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CEO HASAN\Documents\"/>
    </mc:Choice>
  </mc:AlternateContent>
  <xr:revisionPtr revIDLastSave="0" documentId="13_ncr:1_{0A15E23F-4D7D-46E9-AC6E-E2C5E78D1307}" xr6:coauthVersionLast="47" xr6:coauthVersionMax="47" xr10:uidLastSave="{00000000-0000-0000-0000-000000000000}"/>
  <bookViews>
    <workbookView xWindow="28680" yWindow="-105" windowWidth="29040" windowHeight="15840" activeTab="1" xr2:uid="{F65E5041-B836-47B8-B503-D0597CAB547E}"/>
  </bookViews>
  <sheets>
    <sheet name="Dashboard" sheetId="3" r:id="rId1"/>
    <sheet name="Data" sheetId="2" r:id="rId2"/>
    <sheet name="Workspace" sheetId="4" r:id="rId3"/>
  </sheets>
  <definedNames>
    <definedName name="_xlchart.v5.0" hidden="1">Workspace!$D$23</definedName>
    <definedName name="_xlchart.v5.1" hidden="1">Workspace!$D$24:$D$73</definedName>
    <definedName name="_xlchart.v5.2" hidden="1">Workspace!$E$23</definedName>
    <definedName name="_xlchart.v5.3" hidden="1">Workspace!$E$24:$E$73</definedName>
    <definedName name="_xlchart.v5.4" hidden="1">Workspace!$D$23</definedName>
    <definedName name="_xlchart.v5.5" hidden="1">Workspace!$D$24:$D$73</definedName>
    <definedName name="_xlchart.v5.6" hidden="1">Workspace!$E$23</definedName>
    <definedName name="_xlchart.v5.7" hidden="1">Workspace!$E$24:$E$73</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5" i="4" l="1"/>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E24" i="4"/>
  <c r="D24" i="4"/>
  <c r="K3893" i="2"/>
  <c r="L3893" i="2" s="1"/>
  <c r="K3892" i="2"/>
  <c r="L3892" i="2" s="1"/>
  <c r="K3891" i="2"/>
  <c r="L3891" i="2" s="1"/>
  <c r="K3890" i="2"/>
  <c r="L3890" i="2" s="1"/>
  <c r="K3889" i="2"/>
  <c r="L3889" i="2" s="1"/>
  <c r="K3888" i="2"/>
  <c r="L3888" i="2" s="1"/>
  <c r="K3887" i="2"/>
  <c r="L3887" i="2" s="1"/>
  <c r="K3886" i="2"/>
  <c r="L3886" i="2" s="1"/>
  <c r="K3885" i="2"/>
  <c r="L3885" i="2" s="1"/>
  <c r="K3884" i="2"/>
  <c r="L3884" i="2" s="1"/>
  <c r="K3883" i="2"/>
  <c r="L3883" i="2" s="1"/>
  <c r="K3882" i="2"/>
  <c r="L3882" i="2" s="1"/>
  <c r="K3881" i="2"/>
  <c r="L3881" i="2" s="1"/>
  <c r="K3880" i="2"/>
  <c r="L3880" i="2" s="1"/>
  <c r="K3879" i="2"/>
  <c r="L3879" i="2" s="1"/>
  <c r="K3878" i="2"/>
  <c r="L3878" i="2" s="1"/>
  <c r="K3877" i="2"/>
  <c r="L3877" i="2" s="1"/>
  <c r="K3876" i="2"/>
  <c r="L3876" i="2" s="1"/>
  <c r="K3875" i="2"/>
  <c r="L3875" i="2" s="1"/>
  <c r="K3874" i="2"/>
  <c r="L3874" i="2" s="1"/>
  <c r="K3873" i="2"/>
  <c r="L3873" i="2" s="1"/>
  <c r="K3872" i="2"/>
  <c r="L3872" i="2" s="1"/>
  <c r="K3871" i="2"/>
  <c r="L3871" i="2" s="1"/>
  <c r="K3870" i="2"/>
  <c r="L3870" i="2" s="1"/>
  <c r="K3869" i="2"/>
  <c r="L3869" i="2" s="1"/>
  <c r="K3868" i="2"/>
  <c r="L3868" i="2" s="1"/>
  <c r="K3867" i="2"/>
  <c r="L3867" i="2" s="1"/>
  <c r="K3866" i="2"/>
  <c r="L3866" i="2" s="1"/>
  <c r="K3865" i="2"/>
  <c r="L3865" i="2" s="1"/>
  <c r="K3864" i="2"/>
  <c r="L3864" i="2" s="1"/>
  <c r="K3863" i="2"/>
  <c r="L3863" i="2" s="1"/>
  <c r="K3862" i="2"/>
  <c r="L3862" i="2" s="1"/>
  <c r="K3861" i="2"/>
  <c r="L3861" i="2" s="1"/>
  <c r="K3860" i="2"/>
  <c r="L3860" i="2" s="1"/>
  <c r="K3859" i="2"/>
  <c r="L3859" i="2" s="1"/>
  <c r="K3858" i="2"/>
  <c r="L3858" i="2" s="1"/>
  <c r="K3857" i="2"/>
  <c r="L3857" i="2" s="1"/>
  <c r="K3856" i="2"/>
  <c r="L3856" i="2" s="1"/>
  <c r="K3855" i="2"/>
  <c r="L3855" i="2" s="1"/>
  <c r="K3854" i="2"/>
  <c r="L3854" i="2" s="1"/>
  <c r="K3853" i="2"/>
  <c r="L3853" i="2" s="1"/>
  <c r="K3852" i="2"/>
  <c r="L3852" i="2" s="1"/>
  <c r="K3851" i="2"/>
  <c r="L3851" i="2" s="1"/>
  <c r="K3850" i="2"/>
  <c r="L3850" i="2" s="1"/>
  <c r="K3849" i="2"/>
  <c r="L3849" i="2" s="1"/>
  <c r="L3848" i="2"/>
  <c r="K3848" i="2"/>
  <c r="K3847" i="2"/>
  <c r="L3847" i="2" s="1"/>
  <c r="K3846" i="2"/>
  <c r="L3846" i="2" s="1"/>
  <c r="K3845" i="2"/>
  <c r="L3845" i="2" s="1"/>
  <c r="K3844" i="2"/>
  <c r="L3844" i="2" s="1"/>
  <c r="K3843" i="2"/>
  <c r="L3843" i="2" s="1"/>
  <c r="K3842" i="2"/>
  <c r="L3842" i="2" s="1"/>
  <c r="K3841" i="2"/>
  <c r="L3841" i="2" s="1"/>
  <c r="L3840" i="2"/>
  <c r="K3840" i="2"/>
  <c r="K3839" i="2"/>
  <c r="L3839" i="2" s="1"/>
  <c r="K3838" i="2"/>
  <c r="L3838" i="2" s="1"/>
  <c r="K3837" i="2"/>
  <c r="L3837" i="2" s="1"/>
  <c r="L3836" i="2"/>
  <c r="K3836" i="2"/>
  <c r="K3835" i="2"/>
  <c r="L3835" i="2" s="1"/>
  <c r="K3834" i="2"/>
  <c r="L3834" i="2" s="1"/>
  <c r="K3833" i="2"/>
  <c r="L3833" i="2" s="1"/>
  <c r="K3832" i="2"/>
  <c r="L3832" i="2" s="1"/>
  <c r="K3831" i="2"/>
  <c r="L3831" i="2" s="1"/>
  <c r="K3830" i="2"/>
  <c r="L3830" i="2" s="1"/>
  <c r="K3829" i="2"/>
  <c r="L3829" i="2" s="1"/>
  <c r="K3828" i="2"/>
  <c r="L3828" i="2" s="1"/>
  <c r="K3827" i="2"/>
  <c r="L3827" i="2" s="1"/>
  <c r="K3826" i="2"/>
  <c r="L3826" i="2" s="1"/>
  <c r="K3825" i="2"/>
  <c r="L3825" i="2" s="1"/>
  <c r="K3824" i="2"/>
  <c r="L3824" i="2" s="1"/>
  <c r="K3823" i="2"/>
  <c r="L3823" i="2" s="1"/>
  <c r="K3822" i="2"/>
  <c r="L3822" i="2" s="1"/>
  <c r="K3821" i="2"/>
  <c r="L3821" i="2" s="1"/>
  <c r="L3820" i="2"/>
  <c r="K3820" i="2"/>
  <c r="K3819" i="2"/>
  <c r="L3819" i="2" s="1"/>
  <c r="K3818" i="2"/>
  <c r="L3818" i="2" s="1"/>
  <c r="L3817" i="2"/>
  <c r="K3817" i="2"/>
  <c r="K3816" i="2"/>
  <c r="L3816" i="2" s="1"/>
  <c r="K3815" i="2"/>
  <c r="L3815" i="2" s="1"/>
  <c r="L3814" i="2"/>
  <c r="K3814" i="2"/>
  <c r="K3813" i="2"/>
  <c r="L3813" i="2" s="1"/>
  <c r="L3812" i="2"/>
  <c r="K3812" i="2"/>
  <c r="L3811" i="2"/>
  <c r="K3811" i="2"/>
  <c r="L3810" i="2"/>
  <c r="K3810" i="2"/>
  <c r="L3809" i="2"/>
  <c r="K3809" i="2"/>
  <c r="L3808" i="2"/>
  <c r="K3808" i="2"/>
  <c r="L3807" i="2"/>
  <c r="K3807" i="2"/>
  <c r="L3806" i="2"/>
  <c r="K3806" i="2"/>
  <c r="L3805" i="2"/>
  <c r="K3805" i="2"/>
  <c r="L3804" i="2"/>
  <c r="K3804" i="2"/>
  <c r="L3803" i="2"/>
  <c r="K3803" i="2"/>
  <c r="L3802" i="2"/>
  <c r="K3802" i="2"/>
  <c r="L3801" i="2"/>
  <c r="K3801" i="2"/>
  <c r="L3800" i="2"/>
  <c r="K3800" i="2"/>
  <c r="L3799" i="2"/>
  <c r="K3799" i="2"/>
  <c r="L3798" i="2"/>
  <c r="K3798" i="2"/>
  <c r="L3797" i="2"/>
  <c r="K3797" i="2"/>
  <c r="L3796" i="2"/>
  <c r="K3796" i="2"/>
  <c r="L3795" i="2"/>
  <c r="K3795" i="2"/>
  <c r="L3794" i="2"/>
  <c r="K3794" i="2"/>
  <c r="L3793" i="2"/>
  <c r="K3793" i="2"/>
  <c r="L3792" i="2"/>
  <c r="K3792" i="2"/>
  <c r="L3791" i="2"/>
  <c r="K3791" i="2"/>
  <c r="L3790" i="2"/>
  <c r="K3790" i="2"/>
  <c r="L3789" i="2"/>
  <c r="K3789" i="2"/>
  <c r="L3788" i="2"/>
  <c r="K3788" i="2"/>
  <c r="L3787" i="2"/>
  <c r="K3787" i="2"/>
  <c r="K3786" i="2"/>
  <c r="L3786" i="2" s="1"/>
  <c r="K3785" i="2"/>
  <c r="L3785" i="2" s="1"/>
  <c r="L3784" i="2"/>
  <c r="K3784" i="2"/>
  <c r="K3783" i="2"/>
  <c r="L3783" i="2" s="1"/>
  <c r="K3782" i="2"/>
  <c r="L3782" i="2" s="1"/>
  <c r="K3781" i="2"/>
  <c r="L3781" i="2" s="1"/>
  <c r="L3780" i="2"/>
  <c r="K3780" i="2"/>
  <c r="K3779" i="2"/>
  <c r="L3779" i="2" s="1"/>
  <c r="K3778" i="2"/>
  <c r="L3778" i="2" s="1"/>
  <c r="K3777" i="2"/>
  <c r="L3777" i="2" s="1"/>
  <c r="L3776" i="2"/>
  <c r="K3776" i="2"/>
  <c r="K3775" i="2"/>
  <c r="L3775" i="2" s="1"/>
  <c r="K3774" i="2"/>
  <c r="L3774" i="2" s="1"/>
  <c r="K3773" i="2"/>
  <c r="L3773" i="2" s="1"/>
  <c r="L3772" i="2"/>
  <c r="K3772" i="2"/>
  <c r="K3771" i="2"/>
  <c r="L3771" i="2" s="1"/>
  <c r="K3770" i="2"/>
  <c r="L3770" i="2" s="1"/>
  <c r="K3769" i="2"/>
  <c r="L3769" i="2" s="1"/>
  <c r="K3768" i="2"/>
  <c r="L3768" i="2" s="1"/>
  <c r="L3767" i="2"/>
  <c r="K3767" i="2"/>
  <c r="K3766" i="2"/>
  <c r="L3766" i="2" s="1"/>
  <c r="K3765" i="2"/>
  <c r="L3765" i="2" s="1"/>
  <c r="K3764" i="2"/>
  <c r="L3764" i="2" s="1"/>
  <c r="L3763" i="2"/>
  <c r="K3763" i="2"/>
  <c r="K3762" i="2"/>
  <c r="L3762" i="2" s="1"/>
  <c r="L3761" i="2"/>
  <c r="K3761" i="2"/>
  <c r="K3760" i="2"/>
  <c r="L3760" i="2" s="1"/>
  <c r="K3759" i="2"/>
  <c r="L3759" i="2" s="1"/>
  <c r="K3758" i="2"/>
  <c r="L3758" i="2" s="1"/>
  <c r="K3757" i="2"/>
  <c r="L3757" i="2" s="1"/>
  <c r="K3756" i="2"/>
  <c r="L3756" i="2" s="1"/>
  <c r="K3755" i="2"/>
  <c r="L3755" i="2" s="1"/>
  <c r="K3754" i="2"/>
  <c r="L3754" i="2" s="1"/>
  <c r="L3753" i="2"/>
  <c r="K3753" i="2"/>
  <c r="L3752" i="2"/>
  <c r="K3752" i="2"/>
  <c r="K3751" i="2"/>
  <c r="L3751" i="2" s="1"/>
  <c r="K3750" i="2"/>
  <c r="L3750" i="2" s="1"/>
  <c r="K3749" i="2"/>
  <c r="L3749" i="2" s="1"/>
  <c r="K3748" i="2"/>
  <c r="L3748" i="2" s="1"/>
  <c r="K3747" i="2"/>
  <c r="L3747" i="2" s="1"/>
  <c r="K3746" i="2"/>
  <c r="L3746" i="2" s="1"/>
  <c r="K3745" i="2"/>
  <c r="L3745" i="2" s="1"/>
  <c r="K3744" i="2"/>
  <c r="L3744" i="2" s="1"/>
  <c r="K3743" i="2"/>
  <c r="L3743" i="2" s="1"/>
  <c r="K3742" i="2"/>
  <c r="L3742" i="2" s="1"/>
  <c r="K3741" i="2"/>
  <c r="L3741" i="2" s="1"/>
  <c r="K3740" i="2"/>
  <c r="L3740" i="2" s="1"/>
  <c r="K3739" i="2"/>
  <c r="L3739" i="2" s="1"/>
  <c r="K3738" i="2"/>
  <c r="L3738" i="2" s="1"/>
  <c r="K3737" i="2"/>
  <c r="L3737" i="2" s="1"/>
  <c r="K3736" i="2"/>
  <c r="L3736" i="2" s="1"/>
  <c r="K3735" i="2"/>
  <c r="L3735" i="2" s="1"/>
  <c r="K3734" i="2"/>
  <c r="L3734" i="2" s="1"/>
  <c r="K3733" i="2"/>
  <c r="L3733" i="2" s="1"/>
  <c r="K3732" i="2"/>
  <c r="L3732" i="2" s="1"/>
  <c r="K3731" i="2"/>
  <c r="L3731" i="2" s="1"/>
  <c r="K3730" i="2"/>
  <c r="L3730" i="2" s="1"/>
  <c r="K3729" i="2"/>
  <c r="L3729" i="2" s="1"/>
  <c r="K3728" i="2"/>
  <c r="L3728" i="2" s="1"/>
  <c r="K3727" i="2"/>
  <c r="L3727" i="2" s="1"/>
  <c r="K3726" i="2"/>
  <c r="L3726" i="2" s="1"/>
  <c r="K3725" i="2"/>
  <c r="L3725" i="2" s="1"/>
  <c r="K3724" i="2"/>
  <c r="L3724" i="2" s="1"/>
  <c r="K3723" i="2"/>
  <c r="L3723" i="2" s="1"/>
  <c r="K3722" i="2"/>
  <c r="L3722" i="2" s="1"/>
  <c r="K3721" i="2"/>
  <c r="L3721" i="2" s="1"/>
  <c r="K3720" i="2"/>
  <c r="L3720" i="2" s="1"/>
  <c r="K3719" i="2"/>
  <c r="L3719" i="2" s="1"/>
  <c r="K3718" i="2"/>
  <c r="L3718" i="2" s="1"/>
  <c r="K3717" i="2"/>
  <c r="L3717" i="2" s="1"/>
  <c r="K3716" i="2"/>
  <c r="L3716" i="2" s="1"/>
  <c r="K3715" i="2"/>
  <c r="L3715" i="2" s="1"/>
  <c r="K3714" i="2"/>
  <c r="L3714" i="2" s="1"/>
  <c r="K3713" i="2"/>
  <c r="L3713" i="2" s="1"/>
  <c r="K3712" i="2"/>
  <c r="L3712" i="2" s="1"/>
  <c r="K3711" i="2"/>
  <c r="L3711" i="2" s="1"/>
  <c r="K3710" i="2"/>
  <c r="L3710" i="2" s="1"/>
  <c r="K3709" i="2"/>
  <c r="L3709" i="2" s="1"/>
  <c r="K3708" i="2"/>
  <c r="L3708" i="2" s="1"/>
  <c r="K3707" i="2"/>
  <c r="L3707" i="2" s="1"/>
  <c r="K3706" i="2"/>
  <c r="L3706" i="2" s="1"/>
  <c r="K3705" i="2"/>
  <c r="L3705" i="2" s="1"/>
  <c r="K3704" i="2"/>
  <c r="L3704" i="2" s="1"/>
  <c r="K3703" i="2"/>
  <c r="L3703" i="2" s="1"/>
  <c r="K3702" i="2"/>
  <c r="L3702" i="2" s="1"/>
  <c r="K3701" i="2"/>
  <c r="L3701" i="2" s="1"/>
  <c r="K3700" i="2"/>
  <c r="L3700" i="2" s="1"/>
  <c r="K3699" i="2"/>
  <c r="L3699" i="2" s="1"/>
  <c r="K3698" i="2"/>
  <c r="L3698" i="2" s="1"/>
  <c r="K3697" i="2"/>
  <c r="L3697" i="2" s="1"/>
  <c r="K3696" i="2"/>
  <c r="L3696" i="2" s="1"/>
  <c r="K3695" i="2"/>
  <c r="L3695" i="2" s="1"/>
  <c r="K3694" i="2"/>
  <c r="L3694" i="2" s="1"/>
  <c r="K3693" i="2"/>
  <c r="L3693" i="2" s="1"/>
  <c r="K3692" i="2"/>
  <c r="L3692" i="2" s="1"/>
  <c r="K3691" i="2"/>
  <c r="L3691" i="2" s="1"/>
  <c r="K3690" i="2"/>
  <c r="L3690" i="2" s="1"/>
  <c r="K3689" i="2"/>
  <c r="L3689" i="2" s="1"/>
  <c r="K3688" i="2"/>
  <c r="L3688" i="2" s="1"/>
  <c r="K3687" i="2"/>
  <c r="L3687" i="2" s="1"/>
  <c r="K3686" i="2"/>
  <c r="L3686" i="2" s="1"/>
  <c r="K3685" i="2"/>
  <c r="L3685" i="2" s="1"/>
  <c r="K3684" i="2"/>
  <c r="L3684" i="2" s="1"/>
  <c r="K3683" i="2"/>
  <c r="L3683" i="2" s="1"/>
  <c r="K3682" i="2"/>
  <c r="L3682" i="2" s="1"/>
  <c r="K3681" i="2"/>
  <c r="L3681" i="2" s="1"/>
  <c r="K3680" i="2"/>
  <c r="L3680" i="2" s="1"/>
  <c r="K3679" i="2"/>
  <c r="L3679" i="2" s="1"/>
  <c r="K3678" i="2"/>
  <c r="L3678" i="2" s="1"/>
  <c r="K3677" i="2"/>
  <c r="L3677" i="2" s="1"/>
  <c r="K3676" i="2"/>
  <c r="L3676" i="2" s="1"/>
  <c r="K3675" i="2"/>
  <c r="L3675" i="2" s="1"/>
  <c r="K3674" i="2"/>
  <c r="L3674" i="2" s="1"/>
  <c r="K3673" i="2"/>
  <c r="L3673" i="2" s="1"/>
  <c r="K3672" i="2"/>
  <c r="L3672" i="2" s="1"/>
  <c r="K3671" i="2"/>
  <c r="L3671" i="2" s="1"/>
  <c r="K3670" i="2"/>
  <c r="L3670" i="2" s="1"/>
  <c r="K3669" i="2"/>
  <c r="L3669" i="2" s="1"/>
  <c r="K3668" i="2"/>
  <c r="L3668" i="2" s="1"/>
  <c r="K3667" i="2"/>
  <c r="L3667" i="2" s="1"/>
  <c r="K3666" i="2"/>
  <c r="L3666" i="2" s="1"/>
  <c r="K3665" i="2"/>
  <c r="L3665" i="2" s="1"/>
  <c r="K3664" i="2"/>
  <c r="L3664" i="2" s="1"/>
  <c r="K3663" i="2"/>
  <c r="L3663" i="2" s="1"/>
  <c r="K3662" i="2"/>
  <c r="L3662" i="2" s="1"/>
  <c r="K3661" i="2"/>
  <c r="L3661" i="2" s="1"/>
  <c r="K3660" i="2"/>
  <c r="L3660" i="2" s="1"/>
  <c r="K3659" i="2"/>
  <c r="L3659" i="2" s="1"/>
  <c r="K3658" i="2"/>
  <c r="L3658" i="2" s="1"/>
  <c r="K3657" i="2"/>
  <c r="L3657" i="2" s="1"/>
  <c r="K3656" i="2"/>
  <c r="L3656" i="2" s="1"/>
  <c r="K3655" i="2"/>
  <c r="L3655" i="2" s="1"/>
  <c r="K3654" i="2"/>
  <c r="L3654" i="2" s="1"/>
  <c r="K3653" i="2"/>
  <c r="L3653" i="2" s="1"/>
  <c r="K3652" i="2"/>
  <c r="L3652" i="2" s="1"/>
  <c r="K3651" i="2"/>
  <c r="L3651" i="2" s="1"/>
  <c r="K3650" i="2"/>
  <c r="L3650" i="2" s="1"/>
  <c r="K3649" i="2"/>
  <c r="L3649" i="2" s="1"/>
  <c r="K3648" i="2"/>
  <c r="L3648" i="2" s="1"/>
  <c r="K3647" i="2"/>
  <c r="L3647" i="2" s="1"/>
  <c r="K3646" i="2"/>
  <c r="L3646" i="2" s="1"/>
  <c r="K3645" i="2"/>
  <c r="L3645" i="2" s="1"/>
  <c r="K3644" i="2"/>
  <c r="L3644" i="2" s="1"/>
  <c r="K3643" i="2"/>
  <c r="L3643" i="2" s="1"/>
  <c r="K3642" i="2"/>
  <c r="L3642" i="2" s="1"/>
  <c r="K3641" i="2"/>
  <c r="L3641" i="2" s="1"/>
  <c r="K3640" i="2"/>
  <c r="L3640" i="2" s="1"/>
  <c r="K3639" i="2"/>
  <c r="L3639" i="2" s="1"/>
  <c r="K3638" i="2"/>
  <c r="L3638" i="2" s="1"/>
  <c r="K3637" i="2"/>
  <c r="L3637" i="2" s="1"/>
  <c r="K3636" i="2"/>
  <c r="L3636" i="2" s="1"/>
  <c r="K3635" i="2"/>
  <c r="L3635" i="2" s="1"/>
  <c r="K3634" i="2"/>
  <c r="L3634" i="2" s="1"/>
  <c r="K3633" i="2"/>
  <c r="L3633" i="2" s="1"/>
  <c r="K3632" i="2"/>
  <c r="L3632" i="2" s="1"/>
  <c r="K3631" i="2"/>
  <c r="L3631" i="2" s="1"/>
  <c r="K3630" i="2"/>
  <c r="L3630" i="2" s="1"/>
  <c r="K3629" i="2"/>
  <c r="L3629" i="2" s="1"/>
  <c r="K3628" i="2"/>
  <c r="L3628" i="2" s="1"/>
  <c r="K3627" i="2"/>
  <c r="L3627" i="2" s="1"/>
  <c r="K3626" i="2"/>
  <c r="L3626" i="2" s="1"/>
  <c r="K3625" i="2"/>
  <c r="L3625" i="2" s="1"/>
  <c r="K3624" i="2"/>
  <c r="L3624" i="2" s="1"/>
  <c r="K3623" i="2"/>
  <c r="L3623" i="2" s="1"/>
  <c r="K3622" i="2"/>
  <c r="L3622" i="2" s="1"/>
  <c r="K3621" i="2"/>
  <c r="L3621" i="2" s="1"/>
  <c r="K3620" i="2"/>
  <c r="L3620" i="2" s="1"/>
  <c r="K3619" i="2"/>
  <c r="L3619" i="2" s="1"/>
  <c r="K3618" i="2"/>
  <c r="L3618" i="2" s="1"/>
  <c r="K3617" i="2"/>
  <c r="L3617" i="2" s="1"/>
  <c r="K3616" i="2"/>
  <c r="L3616" i="2" s="1"/>
  <c r="K3615" i="2"/>
  <c r="L3615" i="2" s="1"/>
  <c r="K3614" i="2"/>
  <c r="L3614" i="2" s="1"/>
  <c r="K3613" i="2"/>
  <c r="L3613" i="2" s="1"/>
  <c r="K3612" i="2"/>
  <c r="L3612" i="2" s="1"/>
  <c r="K3611" i="2"/>
  <c r="L3611" i="2" s="1"/>
  <c r="K3610" i="2"/>
  <c r="L3610" i="2" s="1"/>
  <c r="K3609" i="2"/>
  <c r="L3609" i="2" s="1"/>
  <c r="K3608" i="2"/>
  <c r="L3608" i="2" s="1"/>
  <c r="K3607" i="2"/>
  <c r="L3607" i="2" s="1"/>
  <c r="K3606" i="2"/>
  <c r="L3606" i="2" s="1"/>
  <c r="K3605" i="2"/>
  <c r="L3605" i="2" s="1"/>
  <c r="K3604" i="2"/>
  <c r="L3604" i="2" s="1"/>
  <c r="K3603" i="2"/>
  <c r="L3603" i="2" s="1"/>
  <c r="K3602" i="2"/>
  <c r="L3602" i="2" s="1"/>
  <c r="K3601" i="2"/>
  <c r="L3601" i="2" s="1"/>
  <c r="K3600" i="2"/>
  <c r="L3600" i="2" s="1"/>
  <c r="K3599" i="2"/>
  <c r="L3599" i="2" s="1"/>
  <c r="K3598" i="2"/>
  <c r="L3598" i="2" s="1"/>
  <c r="K3597" i="2"/>
  <c r="L3597" i="2" s="1"/>
  <c r="K3596" i="2"/>
  <c r="L3596" i="2" s="1"/>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K3583" i="2"/>
  <c r="L3583" i="2" s="1"/>
  <c r="K3582" i="2"/>
  <c r="L3582" i="2" s="1"/>
  <c r="K3581" i="2"/>
  <c r="L3581" i="2" s="1"/>
  <c r="K3580" i="2"/>
  <c r="L3580" i="2" s="1"/>
  <c r="K3579" i="2"/>
  <c r="L3579" i="2" s="1"/>
  <c r="K3578" i="2"/>
  <c r="L3578" i="2" s="1"/>
  <c r="L3577" i="2"/>
  <c r="K3577" i="2"/>
  <c r="K3576" i="2"/>
  <c r="L3576" i="2" s="1"/>
  <c r="K3575" i="2"/>
  <c r="L3575" i="2" s="1"/>
  <c r="K3574" i="2"/>
  <c r="L3574" i="2" s="1"/>
  <c r="K3573" i="2"/>
  <c r="L3573" i="2" s="1"/>
  <c r="L3572" i="2"/>
  <c r="K3572" i="2"/>
  <c r="K3571" i="2"/>
  <c r="L3571" i="2" s="1"/>
  <c r="K3570" i="2"/>
  <c r="L3570" i="2" s="1"/>
  <c r="K3569" i="2"/>
  <c r="L3569" i="2" s="1"/>
  <c r="K3568" i="2"/>
  <c r="L3568" i="2" s="1"/>
  <c r="K3567" i="2"/>
  <c r="L3567" i="2" s="1"/>
  <c r="K3566" i="2"/>
  <c r="L3566" i="2" s="1"/>
  <c r="K3565" i="2"/>
  <c r="L3565" i="2" s="1"/>
  <c r="K3564" i="2"/>
  <c r="L3564" i="2" s="1"/>
  <c r="K3563" i="2"/>
  <c r="L3563" i="2" s="1"/>
  <c r="K3562" i="2"/>
  <c r="L3562" i="2" s="1"/>
  <c r="K3561" i="2"/>
  <c r="L3561" i="2" s="1"/>
  <c r="K3560" i="2"/>
  <c r="L3560" i="2" s="1"/>
  <c r="K3559" i="2"/>
  <c r="L3559" i="2" s="1"/>
  <c r="K3558" i="2"/>
  <c r="L3558" i="2" s="1"/>
  <c r="K3557" i="2"/>
  <c r="L3557" i="2" s="1"/>
  <c r="L3556" i="2"/>
  <c r="K3556" i="2"/>
  <c r="K3555" i="2"/>
  <c r="L3555" i="2" s="1"/>
  <c r="K3554" i="2"/>
  <c r="L3554" i="2" s="1"/>
  <c r="K3553" i="2"/>
  <c r="L3553" i="2" s="1"/>
  <c r="K3552" i="2"/>
  <c r="L3552" i="2" s="1"/>
  <c r="K3551" i="2"/>
  <c r="L3551" i="2" s="1"/>
  <c r="K3550" i="2"/>
  <c r="L3550" i="2" s="1"/>
  <c r="K3549" i="2"/>
  <c r="L3549" i="2" s="1"/>
  <c r="K3548" i="2"/>
  <c r="L3548" i="2" s="1"/>
  <c r="K3547" i="2"/>
  <c r="L3547" i="2" s="1"/>
  <c r="K3546" i="2"/>
  <c r="L3546" i="2" s="1"/>
  <c r="K3545" i="2"/>
  <c r="L3545" i="2" s="1"/>
  <c r="K3544" i="2"/>
  <c r="L3544" i="2" s="1"/>
  <c r="K3543" i="2"/>
  <c r="L3543" i="2" s="1"/>
  <c r="K3542" i="2"/>
  <c r="L3542" i="2" s="1"/>
  <c r="K3541" i="2"/>
  <c r="L3541" i="2" s="1"/>
  <c r="K3540" i="2"/>
  <c r="L3540" i="2" s="1"/>
  <c r="K3539" i="2"/>
  <c r="L3539" i="2" s="1"/>
  <c r="K3538" i="2"/>
  <c r="L3538" i="2" s="1"/>
  <c r="K3537" i="2"/>
  <c r="L3537" i="2" s="1"/>
  <c r="K3536" i="2"/>
  <c r="L3536" i="2" s="1"/>
  <c r="K3535" i="2"/>
  <c r="L3535" i="2" s="1"/>
  <c r="K3534" i="2"/>
  <c r="L3534" i="2" s="1"/>
  <c r="K3533" i="2"/>
  <c r="L3533" i="2" s="1"/>
  <c r="K3532" i="2"/>
  <c r="L3532" i="2" s="1"/>
  <c r="K3531" i="2"/>
  <c r="L3531" i="2" s="1"/>
  <c r="K3530" i="2"/>
  <c r="L3530" i="2" s="1"/>
  <c r="L3529" i="2"/>
  <c r="K3529" i="2"/>
  <c r="K3528" i="2"/>
  <c r="L3528" i="2" s="1"/>
  <c r="K3527" i="2"/>
  <c r="L3527" i="2" s="1"/>
  <c r="K3526" i="2"/>
  <c r="L3526" i="2" s="1"/>
  <c r="K3525" i="2"/>
  <c r="L3525" i="2" s="1"/>
  <c r="K3524" i="2"/>
  <c r="L3524" i="2" s="1"/>
  <c r="K3523" i="2"/>
  <c r="L3523" i="2" s="1"/>
  <c r="K3522" i="2"/>
  <c r="L3522" i="2" s="1"/>
  <c r="L3521" i="2"/>
  <c r="K3521" i="2"/>
  <c r="K3520" i="2"/>
  <c r="L3520" i="2" s="1"/>
  <c r="K3519" i="2"/>
  <c r="L3519" i="2" s="1"/>
  <c r="K3518" i="2"/>
  <c r="L3518" i="2" s="1"/>
  <c r="K3517" i="2"/>
  <c r="L3517" i="2" s="1"/>
  <c r="K3516" i="2"/>
  <c r="L3516" i="2" s="1"/>
  <c r="K3515" i="2"/>
  <c r="L3515" i="2" s="1"/>
  <c r="K3514" i="2"/>
  <c r="L3514" i="2" s="1"/>
  <c r="K3513" i="2"/>
  <c r="L3513" i="2" s="1"/>
  <c r="K3512" i="2"/>
  <c r="L3512" i="2" s="1"/>
  <c r="K3511" i="2"/>
  <c r="L3511" i="2" s="1"/>
  <c r="K3510" i="2"/>
  <c r="L3510" i="2" s="1"/>
  <c r="K3509" i="2"/>
  <c r="L3509" i="2" s="1"/>
  <c r="K3508" i="2"/>
  <c r="L3508" i="2" s="1"/>
  <c r="K3507" i="2"/>
  <c r="L3507" i="2" s="1"/>
  <c r="K3506" i="2"/>
  <c r="L3506" i="2" s="1"/>
  <c r="K3505" i="2"/>
  <c r="L3505" i="2" s="1"/>
  <c r="K3504" i="2"/>
  <c r="L3504" i="2" s="1"/>
  <c r="K3503" i="2"/>
  <c r="L3503" i="2" s="1"/>
  <c r="K3502" i="2"/>
  <c r="L3502" i="2" s="1"/>
  <c r="K3501" i="2"/>
  <c r="L3501" i="2" s="1"/>
  <c r="K3500" i="2"/>
  <c r="L3500" i="2" s="1"/>
  <c r="K3499" i="2"/>
  <c r="L3499" i="2" s="1"/>
  <c r="K3498" i="2"/>
  <c r="L3498" i="2" s="1"/>
  <c r="L3497" i="2"/>
  <c r="K3497" i="2"/>
  <c r="K3496" i="2"/>
  <c r="L3496" i="2" s="1"/>
  <c r="K3495" i="2"/>
  <c r="L3495" i="2" s="1"/>
  <c r="K3494" i="2"/>
  <c r="L3494" i="2" s="1"/>
  <c r="K3493" i="2"/>
  <c r="L3493" i="2" s="1"/>
  <c r="K3492" i="2"/>
  <c r="L3492" i="2" s="1"/>
  <c r="K3491" i="2"/>
  <c r="L3491" i="2" s="1"/>
  <c r="K3490" i="2"/>
  <c r="L3490" i="2" s="1"/>
  <c r="K3489" i="2"/>
  <c r="L3489" i="2" s="1"/>
  <c r="K3488" i="2"/>
  <c r="L3488" i="2" s="1"/>
  <c r="K3487" i="2"/>
  <c r="L3487" i="2" s="1"/>
  <c r="K3486" i="2"/>
  <c r="L3486" i="2" s="1"/>
  <c r="K3485" i="2"/>
  <c r="L3485" i="2" s="1"/>
  <c r="K3484" i="2"/>
  <c r="L3484" i="2" s="1"/>
  <c r="K3483" i="2"/>
  <c r="L3483" i="2" s="1"/>
  <c r="K3482" i="2"/>
  <c r="L3482" i="2" s="1"/>
  <c r="K3481" i="2"/>
  <c r="L3481" i="2" s="1"/>
  <c r="K3480" i="2"/>
  <c r="L3480" i="2" s="1"/>
  <c r="K3479" i="2"/>
  <c r="L3479" i="2" s="1"/>
  <c r="K3478" i="2"/>
  <c r="L3478" i="2" s="1"/>
  <c r="K3477" i="2"/>
  <c r="L3477" i="2" s="1"/>
  <c r="K3476" i="2"/>
  <c r="L3476" i="2" s="1"/>
  <c r="K3475" i="2"/>
  <c r="L3475" i="2" s="1"/>
  <c r="K3474" i="2"/>
  <c r="L3474" i="2" s="1"/>
  <c r="K3473" i="2"/>
  <c r="L3473" i="2" s="1"/>
  <c r="K3472" i="2"/>
  <c r="L3472" i="2" s="1"/>
  <c r="K3471" i="2"/>
  <c r="L3471" i="2" s="1"/>
  <c r="K3470" i="2"/>
  <c r="L3470" i="2" s="1"/>
  <c r="K3469" i="2"/>
  <c r="L3469" i="2" s="1"/>
  <c r="K3468" i="2"/>
  <c r="L3468" i="2" s="1"/>
  <c r="K3467" i="2"/>
  <c r="L3467" i="2" s="1"/>
  <c r="K3466" i="2"/>
  <c r="L3466" i="2" s="1"/>
  <c r="K3465" i="2"/>
  <c r="L3465" i="2" s="1"/>
  <c r="K3464" i="2"/>
  <c r="L3464" i="2" s="1"/>
  <c r="K3463" i="2"/>
  <c r="L3463" i="2" s="1"/>
  <c r="K3462" i="2"/>
  <c r="L3462" i="2" s="1"/>
  <c r="K3461" i="2"/>
  <c r="L3461" i="2" s="1"/>
  <c r="K3460" i="2"/>
  <c r="L3460" i="2" s="1"/>
  <c r="K3459" i="2"/>
  <c r="L3459" i="2" s="1"/>
  <c r="K3458" i="2"/>
  <c r="L3458" i="2" s="1"/>
  <c r="K3457" i="2"/>
  <c r="L3457" i="2" s="1"/>
  <c r="L3456" i="2"/>
  <c r="K3456" i="2"/>
  <c r="K3455" i="2"/>
  <c r="L3455" i="2" s="1"/>
  <c r="K3454" i="2"/>
  <c r="L3454" i="2" s="1"/>
  <c r="K3453" i="2"/>
  <c r="L3453" i="2" s="1"/>
  <c r="K3452" i="2"/>
  <c r="L3452" i="2" s="1"/>
  <c r="L3451" i="2"/>
  <c r="K3451" i="2"/>
  <c r="K3450" i="2"/>
  <c r="L3450" i="2" s="1"/>
  <c r="K3449" i="2"/>
  <c r="L3449" i="2" s="1"/>
  <c r="K3448" i="2"/>
  <c r="L3448" i="2" s="1"/>
  <c r="K3447" i="2"/>
  <c r="L3447" i="2" s="1"/>
  <c r="K3446" i="2"/>
  <c r="L3446" i="2" s="1"/>
  <c r="K3445" i="2"/>
  <c r="L3445" i="2" s="1"/>
  <c r="K3444" i="2"/>
  <c r="L3444" i="2" s="1"/>
  <c r="K3443" i="2"/>
  <c r="L3443" i="2" s="1"/>
  <c r="K3442" i="2"/>
  <c r="L3442" i="2" s="1"/>
  <c r="K3441" i="2"/>
  <c r="L3441" i="2" s="1"/>
  <c r="K3440" i="2"/>
  <c r="L3440" i="2" s="1"/>
  <c r="L3439" i="2"/>
  <c r="K3439" i="2"/>
  <c r="K3438" i="2"/>
  <c r="L3438" i="2" s="1"/>
  <c r="K3437" i="2"/>
  <c r="L3437" i="2" s="1"/>
  <c r="L3436" i="2"/>
  <c r="K3436" i="2"/>
  <c r="K3435" i="2"/>
  <c r="L3435" i="2" s="1"/>
  <c r="K3434" i="2"/>
  <c r="L3434" i="2" s="1"/>
  <c r="K3433" i="2"/>
  <c r="L3433" i="2" s="1"/>
  <c r="K3432" i="2"/>
  <c r="L3432" i="2" s="1"/>
  <c r="L3431" i="2"/>
  <c r="K3431" i="2"/>
  <c r="K3430" i="2"/>
  <c r="L3430" i="2" s="1"/>
  <c r="K3429" i="2"/>
  <c r="L3429" i="2" s="1"/>
  <c r="L3428" i="2"/>
  <c r="K3428" i="2"/>
  <c r="K3427" i="2"/>
  <c r="L3427" i="2" s="1"/>
  <c r="K3426" i="2"/>
  <c r="L3426" i="2" s="1"/>
  <c r="K3425" i="2"/>
  <c r="L3425" i="2" s="1"/>
  <c r="K3424" i="2"/>
  <c r="L3424" i="2" s="1"/>
  <c r="L3423" i="2"/>
  <c r="K3423" i="2"/>
  <c r="K3422" i="2"/>
  <c r="L3422" i="2" s="1"/>
  <c r="K3421" i="2"/>
  <c r="L3421" i="2" s="1"/>
  <c r="L3420" i="2"/>
  <c r="K3420" i="2"/>
  <c r="K3419" i="2"/>
  <c r="L3419" i="2" s="1"/>
  <c r="K3418" i="2"/>
  <c r="L3418" i="2" s="1"/>
  <c r="K3417" i="2"/>
  <c r="L3417" i="2" s="1"/>
  <c r="K3416" i="2"/>
  <c r="L3416" i="2" s="1"/>
  <c r="L3415" i="2"/>
  <c r="K3415" i="2"/>
  <c r="K3414" i="2"/>
  <c r="L3414" i="2" s="1"/>
  <c r="K3413" i="2"/>
  <c r="L3413" i="2" s="1"/>
  <c r="L3412" i="2"/>
  <c r="K3412" i="2"/>
  <c r="K3411" i="2"/>
  <c r="L3411" i="2" s="1"/>
  <c r="K3410" i="2"/>
  <c r="L3410" i="2" s="1"/>
  <c r="K3409" i="2"/>
  <c r="L3409" i="2" s="1"/>
  <c r="K3408" i="2"/>
  <c r="L3408" i="2" s="1"/>
  <c r="L3407" i="2"/>
  <c r="K3407" i="2"/>
  <c r="K3406" i="2"/>
  <c r="L3406" i="2" s="1"/>
  <c r="K3405" i="2"/>
  <c r="L3405" i="2" s="1"/>
  <c r="L3404" i="2"/>
  <c r="K3404" i="2"/>
  <c r="K3403" i="2"/>
  <c r="L3403" i="2" s="1"/>
  <c r="K3402" i="2"/>
  <c r="L3402" i="2" s="1"/>
  <c r="K3401" i="2"/>
  <c r="L3401" i="2" s="1"/>
  <c r="K3400" i="2"/>
  <c r="L3400" i="2" s="1"/>
  <c r="L3399" i="2"/>
  <c r="K3399" i="2"/>
  <c r="K3398" i="2"/>
  <c r="L3398" i="2" s="1"/>
  <c r="K3397" i="2"/>
  <c r="L3397" i="2" s="1"/>
  <c r="L3396" i="2"/>
  <c r="K3396" i="2"/>
  <c r="K3395" i="2"/>
  <c r="L3395" i="2" s="1"/>
  <c r="K3394" i="2"/>
  <c r="L3394" i="2" s="1"/>
  <c r="K3393" i="2"/>
  <c r="L3393" i="2" s="1"/>
  <c r="K3392" i="2"/>
  <c r="L3392" i="2" s="1"/>
  <c r="L3391" i="2"/>
  <c r="K3391" i="2"/>
  <c r="K3390" i="2"/>
  <c r="L3390" i="2" s="1"/>
  <c r="K3389" i="2"/>
  <c r="L3389" i="2" s="1"/>
  <c r="L3388" i="2"/>
  <c r="K3388" i="2"/>
  <c r="K3387" i="2"/>
  <c r="L3387" i="2" s="1"/>
  <c r="K3386" i="2"/>
  <c r="L3386" i="2" s="1"/>
  <c r="K3385" i="2"/>
  <c r="L3385" i="2" s="1"/>
  <c r="K3384" i="2"/>
  <c r="L3384" i="2" s="1"/>
  <c r="K3383" i="2"/>
  <c r="L3383" i="2" s="1"/>
  <c r="K3382" i="2"/>
  <c r="L3382" i="2" s="1"/>
  <c r="K3381" i="2"/>
  <c r="L3381" i="2" s="1"/>
  <c r="K3380" i="2"/>
  <c r="L3380" i="2" s="1"/>
  <c r="K3379" i="2"/>
  <c r="L3379" i="2" s="1"/>
  <c r="K3378" i="2"/>
  <c r="L3378" i="2" s="1"/>
  <c r="K3377" i="2"/>
  <c r="L3377" i="2" s="1"/>
  <c r="K3376" i="2"/>
  <c r="L3376" i="2" s="1"/>
  <c r="K3375" i="2"/>
  <c r="L3375" i="2" s="1"/>
  <c r="K3374" i="2"/>
  <c r="L3374" i="2" s="1"/>
  <c r="K3373" i="2"/>
  <c r="L3373" i="2" s="1"/>
  <c r="K3372" i="2"/>
  <c r="L3372" i="2" s="1"/>
  <c r="K3371" i="2"/>
  <c r="L3371" i="2" s="1"/>
  <c r="K3370" i="2"/>
  <c r="L3370" i="2" s="1"/>
  <c r="K3369" i="2"/>
  <c r="L3369" i="2" s="1"/>
  <c r="K3368" i="2"/>
  <c r="L3368" i="2" s="1"/>
  <c r="K3367" i="2"/>
  <c r="L3367" i="2" s="1"/>
  <c r="K3366" i="2"/>
  <c r="L3366" i="2" s="1"/>
  <c r="K3365" i="2"/>
  <c r="L3365" i="2" s="1"/>
  <c r="K3364" i="2"/>
  <c r="L3364" i="2" s="1"/>
  <c r="K3363" i="2"/>
  <c r="L3363" i="2" s="1"/>
  <c r="K3362" i="2"/>
  <c r="L3362" i="2" s="1"/>
  <c r="K3361" i="2"/>
  <c r="L3361" i="2" s="1"/>
  <c r="K3360" i="2"/>
  <c r="L3360" i="2" s="1"/>
  <c r="K3359" i="2"/>
  <c r="L3359" i="2" s="1"/>
  <c r="K3358" i="2"/>
  <c r="L3358" i="2" s="1"/>
  <c r="K3357" i="2"/>
  <c r="L3357" i="2" s="1"/>
  <c r="K3356" i="2"/>
  <c r="L3356" i="2" s="1"/>
  <c r="K3355" i="2"/>
  <c r="L3355" i="2" s="1"/>
  <c r="K3354" i="2"/>
  <c r="L3354" i="2" s="1"/>
  <c r="K3353" i="2"/>
  <c r="L3353" i="2" s="1"/>
  <c r="K3352" i="2"/>
  <c r="L3352" i="2" s="1"/>
  <c r="K3351" i="2"/>
  <c r="L3351" i="2" s="1"/>
  <c r="K3350" i="2"/>
  <c r="L3350" i="2" s="1"/>
  <c r="K3349" i="2"/>
  <c r="L3349" i="2" s="1"/>
  <c r="K3348" i="2"/>
  <c r="L3348" i="2" s="1"/>
  <c r="K3347" i="2"/>
  <c r="L3347" i="2" s="1"/>
  <c r="K3346" i="2"/>
  <c r="L3346" i="2" s="1"/>
  <c r="K3345" i="2"/>
  <c r="L3345" i="2" s="1"/>
  <c r="K3344" i="2"/>
  <c r="L3344" i="2" s="1"/>
  <c r="K3343" i="2"/>
  <c r="L3343" i="2" s="1"/>
  <c r="K3342" i="2"/>
  <c r="L3342" i="2" s="1"/>
  <c r="K3341" i="2"/>
  <c r="L3341" i="2" s="1"/>
  <c r="L3340" i="2"/>
  <c r="K3340" i="2"/>
  <c r="K3339" i="2"/>
  <c r="L3339" i="2" s="1"/>
  <c r="K3338" i="2"/>
  <c r="L3338" i="2" s="1"/>
  <c r="K3337" i="2"/>
  <c r="L3337" i="2" s="1"/>
  <c r="K3336" i="2"/>
  <c r="L3336" i="2" s="1"/>
  <c r="K3335" i="2"/>
  <c r="L3335" i="2" s="1"/>
  <c r="K3334" i="2"/>
  <c r="L3334" i="2" s="1"/>
  <c r="K3333" i="2"/>
  <c r="L3333" i="2" s="1"/>
  <c r="K3332" i="2"/>
  <c r="L3332" i="2" s="1"/>
  <c r="K3331" i="2"/>
  <c r="L3331" i="2" s="1"/>
  <c r="K3330" i="2"/>
  <c r="L3330" i="2" s="1"/>
  <c r="K3329" i="2"/>
  <c r="L3329" i="2" s="1"/>
  <c r="K3328" i="2"/>
  <c r="L3328" i="2" s="1"/>
  <c r="K3327" i="2"/>
  <c r="L3327" i="2" s="1"/>
  <c r="K3326" i="2"/>
  <c r="L3326" i="2" s="1"/>
  <c r="K3325" i="2"/>
  <c r="L3325" i="2" s="1"/>
  <c r="K3324" i="2"/>
  <c r="L3324" i="2" s="1"/>
  <c r="K3323" i="2"/>
  <c r="L3323" i="2" s="1"/>
  <c r="K3322" i="2"/>
  <c r="L3322" i="2" s="1"/>
  <c r="K3321" i="2"/>
  <c r="L3321" i="2" s="1"/>
  <c r="K3320" i="2"/>
  <c r="L3320" i="2" s="1"/>
  <c r="K3319" i="2"/>
  <c r="L3319" i="2" s="1"/>
  <c r="K3318" i="2"/>
  <c r="L3318" i="2" s="1"/>
  <c r="K3317" i="2"/>
  <c r="L3317" i="2" s="1"/>
  <c r="K3316" i="2"/>
  <c r="L3316" i="2" s="1"/>
  <c r="K3315" i="2"/>
  <c r="L3315" i="2" s="1"/>
  <c r="K3314" i="2"/>
  <c r="L3314" i="2" s="1"/>
  <c r="K3313" i="2"/>
  <c r="L3313" i="2" s="1"/>
  <c r="K3312" i="2"/>
  <c r="L3312" i="2" s="1"/>
  <c r="K3311" i="2"/>
  <c r="L3311" i="2" s="1"/>
  <c r="K3310" i="2"/>
  <c r="L3310" i="2" s="1"/>
  <c r="K3309" i="2"/>
  <c r="L3309" i="2" s="1"/>
  <c r="K3308" i="2"/>
  <c r="L3308" i="2" s="1"/>
  <c r="K3307" i="2"/>
  <c r="L3307" i="2" s="1"/>
  <c r="K3306" i="2"/>
  <c r="L3306" i="2" s="1"/>
  <c r="K3305" i="2"/>
  <c r="L3305" i="2" s="1"/>
  <c r="K3304" i="2"/>
  <c r="L3304" i="2" s="1"/>
  <c r="K3303" i="2"/>
  <c r="L3303" i="2" s="1"/>
  <c r="K3302" i="2"/>
  <c r="L3302" i="2" s="1"/>
  <c r="K3301" i="2"/>
  <c r="L3301" i="2" s="1"/>
  <c r="K3300" i="2"/>
  <c r="L3300" i="2" s="1"/>
  <c r="K3299" i="2"/>
  <c r="L3299" i="2" s="1"/>
  <c r="K3298" i="2"/>
  <c r="L3298" i="2" s="1"/>
  <c r="K3297" i="2"/>
  <c r="L3297" i="2" s="1"/>
  <c r="K3296" i="2"/>
  <c r="L3296" i="2" s="1"/>
  <c r="K3295" i="2"/>
  <c r="L3295" i="2" s="1"/>
  <c r="K3294" i="2"/>
  <c r="L3294" i="2" s="1"/>
  <c r="K3293" i="2"/>
  <c r="L3293" i="2" s="1"/>
  <c r="K3292" i="2"/>
  <c r="L3292" i="2" s="1"/>
  <c r="K3291" i="2"/>
  <c r="L3291" i="2" s="1"/>
  <c r="K3290" i="2"/>
  <c r="L3290" i="2" s="1"/>
  <c r="K3289" i="2"/>
  <c r="L3289" i="2" s="1"/>
  <c r="K3288" i="2"/>
  <c r="L3288" i="2" s="1"/>
  <c r="K3287" i="2"/>
  <c r="L3287" i="2" s="1"/>
  <c r="K3286" i="2"/>
  <c r="L3286" i="2" s="1"/>
  <c r="K3285" i="2"/>
  <c r="L3285" i="2" s="1"/>
  <c r="K3284" i="2"/>
  <c r="L3284" i="2" s="1"/>
  <c r="K3283" i="2"/>
  <c r="L3283" i="2" s="1"/>
  <c r="K3282" i="2"/>
  <c r="L3282" i="2" s="1"/>
  <c r="K3281" i="2"/>
  <c r="L3281" i="2" s="1"/>
  <c r="K3280" i="2"/>
  <c r="L3280" i="2" s="1"/>
  <c r="K3279" i="2"/>
  <c r="L3279" i="2" s="1"/>
  <c r="K3278" i="2"/>
  <c r="L3278" i="2" s="1"/>
  <c r="K3277" i="2"/>
  <c r="L3277" i="2" s="1"/>
  <c r="K3276" i="2"/>
  <c r="L3276" i="2" s="1"/>
  <c r="K3275" i="2"/>
  <c r="L3275" i="2" s="1"/>
  <c r="K3274" i="2"/>
  <c r="L3274" i="2" s="1"/>
  <c r="K3273" i="2"/>
  <c r="L3273" i="2" s="1"/>
  <c r="K3272" i="2"/>
  <c r="L3272" i="2" s="1"/>
  <c r="K3271" i="2"/>
  <c r="L3271" i="2" s="1"/>
  <c r="K3270" i="2"/>
  <c r="L3270" i="2" s="1"/>
  <c r="K3269" i="2"/>
  <c r="L3269" i="2" s="1"/>
  <c r="K3268" i="2"/>
  <c r="L3268" i="2" s="1"/>
  <c r="K3267" i="2"/>
  <c r="L3267" i="2" s="1"/>
  <c r="K3266" i="2"/>
  <c r="L3266" i="2" s="1"/>
  <c r="K3265" i="2"/>
  <c r="L3265" i="2" s="1"/>
  <c r="K3264" i="2"/>
  <c r="L3264" i="2" s="1"/>
  <c r="K3263" i="2"/>
  <c r="L3263" i="2" s="1"/>
  <c r="K3262" i="2"/>
  <c r="L3262" i="2" s="1"/>
  <c r="K3261" i="2"/>
  <c r="L3261" i="2" s="1"/>
  <c r="K3260" i="2"/>
  <c r="L3260" i="2" s="1"/>
  <c r="K3259" i="2"/>
  <c r="L3259" i="2" s="1"/>
  <c r="K3258" i="2"/>
  <c r="L3258" i="2" s="1"/>
  <c r="K3257" i="2"/>
  <c r="L3257" i="2" s="1"/>
  <c r="K3256" i="2"/>
  <c r="L3256" i="2" s="1"/>
  <c r="K3255" i="2"/>
  <c r="L3255" i="2" s="1"/>
  <c r="K3254" i="2"/>
  <c r="L3254" i="2" s="1"/>
  <c r="K3253" i="2"/>
  <c r="L3253" i="2" s="1"/>
  <c r="K3252" i="2"/>
  <c r="L3252" i="2" s="1"/>
  <c r="K3251" i="2"/>
  <c r="L3251" i="2" s="1"/>
  <c r="K3250" i="2"/>
  <c r="L3250" i="2" s="1"/>
  <c r="K3249" i="2"/>
  <c r="L3249" i="2" s="1"/>
  <c r="K3248" i="2"/>
  <c r="L3248" i="2" s="1"/>
  <c r="K3247" i="2"/>
  <c r="L3247" i="2" s="1"/>
  <c r="K3246" i="2"/>
  <c r="L3246" i="2" s="1"/>
  <c r="K3245" i="2"/>
  <c r="L3245" i="2" s="1"/>
  <c r="K3244" i="2"/>
  <c r="L3244" i="2" s="1"/>
  <c r="K3243" i="2"/>
  <c r="L3243" i="2" s="1"/>
  <c r="K3242" i="2"/>
  <c r="L3242" i="2" s="1"/>
  <c r="K3241" i="2"/>
  <c r="L3241" i="2" s="1"/>
  <c r="K3240" i="2"/>
  <c r="L3240" i="2" s="1"/>
  <c r="K3239" i="2"/>
  <c r="L3239" i="2" s="1"/>
  <c r="K3238" i="2"/>
  <c r="L3238" i="2" s="1"/>
  <c r="L3237" i="2"/>
  <c r="K3237" i="2"/>
  <c r="K3236" i="2"/>
  <c r="L3236" i="2" s="1"/>
  <c r="K3235" i="2"/>
  <c r="L3235" i="2" s="1"/>
  <c r="K3234" i="2"/>
  <c r="L3234" i="2" s="1"/>
  <c r="L3233" i="2"/>
  <c r="K3233" i="2"/>
  <c r="K3232" i="2"/>
  <c r="L3232" i="2" s="1"/>
  <c r="K3231" i="2"/>
  <c r="L3231" i="2" s="1"/>
  <c r="K3230" i="2"/>
  <c r="L3230" i="2" s="1"/>
  <c r="K3229" i="2"/>
  <c r="L3229" i="2" s="1"/>
  <c r="K3228" i="2"/>
  <c r="L3228" i="2" s="1"/>
  <c r="K3227" i="2"/>
  <c r="L3227" i="2" s="1"/>
  <c r="K3226" i="2"/>
  <c r="L3226" i="2" s="1"/>
  <c r="K3225" i="2"/>
  <c r="L3225" i="2" s="1"/>
  <c r="K3224" i="2"/>
  <c r="L3224" i="2" s="1"/>
  <c r="K3223" i="2"/>
  <c r="L3223" i="2" s="1"/>
  <c r="K3222" i="2"/>
  <c r="L3222" i="2" s="1"/>
  <c r="K3221" i="2"/>
  <c r="L3221" i="2" s="1"/>
  <c r="K3220" i="2"/>
  <c r="L3220" i="2" s="1"/>
  <c r="K3219" i="2"/>
  <c r="L3219" i="2" s="1"/>
  <c r="K3218" i="2"/>
  <c r="L3218" i="2" s="1"/>
  <c r="K3217" i="2"/>
  <c r="L3217" i="2" s="1"/>
  <c r="K3216" i="2"/>
  <c r="L3216" i="2" s="1"/>
  <c r="K3215" i="2"/>
  <c r="L3215" i="2" s="1"/>
  <c r="K3214" i="2"/>
  <c r="L3214" i="2" s="1"/>
  <c r="K3213" i="2"/>
  <c r="L3213" i="2" s="1"/>
  <c r="K3212" i="2"/>
  <c r="L3212" i="2" s="1"/>
  <c r="K3211" i="2"/>
  <c r="L3211" i="2" s="1"/>
  <c r="K3210" i="2"/>
  <c r="L3210" i="2" s="1"/>
  <c r="L3209" i="2"/>
  <c r="K3209" i="2"/>
  <c r="K3208" i="2"/>
  <c r="L3208" i="2" s="1"/>
  <c r="K3207" i="2"/>
  <c r="L3207" i="2" s="1"/>
  <c r="K3206" i="2"/>
  <c r="L3206" i="2" s="1"/>
  <c r="K3205" i="2"/>
  <c r="L3205" i="2" s="1"/>
  <c r="K3204" i="2"/>
  <c r="L3204" i="2" s="1"/>
  <c r="K3203" i="2"/>
  <c r="L3203" i="2" s="1"/>
  <c r="K3202" i="2"/>
  <c r="L3202" i="2" s="1"/>
  <c r="K3201" i="2"/>
  <c r="L3201" i="2" s="1"/>
  <c r="K3200" i="2"/>
  <c r="L3200" i="2" s="1"/>
  <c r="K3199" i="2"/>
  <c r="L3199" i="2" s="1"/>
  <c r="K3198" i="2"/>
  <c r="L3198" i="2" s="1"/>
  <c r="L3197" i="2"/>
  <c r="K3197" i="2"/>
  <c r="K3196" i="2"/>
  <c r="L3196" i="2" s="1"/>
  <c r="K3195" i="2"/>
  <c r="L3195" i="2" s="1"/>
  <c r="K3194" i="2"/>
  <c r="L3194" i="2" s="1"/>
  <c r="K3193" i="2"/>
  <c r="L3193" i="2" s="1"/>
  <c r="K3192" i="2"/>
  <c r="L3192" i="2" s="1"/>
  <c r="K3191" i="2"/>
  <c r="L3191" i="2" s="1"/>
  <c r="K3190" i="2"/>
  <c r="L3190" i="2" s="1"/>
  <c r="K3189" i="2"/>
  <c r="L3189" i="2" s="1"/>
  <c r="K3188" i="2"/>
  <c r="L3188" i="2" s="1"/>
  <c r="K3187" i="2"/>
  <c r="L3187" i="2" s="1"/>
  <c r="K3186" i="2"/>
  <c r="L3186" i="2" s="1"/>
  <c r="K3185" i="2"/>
  <c r="L3185" i="2" s="1"/>
  <c r="K3184" i="2"/>
  <c r="L3184" i="2" s="1"/>
  <c r="K3183" i="2"/>
  <c r="L3183" i="2" s="1"/>
  <c r="K3182" i="2"/>
  <c r="L3182" i="2" s="1"/>
  <c r="K3181" i="2"/>
  <c r="L3181" i="2" s="1"/>
  <c r="K3180" i="2"/>
  <c r="L3180" i="2" s="1"/>
  <c r="K3179" i="2"/>
  <c r="L3179" i="2" s="1"/>
  <c r="K3178" i="2"/>
  <c r="L3178" i="2" s="1"/>
  <c r="K3177" i="2"/>
  <c r="L3177" i="2" s="1"/>
  <c r="K3176" i="2"/>
  <c r="L3176" i="2" s="1"/>
  <c r="K3175" i="2"/>
  <c r="L3175" i="2" s="1"/>
  <c r="K3174" i="2"/>
  <c r="L3174" i="2" s="1"/>
  <c r="K3173" i="2"/>
  <c r="L3173" i="2" s="1"/>
  <c r="K3172" i="2"/>
  <c r="L3172" i="2" s="1"/>
  <c r="K3171" i="2"/>
  <c r="L3171" i="2" s="1"/>
  <c r="K3170" i="2"/>
  <c r="L3170" i="2" s="1"/>
  <c r="K3169" i="2"/>
  <c r="L3169" i="2" s="1"/>
  <c r="K3168" i="2"/>
  <c r="L3168" i="2" s="1"/>
  <c r="K3167" i="2"/>
  <c r="L3167" i="2" s="1"/>
  <c r="K3166" i="2"/>
  <c r="L3166" i="2" s="1"/>
  <c r="K3165" i="2"/>
  <c r="L3165" i="2" s="1"/>
  <c r="K3164" i="2"/>
  <c r="L3164" i="2" s="1"/>
  <c r="K3163" i="2"/>
  <c r="L3163" i="2" s="1"/>
  <c r="K3162" i="2"/>
  <c r="L3162" i="2" s="1"/>
  <c r="K3161" i="2"/>
  <c r="L3161" i="2" s="1"/>
  <c r="K3160" i="2"/>
  <c r="L3160" i="2" s="1"/>
  <c r="K3159" i="2"/>
  <c r="L3159" i="2" s="1"/>
  <c r="K3158" i="2"/>
  <c r="L3158" i="2" s="1"/>
  <c r="K3157" i="2"/>
  <c r="L3157" i="2" s="1"/>
  <c r="K3156" i="2"/>
  <c r="L3156" i="2" s="1"/>
  <c r="K3155" i="2"/>
  <c r="L3155" i="2" s="1"/>
  <c r="K3154" i="2"/>
  <c r="L3154" i="2" s="1"/>
  <c r="K3153" i="2"/>
  <c r="L3153" i="2" s="1"/>
  <c r="K3152" i="2"/>
  <c r="L3152" i="2" s="1"/>
  <c r="K3151" i="2"/>
  <c r="L3151" i="2" s="1"/>
  <c r="K3150" i="2"/>
  <c r="L3150" i="2" s="1"/>
  <c r="K3149" i="2"/>
  <c r="L3149" i="2" s="1"/>
  <c r="L3148" i="2"/>
  <c r="K3148" i="2"/>
  <c r="K3147" i="2"/>
  <c r="L3147" i="2" s="1"/>
  <c r="K3146" i="2"/>
  <c r="L3146" i="2" s="1"/>
  <c r="K3145" i="2"/>
  <c r="L3145" i="2" s="1"/>
  <c r="K3144" i="2"/>
  <c r="L3144" i="2" s="1"/>
  <c r="K3143" i="2"/>
  <c r="L3143" i="2" s="1"/>
  <c r="K3142" i="2"/>
  <c r="L3142" i="2" s="1"/>
  <c r="K3141" i="2"/>
  <c r="L3141" i="2" s="1"/>
  <c r="K3140" i="2"/>
  <c r="L3140" i="2" s="1"/>
  <c r="K3139" i="2"/>
  <c r="L3139" i="2" s="1"/>
  <c r="K3138" i="2"/>
  <c r="L3138" i="2" s="1"/>
  <c r="K3137" i="2"/>
  <c r="L3137" i="2" s="1"/>
  <c r="K3136" i="2"/>
  <c r="L3136" i="2" s="1"/>
  <c r="K3135" i="2"/>
  <c r="L3135" i="2" s="1"/>
  <c r="K3134" i="2"/>
  <c r="L3134" i="2" s="1"/>
  <c r="K3133" i="2"/>
  <c r="L3133" i="2" s="1"/>
  <c r="K3132" i="2"/>
  <c r="L3132" i="2" s="1"/>
  <c r="K3131" i="2"/>
  <c r="L3131" i="2" s="1"/>
  <c r="K3130" i="2"/>
  <c r="L3130" i="2" s="1"/>
  <c r="K3129" i="2"/>
  <c r="L3129" i="2" s="1"/>
  <c r="L3128" i="2"/>
  <c r="K3128" i="2"/>
  <c r="K3127" i="2"/>
  <c r="L3127" i="2" s="1"/>
  <c r="K3126" i="2"/>
  <c r="L3126" i="2" s="1"/>
  <c r="K3125" i="2"/>
  <c r="L3125" i="2" s="1"/>
  <c r="L3124" i="2"/>
  <c r="K3124" i="2"/>
  <c r="K3123" i="2"/>
  <c r="L3123" i="2" s="1"/>
  <c r="K3122" i="2"/>
  <c r="L3122" i="2" s="1"/>
  <c r="K3121" i="2"/>
  <c r="L3121" i="2" s="1"/>
  <c r="K3120" i="2"/>
  <c r="L3120" i="2" s="1"/>
  <c r="K3119" i="2"/>
  <c r="L3119" i="2" s="1"/>
  <c r="K3118" i="2"/>
  <c r="L3118" i="2" s="1"/>
  <c r="K3117" i="2"/>
  <c r="L3117" i="2" s="1"/>
  <c r="K3116" i="2"/>
  <c r="L3116" i="2" s="1"/>
  <c r="K3115" i="2"/>
  <c r="L3115" i="2" s="1"/>
  <c r="K3114" i="2"/>
  <c r="L3114" i="2" s="1"/>
  <c r="K3113" i="2"/>
  <c r="L3113" i="2" s="1"/>
  <c r="K3112" i="2"/>
  <c r="L3112" i="2" s="1"/>
  <c r="K3111" i="2"/>
  <c r="L3111" i="2" s="1"/>
  <c r="K3110" i="2"/>
  <c r="L3110" i="2" s="1"/>
  <c r="K3109" i="2"/>
  <c r="L3109" i="2" s="1"/>
  <c r="K3108" i="2"/>
  <c r="L3108" i="2" s="1"/>
  <c r="K3107" i="2"/>
  <c r="L3107" i="2" s="1"/>
  <c r="K3106" i="2"/>
  <c r="L3106" i="2" s="1"/>
  <c r="K3105" i="2"/>
  <c r="L3105" i="2" s="1"/>
  <c r="K3104" i="2"/>
  <c r="L3104" i="2" s="1"/>
  <c r="K3103" i="2"/>
  <c r="L3103" i="2" s="1"/>
  <c r="K3102" i="2"/>
  <c r="L3102" i="2" s="1"/>
  <c r="K3101" i="2"/>
  <c r="L3101" i="2" s="1"/>
  <c r="K3100" i="2"/>
  <c r="L3100" i="2" s="1"/>
  <c r="K3099" i="2"/>
  <c r="L3099" i="2" s="1"/>
  <c r="K3098" i="2"/>
  <c r="L3098" i="2" s="1"/>
  <c r="K3097" i="2"/>
  <c r="L3097" i="2" s="1"/>
  <c r="K3096" i="2"/>
  <c r="L3096" i="2" s="1"/>
  <c r="L3095" i="2"/>
  <c r="K3095" i="2"/>
  <c r="K3094" i="2"/>
  <c r="L3094" i="2" s="1"/>
  <c r="K3093" i="2"/>
  <c r="L3093" i="2" s="1"/>
  <c r="K3092" i="2"/>
  <c r="L3092" i="2" s="1"/>
  <c r="K3091" i="2"/>
  <c r="L3091" i="2" s="1"/>
  <c r="K3090" i="2"/>
  <c r="L3090" i="2" s="1"/>
  <c r="K3089" i="2"/>
  <c r="L3089" i="2" s="1"/>
  <c r="K3088" i="2"/>
  <c r="L3088" i="2" s="1"/>
  <c r="K3087" i="2"/>
  <c r="L3087" i="2" s="1"/>
  <c r="K3086" i="2"/>
  <c r="L3086" i="2" s="1"/>
  <c r="K3085" i="2"/>
  <c r="L3085" i="2" s="1"/>
  <c r="K3084" i="2"/>
  <c r="L3084" i="2" s="1"/>
  <c r="L3083" i="2"/>
  <c r="K3083" i="2"/>
  <c r="K3082" i="2"/>
  <c r="L3082" i="2" s="1"/>
  <c r="K3081" i="2"/>
  <c r="L3081" i="2" s="1"/>
  <c r="L3080" i="2"/>
  <c r="K3080" i="2"/>
  <c r="K3079" i="2"/>
  <c r="L3079" i="2" s="1"/>
  <c r="K3078" i="2"/>
  <c r="L3078" i="2" s="1"/>
  <c r="K3077" i="2"/>
  <c r="L3077" i="2" s="1"/>
  <c r="K3076" i="2"/>
  <c r="L3076" i="2" s="1"/>
  <c r="L3075" i="2"/>
  <c r="K3075" i="2"/>
  <c r="K3074" i="2"/>
  <c r="L3074" i="2" s="1"/>
  <c r="K3073" i="2"/>
  <c r="L3073" i="2" s="1"/>
  <c r="L3072" i="2"/>
  <c r="K3072" i="2"/>
  <c r="K3071" i="2"/>
  <c r="L3071" i="2" s="1"/>
  <c r="K3070" i="2"/>
  <c r="L3070" i="2" s="1"/>
  <c r="K3069" i="2"/>
  <c r="L3069" i="2" s="1"/>
  <c r="K3068" i="2"/>
  <c r="L3068" i="2" s="1"/>
  <c r="L3067" i="2"/>
  <c r="K3067" i="2"/>
  <c r="K3066" i="2"/>
  <c r="L3066" i="2" s="1"/>
  <c r="K3065" i="2"/>
  <c r="L3065" i="2" s="1"/>
  <c r="L3064" i="2"/>
  <c r="K3064" i="2"/>
  <c r="K3063" i="2"/>
  <c r="L3063" i="2" s="1"/>
  <c r="K3062" i="2"/>
  <c r="L3062" i="2" s="1"/>
  <c r="K3061" i="2"/>
  <c r="L3061" i="2" s="1"/>
  <c r="K3060" i="2"/>
  <c r="L3060" i="2" s="1"/>
  <c r="L3059" i="2"/>
  <c r="K3059" i="2"/>
  <c r="K3058" i="2"/>
  <c r="L3058" i="2" s="1"/>
  <c r="K3057" i="2"/>
  <c r="L3057" i="2" s="1"/>
  <c r="L3056" i="2"/>
  <c r="K3056" i="2"/>
  <c r="K3055" i="2"/>
  <c r="L3055" i="2" s="1"/>
  <c r="K3054" i="2"/>
  <c r="L3054" i="2" s="1"/>
  <c r="K3053" i="2"/>
  <c r="L3053" i="2" s="1"/>
  <c r="K3052" i="2"/>
  <c r="L3052" i="2" s="1"/>
  <c r="L3051" i="2"/>
  <c r="K3051" i="2"/>
  <c r="K3050" i="2"/>
  <c r="L3050" i="2" s="1"/>
  <c r="K3049" i="2"/>
  <c r="L3049" i="2" s="1"/>
  <c r="L3048" i="2"/>
  <c r="K3048" i="2"/>
  <c r="K3047" i="2"/>
  <c r="L3047" i="2" s="1"/>
  <c r="K3046" i="2"/>
  <c r="L3046" i="2" s="1"/>
  <c r="K3045" i="2"/>
  <c r="L3045" i="2" s="1"/>
  <c r="K3044" i="2"/>
  <c r="L3044" i="2" s="1"/>
  <c r="L3043" i="2"/>
  <c r="K3043" i="2"/>
  <c r="K3042" i="2"/>
  <c r="L3042" i="2" s="1"/>
  <c r="K3041" i="2"/>
  <c r="L3041" i="2" s="1"/>
  <c r="L3040" i="2"/>
  <c r="K3040" i="2"/>
  <c r="K3039" i="2"/>
  <c r="L3039" i="2" s="1"/>
  <c r="K3038" i="2"/>
  <c r="L3038" i="2" s="1"/>
  <c r="K3037" i="2"/>
  <c r="L3037" i="2" s="1"/>
  <c r="K3036" i="2"/>
  <c r="L3036" i="2" s="1"/>
  <c r="L3035" i="2"/>
  <c r="K3035" i="2"/>
  <c r="K3034" i="2"/>
  <c r="L3034" i="2" s="1"/>
  <c r="K3033" i="2"/>
  <c r="L3033" i="2" s="1"/>
  <c r="L3032" i="2"/>
  <c r="K3032" i="2"/>
  <c r="K3031" i="2"/>
  <c r="L3031" i="2" s="1"/>
  <c r="K3030" i="2"/>
  <c r="L3030" i="2" s="1"/>
  <c r="K3029" i="2"/>
  <c r="L3029" i="2" s="1"/>
  <c r="K3028" i="2"/>
  <c r="L3028" i="2" s="1"/>
  <c r="K3027" i="2"/>
  <c r="L3027" i="2" s="1"/>
  <c r="K3026" i="2"/>
  <c r="L3026" i="2" s="1"/>
  <c r="K3025" i="2"/>
  <c r="L3025" i="2" s="1"/>
  <c r="K3024" i="2"/>
  <c r="L3024" i="2" s="1"/>
  <c r="K3023" i="2"/>
  <c r="L3023" i="2" s="1"/>
  <c r="K3022" i="2"/>
  <c r="L3022" i="2" s="1"/>
  <c r="K3021" i="2"/>
  <c r="L3021" i="2" s="1"/>
  <c r="K3020" i="2"/>
  <c r="L3020" i="2" s="1"/>
  <c r="K3019" i="2"/>
  <c r="L3019" i="2" s="1"/>
  <c r="K3018" i="2"/>
  <c r="L3018" i="2" s="1"/>
  <c r="K3017" i="2"/>
  <c r="L3017" i="2" s="1"/>
  <c r="K3016" i="2"/>
  <c r="L3016" i="2" s="1"/>
  <c r="K3015" i="2"/>
  <c r="L3015" i="2" s="1"/>
  <c r="K3014" i="2"/>
  <c r="L3014" i="2" s="1"/>
  <c r="K3013" i="2"/>
  <c r="L3013" i="2" s="1"/>
  <c r="K3012" i="2"/>
  <c r="L3012" i="2" s="1"/>
  <c r="K3011" i="2"/>
  <c r="L3011" i="2" s="1"/>
  <c r="K3010" i="2"/>
  <c r="L3010" i="2" s="1"/>
  <c r="K3009" i="2"/>
  <c r="L3009" i="2" s="1"/>
  <c r="K3008" i="2"/>
  <c r="L3008" i="2" s="1"/>
  <c r="K3007" i="2"/>
  <c r="L3007" i="2" s="1"/>
  <c r="K3006" i="2"/>
  <c r="L3006" i="2" s="1"/>
  <c r="K3005" i="2"/>
  <c r="L3005" i="2" s="1"/>
  <c r="K3004" i="2"/>
  <c r="L3004" i="2" s="1"/>
  <c r="K3003" i="2"/>
  <c r="L3003" i="2" s="1"/>
  <c r="K3002" i="2"/>
  <c r="L3002" i="2" s="1"/>
  <c r="K3001" i="2"/>
  <c r="L3001" i="2" s="1"/>
  <c r="K3000" i="2"/>
  <c r="L3000" i="2" s="1"/>
  <c r="K2999" i="2"/>
  <c r="L2999" i="2" s="1"/>
  <c r="K2998" i="2"/>
  <c r="L2998" i="2" s="1"/>
  <c r="K2997" i="2"/>
  <c r="L2997" i="2" s="1"/>
  <c r="K2996" i="2"/>
  <c r="L2996" i="2" s="1"/>
  <c r="K2995" i="2"/>
  <c r="L2995" i="2" s="1"/>
  <c r="K2994" i="2"/>
  <c r="L2994" i="2" s="1"/>
  <c r="K2993" i="2"/>
  <c r="L2993" i="2" s="1"/>
  <c r="K2992" i="2"/>
  <c r="L2992" i="2" s="1"/>
  <c r="K2991" i="2"/>
  <c r="L2991" i="2" s="1"/>
  <c r="K2990" i="2"/>
  <c r="L2990" i="2" s="1"/>
  <c r="K2989" i="2"/>
  <c r="L2989" i="2" s="1"/>
  <c r="L2988" i="2"/>
  <c r="K2988" i="2"/>
  <c r="K2987" i="2"/>
  <c r="L2987" i="2" s="1"/>
  <c r="K2986" i="2"/>
  <c r="L2986" i="2" s="1"/>
  <c r="K2985" i="2"/>
  <c r="L2985" i="2" s="1"/>
  <c r="K2984" i="2"/>
  <c r="L2984" i="2" s="1"/>
  <c r="K2983" i="2"/>
  <c r="L2983" i="2" s="1"/>
  <c r="K2982" i="2"/>
  <c r="L2982" i="2" s="1"/>
  <c r="K2981" i="2"/>
  <c r="L2981" i="2" s="1"/>
  <c r="K2980" i="2"/>
  <c r="L2980" i="2" s="1"/>
  <c r="K2979" i="2"/>
  <c r="L2979" i="2" s="1"/>
  <c r="K2978" i="2"/>
  <c r="L2978" i="2" s="1"/>
  <c r="K2977" i="2"/>
  <c r="L2977" i="2" s="1"/>
  <c r="L2976" i="2"/>
  <c r="K2976" i="2"/>
  <c r="K2975" i="2"/>
  <c r="L2975" i="2" s="1"/>
  <c r="K2974" i="2"/>
  <c r="L2974" i="2" s="1"/>
  <c r="K2973" i="2"/>
  <c r="L2973" i="2" s="1"/>
  <c r="K2972" i="2"/>
  <c r="L2972" i="2" s="1"/>
  <c r="K2971" i="2"/>
  <c r="L2971" i="2" s="1"/>
  <c r="K2970" i="2"/>
  <c r="L2970" i="2" s="1"/>
  <c r="K2969" i="2"/>
  <c r="L2969" i="2" s="1"/>
  <c r="K2968" i="2"/>
  <c r="L2968" i="2" s="1"/>
  <c r="K2967" i="2"/>
  <c r="L2967" i="2" s="1"/>
  <c r="K2966" i="2"/>
  <c r="L2966" i="2" s="1"/>
  <c r="K2965" i="2"/>
  <c r="L2965" i="2" s="1"/>
  <c r="K2964" i="2"/>
  <c r="L2964" i="2" s="1"/>
  <c r="K2963" i="2"/>
  <c r="L2963" i="2" s="1"/>
  <c r="K2962" i="2"/>
  <c r="L2962" i="2" s="1"/>
  <c r="K2961" i="2"/>
  <c r="L2961" i="2" s="1"/>
  <c r="K2960" i="2"/>
  <c r="L2960" i="2" s="1"/>
  <c r="K2959" i="2"/>
  <c r="L2959" i="2" s="1"/>
  <c r="K2958" i="2"/>
  <c r="L2958" i="2" s="1"/>
  <c r="K2957" i="2"/>
  <c r="L2957" i="2" s="1"/>
  <c r="K2956" i="2"/>
  <c r="L2956" i="2" s="1"/>
  <c r="K2955" i="2"/>
  <c r="L2955" i="2" s="1"/>
  <c r="K2954" i="2"/>
  <c r="L2954" i="2" s="1"/>
  <c r="K2953" i="2"/>
  <c r="L2953" i="2" s="1"/>
  <c r="K2952" i="2"/>
  <c r="L2952" i="2" s="1"/>
  <c r="K2951" i="2"/>
  <c r="L2951" i="2" s="1"/>
  <c r="K2950" i="2"/>
  <c r="L2950" i="2" s="1"/>
  <c r="K2949" i="2"/>
  <c r="L2949" i="2" s="1"/>
  <c r="K2948" i="2"/>
  <c r="L2948" i="2" s="1"/>
  <c r="K2947" i="2"/>
  <c r="L2947" i="2" s="1"/>
  <c r="K2946" i="2"/>
  <c r="L2946" i="2" s="1"/>
  <c r="K2945" i="2"/>
  <c r="L2945" i="2" s="1"/>
  <c r="K2944" i="2"/>
  <c r="L2944" i="2" s="1"/>
  <c r="K2943" i="2"/>
  <c r="L2943" i="2" s="1"/>
  <c r="K2942" i="2"/>
  <c r="L2942" i="2" s="1"/>
  <c r="K2941" i="2"/>
  <c r="L2941" i="2" s="1"/>
  <c r="K2940" i="2"/>
  <c r="L2940" i="2" s="1"/>
  <c r="K2939" i="2"/>
  <c r="L2939" i="2" s="1"/>
  <c r="K2938" i="2"/>
  <c r="L2938" i="2" s="1"/>
  <c r="K2937" i="2"/>
  <c r="L2937" i="2" s="1"/>
  <c r="K2936" i="2"/>
  <c r="L2936" i="2" s="1"/>
  <c r="K2935" i="2"/>
  <c r="L2935" i="2" s="1"/>
  <c r="K2934" i="2"/>
  <c r="L2934" i="2" s="1"/>
  <c r="K2933" i="2"/>
  <c r="L2933" i="2" s="1"/>
  <c r="K2932" i="2"/>
  <c r="L2932" i="2" s="1"/>
  <c r="K2931" i="2"/>
  <c r="L2931" i="2" s="1"/>
  <c r="K2930" i="2"/>
  <c r="L2930" i="2" s="1"/>
  <c r="K2929" i="2"/>
  <c r="L2929" i="2" s="1"/>
  <c r="K2928" i="2"/>
  <c r="L2928" i="2" s="1"/>
  <c r="K2927" i="2"/>
  <c r="L2927" i="2" s="1"/>
  <c r="K2926" i="2"/>
  <c r="L2926" i="2" s="1"/>
  <c r="K2925" i="2"/>
  <c r="L2925" i="2" s="1"/>
  <c r="K2924" i="2"/>
  <c r="L2924" i="2" s="1"/>
  <c r="K2923" i="2"/>
  <c r="L2923" i="2" s="1"/>
  <c r="K2922" i="2"/>
  <c r="L2922" i="2" s="1"/>
  <c r="K2921" i="2"/>
  <c r="L2921" i="2" s="1"/>
  <c r="K2920" i="2"/>
  <c r="L2920" i="2" s="1"/>
  <c r="K2919" i="2"/>
  <c r="L2919" i="2" s="1"/>
  <c r="K2918" i="2"/>
  <c r="L2918" i="2" s="1"/>
  <c r="K2917" i="2"/>
  <c r="L2917" i="2" s="1"/>
  <c r="K2916" i="2"/>
  <c r="L2916" i="2" s="1"/>
  <c r="K2915" i="2"/>
  <c r="L2915" i="2" s="1"/>
  <c r="K2914" i="2"/>
  <c r="L2914" i="2" s="1"/>
  <c r="K2913" i="2"/>
  <c r="L2913" i="2" s="1"/>
  <c r="K2912" i="2"/>
  <c r="L2912" i="2" s="1"/>
  <c r="K2911" i="2"/>
  <c r="L2911" i="2" s="1"/>
  <c r="K2910" i="2"/>
  <c r="L2910" i="2" s="1"/>
  <c r="K2909" i="2"/>
  <c r="L2909" i="2" s="1"/>
  <c r="K2908" i="2"/>
  <c r="L2908" i="2" s="1"/>
  <c r="K2907" i="2"/>
  <c r="L2907" i="2" s="1"/>
  <c r="K2906" i="2"/>
  <c r="L2906" i="2" s="1"/>
  <c r="K2905" i="2"/>
  <c r="L2905" i="2" s="1"/>
  <c r="K2904" i="2"/>
  <c r="L2904" i="2" s="1"/>
  <c r="K2903" i="2"/>
  <c r="L2903" i="2" s="1"/>
  <c r="K2902" i="2"/>
  <c r="L2902" i="2" s="1"/>
  <c r="K2901" i="2"/>
  <c r="L2901" i="2" s="1"/>
  <c r="K2900" i="2"/>
  <c r="L2900" i="2" s="1"/>
  <c r="K2899" i="2"/>
  <c r="L2899" i="2" s="1"/>
  <c r="K2898" i="2"/>
  <c r="L2898" i="2" s="1"/>
  <c r="K2897" i="2"/>
  <c r="L2897" i="2" s="1"/>
  <c r="K2896" i="2"/>
  <c r="L2896" i="2" s="1"/>
  <c r="K2895" i="2"/>
  <c r="L2895" i="2" s="1"/>
  <c r="K2894" i="2"/>
  <c r="L2894" i="2" s="1"/>
  <c r="K2893" i="2"/>
  <c r="L2893" i="2" s="1"/>
  <c r="K2892" i="2"/>
  <c r="L2892" i="2" s="1"/>
  <c r="K2891" i="2"/>
  <c r="L2891" i="2" s="1"/>
  <c r="K2890" i="2"/>
  <c r="L2890" i="2" s="1"/>
  <c r="K2889" i="2"/>
  <c r="L2889" i="2" s="1"/>
  <c r="K2888" i="2"/>
  <c r="L2888" i="2" s="1"/>
  <c r="K2887" i="2"/>
  <c r="L2887" i="2" s="1"/>
  <c r="K2886" i="2"/>
  <c r="L2886" i="2" s="1"/>
  <c r="K2885" i="2"/>
  <c r="L2885" i="2" s="1"/>
  <c r="K2884" i="2"/>
  <c r="L2884" i="2" s="1"/>
  <c r="K2883" i="2"/>
  <c r="L2883" i="2" s="1"/>
  <c r="K2882" i="2"/>
  <c r="L2882" i="2" s="1"/>
  <c r="K2881" i="2"/>
  <c r="L2881" i="2" s="1"/>
  <c r="K2880" i="2"/>
  <c r="L2880" i="2" s="1"/>
  <c r="K2879" i="2"/>
  <c r="L2879" i="2" s="1"/>
  <c r="K2878" i="2"/>
  <c r="L2878" i="2" s="1"/>
  <c r="K2877" i="2"/>
  <c r="L2877" i="2" s="1"/>
  <c r="K2876" i="2"/>
  <c r="L2876" i="2" s="1"/>
  <c r="K2875" i="2"/>
  <c r="L2875" i="2" s="1"/>
  <c r="K2874" i="2"/>
  <c r="L2874" i="2" s="1"/>
  <c r="K2873" i="2"/>
  <c r="L2873" i="2" s="1"/>
  <c r="K2872" i="2"/>
  <c r="L2872" i="2" s="1"/>
  <c r="K2871" i="2"/>
  <c r="L2871" i="2" s="1"/>
  <c r="K2870" i="2"/>
  <c r="L2870" i="2" s="1"/>
  <c r="K2869" i="2"/>
  <c r="L2869" i="2" s="1"/>
  <c r="K2868" i="2"/>
  <c r="L2868" i="2" s="1"/>
  <c r="K2867" i="2"/>
  <c r="L2867" i="2" s="1"/>
  <c r="K2866" i="2"/>
  <c r="L2866" i="2" s="1"/>
  <c r="K2865" i="2"/>
  <c r="L2865" i="2" s="1"/>
  <c r="K2864" i="2"/>
  <c r="L2864" i="2" s="1"/>
  <c r="K2863" i="2"/>
  <c r="L2863" i="2" s="1"/>
  <c r="K2862" i="2"/>
  <c r="L2862" i="2" s="1"/>
  <c r="K2861" i="2"/>
  <c r="L2861" i="2" s="1"/>
  <c r="K2860" i="2"/>
  <c r="L2860" i="2" s="1"/>
  <c r="K2859" i="2"/>
  <c r="L2859" i="2" s="1"/>
  <c r="K2858" i="2"/>
  <c r="L2858" i="2" s="1"/>
  <c r="K2857" i="2"/>
  <c r="L2857" i="2" s="1"/>
  <c r="K2856" i="2"/>
  <c r="L2856" i="2" s="1"/>
  <c r="K2855" i="2"/>
  <c r="L2855" i="2" s="1"/>
  <c r="K2854" i="2"/>
  <c r="L2854" i="2" s="1"/>
  <c r="K2853" i="2"/>
  <c r="L2853" i="2" s="1"/>
  <c r="K2852" i="2"/>
  <c r="L2852" i="2" s="1"/>
  <c r="K2851" i="2"/>
  <c r="L2851" i="2" s="1"/>
  <c r="K2850" i="2"/>
  <c r="L2850" i="2" s="1"/>
  <c r="K2849" i="2"/>
  <c r="L2849" i="2" s="1"/>
  <c r="K2848" i="2"/>
  <c r="L2848" i="2" s="1"/>
  <c r="K2847" i="2"/>
  <c r="L2847" i="2" s="1"/>
  <c r="K2846" i="2"/>
  <c r="L2846" i="2" s="1"/>
  <c r="K2845" i="2"/>
  <c r="L2845" i="2" s="1"/>
  <c r="K2844" i="2"/>
  <c r="L2844" i="2" s="1"/>
  <c r="K2843" i="2"/>
  <c r="L2843" i="2" s="1"/>
  <c r="K2842" i="2"/>
  <c r="L2842" i="2" s="1"/>
  <c r="K2841" i="2"/>
  <c r="L2841" i="2" s="1"/>
  <c r="K2840" i="2"/>
  <c r="L2840" i="2" s="1"/>
  <c r="K2839" i="2"/>
  <c r="L2839" i="2" s="1"/>
  <c r="K2838" i="2"/>
  <c r="L2838" i="2" s="1"/>
  <c r="K2837" i="2"/>
  <c r="L2837" i="2" s="1"/>
  <c r="K2836" i="2"/>
  <c r="L2836" i="2" s="1"/>
  <c r="L2835" i="2"/>
  <c r="K2835" i="2"/>
  <c r="K2834" i="2"/>
  <c r="L2834" i="2" s="1"/>
  <c r="K2833" i="2"/>
  <c r="L2833" i="2" s="1"/>
  <c r="K2832" i="2"/>
  <c r="L2832" i="2" s="1"/>
  <c r="K2831" i="2"/>
  <c r="L2831" i="2" s="1"/>
  <c r="K2830" i="2"/>
  <c r="L2830" i="2" s="1"/>
  <c r="K2829" i="2"/>
  <c r="L2829" i="2" s="1"/>
  <c r="K2828" i="2"/>
  <c r="L2828" i="2" s="1"/>
  <c r="L2827" i="2"/>
  <c r="K2827" i="2"/>
  <c r="K2826" i="2"/>
  <c r="L2826" i="2" s="1"/>
  <c r="K2825" i="2"/>
  <c r="L2825" i="2" s="1"/>
  <c r="K2824" i="2"/>
  <c r="L2824" i="2" s="1"/>
  <c r="K2823" i="2"/>
  <c r="L2823" i="2" s="1"/>
  <c r="K2822" i="2"/>
  <c r="L2822" i="2" s="1"/>
  <c r="K2821" i="2"/>
  <c r="L2821" i="2" s="1"/>
  <c r="K2820" i="2"/>
  <c r="L2820" i="2" s="1"/>
  <c r="K2819" i="2"/>
  <c r="L2819" i="2" s="1"/>
  <c r="K2818" i="2"/>
  <c r="L2818" i="2" s="1"/>
  <c r="K2817" i="2"/>
  <c r="L2817" i="2" s="1"/>
  <c r="K2816" i="2"/>
  <c r="L2816" i="2" s="1"/>
  <c r="K2815" i="2"/>
  <c r="L2815" i="2" s="1"/>
  <c r="K2814" i="2"/>
  <c r="L2814" i="2" s="1"/>
  <c r="K2813" i="2"/>
  <c r="L2813" i="2" s="1"/>
  <c r="K2812" i="2"/>
  <c r="L2812" i="2" s="1"/>
  <c r="K2811" i="2"/>
  <c r="L2811" i="2" s="1"/>
  <c r="K2810" i="2"/>
  <c r="L2810" i="2" s="1"/>
  <c r="K2809" i="2"/>
  <c r="L2809" i="2" s="1"/>
  <c r="K2808" i="2"/>
  <c r="L2808" i="2" s="1"/>
  <c r="K2807" i="2"/>
  <c r="L2807" i="2" s="1"/>
  <c r="K2806" i="2"/>
  <c r="L2806" i="2" s="1"/>
  <c r="K2805" i="2"/>
  <c r="L2805" i="2" s="1"/>
  <c r="K2804" i="2"/>
  <c r="L2804" i="2" s="1"/>
  <c r="K2803" i="2"/>
  <c r="L2803" i="2" s="1"/>
  <c r="K2802" i="2"/>
  <c r="L2802" i="2" s="1"/>
  <c r="K2801" i="2"/>
  <c r="L2801" i="2" s="1"/>
  <c r="K2800" i="2"/>
  <c r="L2800" i="2" s="1"/>
  <c r="K2799" i="2"/>
  <c r="L2799" i="2" s="1"/>
  <c r="K2798" i="2"/>
  <c r="L2798" i="2" s="1"/>
  <c r="K2797" i="2"/>
  <c r="L2797" i="2" s="1"/>
  <c r="K2796" i="2"/>
  <c r="L2796" i="2" s="1"/>
  <c r="K2795" i="2"/>
  <c r="L2795" i="2" s="1"/>
  <c r="K2794" i="2"/>
  <c r="L2794" i="2" s="1"/>
  <c r="K2793" i="2"/>
  <c r="L2793" i="2" s="1"/>
  <c r="K2792" i="2"/>
  <c r="L2792" i="2" s="1"/>
  <c r="K2791" i="2"/>
  <c r="L2791" i="2" s="1"/>
  <c r="K2790" i="2"/>
  <c r="L2790" i="2" s="1"/>
  <c r="K2789" i="2"/>
  <c r="L2789" i="2" s="1"/>
  <c r="K2788" i="2"/>
  <c r="L2788" i="2" s="1"/>
  <c r="K2787" i="2"/>
  <c r="L2787" i="2" s="1"/>
  <c r="K2786" i="2"/>
  <c r="L2786" i="2" s="1"/>
  <c r="K2785" i="2"/>
  <c r="L2785" i="2" s="1"/>
  <c r="K2784" i="2"/>
  <c r="L2784" i="2" s="1"/>
  <c r="K2783" i="2"/>
  <c r="L2783" i="2" s="1"/>
  <c r="K2782" i="2"/>
  <c r="L2782" i="2" s="1"/>
  <c r="K2781" i="2"/>
  <c r="L2781" i="2" s="1"/>
  <c r="K2780" i="2"/>
  <c r="L2780" i="2" s="1"/>
  <c r="K2779" i="2"/>
  <c r="L2779" i="2" s="1"/>
  <c r="K2778" i="2"/>
  <c r="L2778" i="2" s="1"/>
  <c r="K2777" i="2"/>
  <c r="L2777" i="2" s="1"/>
  <c r="K2776" i="2"/>
  <c r="L2776" i="2" s="1"/>
  <c r="K2775" i="2"/>
  <c r="L2775" i="2" s="1"/>
  <c r="K2774" i="2"/>
  <c r="L2774" i="2" s="1"/>
  <c r="K2773" i="2"/>
  <c r="L2773" i="2" s="1"/>
  <c r="K2772" i="2"/>
  <c r="L2772" i="2" s="1"/>
  <c r="K2771" i="2"/>
  <c r="L2771" i="2" s="1"/>
  <c r="K2770" i="2"/>
  <c r="L2770" i="2" s="1"/>
  <c r="K2769" i="2"/>
  <c r="L2769" i="2" s="1"/>
  <c r="K2768" i="2"/>
  <c r="L2768" i="2" s="1"/>
  <c r="K2767" i="2"/>
  <c r="L2767" i="2" s="1"/>
  <c r="K2766" i="2"/>
  <c r="L2766" i="2" s="1"/>
  <c r="K2765" i="2"/>
  <c r="L2765" i="2" s="1"/>
  <c r="K2764" i="2"/>
  <c r="L2764" i="2" s="1"/>
  <c r="K2763" i="2"/>
  <c r="L2763" i="2" s="1"/>
  <c r="K2762" i="2"/>
  <c r="L2762" i="2" s="1"/>
  <c r="K2761" i="2"/>
  <c r="L2761" i="2" s="1"/>
  <c r="K2760" i="2"/>
  <c r="L2760" i="2" s="1"/>
  <c r="K2759" i="2"/>
  <c r="L2759" i="2" s="1"/>
  <c r="K2758" i="2"/>
  <c r="L2758" i="2" s="1"/>
  <c r="K2757" i="2"/>
  <c r="L2757" i="2" s="1"/>
  <c r="K2756" i="2"/>
  <c r="L2756" i="2" s="1"/>
  <c r="K2755" i="2"/>
  <c r="L2755" i="2" s="1"/>
  <c r="K2754" i="2"/>
  <c r="L2754" i="2" s="1"/>
  <c r="K2753" i="2"/>
  <c r="L2753" i="2" s="1"/>
  <c r="K2752" i="2"/>
  <c r="L2752" i="2" s="1"/>
  <c r="K2751" i="2"/>
  <c r="L2751" i="2" s="1"/>
  <c r="K2750" i="2"/>
  <c r="L2750" i="2" s="1"/>
  <c r="K2749" i="2"/>
  <c r="L2749" i="2" s="1"/>
  <c r="K2748" i="2"/>
  <c r="L2748" i="2" s="1"/>
  <c r="K2747" i="2"/>
  <c r="L2747" i="2" s="1"/>
  <c r="K2746" i="2"/>
  <c r="L2746" i="2" s="1"/>
  <c r="K2745" i="2"/>
  <c r="L2745" i="2" s="1"/>
  <c r="K2744" i="2"/>
  <c r="L2744" i="2" s="1"/>
  <c r="K2743" i="2"/>
  <c r="L2743" i="2" s="1"/>
  <c r="K2742" i="2"/>
  <c r="L2742" i="2" s="1"/>
  <c r="K2741" i="2"/>
  <c r="L2741" i="2" s="1"/>
  <c r="K2740" i="2"/>
  <c r="L2740" i="2" s="1"/>
  <c r="K2739" i="2"/>
  <c r="L2739" i="2" s="1"/>
  <c r="K2738" i="2"/>
  <c r="L2738" i="2" s="1"/>
  <c r="K2737" i="2"/>
  <c r="L2737" i="2" s="1"/>
  <c r="K2736" i="2"/>
  <c r="L2736" i="2" s="1"/>
  <c r="K2735" i="2"/>
  <c r="L2735" i="2" s="1"/>
  <c r="K2734" i="2"/>
  <c r="L2734" i="2" s="1"/>
  <c r="K2733" i="2"/>
  <c r="L2733" i="2" s="1"/>
  <c r="K2732" i="2"/>
  <c r="L2732" i="2" s="1"/>
  <c r="K2731" i="2"/>
  <c r="L2731" i="2" s="1"/>
  <c r="K2730" i="2"/>
  <c r="L2730" i="2" s="1"/>
  <c r="K2729" i="2"/>
  <c r="L2729" i="2" s="1"/>
  <c r="K2728" i="2"/>
  <c r="L2728" i="2" s="1"/>
  <c r="K2727" i="2"/>
  <c r="L2727" i="2" s="1"/>
  <c r="K2726" i="2"/>
  <c r="L2726" i="2" s="1"/>
  <c r="K2725" i="2"/>
  <c r="L2725" i="2" s="1"/>
  <c r="K2724" i="2"/>
  <c r="L2724" i="2" s="1"/>
  <c r="K2723" i="2"/>
  <c r="L2723" i="2" s="1"/>
  <c r="K2722" i="2"/>
  <c r="L2722" i="2" s="1"/>
  <c r="K2721" i="2"/>
  <c r="L2721" i="2" s="1"/>
  <c r="K2720" i="2"/>
  <c r="L2720" i="2" s="1"/>
  <c r="K2719" i="2"/>
  <c r="L2719" i="2" s="1"/>
  <c r="K2718" i="2"/>
  <c r="L2718" i="2" s="1"/>
  <c r="L2717" i="2"/>
  <c r="K2717" i="2"/>
  <c r="K2716" i="2"/>
  <c r="L2716" i="2" s="1"/>
  <c r="K2715" i="2"/>
  <c r="L2715" i="2" s="1"/>
  <c r="K2714" i="2"/>
  <c r="L2714" i="2" s="1"/>
  <c r="K2713" i="2"/>
  <c r="L2713" i="2" s="1"/>
  <c r="K2712" i="2"/>
  <c r="L2712" i="2" s="1"/>
  <c r="K2711" i="2"/>
  <c r="L2711" i="2" s="1"/>
  <c r="K2710" i="2"/>
  <c r="L2710" i="2" s="1"/>
  <c r="K2709" i="2"/>
  <c r="L2709" i="2" s="1"/>
  <c r="K2708" i="2"/>
  <c r="L2708" i="2" s="1"/>
  <c r="K2707" i="2"/>
  <c r="L2707" i="2" s="1"/>
  <c r="K2706" i="2"/>
  <c r="L2706" i="2" s="1"/>
  <c r="K2705" i="2"/>
  <c r="L2705" i="2" s="1"/>
  <c r="K2704" i="2"/>
  <c r="L2704" i="2" s="1"/>
  <c r="K2703" i="2"/>
  <c r="L2703" i="2" s="1"/>
  <c r="K2702" i="2"/>
  <c r="L2702" i="2" s="1"/>
  <c r="K2701" i="2"/>
  <c r="L2701" i="2" s="1"/>
  <c r="K2700" i="2"/>
  <c r="L2700" i="2" s="1"/>
  <c r="K2699" i="2"/>
  <c r="L2699" i="2" s="1"/>
  <c r="K2698" i="2"/>
  <c r="L2698" i="2" s="1"/>
  <c r="K2697" i="2"/>
  <c r="L2697" i="2" s="1"/>
  <c r="K2696" i="2"/>
  <c r="L2696" i="2" s="1"/>
  <c r="K2695" i="2"/>
  <c r="L2695" i="2" s="1"/>
  <c r="K2694" i="2"/>
  <c r="L2694" i="2" s="1"/>
  <c r="K2693" i="2"/>
  <c r="L2693" i="2" s="1"/>
  <c r="K2692" i="2"/>
  <c r="L2692" i="2" s="1"/>
  <c r="K2691" i="2"/>
  <c r="L2691" i="2" s="1"/>
  <c r="K2690" i="2"/>
  <c r="L2690" i="2" s="1"/>
  <c r="K2689" i="2"/>
  <c r="L2689" i="2" s="1"/>
  <c r="K2688" i="2"/>
  <c r="L2688" i="2" s="1"/>
  <c r="K2687" i="2"/>
  <c r="L2687" i="2" s="1"/>
  <c r="K2686" i="2"/>
  <c r="L2686" i="2" s="1"/>
  <c r="K2685" i="2"/>
  <c r="L2685" i="2" s="1"/>
  <c r="K2684" i="2"/>
  <c r="L2684" i="2" s="1"/>
  <c r="K2683" i="2"/>
  <c r="L2683" i="2" s="1"/>
  <c r="K2682" i="2"/>
  <c r="L2682" i="2" s="1"/>
  <c r="K2681" i="2"/>
  <c r="L2681" i="2" s="1"/>
  <c r="K2680" i="2"/>
  <c r="L2680" i="2" s="1"/>
  <c r="K2679" i="2"/>
  <c r="L2679" i="2" s="1"/>
  <c r="K2678" i="2"/>
  <c r="L2678" i="2" s="1"/>
  <c r="K2677" i="2"/>
  <c r="L2677" i="2" s="1"/>
  <c r="K2676" i="2"/>
  <c r="L2676" i="2" s="1"/>
  <c r="K2675" i="2"/>
  <c r="L2675" i="2" s="1"/>
  <c r="K2674" i="2"/>
  <c r="L2674" i="2" s="1"/>
  <c r="K2673" i="2"/>
  <c r="L2673" i="2" s="1"/>
  <c r="K2672" i="2"/>
  <c r="L2672" i="2" s="1"/>
  <c r="K2671" i="2"/>
  <c r="L2671" i="2" s="1"/>
  <c r="K2670" i="2"/>
  <c r="L2670" i="2" s="1"/>
  <c r="K2669" i="2"/>
  <c r="L2669" i="2" s="1"/>
  <c r="K2668" i="2"/>
  <c r="L2668" i="2" s="1"/>
  <c r="K2667" i="2"/>
  <c r="L2667" i="2" s="1"/>
  <c r="K2666" i="2"/>
  <c r="L2666" i="2" s="1"/>
  <c r="K2665" i="2"/>
  <c r="L2665" i="2" s="1"/>
  <c r="K2664" i="2"/>
  <c r="L2664" i="2" s="1"/>
  <c r="K2663" i="2"/>
  <c r="L2663" i="2" s="1"/>
  <c r="K2662" i="2"/>
  <c r="L2662" i="2" s="1"/>
  <c r="K2661" i="2"/>
  <c r="L2661" i="2" s="1"/>
  <c r="K2660" i="2"/>
  <c r="L2660" i="2" s="1"/>
  <c r="K2659" i="2"/>
  <c r="L2659" i="2" s="1"/>
  <c r="K2658" i="2"/>
  <c r="L2658" i="2" s="1"/>
  <c r="K2657" i="2"/>
  <c r="L2657" i="2" s="1"/>
  <c r="K2656" i="2"/>
  <c r="L2656" i="2" s="1"/>
  <c r="K2655" i="2"/>
  <c r="L2655" i="2" s="1"/>
  <c r="K2654" i="2"/>
  <c r="L2654" i="2" s="1"/>
  <c r="K2653" i="2"/>
  <c r="L2653" i="2" s="1"/>
  <c r="K2652" i="2"/>
  <c r="L2652" i="2" s="1"/>
  <c r="K2651" i="2"/>
  <c r="L2651" i="2" s="1"/>
  <c r="K2650" i="2"/>
  <c r="L2650" i="2" s="1"/>
  <c r="K2649" i="2"/>
  <c r="L2649" i="2" s="1"/>
  <c r="L2648" i="2"/>
  <c r="K2648" i="2"/>
  <c r="K2647" i="2"/>
  <c r="L2647" i="2" s="1"/>
  <c r="K2646" i="2"/>
  <c r="L2646" i="2" s="1"/>
  <c r="K2645" i="2"/>
  <c r="L2645" i="2" s="1"/>
  <c r="K2644" i="2"/>
  <c r="L2644" i="2" s="1"/>
  <c r="K2643" i="2"/>
  <c r="L2643" i="2" s="1"/>
  <c r="K2642" i="2"/>
  <c r="L2642" i="2" s="1"/>
  <c r="K2641" i="2"/>
  <c r="L2641" i="2" s="1"/>
  <c r="K2640" i="2"/>
  <c r="L2640" i="2" s="1"/>
  <c r="K2639" i="2"/>
  <c r="L2639" i="2" s="1"/>
  <c r="K2638" i="2"/>
  <c r="L2638" i="2" s="1"/>
  <c r="K2637" i="2"/>
  <c r="L2637" i="2" s="1"/>
  <c r="K2636" i="2"/>
  <c r="L2636" i="2" s="1"/>
  <c r="K2635" i="2"/>
  <c r="L2635" i="2" s="1"/>
  <c r="K2634" i="2"/>
  <c r="L2634" i="2" s="1"/>
  <c r="K2633" i="2"/>
  <c r="L2633" i="2" s="1"/>
  <c r="K2632" i="2"/>
  <c r="L2632" i="2" s="1"/>
  <c r="K2631" i="2"/>
  <c r="L2631" i="2" s="1"/>
  <c r="K2630" i="2"/>
  <c r="L2630" i="2" s="1"/>
  <c r="K2629" i="2"/>
  <c r="L2629" i="2" s="1"/>
  <c r="K2628" i="2"/>
  <c r="L2628" i="2" s="1"/>
  <c r="K2627" i="2"/>
  <c r="L2627" i="2" s="1"/>
  <c r="K2626" i="2"/>
  <c r="L2626" i="2" s="1"/>
  <c r="K2625" i="2"/>
  <c r="L2625" i="2" s="1"/>
  <c r="K2624" i="2"/>
  <c r="L2624" i="2" s="1"/>
  <c r="K2623" i="2"/>
  <c r="L2623" i="2" s="1"/>
  <c r="K2622" i="2"/>
  <c r="L2622" i="2" s="1"/>
  <c r="K2621" i="2"/>
  <c r="L2621" i="2" s="1"/>
  <c r="K2620" i="2"/>
  <c r="L2620" i="2" s="1"/>
  <c r="K2619" i="2"/>
  <c r="L2619" i="2" s="1"/>
  <c r="K2618" i="2"/>
  <c r="L2618" i="2" s="1"/>
  <c r="K2617" i="2"/>
  <c r="L2617" i="2" s="1"/>
  <c r="K2616" i="2"/>
  <c r="L2616" i="2" s="1"/>
  <c r="K2615" i="2"/>
  <c r="L2615" i="2" s="1"/>
  <c r="K2614" i="2"/>
  <c r="L2614" i="2" s="1"/>
  <c r="K2613" i="2"/>
  <c r="L2613" i="2" s="1"/>
  <c r="L2612" i="2"/>
  <c r="K2612" i="2"/>
  <c r="K2611" i="2"/>
  <c r="L2611" i="2" s="1"/>
  <c r="K2610" i="2"/>
  <c r="L2610" i="2" s="1"/>
  <c r="K2609" i="2"/>
  <c r="L2609" i="2" s="1"/>
  <c r="K2608" i="2"/>
  <c r="L2608" i="2" s="1"/>
  <c r="K2607" i="2"/>
  <c r="L2607" i="2" s="1"/>
  <c r="K2606" i="2"/>
  <c r="L2606" i="2" s="1"/>
  <c r="K2605" i="2"/>
  <c r="L2605" i="2" s="1"/>
  <c r="K2604" i="2"/>
  <c r="L2604" i="2" s="1"/>
  <c r="K2603" i="2"/>
  <c r="L2603" i="2" s="1"/>
  <c r="K2602" i="2"/>
  <c r="L2602" i="2" s="1"/>
  <c r="K2601" i="2"/>
  <c r="L2601" i="2" s="1"/>
  <c r="K2600" i="2"/>
  <c r="L2600" i="2" s="1"/>
  <c r="K2599" i="2"/>
  <c r="L2599" i="2" s="1"/>
  <c r="K2598" i="2"/>
  <c r="L2598" i="2" s="1"/>
  <c r="K2597" i="2"/>
  <c r="L2597" i="2" s="1"/>
  <c r="K2596" i="2"/>
  <c r="L2596" i="2" s="1"/>
  <c r="K2595" i="2"/>
  <c r="L2595" i="2" s="1"/>
  <c r="K2594" i="2"/>
  <c r="L2594" i="2" s="1"/>
  <c r="K2593" i="2"/>
  <c r="L2593" i="2" s="1"/>
  <c r="K2592" i="2"/>
  <c r="L2592" i="2" s="1"/>
  <c r="L2591" i="2"/>
  <c r="K2591" i="2"/>
  <c r="K2590" i="2"/>
  <c r="L2590" i="2" s="1"/>
  <c r="K2589" i="2"/>
  <c r="L2589" i="2" s="1"/>
  <c r="K2588" i="2"/>
  <c r="L2588" i="2" s="1"/>
  <c r="K2587" i="2"/>
  <c r="L2587" i="2" s="1"/>
  <c r="K2586" i="2"/>
  <c r="L2586" i="2" s="1"/>
  <c r="K2585" i="2"/>
  <c r="L2585" i="2" s="1"/>
  <c r="L2584" i="2"/>
  <c r="K2584" i="2"/>
  <c r="K2583" i="2"/>
  <c r="L2583" i="2" s="1"/>
  <c r="K2582" i="2"/>
  <c r="L2582" i="2" s="1"/>
  <c r="K2581" i="2"/>
  <c r="L2581" i="2" s="1"/>
  <c r="L2580" i="2"/>
  <c r="K2580" i="2"/>
  <c r="L2579" i="2"/>
  <c r="K2579" i="2"/>
  <c r="K2578" i="2"/>
  <c r="L2578" i="2" s="1"/>
  <c r="K2577" i="2"/>
  <c r="L2577" i="2" s="1"/>
  <c r="K2576" i="2"/>
  <c r="L2576" i="2" s="1"/>
  <c r="L2575" i="2"/>
  <c r="K2575" i="2"/>
  <c r="K2574" i="2"/>
  <c r="L2574" i="2" s="1"/>
  <c r="K2573" i="2"/>
  <c r="L2573" i="2" s="1"/>
  <c r="K2572" i="2"/>
  <c r="L2572" i="2" s="1"/>
  <c r="K2571" i="2"/>
  <c r="L2571" i="2" s="1"/>
  <c r="K2570" i="2"/>
  <c r="L2570" i="2" s="1"/>
  <c r="K2569" i="2"/>
  <c r="L2569" i="2" s="1"/>
  <c r="L2568" i="2"/>
  <c r="K2568" i="2"/>
  <c r="K2567" i="2"/>
  <c r="L2567" i="2" s="1"/>
  <c r="K2566" i="2"/>
  <c r="L2566" i="2" s="1"/>
  <c r="K2565" i="2"/>
  <c r="L2565" i="2" s="1"/>
  <c r="L2564" i="2"/>
  <c r="K2564" i="2"/>
  <c r="L2563" i="2"/>
  <c r="K2563" i="2"/>
  <c r="K2562" i="2"/>
  <c r="L2562" i="2" s="1"/>
  <c r="K2561" i="2"/>
  <c r="L2561" i="2" s="1"/>
  <c r="K2560" i="2"/>
  <c r="L2560" i="2" s="1"/>
  <c r="L2559" i="2"/>
  <c r="K2559" i="2"/>
  <c r="K2558" i="2"/>
  <c r="L2558" i="2" s="1"/>
  <c r="K2557" i="2"/>
  <c r="L2557" i="2" s="1"/>
  <c r="K2556" i="2"/>
  <c r="L2556" i="2" s="1"/>
  <c r="K2555" i="2"/>
  <c r="L2555" i="2" s="1"/>
  <c r="K2554" i="2"/>
  <c r="L2554" i="2" s="1"/>
  <c r="K2553" i="2"/>
  <c r="L2553" i="2" s="1"/>
  <c r="L2552" i="2"/>
  <c r="K2552" i="2"/>
  <c r="K2551" i="2"/>
  <c r="L2551" i="2" s="1"/>
  <c r="K2550" i="2"/>
  <c r="L2550" i="2" s="1"/>
  <c r="K2549" i="2"/>
  <c r="L2549" i="2" s="1"/>
  <c r="L2548" i="2"/>
  <c r="K2548" i="2"/>
  <c r="L2547" i="2"/>
  <c r="K2547" i="2"/>
  <c r="K2546" i="2"/>
  <c r="L2546" i="2" s="1"/>
  <c r="K2545" i="2"/>
  <c r="L2545" i="2" s="1"/>
  <c r="K2544" i="2"/>
  <c r="L2544" i="2" s="1"/>
  <c r="L2543" i="2"/>
  <c r="K2543" i="2"/>
  <c r="K2542" i="2"/>
  <c r="L2542" i="2" s="1"/>
  <c r="K2541" i="2"/>
  <c r="L2541" i="2" s="1"/>
  <c r="K2540" i="2"/>
  <c r="L2540" i="2" s="1"/>
  <c r="K2539" i="2"/>
  <c r="L2539" i="2" s="1"/>
  <c r="K2538" i="2"/>
  <c r="L2538" i="2" s="1"/>
  <c r="K2537" i="2"/>
  <c r="L2537" i="2" s="1"/>
  <c r="K2536" i="2"/>
  <c r="L2536" i="2" s="1"/>
  <c r="K2535" i="2"/>
  <c r="L2535" i="2" s="1"/>
  <c r="K2534" i="2"/>
  <c r="L2534" i="2" s="1"/>
  <c r="K2533" i="2"/>
  <c r="L2533" i="2" s="1"/>
  <c r="L2532" i="2"/>
  <c r="K2532" i="2"/>
  <c r="K2531" i="2"/>
  <c r="L2531" i="2" s="1"/>
  <c r="K2530" i="2"/>
  <c r="L2530" i="2" s="1"/>
  <c r="K2529" i="2"/>
  <c r="L2529" i="2" s="1"/>
  <c r="K2528" i="2"/>
  <c r="L2528" i="2" s="1"/>
  <c r="K2527" i="2"/>
  <c r="L2527" i="2" s="1"/>
  <c r="K2526" i="2"/>
  <c r="L2526" i="2" s="1"/>
  <c r="K2525" i="2"/>
  <c r="L2525" i="2" s="1"/>
  <c r="L2524" i="2"/>
  <c r="K2524" i="2"/>
  <c r="K2523" i="2"/>
  <c r="L2523" i="2" s="1"/>
  <c r="K2522" i="2"/>
  <c r="L2522" i="2" s="1"/>
  <c r="K2521" i="2"/>
  <c r="L2521" i="2" s="1"/>
  <c r="K2520" i="2"/>
  <c r="L2520" i="2" s="1"/>
  <c r="K2519" i="2"/>
  <c r="L2519" i="2" s="1"/>
  <c r="K2518" i="2"/>
  <c r="L2518" i="2" s="1"/>
  <c r="K2517" i="2"/>
  <c r="L2517" i="2" s="1"/>
  <c r="K2516" i="2"/>
  <c r="L2516" i="2" s="1"/>
  <c r="K2515" i="2"/>
  <c r="L2515" i="2" s="1"/>
  <c r="K2514" i="2"/>
  <c r="L2514" i="2" s="1"/>
  <c r="L2513" i="2"/>
  <c r="K2513" i="2"/>
  <c r="K2512" i="2"/>
  <c r="L2512" i="2" s="1"/>
  <c r="K2511" i="2"/>
  <c r="L2511" i="2" s="1"/>
  <c r="K2510" i="2"/>
  <c r="L2510" i="2" s="1"/>
  <c r="K2509" i="2"/>
  <c r="L2509" i="2" s="1"/>
  <c r="L2508" i="2"/>
  <c r="K2508" i="2"/>
  <c r="K2507" i="2"/>
  <c r="L2507" i="2" s="1"/>
  <c r="K2506" i="2"/>
  <c r="L2506" i="2" s="1"/>
  <c r="K2505" i="2"/>
  <c r="L2505" i="2" s="1"/>
  <c r="K2504" i="2"/>
  <c r="L2504" i="2" s="1"/>
  <c r="K2503" i="2"/>
  <c r="L2503" i="2" s="1"/>
  <c r="K2502" i="2"/>
  <c r="L2502" i="2" s="1"/>
  <c r="K2501" i="2"/>
  <c r="L2501" i="2" s="1"/>
  <c r="K2500" i="2"/>
  <c r="L2500" i="2" s="1"/>
  <c r="K2499" i="2"/>
  <c r="L2499" i="2" s="1"/>
  <c r="K2498" i="2"/>
  <c r="L2498" i="2" s="1"/>
  <c r="L2497" i="2"/>
  <c r="K2497" i="2"/>
  <c r="K2496" i="2"/>
  <c r="L2496" i="2" s="1"/>
  <c r="K2495" i="2"/>
  <c r="L2495" i="2" s="1"/>
  <c r="K2494" i="2"/>
  <c r="L2494" i="2" s="1"/>
  <c r="K2493" i="2"/>
  <c r="L2493" i="2" s="1"/>
  <c r="L2492" i="2"/>
  <c r="K2492" i="2"/>
  <c r="K2491" i="2"/>
  <c r="L2491" i="2" s="1"/>
  <c r="K2490" i="2"/>
  <c r="L2490" i="2" s="1"/>
  <c r="K2489" i="2"/>
  <c r="L2489" i="2" s="1"/>
  <c r="K2488" i="2"/>
  <c r="L2488" i="2" s="1"/>
  <c r="K2487" i="2"/>
  <c r="L2487" i="2" s="1"/>
  <c r="K2486" i="2"/>
  <c r="L2486" i="2" s="1"/>
  <c r="K2485" i="2"/>
  <c r="L2485" i="2" s="1"/>
  <c r="K2484" i="2"/>
  <c r="L2484" i="2" s="1"/>
  <c r="K2483" i="2"/>
  <c r="L2483" i="2" s="1"/>
  <c r="K2482" i="2"/>
  <c r="L2482" i="2" s="1"/>
  <c r="L2481" i="2"/>
  <c r="K2481" i="2"/>
  <c r="K2480" i="2"/>
  <c r="L2480" i="2" s="1"/>
  <c r="K2479" i="2"/>
  <c r="L2479" i="2" s="1"/>
  <c r="K2478" i="2"/>
  <c r="L2478" i="2" s="1"/>
  <c r="K2477" i="2"/>
  <c r="L2477" i="2" s="1"/>
  <c r="L2476" i="2"/>
  <c r="K2476" i="2"/>
  <c r="K2475" i="2"/>
  <c r="L2475" i="2" s="1"/>
  <c r="K2474" i="2"/>
  <c r="L2474" i="2" s="1"/>
  <c r="K2473" i="2"/>
  <c r="L2473" i="2" s="1"/>
  <c r="K2472" i="2"/>
  <c r="L2472" i="2" s="1"/>
  <c r="K2471" i="2"/>
  <c r="L2471" i="2" s="1"/>
  <c r="K2470" i="2"/>
  <c r="L2470" i="2" s="1"/>
  <c r="K2469" i="2"/>
  <c r="L2469" i="2" s="1"/>
  <c r="K2468" i="2"/>
  <c r="L2468" i="2" s="1"/>
  <c r="K2467" i="2"/>
  <c r="L2467" i="2" s="1"/>
  <c r="K2466" i="2"/>
  <c r="L2466" i="2" s="1"/>
  <c r="L2465" i="2"/>
  <c r="K2465" i="2"/>
  <c r="K2464" i="2"/>
  <c r="L2464" i="2" s="1"/>
  <c r="K2463" i="2"/>
  <c r="L2463" i="2" s="1"/>
  <c r="K2462" i="2"/>
  <c r="L2462" i="2" s="1"/>
  <c r="K2461" i="2"/>
  <c r="L2461" i="2" s="1"/>
  <c r="L2460" i="2"/>
  <c r="K2460" i="2"/>
  <c r="K2459" i="2"/>
  <c r="L2459" i="2" s="1"/>
  <c r="K2458" i="2"/>
  <c r="L2458" i="2" s="1"/>
  <c r="K2457" i="2"/>
  <c r="L2457" i="2" s="1"/>
  <c r="K2456" i="2"/>
  <c r="L2456" i="2" s="1"/>
  <c r="K2455" i="2"/>
  <c r="L2455" i="2" s="1"/>
  <c r="K2454" i="2"/>
  <c r="L2454" i="2" s="1"/>
  <c r="K2453" i="2"/>
  <c r="L2453" i="2" s="1"/>
  <c r="K2452" i="2"/>
  <c r="L2452" i="2" s="1"/>
  <c r="K2451" i="2"/>
  <c r="L2451" i="2" s="1"/>
  <c r="K2450" i="2"/>
  <c r="L2450" i="2" s="1"/>
  <c r="K2449" i="2"/>
  <c r="L2449" i="2" s="1"/>
  <c r="K2448" i="2"/>
  <c r="L2448" i="2" s="1"/>
  <c r="K2447" i="2"/>
  <c r="L2447" i="2" s="1"/>
  <c r="K2446" i="2"/>
  <c r="L2446" i="2" s="1"/>
  <c r="K2445" i="2"/>
  <c r="L2445" i="2" s="1"/>
  <c r="K2444" i="2"/>
  <c r="L2444" i="2" s="1"/>
  <c r="K2443" i="2"/>
  <c r="L2443" i="2" s="1"/>
  <c r="K2442" i="2"/>
  <c r="L2442" i="2" s="1"/>
  <c r="K2441" i="2"/>
  <c r="L2441" i="2" s="1"/>
  <c r="K2440" i="2"/>
  <c r="L2440" i="2" s="1"/>
  <c r="K2439" i="2"/>
  <c r="L2439" i="2" s="1"/>
  <c r="K2438" i="2"/>
  <c r="L2438" i="2" s="1"/>
  <c r="K2437" i="2"/>
  <c r="L2437" i="2" s="1"/>
  <c r="K2436" i="2"/>
  <c r="L2436" i="2" s="1"/>
  <c r="K2435" i="2"/>
  <c r="L2435" i="2" s="1"/>
  <c r="K2434" i="2"/>
  <c r="L2434" i="2" s="1"/>
  <c r="K2433" i="2"/>
  <c r="L2433" i="2" s="1"/>
  <c r="K2432" i="2"/>
  <c r="L2432" i="2" s="1"/>
  <c r="K2431" i="2"/>
  <c r="L2431" i="2" s="1"/>
  <c r="K2430" i="2"/>
  <c r="L2430" i="2" s="1"/>
  <c r="K2429" i="2"/>
  <c r="L2429" i="2" s="1"/>
  <c r="K2428" i="2"/>
  <c r="L2428" i="2" s="1"/>
  <c r="K2427" i="2"/>
  <c r="L2427" i="2" s="1"/>
  <c r="K2426" i="2"/>
  <c r="L2426" i="2" s="1"/>
  <c r="K2425" i="2"/>
  <c r="L2425" i="2" s="1"/>
  <c r="K2424" i="2"/>
  <c r="L2424" i="2" s="1"/>
  <c r="K2423" i="2"/>
  <c r="L2423" i="2" s="1"/>
  <c r="K2422" i="2"/>
  <c r="L2422" i="2" s="1"/>
  <c r="K2421" i="2"/>
  <c r="L2421" i="2" s="1"/>
  <c r="K2420" i="2"/>
  <c r="L2420" i="2" s="1"/>
  <c r="K2419" i="2"/>
  <c r="L2419" i="2" s="1"/>
  <c r="K2418" i="2"/>
  <c r="L2418" i="2" s="1"/>
  <c r="K2417" i="2"/>
  <c r="L2417" i="2" s="1"/>
  <c r="K2416" i="2"/>
  <c r="L2416" i="2" s="1"/>
  <c r="K2415" i="2"/>
  <c r="L2415" i="2" s="1"/>
  <c r="K2414" i="2"/>
  <c r="L2414" i="2" s="1"/>
  <c r="K2413" i="2"/>
  <c r="L2413" i="2" s="1"/>
  <c r="K2412" i="2"/>
  <c r="L2412" i="2" s="1"/>
  <c r="K2411" i="2"/>
  <c r="L2411" i="2" s="1"/>
  <c r="K2410" i="2"/>
  <c r="L2410" i="2" s="1"/>
  <c r="K2409" i="2"/>
  <c r="L2409" i="2" s="1"/>
  <c r="K2408" i="2"/>
  <c r="L2408" i="2" s="1"/>
  <c r="K2407" i="2"/>
  <c r="L2407" i="2" s="1"/>
  <c r="K2406" i="2"/>
  <c r="L2406" i="2" s="1"/>
  <c r="K2405" i="2"/>
  <c r="L2405" i="2" s="1"/>
  <c r="K2404" i="2"/>
  <c r="L2404" i="2" s="1"/>
  <c r="K2403" i="2"/>
  <c r="L2403" i="2" s="1"/>
  <c r="K2402" i="2"/>
  <c r="L2402" i="2" s="1"/>
  <c r="K2401" i="2"/>
  <c r="L2401" i="2" s="1"/>
  <c r="K2400" i="2"/>
  <c r="L2400" i="2" s="1"/>
  <c r="K2399" i="2"/>
  <c r="L2399" i="2" s="1"/>
  <c r="K2398" i="2"/>
  <c r="L2398" i="2" s="1"/>
  <c r="K2397" i="2"/>
  <c r="L2397" i="2" s="1"/>
  <c r="K2396" i="2"/>
  <c r="L2396" i="2" s="1"/>
  <c r="K2395" i="2"/>
  <c r="L2395" i="2" s="1"/>
  <c r="K2394" i="2"/>
  <c r="L2394" i="2" s="1"/>
  <c r="K2393" i="2"/>
  <c r="L2393" i="2" s="1"/>
  <c r="K2392" i="2"/>
  <c r="L2392" i="2" s="1"/>
  <c r="K2391" i="2"/>
  <c r="L2391" i="2" s="1"/>
  <c r="K2390" i="2"/>
  <c r="L2390" i="2" s="1"/>
  <c r="K2389" i="2"/>
  <c r="L2389" i="2" s="1"/>
  <c r="K2388" i="2"/>
  <c r="L2388" i="2" s="1"/>
  <c r="K2387" i="2"/>
  <c r="L2387" i="2" s="1"/>
  <c r="K2386" i="2"/>
  <c r="L2386" i="2" s="1"/>
  <c r="K2385" i="2"/>
  <c r="L2385" i="2" s="1"/>
  <c r="K2384" i="2"/>
  <c r="L2384" i="2" s="1"/>
  <c r="K2383" i="2"/>
  <c r="L2383" i="2" s="1"/>
  <c r="K2382" i="2"/>
  <c r="L2382" i="2" s="1"/>
  <c r="K2381" i="2"/>
  <c r="L2381" i="2" s="1"/>
  <c r="K2380" i="2"/>
  <c r="L2380" i="2" s="1"/>
  <c r="K2379" i="2"/>
  <c r="L2379" i="2" s="1"/>
  <c r="K2378" i="2"/>
  <c r="L2378" i="2" s="1"/>
  <c r="K2377" i="2"/>
  <c r="L2377" i="2" s="1"/>
  <c r="K2376" i="2"/>
  <c r="L2376" i="2" s="1"/>
  <c r="K2375" i="2"/>
  <c r="L2375" i="2" s="1"/>
  <c r="K2374" i="2"/>
  <c r="L2374" i="2" s="1"/>
  <c r="K2373" i="2"/>
  <c r="L2373" i="2" s="1"/>
  <c r="L2372" i="2"/>
  <c r="K2372" i="2"/>
  <c r="K2371" i="2"/>
  <c r="L2371" i="2" s="1"/>
  <c r="K2370" i="2"/>
  <c r="L2370" i="2" s="1"/>
  <c r="K2369" i="2"/>
  <c r="L2369" i="2" s="1"/>
  <c r="K2368" i="2"/>
  <c r="L2368" i="2" s="1"/>
  <c r="K2367" i="2"/>
  <c r="L2367" i="2" s="1"/>
  <c r="K2366" i="2"/>
  <c r="L2366" i="2" s="1"/>
  <c r="K2365" i="2"/>
  <c r="L2365" i="2" s="1"/>
  <c r="K2364" i="2"/>
  <c r="L2364" i="2" s="1"/>
  <c r="K2363" i="2"/>
  <c r="L2363" i="2" s="1"/>
  <c r="K2362" i="2"/>
  <c r="L2362" i="2" s="1"/>
  <c r="K2361" i="2"/>
  <c r="L2361" i="2" s="1"/>
  <c r="L2360" i="2"/>
  <c r="K2360" i="2"/>
  <c r="K2359" i="2"/>
  <c r="L2359" i="2" s="1"/>
  <c r="K2358" i="2"/>
  <c r="L2358" i="2" s="1"/>
  <c r="K2357" i="2"/>
  <c r="L2357" i="2" s="1"/>
  <c r="K2356" i="2"/>
  <c r="L2356" i="2" s="1"/>
  <c r="K2355" i="2"/>
  <c r="L2355" i="2" s="1"/>
  <c r="K2354" i="2"/>
  <c r="L2354" i="2" s="1"/>
  <c r="K2353" i="2"/>
  <c r="L2353" i="2" s="1"/>
  <c r="K2352" i="2"/>
  <c r="L2352" i="2" s="1"/>
  <c r="K2351" i="2"/>
  <c r="L2351" i="2" s="1"/>
  <c r="K2350" i="2"/>
  <c r="L2350" i="2" s="1"/>
  <c r="K2349" i="2"/>
  <c r="L2349" i="2" s="1"/>
  <c r="K2348" i="2"/>
  <c r="L2348" i="2" s="1"/>
  <c r="K2347" i="2"/>
  <c r="L2347" i="2" s="1"/>
  <c r="K2346" i="2"/>
  <c r="L2346" i="2" s="1"/>
  <c r="K2345" i="2"/>
  <c r="L2345" i="2" s="1"/>
  <c r="K2344" i="2"/>
  <c r="L2344" i="2" s="1"/>
  <c r="K2343" i="2"/>
  <c r="L2343" i="2" s="1"/>
  <c r="K2342" i="2"/>
  <c r="L2342" i="2" s="1"/>
  <c r="K2341" i="2"/>
  <c r="L2341" i="2" s="1"/>
  <c r="K2340" i="2"/>
  <c r="L2340" i="2" s="1"/>
  <c r="K2339" i="2"/>
  <c r="L2339" i="2" s="1"/>
  <c r="K2338" i="2"/>
  <c r="L2338" i="2" s="1"/>
  <c r="K2337" i="2"/>
  <c r="L2337" i="2" s="1"/>
  <c r="K2336" i="2"/>
  <c r="L2336" i="2" s="1"/>
  <c r="K2335" i="2"/>
  <c r="L2335" i="2" s="1"/>
  <c r="K2334" i="2"/>
  <c r="L2334" i="2" s="1"/>
  <c r="K2333" i="2"/>
  <c r="L2333" i="2" s="1"/>
  <c r="K2332" i="2"/>
  <c r="L2332" i="2" s="1"/>
  <c r="K2331" i="2"/>
  <c r="L2331" i="2" s="1"/>
  <c r="K2330" i="2"/>
  <c r="L2330" i="2" s="1"/>
  <c r="K2329" i="2"/>
  <c r="L2329" i="2" s="1"/>
  <c r="K2328" i="2"/>
  <c r="L2328" i="2" s="1"/>
  <c r="K2327" i="2"/>
  <c r="L2327" i="2" s="1"/>
  <c r="K2326" i="2"/>
  <c r="L2326" i="2" s="1"/>
  <c r="K2325" i="2"/>
  <c r="L2325" i="2" s="1"/>
  <c r="K2324" i="2"/>
  <c r="L2324" i="2" s="1"/>
  <c r="L2323" i="2"/>
  <c r="K2323" i="2"/>
  <c r="K2322" i="2"/>
  <c r="L2322" i="2" s="1"/>
  <c r="K2321" i="2"/>
  <c r="L2321" i="2" s="1"/>
  <c r="K2320" i="2"/>
  <c r="L2320" i="2" s="1"/>
  <c r="K2319" i="2"/>
  <c r="L2319" i="2" s="1"/>
  <c r="K2318" i="2"/>
  <c r="L2318" i="2" s="1"/>
  <c r="K2317" i="2"/>
  <c r="L2317" i="2" s="1"/>
  <c r="K2316" i="2"/>
  <c r="L2316" i="2" s="1"/>
  <c r="K2315" i="2"/>
  <c r="L2315" i="2" s="1"/>
  <c r="K2314" i="2"/>
  <c r="L2314" i="2" s="1"/>
  <c r="K2313" i="2"/>
  <c r="L2313" i="2" s="1"/>
  <c r="K2312" i="2"/>
  <c r="L2312" i="2" s="1"/>
  <c r="K2311" i="2"/>
  <c r="L2311" i="2" s="1"/>
  <c r="K2310" i="2"/>
  <c r="L2310" i="2" s="1"/>
  <c r="L2309" i="2"/>
  <c r="K2309" i="2"/>
  <c r="K2308" i="2"/>
  <c r="L2308" i="2" s="1"/>
  <c r="K2307" i="2"/>
  <c r="L2307" i="2" s="1"/>
  <c r="K2306" i="2"/>
  <c r="L2306" i="2" s="1"/>
  <c r="K2305" i="2"/>
  <c r="L2305" i="2" s="1"/>
  <c r="K2304" i="2"/>
  <c r="L2304" i="2" s="1"/>
  <c r="K2303" i="2"/>
  <c r="L2303" i="2" s="1"/>
  <c r="K2302" i="2"/>
  <c r="L2302" i="2" s="1"/>
  <c r="K2301" i="2"/>
  <c r="L2301" i="2" s="1"/>
  <c r="K2300" i="2"/>
  <c r="L2300" i="2" s="1"/>
  <c r="K2299" i="2"/>
  <c r="L2299" i="2" s="1"/>
  <c r="K2298" i="2"/>
  <c r="L2298" i="2" s="1"/>
  <c r="L2297" i="2"/>
  <c r="K2297" i="2"/>
  <c r="K2296" i="2"/>
  <c r="L2296" i="2" s="1"/>
  <c r="K2295" i="2"/>
  <c r="L2295" i="2" s="1"/>
  <c r="K2294" i="2"/>
  <c r="L2294" i="2" s="1"/>
  <c r="K2293" i="2"/>
  <c r="L2293" i="2" s="1"/>
  <c r="K2292" i="2"/>
  <c r="L2292" i="2" s="1"/>
  <c r="K2291" i="2"/>
  <c r="L2291" i="2" s="1"/>
  <c r="K2290" i="2"/>
  <c r="L2290" i="2" s="1"/>
  <c r="K2289" i="2"/>
  <c r="L2289" i="2" s="1"/>
  <c r="K2288" i="2"/>
  <c r="L2288" i="2" s="1"/>
  <c r="K2287" i="2"/>
  <c r="L2287" i="2" s="1"/>
  <c r="K2286" i="2"/>
  <c r="L2286" i="2" s="1"/>
  <c r="K2285" i="2"/>
  <c r="L2285" i="2" s="1"/>
  <c r="K2284" i="2"/>
  <c r="L2284" i="2" s="1"/>
  <c r="K2283" i="2"/>
  <c r="L2283" i="2" s="1"/>
  <c r="K2282" i="2"/>
  <c r="L2282" i="2" s="1"/>
  <c r="K2281" i="2"/>
  <c r="L2281" i="2" s="1"/>
  <c r="K2280" i="2"/>
  <c r="L2280" i="2" s="1"/>
  <c r="K2279" i="2"/>
  <c r="L2279" i="2" s="1"/>
  <c r="K2278" i="2"/>
  <c r="L2278" i="2" s="1"/>
  <c r="K2277" i="2"/>
  <c r="L2277" i="2" s="1"/>
  <c r="K2276" i="2"/>
  <c r="L2276" i="2" s="1"/>
  <c r="K2275" i="2"/>
  <c r="L2275" i="2" s="1"/>
  <c r="K2274" i="2"/>
  <c r="L2274" i="2" s="1"/>
  <c r="K2273" i="2"/>
  <c r="L2273" i="2" s="1"/>
  <c r="K2272" i="2"/>
  <c r="L2272" i="2" s="1"/>
  <c r="K2271" i="2"/>
  <c r="L2271" i="2" s="1"/>
  <c r="K2270" i="2"/>
  <c r="L2270" i="2" s="1"/>
  <c r="K2269" i="2"/>
  <c r="L2269" i="2" s="1"/>
  <c r="K2268" i="2"/>
  <c r="L2268" i="2" s="1"/>
  <c r="K2267" i="2"/>
  <c r="L2267" i="2" s="1"/>
  <c r="K2266" i="2"/>
  <c r="L2266" i="2" s="1"/>
  <c r="K2265" i="2"/>
  <c r="L2265" i="2" s="1"/>
  <c r="K2264" i="2"/>
  <c r="L2264" i="2" s="1"/>
  <c r="K2263" i="2"/>
  <c r="L2263" i="2" s="1"/>
  <c r="K2262" i="2"/>
  <c r="L2262" i="2" s="1"/>
  <c r="K2261" i="2"/>
  <c r="L2261" i="2" s="1"/>
  <c r="K2260" i="2"/>
  <c r="L2260" i="2" s="1"/>
  <c r="K2259" i="2"/>
  <c r="L2259" i="2" s="1"/>
  <c r="K2258" i="2"/>
  <c r="L2258" i="2" s="1"/>
  <c r="K2257" i="2"/>
  <c r="L2257" i="2" s="1"/>
  <c r="K2256" i="2"/>
  <c r="L2256" i="2" s="1"/>
  <c r="K2255" i="2"/>
  <c r="L2255" i="2" s="1"/>
  <c r="K2254" i="2"/>
  <c r="L2254" i="2" s="1"/>
  <c r="K2253" i="2"/>
  <c r="L2253" i="2" s="1"/>
  <c r="K2252" i="2"/>
  <c r="L2252" i="2" s="1"/>
  <c r="K2251" i="2"/>
  <c r="L2251" i="2" s="1"/>
  <c r="K2250" i="2"/>
  <c r="L2250" i="2" s="1"/>
  <c r="K2249" i="2"/>
  <c r="L2249" i="2" s="1"/>
  <c r="K2248" i="2"/>
  <c r="L2248" i="2" s="1"/>
  <c r="K2247" i="2"/>
  <c r="L2247" i="2" s="1"/>
  <c r="K2246" i="2"/>
  <c r="L2246" i="2" s="1"/>
  <c r="L2245" i="2"/>
  <c r="K2245" i="2"/>
  <c r="K2244" i="2"/>
  <c r="L2244" i="2" s="1"/>
  <c r="K2243" i="2"/>
  <c r="L2243" i="2" s="1"/>
  <c r="K2242" i="2"/>
  <c r="L2242" i="2" s="1"/>
  <c r="K2241" i="2"/>
  <c r="L2241" i="2" s="1"/>
  <c r="K2240" i="2"/>
  <c r="L2240" i="2" s="1"/>
  <c r="K2239" i="2"/>
  <c r="L2239" i="2" s="1"/>
  <c r="K2238" i="2"/>
  <c r="L2238" i="2" s="1"/>
  <c r="K2237" i="2"/>
  <c r="L2237" i="2" s="1"/>
  <c r="K2236" i="2"/>
  <c r="L2236" i="2" s="1"/>
  <c r="K2235" i="2"/>
  <c r="L2235" i="2" s="1"/>
  <c r="K2234" i="2"/>
  <c r="L2234" i="2" s="1"/>
  <c r="K2233" i="2"/>
  <c r="L2233" i="2" s="1"/>
  <c r="K2232" i="2"/>
  <c r="L2232" i="2" s="1"/>
  <c r="K2231" i="2"/>
  <c r="L2231" i="2" s="1"/>
  <c r="K2230" i="2"/>
  <c r="L2230" i="2" s="1"/>
  <c r="K2229" i="2"/>
  <c r="L2229" i="2" s="1"/>
  <c r="K2228" i="2"/>
  <c r="L2228" i="2" s="1"/>
  <c r="K2227" i="2"/>
  <c r="L2227" i="2" s="1"/>
  <c r="K2226" i="2"/>
  <c r="L2226" i="2" s="1"/>
  <c r="K2225" i="2"/>
  <c r="L2225" i="2" s="1"/>
  <c r="K2224" i="2"/>
  <c r="L2224" i="2" s="1"/>
  <c r="K2223" i="2"/>
  <c r="L2223" i="2" s="1"/>
  <c r="K2222" i="2"/>
  <c r="L2222" i="2" s="1"/>
  <c r="K2221" i="2"/>
  <c r="L2221" i="2" s="1"/>
  <c r="K2220" i="2"/>
  <c r="L2220" i="2" s="1"/>
  <c r="K2219" i="2"/>
  <c r="L2219" i="2" s="1"/>
  <c r="K2218" i="2"/>
  <c r="L2218" i="2" s="1"/>
  <c r="K2217" i="2"/>
  <c r="L2217" i="2" s="1"/>
  <c r="K2216" i="2"/>
  <c r="L2216" i="2" s="1"/>
  <c r="K2215" i="2"/>
  <c r="L2215" i="2" s="1"/>
  <c r="K2214" i="2"/>
  <c r="L2214" i="2" s="1"/>
  <c r="K2213" i="2"/>
  <c r="L2213" i="2" s="1"/>
  <c r="K2212" i="2"/>
  <c r="L2212" i="2" s="1"/>
  <c r="K2211" i="2"/>
  <c r="L2211" i="2" s="1"/>
  <c r="K2210" i="2"/>
  <c r="L2210" i="2" s="1"/>
  <c r="K2209" i="2"/>
  <c r="L2209" i="2" s="1"/>
  <c r="K2208" i="2"/>
  <c r="L2208" i="2" s="1"/>
  <c r="K2207" i="2"/>
  <c r="L2207" i="2" s="1"/>
  <c r="K2206" i="2"/>
  <c r="L2206" i="2" s="1"/>
  <c r="K2205" i="2"/>
  <c r="L2205" i="2" s="1"/>
  <c r="K2204" i="2"/>
  <c r="L2204" i="2" s="1"/>
  <c r="K2203" i="2"/>
  <c r="L2203" i="2" s="1"/>
  <c r="K2202" i="2"/>
  <c r="L2202" i="2" s="1"/>
  <c r="K2201" i="2"/>
  <c r="L2201" i="2" s="1"/>
  <c r="K2200" i="2"/>
  <c r="L2200" i="2" s="1"/>
  <c r="K2199" i="2"/>
  <c r="L2199" i="2" s="1"/>
  <c r="K2198" i="2"/>
  <c r="L2198" i="2" s="1"/>
  <c r="K2197" i="2"/>
  <c r="L2197" i="2" s="1"/>
  <c r="K2196" i="2"/>
  <c r="L2196" i="2" s="1"/>
  <c r="K2195" i="2"/>
  <c r="L2195" i="2" s="1"/>
  <c r="K2194" i="2"/>
  <c r="L2194" i="2" s="1"/>
  <c r="K2193" i="2"/>
  <c r="L2193" i="2" s="1"/>
  <c r="K2192" i="2"/>
  <c r="L2192" i="2" s="1"/>
  <c r="K2191" i="2"/>
  <c r="L2191" i="2" s="1"/>
  <c r="K2190" i="2"/>
  <c r="L2190" i="2" s="1"/>
  <c r="K2189" i="2"/>
  <c r="L2189" i="2" s="1"/>
  <c r="K2188" i="2"/>
  <c r="L2188" i="2" s="1"/>
  <c r="K2187" i="2"/>
  <c r="L2187" i="2" s="1"/>
  <c r="K2186" i="2"/>
  <c r="L2186" i="2" s="1"/>
  <c r="K2185" i="2"/>
  <c r="L2185" i="2" s="1"/>
  <c r="K2184" i="2"/>
  <c r="L2184" i="2" s="1"/>
  <c r="K2183" i="2"/>
  <c r="L2183" i="2" s="1"/>
  <c r="K2182" i="2"/>
  <c r="L2182" i="2" s="1"/>
  <c r="K2181" i="2"/>
  <c r="L2181" i="2" s="1"/>
  <c r="K2180" i="2"/>
  <c r="L2180" i="2" s="1"/>
  <c r="K2179" i="2"/>
  <c r="L2179" i="2" s="1"/>
  <c r="K2178" i="2"/>
  <c r="L2178" i="2" s="1"/>
  <c r="K2177" i="2"/>
  <c r="L2177" i="2" s="1"/>
  <c r="K2176" i="2"/>
  <c r="L2176" i="2" s="1"/>
  <c r="K2175" i="2"/>
  <c r="L2175" i="2" s="1"/>
  <c r="K2174" i="2"/>
  <c r="L2174" i="2" s="1"/>
  <c r="K2173" i="2"/>
  <c r="L2173" i="2" s="1"/>
  <c r="K2172" i="2"/>
  <c r="L2172" i="2" s="1"/>
  <c r="K2171" i="2"/>
  <c r="L2171" i="2" s="1"/>
  <c r="K2170" i="2"/>
  <c r="L2170" i="2" s="1"/>
  <c r="K2169" i="2"/>
  <c r="L2169" i="2" s="1"/>
  <c r="K2168" i="2"/>
  <c r="L2168" i="2" s="1"/>
  <c r="K2167" i="2"/>
  <c r="L2167" i="2" s="1"/>
  <c r="K2166" i="2"/>
  <c r="L2166" i="2" s="1"/>
  <c r="K2165" i="2"/>
  <c r="L2165" i="2" s="1"/>
  <c r="K2164" i="2"/>
  <c r="L2164" i="2" s="1"/>
  <c r="K2163" i="2"/>
  <c r="L2163" i="2" s="1"/>
  <c r="K2162" i="2"/>
  <c r="L2162" i="2" s="1"/>
  <c r="K2161" i="2"/>
  <c r="L2161" i="2" s="1"/>
  <c r="K2160" i="2"/>
  <c r="L2160" i="2" s="1"/>
  <c r="K2159" i="2"/>
  <c r="L2159" i="2" s="1"/>
  <c r="K2158" i="2"/>
  <c r="L2158" i="2" s="1"/>
  <c r="K2157" i="2"/>
  <c r="L2157" i="2" s="1"/>
  <c r="K2156" i="2"/>
  <c r="L2156" i="2" s="1"/>
  <c r="K2155" i="2"/>
  <c r="L2155" i="2" s="1"/>
  <c r="K2154" i="2"/>
  <c r="L2154" i="2" s="1"/>
  <c r="K2153" i="2"/>
  <c r="L2153" i="2" s="1"/>
  <c r="K2152" i="2"/>
  <c r="L2152" i="2" s="1"/>
  <c r="K2151" i="2"/>
  <c r="L2151" i="2" s="1"/>
  <c r="K2150" i="2"/>
  <c r="L2150" i="2" s="1"/>
  <c r="K2149" i="2"/>
  <c r="L2149" i="2" s="1"/>
  <c r="K2148" i="2"/>
  <c r="L2148" i="2" s="1"/>
  <c r="K2147" i="2"/>
  <c r="L2147" i="2" s="1"/>
  <c r="K2146" i="2"/>
  <c r="L2146" i="2" s="1"/>
  <c r="K2145" i="2"/>
  <c r="L2145" i="2" s="1"/>
  <c r="K2144" i="2"/>
  <c r="L2144" i="2" s="1"/>
  <c r="K2143" i="2"/>
  <c r="L2143" i="2" s="1"/>
  <c r="K2142" i="2"/>
  <c r="L2142" i="2" s="1"/>
  <c r="K2141" i="2"/>
  <c r="L2141" i="2" s="1"/>
  <c r="K2140" i="2"/>
  <c r="L2140" i="2" s="1"/>
  <c r="K2139" i="2"/>
  <c r="L2139" i="2" s="1"/>
  <c r="K2138" i="2"/>
  <c r="L2138" i="2" s="1"/>
  <c r="K2137" i="2"/>
  <c r="L2137" i="2" s="1"/>
  <c r="K2136" i="2"/>
  <c r="L2136" i="2" s="1"/>
  <c r="K2135" i="2"/>
  <c r="L2135" i="2" s="1"/>
  <c r="K2134" i="2"/>
  <c r="L2134" i="2" s="1"/>
  <c r="K2133" i="2"/>
  <c r="L2133" i="2" s="1"/>
  <c r="K2132" i="2"/>
  <c r="L2132" i="2" s="1"/>
  <c r="K2131" i="2"/>
  <c r="L2131" i="2" s="1"/>
  <c r="K2130" i="2"/>
  <c r="L2130" i="2" s="1"/>
  <c r="K2129" i="2"/>
  <c r="L2129" i="2" s="1"/>
  <c r="K2128" i="2"/>
  <c r="L2128" i="2" s="1"/>
  <c r="K2127" i="2"/>
  <c r="L2127" i="2" s="1"/>
  <c r="K2126" i="2"/>
  <c r="L2126" i="2" s="1"/>
  <c r="K2125" i="2"/>
  <c r="L2125" i="2" s="1"/>
  <c r="K2124" i="2"/>
  <c r="L2124" i="2" s="1"/>
  <c r="K2123" i="2"/>
  <c r="L2123" i="2" s="1"/>
  <c r="K2122" i="2"/>
  <c r="L2122" i="2" s="1"/>
  <c r="K2121" i="2"/>
  <c r="L2121" i="2" s="1"/>
  <c r="K2120" i="2"/>
  <c r="L2120" i="2" s="1"/>
  <c r="K2119" i="2"/>
  <c r="L2119" i="2" s="1"/>
  <c r="K2118" i="2"/>
  <c r="L2118" i="2" s="1"/>
  <c r="K2117" i="2"/>
  <c r="L2117" i="2" s="1"/>
  <c r="K2116" i="2"/>
  <c r="L2116" i="2" s="1"/>
  <c r="K2115" i="2"/>
  <c r="L2115" i="2" s="1"/>
  <c r="K2114" i="2"/>
  <c r="L2114" i="2" s="1"/>
  <c r="K2113" i="2"/>
  <c r="L2113" i="2" s="1"/>
  <c r="K2112" i="2"/>
  <c r="L2112" i="2" s="1"/>
  <c r="K2111" i="2"/>
  <c r="L2111" i="2" s="1"/>
  <c r="K2110" i="2"/>
  <c r="L2110" i="2" s="1"/>
  <c r="K2109" i="2"/>
  <c r="L2109" i="2" s="1"/>
  <c r="K2108" i="2"/>
  <c r="L2108" i="2" s="1"/>
  <c r="K2107" i="2"/>
  <c r="L2107" i="2" s="1"/>
  <c r="K2106" i="2"/>
  <c r="L2106" i="2" s="1"/>
  <c r="K2105" i="2"/>
  <c r="L2105" i="2" s="1"/>
  <c r="K2104" i="2"/>
  <c r="L2104" i="2" s="1"/>
  <c r="K2103" i="2"/>
  <c r="L2103" i="2" s="1"/>
  <c r="K2102" i="2"/>
  <c r="L2102" i="2" s="1"/>
  <c r="K2101" i="2"/>
  <c r="L2101" i="2" s="1"/>
  <c r="K2100" i="2"/>
  <c r="L2100" i="2" s="1"/>
  <c r="K2099" i="2"/>
  <c r="L2099" i="2" s="1"/>
  <c r="K2098" i="2"/>
  <c r="L2098" i="2" s="1"/>
  <c r="K2097" i="2"/>
  <c r="L2097" i="2" s="1"/>
  <c r="K2096" i="2"/>
  <c r="L2096" i="2" s="1"/>
  <c r="K2095" i="2"/>
  <c r="L2095" i="2" s="1"/>
  <c r="K2094" i="2"/>
  <c r="L2094" i="2" s="1"/>
  <c r="K2093" i="2"/>
  <c r="L2093" i="2" s="1"/>
  <c r="K2092" i="2"/>
  <c r="L2092" i="2" s="1"/>
  <c r="K2091" i="2"/>
  <c r="L2091" i="2" s="1"/>
  <c r="K2090" i="2"/>
  <c r="L2090" i="2" s="1"/>
  <c r="K2089" i="2"/>
  <c r="L2089" i="2" s="1"/>
  <c r="K2088" i="2"/>
  <c r="L2088" i="2" s="1"/>
  <c r="K2087" i="2"/>
  <c r="L2087" i="2" s="1"/>
  <c r="K2086" i="2"/>
  <c r="L2086" i="2" s="1"/>
  <c r="K2085" i="2"/>
  <c r="L2085" i="2" s="1"/>
  <c r="K2084" i="2"/>
  <c r="L2084" i="2" s="1"/>
  <c r="K2083" i="2"/>
  <c r="L2083" i="2" s="1"/>
  <c r="K2082" i="2"/>
  <c r="L2082" i="2" s="1"/>
  <c r="K2081" i="2"/>
  <c r="L2081" i="2" s="1"/>
  <c r="K2080" i="2"/>
  <c r="L2080" i="2" s="1"/>
  <c r="K2079" i="2"/>
  <c r="L2079" i="2" s="1"/>
  <c r="K2078" i="2"/>
  <c r="L2078" i="2" s="1"/>
  <c r="K2077" i="2"/>
  <c r="L2077" i="2" s="1"/>
  <c r="K2076" i="2"/>
  <c r="L2076" i="2" s="1"/>
  <c r="K2075" i="2"/>
  <c r="L2075" i="2" s="1"/>
  <c r="K2074" i="2"/>
  <c r="L2074" i="2" s="1"/>
  <c r="K2073" i="2"/>
  <c r="L2073" i="2" s="1"/>
  <c r="K2072" i="2"/>
  <c r="L2072" i="2" s="1"/>
  <c r="K2071" i="2"/>
  <c r="L2071" i="2" s="1"/>
  <c r="K2070" i="2"/>
  <c r="L2070" i="2" s="1"/>
  <c r="K2069" i="2"/>
  <c r="L2069" i="2" s="1"/>
  <c r="K2068" i="2"/>
  <c r="L2068" i="2" s="1"/>
  <c r="K2067" i="2"/>
  <c r="L2067" i="2" s="1"/>
  <c r="K2066" i="2"/>
  <c r="L2066" i="2" s="1"/>
  <c r="K2065" i="2"/>
  <c r="L2065" i="2" s="1"/>
  <c r="K2064" i="2"/>
  <c r="L2064" i="2" s="1"/>
  <c r="K2063" i="2"/>
  <c r="L2063" i="2" s="1"/>
  <c r="K2062" i="2"/>
  <c r="L2062" i="2" s="1"/>
  <c r="K2061" i="2"/>
  <c r="L2061" i="2" s="1"/>
  <c r="K2060" i="2"/>
  <c r="L2060" i="2" s="1"/>
  <c r="K2059" i="2"/>
  <c r="L2059" i="2" s="1"/>
  <c r="K2058" i="2"/>
  <c r="L2058" i="2" s="1"/>
  <c r="K2057" i="2"/>
  <c r="L2057" i="2" s="1"/>
  <c r="K2056" i="2"/>
  <c r="L2056" i="2" s="1"/>
  <c r="K2055" i="2"/>
  <c r="L2055" i="2" s="1"/>
  <c r="K2054" i="2"/>
  <c r="L2054" i="2" s="1"/>
  <c r="K2053" i="2"/>
  <c r="L2053" i="2" s="1"/>
  <c r="K2052" i="2"/>
  <c r="L2052" i="2" s="1"/>
  <c r="K2051" i="2"/>
  <c r="L2051" i="2" s="1"/>
  <c r="K2050" i="2"/>
  <c r="L2050" i="2" s="1"/>
  <c r="K2049" i="2"/>
  <c r="L2049" i="2" s="1"/>
  <c r="K2048" i="2"/>
  <c r="L2048" i="2" s="1"/>
  <c r="K2047" i="2"/>
  <c r="L2047" i="2" s="1"/>
  <c r="K2046" i="2"/>
  <c r="L2046" i="2" s="1"/>
  <c r="K2045" i="2"/>
  <c r="L2045" i="2" s="1"/>
  <c r="K2044" i="2"/>
  <c r="L2044" i="2" s="1"/>
  <c r="K2043" i="2"/>
  <c r="L2043" i="2" s="1"/>
  <c r="K2042" i="2"/>
  <c r="L2042" i="2" s="1"/>
  <c r="K2041" i="2"/>
  <c r="L2041" i="2" s="1"/>
  <c r="K2040" i="2"/>
  <c r="L2040" i="2" s="1"/>
  <c r="K2039" i="2"/>
  <c r="L2039" i="2" s="1"/>
  <c r="K2038" i="2"/>
  <c r="L2038" i="2" s="1"/>
  <c r="K2037" i="2"/>
  <c r="L2037" i="2" s="1"/>
  <c r="K2036" i="2"/>
  <c r="L2036" i="2" s="1"/>
  <c r="K2035" i="2"/>
  <c r="L2035" i="2" s="1"/>
  <c r="K2034" i="2"/>
  <c r="L2034" i="2" s="1"/>
  <c r="K2033" i="2"/>
  <c r="L2033" i="2" s="1"/>
  <c r="K2032" i="2"/>
  <c r="L2032" i="2" s="1"/>
  <c r="K2031" i="2"/>
  <c r="L2031" i="2" s="1"/>
  <c r="K2030" i="2"/>
  <c r="L2030" i="2" s="1"/>
  <c r="K2029" i="2"/>
  <c r="L2029" i="2" s="1"/>
  <c r="K2028" i="2"/>
  <c r="L2028" i="2" s="1"/>
  <c r="K2027" i="2"/>
  <c r="L2027" i="2" s="1"/>
  <c r="K2026" i="2"/>
  <c r="L2026" i="2" s="1"/>
  <c r="K2025" i="2"/>
  <c r="L2025" i="2" s="1"/>
  <c r="K2024" i="2"/>
  <c r="L2024" i="2" s="1"/>
  <c r="K2023" i="2"/>
  <c r="L2023" i="2" s="1"/>
  <c r="K2022" i="2"/>
  <c r="L2022" i="2" s="1"/>
  <c r="K2021" i="2"/>
  <c r="L2021" i="2" s="1"/>
  <c r="K2020" i="2"/>
  <c r="L2020" i="2" s="1"/>
  <c r="K2019" i="2"/>
  <c r="L2019" i="2" s="1"/>
  <c r="K2018" i="2"/>
  <c r="L2018" i="2" s="1"/>
  <c r="K2017" i="2"/>
  <c r="L2017" i="2" s="1"/>
  <c r="K2016" i="2"/>
  <c r="L2016" i="2" s="1"/>
  <c r="K2015" i="2"/>
  <c r="L2015" i="2" s="1"/>
  <c r="K2014" i="2"/>
  <c r="L2014" i="2" s="1"/>
  <c r="K2013" i="2"/>
  <c r="L2013" i="2" s="1"/>
  <c r="K2012" i="2"/>
  <c r="L2012" i="2" s="1"/>
  <c r="K2011" i="2"/>
  <c r="L2011" i="2" s="1"/>
  <c r="K2010" i="2"/>
  <c r="L2010" i="2" s="1"/>
  <c r="K2009" i="2"/>
  <c r="L2009" i="2" s="1"/>
  <c r="K2008" i="2"/>
  <c r="L2008" i="2" s="1"/>
  <c r="K2007" i="2"/>
  <c r="L2007" i="2" s="1"/>
  <c r="K2006" i="2"/>
  <c r="L2006" i="2" s="1"/>
  <c r="K2005" i="2"/>
  <c r="L2005" i="2" s="1"/>
  <c r="K2004" i="2"/>
  <c r="L2004" i="2" s="1"/>
  <c r="K2003" i="2"/>
  <c r="L2003" i="2" s="1"/>
  <c r="K2002" i="2"/>
  <c r="L2002" i="2" s="1"/>
  <c r="K2001" i="2"/>
  <c r="L2001" i="2" s="1"/>
  <c r="K2000" i="2"/>
  <c r="L2000" i="2" s="1"/>
  <c r="K1999" i="2"/>
  <c r="L1999" i="2" s="1"/>
  <c r="K1998" i="2"/>
  <c r="L1998" i="2" s="1"/>
  <c r="K1997" i="2"/>
  <c r="L1997" i="2" s="1"/>
  <c r="K1996" i="2"/>
  <c r="L1996" i="2" s="1"/>
  <c r="K1995" i="2"/>
  <c r="L1995" i="2" s="1"/>
  <c r="K1994" i="2"/>
  <c r="L1994" i="2" s="1"/>
  <c r="K1993" i="2"/>
  <c r="L1993" i="2" s="1"/>
  <c r="K1992" i="2"/>
  <c r="L1992" i="2" s="1"/>
  <c r="K1991" i="2"/>
  <c r="L1991" i="2" s="1"/>
  <c r="K1990" i="2"/>
  <c r="L1990" i="2" s="1"/>
  <c r="K1989" i="2"/>
  <c r="L1989" i="2" s="1"/>
  <c r="K1988" i="2"/>
  <c r="L1988" i="2" s="1"/>
  <c r="K1987" i="2"/>
  <c r="L1987" i="2" s="1"/>
  <c r="K1986" i="2"/>
  <c r="L1986" i="2" s="1"/>
  <c r="K1985" i="2"/>
  <c r="L1985" i="2" s="1"/>
  <c r="K1984" i="2"/>
  <c r="L1984" i="2" s="1"/>
  <c r="K1983" i="2"/>
  <c r="L1983" i="2" s="1"/>
  <c r="K1982" i="2"/>
  <c r="L1982" i="2" s="1"/>
  <c r="K1981" i="2"/>
  <c r="L1981" i="2" s="1"/>
  <c r="K1980" i="2"/>
  <c r="L1980" i="2" s="1"/>
  <c r="K1979" i="2"/>
  <c r="L1979" i="2" s="1"/>
  <c r="K1978" i="2"/>
  <c r="L1978" i="2" s="1"/>
  <c r="K1977" i="2"/>
  <c r="L1977" i="2" s="1"/>
  <c r="K1976" i="2"/>
  <c r="L1976" i="2" s="1"/>
  <c r="K1975" i="2"/>
  <c r="L1975" i="2" s="1"/>
  <c r="K1974" i="2"/>
  <c r="L1974" i="2" s="1"/>
  <c r="K1973" i="2"/>
  <c r="L1973" i="2" s="1"/>
  <c r="K1972" i="2"/>
  <c r="L1972" i="2" s="1"/>
  <c r="K1971" i="2"/>
  <c r="L1971" i="2" s="1"/>
  <c r="K1970" i="2"/>
  <c r="L1970" i="2" s="1"/>
  <c r="K1969" i="2"/>
  <c r="L1969" i="2" s="1"/>
  <c r="K1968" i="2"/>
  <c r="L1968" i="2" s="1"/>
  <c r="K1967" i="2"/>
  <c r="L1967" i="2" s="1"/>
  <c r="K1966" i="2"/>
  <c r="L1966" i="2" s="1"/>
  <c r="K1965" i="2"/>
  <c r="L1965" i="2" s="1"/>
  <c r="K1964" i="2"/>
  <c r="L1964" i="2" s="1"/>
  <c r="K1963" i="2"/>
  <c r="L1963" i="2" s="1"/>
  <c r="K1962" i="2"/>
  <c r="L1962" i="2" s="1"/>
  <c r="K1961" i="2"/>
  <c r="L1961" i="2" s="1"/>
  <c r="K1960" i="2"/>
  <c r="L1960" i="2" s="1"/>
  <c r="K1959" i="2"/>
  <c r="L1959" i="2" s="1"/>
  <c r="K1958" i="2"/>
  <c r="L1958" i="2" s="1"/>
  <c r="K1957" i="2"/>
  <c r="L1957" i="2" s="1"/>
  <c r="K1956" i="2"/>
  <c r="L1956" i="2" s="1"/>
  <c r="K1955" i="2"/>
  <c r="L1955" i="2" s="1"/>
  <c r="K1954" i="2"/>
  <c r="L1954" i="2" s="1"/>
  <c r="K1953" i="2"/>
  <c r="L1953" i="2" s="1"/>
  <c r="K1952" i="2"/>
  <c r="L1952" i="2" s="1"/>
  <c r="K1951" i="2"/>
  <c r="L1951" i="2" s="1"/>
  <c r="K1950" i="2"/>
  <c r="L1950" i="2" s="1"/>
  <c r="K1949" i="2"/>
  <c r="L1949" i="2" s="1"/>
  <c r="K1948" i="2"/>
  <c r="L1948" i="2" s="1"/>
  <c r="K1947" i="2"/>
  <c r="L1947" i="2" s="1"/>
  <c r="K1946" i="2"/>
  <c r="L1946" i="2" s="1"/>
  <c r="K1945" i="2"/>
  <c r="L1945" i="2" s="1"/>
  <c r="K1944" i="2"/>
  <c r="L1944" i="2" s="1"/>
  <c r="K1943" i="2"/>
  <c r="L1943" i="2" s="1"/>
  <c r="K1942" i="2"/>
  <c r="L1942" i="2" s="1"/>
  <c r="K1941" i="2"/>
  <c r="L1941" i="2" s="1"/>
  <c r="K1940" i="2"/>
  <c r="L1940" i="2" s="1"/>
  <c r="K1939" i="2"/>
  <c r="L1939" i="2" s="1"/>
  <c r="K1938" i="2"/>
  <c r="L1938" i="2" s="1"/>
  <c r="K1937" i="2"/>
  <c r="L1937" i="2" s="1"/>
  <c r="K1936" i="2"/>
  <c r="L1936" i="2" s="1"/>
  <c r="K1935" i="2"/>
  <c r="L1935" i="2" s="1"/>
  <c r="K1934" i="2"/>
  <c r="L1934" i="2" s="1"/>
  <c r="K1933" i="2"/>
  <c r="L1933" i="2" s="1"/>
  <c r="K1932" i="2"/>
  <c r="L1932" i="2" s="1"/>
  <c r="K1931" i="2"/>
  <c r="L1931" i="2" s="1"/>
  <c r="K1930" i="2"/>
  <c r="L1930" i="2" s="1"/>
  <c r="K1929" i="2"/>
  <c r="L1929" i="2" s="1"/>
  <c r="L1928" i="2"/>
  <c r="K1928" i="2"/>
  <c r="K1927" i="2"/>
  <c r="L1927" i="2" s="1"/>
  <c r="K1926" i="2"/>
  <c r="L1926" i="2" s="1"/>
  <c r="K1925" i="2"/>
  <c r="L1925" i="2" s="1"/>
  <c r="L1924" i="2"/>
  <c r="K1924" i="2"/>
  <c r="K1923" i="2"/>
  <c r="L1923" i="2" s="1"/>
  <c r="K1922" i="2"/>
  <c r="L1922" i="2" s="1"/>
  <c r="K1921" i="2"/>
  <c r="L1921" i="2" s="1"/>
  <c r="K1920" i="2"/>
  <c r="L1920" i="2" s="1"/>
  <c r="K1919" i="2"/>
  <c r="L1919" i="2" s="1"/>
  <c r="K1918" i="2"/>
  <c r="L1918" i="2" s="1"/>
  <c r="K1917" i="2"/>
  <c r="L1917" i="2" s="1"/>
  <c r="L1916" i="2"/>
  <c r="K1916" i="2"/>
  <c r="K1915" i="2"/>
  <c r="L1915" i="2" s="1"/>
  <c r="K1914" i="2"/>
  <c r="L1914" i="2" s="1"/>
  <c r="K1913" i="2"/>
  <c r="L1913" i="2" s="1"/>
  <c r="K1912" i="2"/>
  <c r="L1912" i="2" s="1"/>
  <c r="K1911" i="2"/>
  <c r="L1911" i="2" s="1"/>
  <c r="L1910" i="2"/>
  <c r="K1910" i="2"/>
  <c r="L1909" i="2"/>
  <c r="K1909" i="2"/>
  <c r="K1908" i="2"/>
  <c r="L1908" i="2" s="1"/>
  <c r="K1907" i="2"/>
  <c r="L1907" i="2" s="1"/>
  <c r="K1906" i="2"/>
  <c r="L1906" i="2" s="1"/>
  <c r="K1905" i="2"/>
  <c r="L1905" i="2" s="1"/>
  <c r="K1904" i="2"/>
  <c r="L1904" i="2" s="1"/>
  <c r="K1903" i="2"/>
  <c r="L1903" i="2" s="1"/>
  <c r="K1902" i="2"/>
  <c r="L1902" i="2" s="1"/>
  <c r="K1901" i="2"/>
  <c r="L1901" i="2" s="1"/>
  <c r="K1900" i="2"/>
  <c r="L1900" i="2" s="1"/>
  <c r="K1899" i="2"/>
  <c r="L1899" i="2" s="1"/>
  <c r="K1898" i="2"/>
  <c r="L1898" i="2" s="1"/>
  <c r="K1897" i="2"/>
  <c r="L1897" i="2" s="1"/>
  <c r="K1896" i="2"/>
  <c r="L1896" i="2" s="1"/>
  <c r="K1895" i="2"/>
  <c r="L1895" i="2" s="1"/>
  <c r="K1894" i="2"/>
  <c r="L1894" i="2" s="1"/>
  <c r="K1893" i="2"/>
  <c r="L1893" i="2" s="1"/>
  <c r="K1892" i="2"/>
  <c r="L1892" i="2" s="1"/>
  <c r="K1891" i="2"/>
  <c r="L1891" i="2" s="1"/>
  <c r="K1890" i="2"/>
  <c r="L1890" i="2" s="1"/>
  <c r="K1889" i="2"/>
  <c r="L1889" i="2" s="1"/>
  <c r="K1888" i="2"/>
  <c r="L1888" i="2" s="1"/>
  <c r="K1887" i="2"/>
  <c r="L1887" i="2" s="1"/>
  <c r="K1886" i="2"/>
  <c r="L1886" i="2" s="1"/>
  <c r="K1885" i="2"/>
  <c r="L1885" i="2" s="1"/>
  <c r="K1884" i="2"/>
  <c r="L1884" i="2" s="1"/>
  <c r="K1883" i="2"/>
  <c r="L1883" i="2" s="1"/>
  <c r="K1882" i="2"/>
  <c r="L1882" i="2" s="1"/>
  <c r="K1881" i="2"/>
  <c r="L1881" i="2" s="1"/>
  <c r="K1880" i="2"/>
  <c r="L1880" i="2" s="1"/>
  <c r="K1879" i="2"/>
  <c r="L1879" i="2" s="1"/>
  <c r="L1878" i="2"/>
  <c r="K1878" i="2"/>
  <c r="K1877" i="2"/>
  <c r="L1877" i="2" s="1"/>
  <c r="K1876" i="2"/>
  <c r="L1876" i="2" s="1"/>
  <c r="K1875" i="2"/>
  <c r="L1875" i="2" s="1"/>
  <c r="K1874" i="2"/>
  <c r="L1874" i="2" s="1"/>
  <c r="K1873" i="2"/>
  <c r="L1873" i="2" s="1"/>
  <c r="K1872" i="2"/>
  <c r="L1872" i="2" s="1"/>
  <c r="K1871" i="2"/>
  <c r="L1871" i="2" s="1"/>
  <c r="K1870" i="2"/>
  <c r="L1870" i="2" s="1"/>
  <c r="K1869" i="2"/>
  <c r="L1869" i="2" s="1"/>
  <c r="K1868" i="2"/>
  <c r="L1868" i="2" s="1"/>
  <c r="K1867" i="2"/>
  <c r="L1867" i="2" s="1"/>
  <c r="K1866" i="2"/>
  <c r="L1866" i="2" s="1"/>
  <c r="K1865" i="2"/>
  <c r="L1865" i="2" s="1"/>
  <c r="K1864" i="2"/>
  <c r="L1864" i="2" s="1"/>
  <c r="K1863" i="2"/>
  <c r="L1863" i="2" s="1"/>
  <c r="K1862" i="2"/>
  <c r="L1862" i="2" s="1"/>
  <c r="K1861" i="2"/>
  <c r="L1861" i="2" s="1"/>
  <c r="K1860" i="2"/>
  <c r="L1860" i="2" s="1"/>
  <c r="K1859" i="2"/>
  <c r="L1859" i="2" s="1"/>
  <c r="K1858" i="2"/>
  <c r="L1858" i="2" s="1"/>
  <c r="K1857" i="2"/>
  <c r="L1857" i="2" s="1"/>
  <c r="K1856" i="2"/>
  <c r="L1856" i="2" s="1"/>
  <c r="K1855" i="2"/>
  <c r="L1855" i="2" s="1"/>
  <c r="K1854" i="2"/>
  <c r="L1854" i="2" s="1"/>
  <c r="K1853" i="2"/>
  <c r="L1853" i="2" s="1"/>
  <c r="K1852" i="2"/>
  <c r="L1852" i="2" s="1"/>
  <c r="K1851" i="2"/>
  <c r="L1851" i="2" s="1"/>
  <c r="K1850" i="2"/>
  <c r="L1850" i="2" s="1"/>
  <c r="K1849" i="2"/>
  <c r="L1849" i="2" s="1"/>
  <c r="K1848" i="2"/>
  <c r="L1848" i="2" s="1"/>
  <c r="K1847" i="2"/>
  <c r="L1847" i="2" s="1"/>
  <c r="K1846" i="2"/>
  <c r="L1846" i="2" s="1"/>
  <c r="K1845" i="2"/>
  <c r="L1845" i="2" s="1"/>
  <c r="K1844" i="2"/>
  <c r="L1844" i="2" s="1"/>
  <c r="K1843" i="2"/>
  <c r="L1843" i="2" s="1"/>
  <c r="K1842" i="2"/>
  <c r="L1842" i="2" s="1"/>
  <c r="K1841" i="2"/>
  <c r="L1841" i="2" s="1"/>
  <c r="K1840" i="2"/>
  <c r="L1840" i="2" s="1"/>
  <c r="K1839" i="2"/>
  <c r="L1839" i="2" s="1"/>
  <c r="K1838" i="2"/>
  <c r="L1838" i="2" s="1"/>
  <c r="K1837" i="2"/>
  <c r="L1837" i="2" s="1"/>
  <c r="K1836" i="2"/>
  <c r="L1836" i="2" s="1"/>
  <c r="K1835" i="2"/>
  <c r="L1835" i="2" s="1"/>
  <c r="K1834" i="2"/>
  <c r="L1834" i="2" s="1"/>
  <c r="K1833" i="2"/>
  <c r="L1833" i="2" s="1"/>
  <c r="L1832" i="2"/>
  <c r="K1832" i="2"/>
  <c r="K1831" i="2"/>
  <c r="L1831" i="2" s="1"/>
  <c r="K1830" i="2"/>
  <c r="L1830" i="2" s="1"/>
  <c r="K1829" i="2"/>
  <c r="L1829" i="2" s="1"/>
  <c r="L1828" i="2"/>
  <c r="K1828" i="2"/>
  <c r="K1827" i="2"/>
  <c r="L1827" i="2" s="1"/>
  <c r="K1826" i="2"/>
  <c r="L1826" i="2" s="1"/>
  <c r="K1825" i="2"/>
  <c r="L1825" i="2" s="1"/>
  <c r="K1824" i="2"/>
  <c r="L1824" i="2" s="1"/>
  <c r="K1823" i="2"/>
  <c r="L1823" i="2" s="1"/>
  <c r="K1822" i="2"/>
  <c r="L1822" i="2" s="1"/>
  <c r="K1821" i="2"/>
  <c r="L1821" i="2" s="1"/>
  <c r="K1820" i="2"/>
  <c r="L1820" i="2" s="1"/>
  <c r="K1819" i="2"/>
  <c r="L1819" i="2" s="1"/>
  <c r="K1818" i="2"/>
  <c r="L1818" i="2" s="1"/>
  <c r="K1817" i="2"/>
  <c r="L1817" i="2" s="1"/>
  <c r="K1816" i="2"/>
  <c r="L1816" i="2" s="1"/>
  <c r="K1815" i="2"/>
  <c r="L1815" i="2" s="1"/>
  <c r="K1814" i="2"/>
  <c r="L1814" i="2" s="1"/>
  <c r="K1813" i="2"/>
  <c r="L1813" i="2" s="1"/>
  <c r="K1812" i="2"/>
  <c r="L1812" i="2" s="1"/>
  <c r="K1811" i="2"/>
  <c r="L1811" i="2" s="1"/>
  <c r="K1810" i="2"/>
  <c r="L1810" i="2" s="1"/>
  <c r="K1809" i="2"/>
  <c r="L1809" i="2" s="1"/>
  <c r="K1808" i="2"/>
  <c r="L1808" i="2" s="1"/>
  <c r="K1807" i="2"/>
  <c r="L1807" i="2" s="1"/>
  <c r="K1806" i="2"/>
  <c r="L1806" i="2" s="1"/>
  <c r="K1805" i="2"/>
  <c r="L1805" i="2" s="1"/>
  <c r="K1804" i="2"/>
  <c r="L1804" i="2" s="1"/>
  <c r="K1803" i="2"/>
  <c r="L1803" i="2" s="1"/>
  <c r="K1802" i="2"/>
  <c r="L1802" i="2" s="1"/>
  <c r="K1801" i="2"/>
  <c r="L1801" i="2" s="1"/>
  <c r="L1800" i="2"/>
  <c r="K1800" i="2"/>
  <c r="L1799" i="2"/>
  <c r="K1799" i="2"/>
  <c r="K1798" i="2"/>
  <c r="L1798" i="2" s="1"/>
  <c r="K1797" i="2"/>
  <c r="L1797" i="2" s="1"/>
  <c r="K1796" i="2"/>
  <c r="L1796" i="2" s="1"/>
  <c r="L1795" i="2"/>
  <c r="K1795" i="2"/>
  <c r="K1794" i="2"/>
  <c r="L1794" i="2" s="1"/>
  <c r="K1793" i="2"/>
  <c r="L1793" i="2" s="1"/>
  <c r="K1792" i="2"/>
  <c r="L1792" i="2" s="1"/>
  <c r="L1791" i="2"/>
  <c r="K1791" i="2"/>
  <c r="K1790" i="2"/>
  <c r="L1790" i="2" s="1"/>
  <c r="K1789" i="2"/>
  <c r="L1789" i="2" s="1"/>
  <c r="K1788" i="2"/>
  <c r="L1788" i="2" s="1"/>
  <c r="K1787" i="2"/>
  <c r="L1787" i="2" s="1"/>
  <c r="K1786" i="2"/>
  <c r="L1786" i="2" s="1"/>
  <c r="K1785" i="2"/>
  <c r="L1785" i="2" s="1"/>
  <c r="K1784" i="2"/>
  <c r="L1784" i="2" s="1"/>
  <c r="L1783" i="2"/>
  <c r="K1783" i="2"/>
  <c r="K1782" i="2"/>
  <c r="L1782" i="2" s="1"/>
  <c r="K1781" i="2"/>
  <c r="L1781" i="2" s="1"/>
  <c r="K1780" i="2"/>
  <c r="L1780" i="2" s="1"/>
  <c r="K1779" i="2"/>
  <c r="L1779" i="2" s="1"/>
  <c r="K1778" i="2"/>
  <c r="L1778" i="2" s="1"/>
  <c r="K1777" i="2"/>
  <c r="L1777" i="2" s="1"/>
  <c r="K1776" i="2"/>
  <c r="L1776" i="2" s="1"/>
  <c r="L1775" i="2"/>
  <c r="K1775" i="2"/>
  <c r="K1774" i="2"/>
  <c r="L1774" i="2" s="1"/>
  <c r="K1773" i="2"/>
  <c r="L1773" i="2" s="1"/>
  <c r="K1772" i="2"/>
  <c r="L1772" i="2" s="1"/>
  <c r="K1771" i="2"/>
  <c r="L1771" i="2" s="1"/>
  <c r="K1770" i="2"/>
  <c r="L1770" i="2" s="1"/>
  <c r="K1769" i="2"/>
  <c r="L1769" i="2" s="1"/>
  <c r="K1768" i="2"/>
  <c r="L1768" i="2" s="1"/>
  <c r="K1767" i="2"/>
  <c r="L1767" i="2" s="1"/>
  <c r="K1766" i="2"/>
  <c r="L1766" i="2" s="1"/>
  <c r="K1765" i="2"/>
  <c r="L1765" i="2" s="1"/>
  <c r="K1764" i="2"/>
  <c r="L1764" i="2" s="1"/>
  <c r="K1763" i="2"/>
  <c r="L1763" i="2" s="1"/>
  <c r="K1762" i="2"/>
  <c r="L1762" i="2" s="1"/>
  <c r="K1761" i="2"/>
  <c r="L1761" i="2" s="1"/>
  <c r="K1760" i="2"/>
  <c r="L1760" i="2" s="1"/>
  <c r="K1759" i="2"/>
  <c r="L1759" i="2" s="1"/>
  <c r="K1758" i="2"/>
  <c r="L1758" i="2" s="1"/>
  <c r="K1757" i="2"/>
  <c r="L1757" i="2" s="1"/>
  <c r="L1756" i="2"/>
  <c r="K1756" i="2"/>
  <c r="K1755" i="2"/>
  <c r="L1755" i="2" s="1"/>
  <c r="K1754" i="2"/>
  <c r="L1754" i="2" s="1"/>
  <c r="K1753" i="2"/>
  <c r="L1753" i="2" s="1"/>
  <c r="K1752" i="2"/>
  <c r="L1752" i="2" s="1"/>
  <c r="K1751" i="2"/>
  <c r="L1751" i="2" s="1"/>
  <c r="K1750" i="2"/>
  <c r="L1750" i="2" s="1"/>
  <c r="K1749" i="2"/>
  <c r="L1749" i="2" s="1"/>
  <c r="L1748" i="2"/>
  <c r="K1748" i="2"/>
  <c r="K1747" i="2"/>
  <c r="L1747" i="2" s="1"/>
  <c r="K1746" i="2"/>
  <c r="L1746" i="2" s="1"/>
  <c r="K1745" i="2"/>
  <c r="L1745" i="2" s="1"/>
  <c r="K1744" i="2"/>
  <c r="L1744" i="2" s="1"/>
  <c r="K1743" i="2"/>
  <c r="L1743" i="2" s="1"/>
  <c r="K1742" i="2"/>
  <c r="L1742" i="2" s="1"/>
  <c r="K1741" i="2"/>
  <c r="L1741" i="2" s="1"/>
  <c r="K1740" i="2"/>
  <c r="L1740" i="2" s="1"/>
  <c r="K1739" i="2"/>
  <c r="L1739" i="2" s="1"/>
  <c r="K1738" i="2"/>
  <c r="L1738" i="2" s="1"/>
  <c r="K1737" i="2"/>
  <c r="L1737" i="2" s="1"/>
  <c r="L1736" i="2"/>
  <c r="K1736" i="2"/>
  <c r="K1735" i="2"/>
  <c r="L1735" i="2" s="1"/>
  <c r="K1734" i="2"/>
  <c r="L1734" i="2" s="1"/>
  <c r="K1733" i="2"/>
  <c r="L1733" i="2" s="1"/>
  <c r="K1732" i="2"/>
  <c r="L1732" i="2" s="1"/>
  <c r="K1731" i="2"/>
  <c r="L1731" i="2" s="1"/>
  <c r="K1730" i="2"/>
  <c r="L1730" i="2" s="1"/>
  <c r="K1729" i="2"/>
  <c r="L1729" i="2" s="1"/>
  <c r="K1728" i="2"/>
  <c r="L1728" i="2" s="1"/>
  <c r="K1727" i="2"/>
  <c r="L1727" i="2" s="1"/>
  <c r="K1726" i="2"/>
  <c r="L1726" i="2" s="1"/>
  <c r="K1725" i="2"/>
  <c r="L1725" i="2" s="1"/>
  <c r="K1724" i="2"/>
  <c r="L1724" i="2" s="1"/>
  <c r="K1723" i="2"/>
  <c r="L1723" i="2" s="1"/>
  <c r="K1722" i="2"/>
  <c r="L1722" i="2" s="1"/>
  <c r="K1721" i="2"/>
  <c r="L1721" i="2" s="1"/>
  <c r="K1720" i="2"/>
  <c r="L1720" i="2" s="1"/>
  <c r="K1719" i="2"/>
  <c r="L1719" i="2" s="1"/>
  <c r="K1718" i="2"/>
  <c r="L1718" i="2" s="1"/>
  <c r="K1717" i="2"/>
  <c r="L1717" i="2" s="1"/>
  <c r="K1716" i="2"/>
  <c r="L1716" i="2" s="1"/>
  <c r="K1715" i="2"/>
  <c r="L1715" i="2" s="1"/>
  <c r="K1714" i="2"/>
  <c r="L1714" i="2" s="1"/>
  <c r="K1713" i="2"/>
  <c r="L1713" i="2" s="1"/>
  <c r="K1712" i="2"/>
  <c r="L1712" i="2" s="1"/>
  <c r="K1711" i="2"/>
  <c r="L1711" i="2" s="1"/>
  <c r="K1710" i="2"/>
  <c r="L1710" i="2" s="1"/>
  <c r="K1709" i="2"/>
  <c r="L1709" i="2" s="1"/>
  <c r="K1708" i="2"/>
  <c r="L1708" i="2" s="1"/>
  <c r="K1707" i="2"/>
  <c r="L1707" i="2" s="1"/>
  <c r="K1706" i="2"/>
  <c r="L1706" i="2" s="1"/>
  <c r="K1705" i="2"/>
  <c r="L1705" i="2" s="1"/>
  <c r="K1704" i="2"/>
  <c r="L1704" i="2" s="1"/>
  <c r="K1703" i="2"/>
  <c r="L1703" i="2" s="1"/>
  <c r="K1702" i="2"/>
  <c r="L1702" i="2" s="1"/>
  <c r="K1701" i="2"/>
  <c r="L1701" i="2" s="1"/>
  <c r="K1700" i="2"/>
  <c r="L1700" i="2" s="1"/>
  <c r="K1699" i="2"/>
  <c r="L1699" i="2" s="1"/>
  <c r="K1698" i="2"/>
  <c r="L1698" i="2" s="1"/>
  <c r="K1697" i="2"/>
  <c r="L1697" i="2" s="1"/>
  <c r="K1696" i="2"/>
  <c r="L1696" i="2" s="1"/>
  <c r="K1695" i="2"/>
  <c r="L1695" i="2" s="1"/>
  <c r="K1694" i="2"/>
  <c r="L1694" i="2" s="1"/>
  <c r="K1693" i="2"/>
  <c r="L1693" i="2" s="1"/>
  <c r="K1692" i="2"/>
  <c r="L1692" i="2" s="1"/>
  <c r="K1691" i="2"/>
  <c r="L1691" i="2" s="1"/>
  <c r="K1690" i="2"/>
  <c r="L1690" i="2" s="1"/>
  <c r="K1689" i="2"/>
  <c r="L1689" i="2" s="1"/>
  <c r="K1688" i="2"/>
  <c r="L1688" i="2" s="1"/>
  <c r="K1687" i="2"/>
  <c r="L1687" i="2" s="1"/>
  <c r="K1686" i="2"/>
  <c r="L1686" i="2" s="1"/>
  <c r="K1685" i="2"/>
  <c r="L1685" i="2" s="1"/>
  <c r="K1684" i="2"/>
  <c r="L1684" i="2" s="1"/>
  <c r="K1683" i="2"/>
  <c r="L1683" i="2" s="1"/>
  <c r="K1682" i="2"/>
  <c r="L1682" i="2" s="1"/>
  <c r="K1681" i="2"/>
  <c r="L1681" i="2" s="1"/>
  <c r="K1680" i="2"/>
  <c r="L1680" i="2" s="1"/>
  <c r="K1679" i="2"/>
  <c r="L1679" i="2" s="1"/>
  <c r="K1678" i="2"/>
  <c r="L1678" i="2" s="1"/>
  <c r="K1677" i="2"/>
  <c r="L1677" i="2" s="1"/>
  <c r="K1676" i="2"/>
  <c r="L1676" i="2" s="1"/>
  <c r="K1675" i="2"/>
  <c r="L1675" i="2" s="1"/>
  <c r="K1674" i="2"/>
  <c r="L1674" i="2" s="1"/>
  <c r="K1673" i="2"/>
  <c r="L1673" i="2" s="1"/>
  <c r="K1672" i="2"/>
  <c r="L1672" i="2" s="1"/>
  <c r="K1671" i="2"/>
  <c r="L1671" i="2" s="1"/>
  <c r="K1670" i="2"/>
  <c r="L1670" i="2" s="1"/>
  <c r="K1669" i="2"/>
  <c r="L1669" i="2" s="1"/>
  <c r="K1668" i="2"/>
  <c r="L1668" i="2" s="1"/>
  <c r="K1667" i="2"/>
  <c r="L1667" i="2" s="1"/>
  <c r="K1666" i="2"/>
  <c r="L1666" i="2" s="1"/>
  <c r="K1665" i="2"/>
  <c r="L1665" i="2" s="1"/>
  <c r="K1664" i="2"/>
  <c r="L1664" i="2" s="1"/>
  <c r="K1663" i="2"/>
  <c r="L1663" i="2" s="1"/>
  <c r="K1662" i="2"/>
  <c r="L1662" i="2" s="1"/>
  <c r="K1661" i="2"/>
  <c r="L1661" i="2" s="1"/>
  <c r="K1660" i="2"/>
  <c r="L1660" i="2" s="1"/>
  <c r="K1659" i="2"/>
  <c r="L1659" i="2" s="1"/>
  <c r="K1658" i="2"/>
  <c r="L1658" i="2" s="1"/>
  <c r="K1657" i="2"/>
  <c r="L1657" i="2" s="1"/>
  <c r="K1656" i="2"/>
  <c r="L1656" i="2" s="1"/>
  <c r="K1655" i="2"/>
  <c r="L1655" i="2" s="1"/>
  <c r="K1654" i="2"/>
  <c r="L1654" i="2" s="1"/>
  <c r="K1653" i="2"/>
  <c r="L1653" i="2" s="1"/>
  <c r="K1652" i="2"/>
  <c r="L1652" i="2" s="1"/>
  <c r="K1651" i="2"/>
  <c r="L1651" i="2" s="1"/>
  <c r="K1650" i="2"/>
  <c r="L1650" i="2" s="1"/>
  <c r="K1649" i="2"/>
  <c r="L1649" i="2" s="1"/>
  <c r="K1648" i="2"/>
  <c r="L1648" i="2" s="1"/>
  <c r="K1647" i="2"/>
  <c r="L1647" i="2" s="1"/>
  <c r="K1646" i="2"/>
  <c r="L1646" i="2" s="1"/>
  <c r="K1645" i="2"/>
  <c r="L1645" i="2" s="1"/>
  <c r="K1644" i="2"/>
  <c r="L1644" i="2" s="1"/>
  <c r="K1643" i="2"/>
  <c r="L1643" i="2" s="1"/>
  <c r="K1642" i="2"/>
  <c r="L1642" i="2" s="1"/>
  <c r="K1641" i="2"/>
  <c r="L1641" i="2" s="1"/>
  <c r="K1640" i="2"/>
  <c r="L1640" i="2" s="1"/>
  <c r="K1639" i="2"/>
  <c r="L1639" i="2" s="1"/>
  <c r="K1638" i="2"/>
  <c r="L1638" i="2" s="1"/>
  <c r="K1637" i="2"/>
  <c r="L1637" i="2" s="1"/>
  <c r="K1636" i="2"/>
  <c r="L1636" i="2" s="1"/>
  <c r="K1635" i="2"/>
  <c r="L1635" i="2" s="1"/>
  <c r="K1634" i="2"/>
  <c r="L1634" i="2" s="1"/>
  <c r="K1633" i="2"/>
  <c r="L1633" i="2" s="1"/>
  <c r="K1632" i="2"/>
  <c r="L1632" i="2" s="1"/>
  <c r="K1631" i="2"/>
  <c r="L1631" i="2" s="1"/>
  <c r="K1630" i="2"/>
  <c r="L1630" i="2" s="1"/>
  <c r="K1629" i="2"/>
  <c r="L1629" i="2" s="1"/>
  <c r="K1628" i="2"/>
  <c r="L1628" i="2" s="1"/>
  <c r="K1627" i="2"/>
  <c r="L1627" i="2" s="1"/>
  <c r="K1626" i="2"/>
  <c r="L1626" i="2" s="1"/>
  <c r="K1625" i="2"/>
  <c r="L1625" i="2" s="1"/>
  <c r="K1624" i="2"/>
  <c r="L1624" i="2" s="1"/>
  <c r="K1623" i="2"/>
  <c r="L1623" i="2" s="1"/>
  <c r="K1622" i="2"/>
  <c r="L1622" i="2" s="1"/>
  <c r="K1621" i="2"/>
  <c r="L1621" i="2" s="1"/>
  <c r="K1620" i="2"/>
  <c r="L1620" i="2" s="1"/>
  <c r="K1619" i="2"/>
  <c r="L1619" i="2" s="1"/>
  <c r="K1618" i="2"/>
  <c r="L1618" i="2" s="1"/>
  <c r="K1617" i="2"/>
  <c r="L1617" i="2" s="1"/>
  <c r="K1616" i="2"/>
  <c r="L1616" i="2" s="1"/>
  <c r="K1615" i="2"/>
  <c r="L1615" i="2" s="1"/>
  <c r="K1614" i="2"/>
  <c r="L1614" i="2" s="1"/>
  <c r="K1613" i="2"/>
  <c r="L1613" i="2" s="1"/>
  <c r="K1612" i="2"/>
  <c r="L1612" i="2" s="1"/>
  <c r="K1611" i="2"/>
  <c r="L1611" i="2" s="1"/>
  <c r="K1610" i="2"/>
  <c r="L1610" i="2" s="1"/>
  <c r="K1609" i="2"/>
  <c r="L1609" i="2" s="1"/>
  <c r="K1608" i="2"/>
  <c r="L1608" i="2" s="1"/>
  <c r="K1607" i="2"/>
  <c r="L1607" i="2" s="1"/>
  <c r="K1606" i="2"/>
  <c r="L1606" i="2" s="1"/>
  <c r="K1605" i="2"/>
  <c r="L1605" i="2" s="1"/>
  <c r="K1604" i="2"/>
  <c r="L1604" i="2" s="1"/>
  <c r="K1603" i="2"/>
  <c r="L1603" i="2" s="1"/>
  <c r="K1602" i="2"/>
  <c r="L1602" i="2" s="1"/>
  <c r="K1601" i="2"/>
  <c r="L1601" i="2" s="1"/>
  <c r="K1600" i="2"/>
  <c r="L1600" i="2" s="1"/>
  <c r="K1599" i="2"/>
  <c r="L1599" i="2" s="1"/>
  <c r="K1598" i="2"/>
  <c r="L1598" i="2" s="1"/>
  <c r="K1597" i="2"/>
  <c r="L1597" i="2" s="1"/>
  <c r="K1596" i="2"/>
  <c r="L1596" i="2" s="1"/>
  <c r="K1595" i="2"/>
  <c r="L1595" i="2" s="1"/>
  <c r="K1594" i="2"/>
  <c r="L1594" i="2" s="1"/>
  <c r="K1593" i="2"/>
  <c r="L1593" i="2" s="1"/>
  <c r="K1592" i="2"/>
  <c r="L1592" i="2" s="1"/>
  <c r="K1591" i="2"/>
  <c r="L1591" i="2" s="1"/>
  <c r="K1590" i="2"/>
  <c r="L1590" i="2" s="1"/>
  <c r="K1589" i="2"/>
  <c r="L1589" i="2" s="1"/>
  <c r="K1588" i="2"/>
  <c r="L1588" i="2" s="1"/>
  <c r="K1587" i="2"/>
  <c r="L1587" i="2" s="1"/>
  <c r="K1586" i="2"/>
  <c r="L1586" i="2" s="1"/>
  <c r="K1585" i="2"/>
  <c r="L1585" i="2" s="1"/>
  <c r="K1584" i="2"/>
  <c r="L1584" i="2" s="1"/>
  <c r="K1583" i="2"/>
  <c r="L1583" i="2" s="1"/>
  <c r="K1582" i="2"/>
  <c r="L1582" i="2" s="1"/>
  <c r="K1581" i="2"/>
  <c r="L1581" i="2" s="1"/>
  <c r="K1580" i="2"/>
  <c r="L1580" i="2" s="1"/>
  <c r="K1579" i="2"/>
  <c r="L1579" i="2" s="1"/>
  <c r="K1578" i="2"/>
  <c r="L1578" i="2" s="1"/>
  <c r="K1577" i="2"/>
  <c r="L1577" i="2" s="1"/>
  <c r="K1576" i="2"/>
  <c r="L1576" i="2" s="1"/>
  <c r="K1575" i="2"/>
  <c r="L1575" i="2" s="1"/>
  <c r="K1574" i="2"/>
  <c r="L1574" i="2" s="1"/>
  <c r="K1573" i="2"/>
  <c r="L1573" i="2" s="1"/>
  <c r="K1572" i="2"/>
  <c r="L1572" i="2" s="1"/>
  <c r="K1571" i="2"/>
  <c r="L1571" i="2" s="1"/>
  <c r="K1570" i="2"/>
  <c r="L1570" i="2" s="1"/>
  <c r="K1569" i="2"/>
  <c r="L1569" i="2" s="1"/>
  <c r="K1568" i="2"/>
  <c r="L1568" i="2" s="1"/>
  <c r="K1567" i="2"/>
  <c r="L1567" i="2" s="1"/>
  <c r="K1566" i="2"/>
  <c r="L1566" i="2" s="1"/>
  <c r="K1565" i="2"/>
  <c r="L1565" i="2" s="1"/>
  <c r="L1564" i="2"/>
  <c r="K1564" i="2"/>
  <c r="K1563" i="2"/>
  <c r="L1563" i="2" s="1"/>
  <c r="K1562" i="2"/>
  <c r="L1562" i="2" s="1"/>
  <c r="K1561" i="2"/>
  <c r="L1561" i="2" s="1"/>
  <c r="K1560" i="2"/>
  <c r="L1560" i="2" s="1"/>
  <c r="K1559" i="2"/>
  <c r="L1559" i="2" s="1"/>
  <c r="K1558" i="2"/>
  <c r="L1558" i="2" s="1"/>
  <c r="K1557" i="2"/>
  <c r="L1557" i="2" s="1"/>
  <c r="K1556" i="2"/>
  <c r="L1556" i="2" s="1"/>
  <c r="K1555" i="2"/>
  <c r="L1555" i="2" s="1"/>
  <c r="K1554" i="2"/>
  <c r="L1554" i="2" s="1"/>
  <c r="K1553" i="2"/>
  <c r="L1553" i="2" s="1"/>
  <c r="K1552" i="2"/>
  <c r="L1552" i="2" s="1"/>
  <c r="K1551" i="2"/>
  <c r="L1551" i="2" s="1"/>
  <c r="K1550" i="2"/>
  <c r="L1550" i="2" s="1"/>
  <c r="K1549" i="2"/>
  <c r="L1549" i="2" s="1"/>
  <c r="L1548" i="2"/>
  <c r="K1548" i="2"/>
  <c r="K1547" i="2"/>
  <c r="L1547" i="2" s="1"/>
  <c r="K1546" i="2"/>
  <c r="L1546" i="2" s="1"/>
  <c r="K1545" i="2"/>
  <c r="L1545" i="2" s="1"/>
  <c r="L1544" i="2"/>
  <c r="K1544" i="2"/>
  <c r="K1543" i="2"/>
  <c r="L1543" i="2" s="1"/>
  <c r="K1542" i="2"/>
  <c r="L1542" i="2" s="1"/>
  <c r="K1541" i="2"/>
  <c r="L1541" i="2" s="1"/>
  <c r="K1540" i="2"/>
  <c r="L1540" i="2" s="1"/>
  <c r="K1539" i="2"/>
  <c r="L1539" i="2" s="1"/>
  <c r="K1538" i="2"/>
  <c r="L1538" i="2" s="1"/>
  <c r="K1537" i="2"/>
  <c r="L1537" i="2" s="1"/>
  <c r="K1536" i="2"/>
  <c r="L1536" i="2" s="1"/>
  <c r="K1535" i="2"/>
  <c r="L1535" i="2" s="1"/>
  <c r="K1534" i="2"/>
  <c r="L1534" i="2" s="1"/>
  <c r="K1533" i="2"/>
  <c r="L1533" i="2" s="1"/>
  <c r="L1532" i="2"/>
  <c r="K1532" i="2"/>
  <c r="K1531" i="2"/>
  <c r="L1531" i="2" s="1"/>
  <c r="K1530" i="2"/>
  <c r="L1530" i="2" s="1"/>
  <c r="K1529" i="2"/>
  <c r="L1529" i="2" s="1"/>
  <c r="K1528" i="2"/>
  <c r="L1528" i="2" s="1"/>
  <c r="K1527" i="2"/>
  <c r="L1527" i="2" s="1"/>
  <c r="K1526" i="2"/>
  <c r="L1526" i="2" s="1"/>
  <c r="K1525" i="2"/>
  <c r="L1525" i="2" s="1"/>
  <c r="K1524" i="2"/>
  <c r="L1524" i="2" s="1"/>
  <c r="K1523" i="2"/>
  <c r="L1523" i="2" s="1"/>
  <c r="K1522" i="2"/>
  <c r="L1522" i="2" s="1"/>
  <c r="K1521" i="2"/>
  <c r="L1521" i="2" s="1"/>
  <c r="K1520" i="2"/>
  <c r="L1520" i="2" s="1"/>
  <c r="K1519" i="2"/>
  <c r="L1519" i="2" s="1"/>
  <c r="K1518" i="2"/>
  <c r="L1518" i="2" s="1"/>
  <c r="K1517" i="2"/>
  <c r="L1517" i="2" s="1"/>
  <c r="K1516" i="2"/>
  <c r="L1516" i="2" s="1"/>
  <c r="K1515" i="2"/>
  <c r="L1515" i="2" s="1"/>
  <c r="K1514" i="2"/>
  <c r="L1514" i="2" s="1"/>
  <c r="K1513" i="2"/>
  <c r="L1513" i="2" s="1"/>
  <c r="K1512" i="2"/>
  <c r="L1512" i="2" s="1"/>
  <c r="K1511" i="2"/>
  <c r="L1511" i="2" s="1"/>
  <c r="K1510" i="2"/>
  <c r="L1510" i="2" s="1"/>
  <c r="K1509" i="2"/>
  <c r="L1509" i="2" s="1"/>
  <c r="K1508" i="2"/>
  <c r="L1508" i="2" s="1"/>
  <c r="K1507" i="2"/>
  <c r="L1507" i="2" s="1"/>
  <c r="K1506" i="2"/>
  <c r="L1506" i="2" s="1"/>
  <c r="K1505" i="2"/>
  <c r="L1505" i="2" s="1"/>
  <c r="K1504" i="2"/>
  <c r="L1504" i="2" s="1"/>
  <c r="K1503" i="2"/>
  <c r="L1503" i="2" s="1"/>
  <c r="K1502" i="2"/>
  <c r="L1502" i="2" s="1"/>
  <c r="K1501" i="2"/>
  <c r="L1501" i="2" s="1"/>
  <c r="K1500" i="2"/>
  <c r="L1500" i="2" s="1"/>
  <c r="K1499" i="2"/>
  <c r="L1499" i="2" s="1"/>
  <c r="K1498" i="2"/>
  <c r="L1498" i="2" s="1"/>
  <c r="K1497" i="2"/>
  <c r="L1497" i="2" s="1"/>
  <c r="K1496" i="2"/>
  <c r="L1496" i="2" s="1"/>
  <c r="K1495" i="2"/>
  <c r="L1495" i="2" s="1"/>
  <c r="K1494" i="2"/>
  <c r="L1494" i="2" s="1"/>
  <c r="K1493" i="2"/>
  <c r="L1493" i="2" s="1"/>
  <c r="K1492" i="2"/>
  <c r="L1492" i="2" s="1"/>
  <c r="K1491" i="2"/>
  <c r="L1491" i="2" s="1"/>
  <c r="K1490" i="2"/>
  <c r="L1490" i="2" s="1"/>
  <c r="K1489" i="2"/>
  <c r="L1489" i="2" s="1"/>
  <c r="K1488" i="2"/>
  <c r="L1488" i="2" s="1"/>
  <c r="K1487" i="2"/>
  <c r="L1487" i="2" s="1"/>
  <c r="K1486" i="2"/>
  <c r="L1486" i="2" s="1"/>
  <c r="K1485" i="2"/>
  <c r="L1485" i="2" s="1"/>
  <c r="K1484" i="2"/>
  <c r="L1484" i="2" s="1"/>
  <c r="K1483" i="2"/>
  <c r="L1483" i="2" s="1"/>
  <c r="K1482" i="2"/>
  <c r="L1482" i="2" s="1"/>
  <c r="K1481" i="2"/>
  <c r="L1481" i="2" s="1"/>
  <c r="K1480" i="2"/>
  <c r="L1480" i="2" s="1"/>
  <c r="K1479" i="2"/>
  <c r="L1479" i="2" s="1"/>
  <c r="K1478" i="2"/>
  <c r="L1478" i="2" s="1"/>
  <c r="K1477" i="2"/>
  <c r="L1477" i="2" s="1"/>
  <c r="K1476" i="2"/>
  <c r="L1476" i="2" s="1"/>
  <c r="K1475" i="2"/>
  <c r="L1475" i="2" s="1"/>
  <c r="K1474" i="2"/>
  <c r="L1474" i="2" s="1"/>
  <c r="K1473" i="2"/>
  <c r="L1473" i="2" s="1"/>
  <c r="K1472" i="2"/>
  <c r="L1472" i="2" s="1"/>
  <c r="K1471" i="2"/>
  <c r="L1471" i="2" s="1"/>
  <c r="K1470" i="2"/>
  <c r="L1470" i="2" s="1"/>
  <c r="K1469" i="2"/>
  <c r="L1469" i="2" s="1"/>
  <c r="K1468" i="2"/>
  <c r="L1468" i="2" s="1"/>
  <c r="K1467" i="2"/>
  <c r="L1467" i="2" s="1"/>
  <c r="K1466" i="2"/>
  <c r="L1466" i="2" s="1"/>
  <c r="K1465" i="2"/>
  <c r="L1465" i="2" s="1"/>
  <c r="K1464" i="2"/>
  <c r="L1464" i="2" s="1"/>
  <c r="K1463" i="2"/>
  <c r="L1463" i="2" s="1"/>
  <c r="K1462" i="2"/>
  <c r="L1462" i="2" s="1"/>
  <c r="K1461" i="2"/>
  <c r="L1461" i="2" s="1"/>
  <c r="K1460" i="2"/>
  <c r="L1460" i="2" s="1"/>
  <c r="K1459" i="2"/>
  <c r="L1459" i="2" s="1"/>
  <c r="K1458" i="2"/>
  <c r="L1458" i="2" s="1"/>
  <c r="K1457" i="2"/>
  <c r="L1457" i="2" s="1"/>
  <c r="K1456" i="2"/>
  <c r="L1456" i="2" s="1"/>
  <c r="K1455" i="2"/>
  <c r="L1455" i="2" s="1"/>
  <c r="K1454" i="2"/>
  <c r="L1454" i="2" s="1"/>
  <c r="K1453" i="2"/>
  <c r="L1453" i="2" s="1"/>
  <c r="K1452" i="2"/>
  <c r="L1452" i="2" s="1"/>
  <c r="K1451" i="2"/>
  <c r="L1451" i="2" s="1"/>
  <c r="K1450" i="2"/>
  <c r="L1450" i="2" s="1"/>
  <c r="K1449" i="2"/>
  <c r="L1449" i="2" s="1"/>
  <c r="K1448" i="2"/>
  <c r="L1448" i="2" s="1"/>
  <c r="K1447" i="2"/>
  <c r="L1447" i="2" s="1"/>
  <c r="K1446" i="2"/>
  <c r="L1446" i="2" s="1"/>
  <c r="K1445" i="2"/>
  <c r="L1445" i="2" s="1"/>
  <c r="K1444" i="2"/>
  <c r="L1444" i="2" s="1"/>
  <c r="K1443" i="2"/>
  <c r="L1443" i="2" s="1"/>
  <c r="K1442" i="2"/>
  <c r="L1442" i="2" s="1"/>
  <c r="K1441" i="2"/>
  <c r="L1441" i="2" s="1"/>
  <c r="K1440" i="2"/>
  <c r="L1440" i="2" s="1"/>
  <c r="K1439" i="2"/>
  <c r="L1439" i="2" s="1"/>
  <c r="K1438" i="2"/>
  <c r="L1438" i="2" s="1"/>
  <c r="K1437" i="2"/>
  <c r="L1437" i="2" s="1"/>
  <c r="K1436" i="2"/>
  <c r="L1436" i="2" s="1"/>
  <c r="K1435" i="2"/>
  <c r="L1435" i="2" s="1"/>
  <c r="K1434" i="2"/>
  <c r="L1434" i="2" s="1"/>
  <c r="K1433" i="2"/>
  <c r="L1433" i="2" s="1"/>
  <c r="K1432" i="2"/>
  <c r="L1432" i="2" s="1"/>
  <c r="K1431" i="2"/>
  <c r="L1431" i="2" s="1"/>
  <c r="K1430" i="2"/>
  <c r="L1430" i="2" s="1"/>
  <c r="K1429" i="2"/>
  <c r="L1429" i="2" s="1"/>
  <c r="K1428" i="2"/>
  <c r="L1428" i="2" s="1"/>
  <c r="K1427" i="2"/>
  <c r="L1427" i="2" s="1"/>
  <c r="K1426" i="2"/>
  <c r="L1426" i="2" s="1"/>
  <c r="K1425" i="2"/>
  <c r="L1425" i="2" s="1"/>
  <c r="K1424" i="2"/>
  <c r="L1424" i="2" s="1"/>
  <c r="K1423" i="2"/>
  <c r="L1423" i="2" s="1"/>
  <c r="K1422" i="2"/>
  <c r="L1422" i="2" s="1"/>
  <c r="K1421" i="2"/>
  <c r="L1421" i="2" s="1"/>
  <c r="K1420" i="2"/>
  <c r="L1420" i="2" s="1"/>
  <c r="K1419" i="2"/>
  <c r="L1419" i="2" s="1"/>
  <c r="K1418" i="2"/>
  <c r="L1418" i="2" s="1"/>
  <c r="K1417" i="2"/>
  <c r="L1417" i="2" s="1"/>
  <c r="K1416" i="2"/>
  <c r="L1416" i="2" s="1"/>
  <c r="K1415" i="2"/>
  <c r="L1415" i="2" s="1"/>
  <c r="K1414" i="2"/>
  <c r="L1414" i="2" s="1"/>
  <c r="K1413" i="2"/>
  <c r="L1413" i="2" s="1"/>
  <c r="K1412" i="2"/>
  <c r="L1412" i="2" s="1"/>
  <c r="K1411" i="2"/>
  <c r="L1411" i="2" s="1"/>
  <c r="K1410" i="2"/>
  <c r="L1410" i="2" s="1"/>
  <c r="K1409" i="2"/>
  <c r="L1409" i="2" s="1"/>
  <c r="K1408" i="2"/>
  <c r="L1408" i="2" s="1"/>
  <c r="K1407" i="2"/>
  <c r="L1407" i="2" s="1"/>
  <c r="K1406" i="2"/>
  <c r="L1406" i="2" s="1"/>
  <c r="K1405" i="2"/>
  <c r="L1405" i="2" s="1"/>
  <c r="K1404" i="2"/>
  <c r="L1404" i="2" s="1"/>
  <c r="K1403" i="2"/>
  <c r="L1403" i="2" s="1"/>
  <c r="K1402" i="2"/>
  <c r="L1402" i="2" s="1"/>
  <c r="K1401" i="2"/>
  <c r="L1401" i="2" s="1"/>
  <c r="K1400" i="2"/>
  <c r="L1400" i="2" s="1"/>
  <c r="K1399" i="2"/>
  <c r="L1399" i="2" s="1"/>
  <c r="K1398" i="2"/>
  <c r="L1398" i="2" s="1"/>
  <c r="K1397" i="2"/>
  <c r="L1397" i="2" s="1"/>
  <c r="K1396" i="2"/>
  <c r="L1396" i="2" s="1"/>
  <c r="K1395" i="2"/>
  <c r="L1395" i="2" s="1"/>
  <c r="K1394" i="2"/>
  <c r="L1394" i="2" s="1"/>
  <c r="K1393" i="2"/>
  <c r="L1393" i="2" s="1"/>
  <c r="K1392" i="2"/>
  <c r="L1392" i="2" s="1"/>
  <c r="K1391" i="2"/>
  <c r="L1391" i="2" s="1"/>
  <c r="K1390" i="2"/>
  <c r="L1390" i="2" s="1"/>
  <c r="K1389" i="2"/>
  <c r="L1389" i="2" s="1"/>
  <c r="K1388" i="2"/>
  <c r="L1388" i="2" s="1"/>
  <c r="K1387" i="2"/>
  <c r="L1387" i="2" s="1"/>
  <c r="K1386" i="2"/>
  <c r="L1386" i="2" s="1"/>
  <c r="K1385" i="2"/>
  <c r="L1385" i="2" s="1"/>
  <c r="K1384" i="2"/>
  <c r="L1384" i="2" s="1"/>
  <c r="K1383" i="2"/>
  <c r="L1383" i="2" s="1"/>
  <c r="K1382" i="2"/>
  <c r="L1382" i="2" s="1"/>
  <c r="K1381" i="2"/>
  <c r="L1381" i="2" s="1"/>
  <c r="K1380" i="2"/>
  <c r="L1380" i="2" s="1"/>
  <c r="K1379" i="2"/>
  <c r="L1379" i="2" s="1"/>
  <c r="K1378" i="2"/>
  <c r="L1378" i="2" s="1"/>
  <c r="K1377" i="2"/>
  <c r="L1377" i="2" s="1"/>
  <c r="K1376" i="2"/>
  <c r="L1376" i="2" s="1"/>
  <c r="K1375" i="2"/>
  <c r="L1375" i="2" s="1"/>
  <c r="K1374" i="2"/>
  <c r="L1374" i="2" s="1"/>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26"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02" i="2"/>
  <c r="Q1358" i="2"/>
  <c r="Q1359" i="2"/>
  <c r="Q1360" i="2"/>
  <c r="Q1361" i="2"/>
  <c r="Q1362" i="2"/>
  <c r="Q1363" i="2"/>
  <c r="Q1364" i="2"/>
  <c r="Q1365" i="2"/>
  <c r="Q1366" i="2"/>
  <c r="Q1367" i="2"/>
  <c r="Q1368" i="2"/>
  <c r="Q1369" i="2"/>
  <c r="Q1370" i="2"/>
  <c r="Q1371" i="2"/>
  <c r="Q1372" i="2"/>
  <c r="Q1373" i="2"/>
  <c r="Q1357" i="2"/>
  <c r="Q1341" i="2"/>
  <c r="Q1342" i="2"/>
  <c r="Q1343" i="2"/>
  <c r="Q1344" i="2"/>
  <c r="Q1345" i="2"/>
  <c r="Q1346" i="2"/>
  <c r="Q1332" i="2"/>
  <c r="Q1333" i="2"/>
  <c r="Q1334" i="2"/>
  <c r="Q1335" i="2"/>
  <c r="Q1336" i="2"/>
  <c r="Q1337" i="2"/>
  <c r="Q1338" i="2"/>
  <c r="Q1339" i="2"/>
  <c r="Q1340" i="2"/>
  <c r="Q1331" i="2"/>
  <c r="Q1324" i="2"/>
  <c r="Q1325" i="2"/>
  <c r="Q1326" i="2"/>
  <c r="Q1327" i="2"/>
  <c r="Q1328" i="2"/>
  <c r="Q1329" i="2"/>
  <c r="Q1330" i="2"/>
  <c r="Q1313" i="2"/>
  <c r="Q1314" i="2"/>
  <c r="Q1315" i="2"/>
  <c r="Q1316" i="2"/>
  <c r="Q1317" i="2"/>
  <c r="Q1318" i="2"/>
  <c r="Q1319" i="2"/>
  <c r="Q1320" i="2"/>
  <c r="Q1321" i="2"/>
  <c r="Q1322" i="2"/>
  <c r="Q1323" i="2"/>
  <c r="Q1303" i="2"/>
  <c r="Q1304" i="2"/>
  <c r="Q1305" i="2"/>
  <c r="Q1306" i="2"/>
  <c r="Q1307" i="2"/>
  <c r="Q1308" i="2"/>
  <c r="Q1309" i="2"/>
  <c r="Q1310" i="2"/>
  <c r="Q1311" i="2"/>
  <c r="Q1312" i="2"/>
  <c r="Q1302" i="2"/>
  <c r="P1360" i="2"/>
  <c r="P1361" i="2"/>
  <c r="P1362" i="2"/>
  <c r="P1363" i="2"/>
  <c r="P1364" i="2"/>
  <c r="P1365" i="2"/>
  <c r="P1366" i="2"/>
  <c r="P1367" i="2"/>
  <c r="P1368" i="2"/>
  <c r="P1369" i="2"/>
  <c r="P1370" i="2"/>
  <c r="P1371" i="2"/>
  <c r="P1372" i="2"/>
  <c r="P1373" i="2"/>
  <c r="P1359" i="2"/>
  <c r="P1335" i="2"/>
  <c r="P1336" i="2"/>
  <c r="P1337" i="2"/>
  <c r="P1338" i="2"/>
  <c r="P1339" i="2"/>
  <c r="P1340" i="2"/>
  <c r="P1341" i="2"/>
  <c r="P1342" i="2"/>
  <c r="P1343" i="2"/>
  <c r="P1344" i="2"/>
  <c r="P1345" i="2"/>
  <c r="P1346" i="2"/>
  <c r="P1347" i="2"/>
  <c r="P1348" i="2"/>
  <c r="P1349" i="2"/>
  <c r="P1334" i="2"/>
  <c r="P1319" i="2"/>
  <c r="P1320" i="2"/>
  <c r="P1321" i="2"/>
  <c r="P1322" i="2"/>
  <c r="P1323" i="2"/>
  <c r="P1324" i="2"/>
  <c r="P1325" i="2"/>
  <c r="P1326" i="2"/>
  <c r="P1327" i="2"/>
  <c r="P1328" i="2"/>
  <c r="P1329" i="2"/>
  <c r="P1303" i="2"/>
  <c r="P1304" i="2"/>
  <c r="P1305" i="2"/>
  <c r="P1306" i="2"/>
  <c r="P1307" i="2"/>
  <c r="P1308" i="2"/>
  <c r="P1309" i="2"/>
  <c r="P1310" i="2"/>
  <c r="P1311" i="2"/>
  <c r="P1312" i="2"/>
  <c r="P1313" i="2"/>
  <c r="P1314" i="2"/>
  <c r="P1315" i="2"/>
  <c r="P1316" i="2"/>
  <c r="P1317" i="2"/>
  <c r="P1318" i="2"/>
  <c r="P1302" i="2"/>
  <c r="P1358" i="2"/>
  <c r="P1357" i="2"/>
  <c r="Q1356" i="2"/>
  <c r="P1356" i="2"/>
  <c r="Q1355" i="2"/>
  <c r="P1355" i="2"/>
  <c r="Q1354" i="2"/>
  <c r="P1354" i="2"/>
  <c r="Q1353" i="2"/>
  <c r="P1353" i="2"/>
  <c r="Q1352" i="2"/>
  <c r="P1352" i="2"/>
  <c r="Q1351" i="2"/>
  <c r="P1351" i="2"/>
  <c r="Q1350" i="2"/>
  <c r="P1350" i="2"/>
  <c r="Q1349" i="2"/>
  <c r="Q1348" i="2"/>
  <c r="Q1347" i="2"/>
  <c r="P1333" i="2"/>
  <c r="P1332" i="2"/>
  <c r="P1331" i="2"/>
  <c r="P1330" i="2"/>
  <c r="K1373" i="2"/>
  <c r="L1373" i="2" s="1"/>
  <c r="K1372" i="2"/>
  <c r="L1372" i="2" s="1"/>
  <c r="K1371" i="2"/>
  <c r="L1371" i="2" s="1"/>
  <c r="K1370" i="2"/>
  <c r="L1370" i="2" s="1"/>
  <c r="K1369" i="2"/>
  <c r="L1369" i="2" s="1"/>
  <c r="K1368" i="2"/>
  <c r="L1368" i="2" s="1"/>
  <c r="K1367" i="2"/>
  <c r="L1367" i="2" s="1"/>
  <c r="K1366" i="2"/>
  <c r="L1366" i="2" s="1"/>
  <c r="K1365" i="2"/>
  <c r="L1365" i="2" s="1"/>
  <c r="K1364" i="2"/>
  <c r="L1364" i="2" s="1"/>
  <c r="K1363" i="2"/>
  <c r="L1363" i="2" s="1"/>
  <c r="K1362" i="2"/>
  <c r="L1362" i="2" s="1"/>
  <c r="K1361" i="2"/>
  <c r="L1361" i="2" s="1"/>
  <c r="K1360" i="2"/>
  <c r="L1360" i="2" s="1"/>
  <c r="K1359" i="2"/>
  <c r="L1359" i="2" s="1"/>
  <c r="K1358" i="2"/>
  <c r="L1358" i="2" s="1"/>
  <c r="K1357" i="2"/>
  <c r="L1357" i="2" s="1"/>
  <c r="K1356" i="2"/>
  <c r="L1356" i="2" s="1"/>
  <c r="K1355" i="2"/>
  <c r="L1355" i="2" s="1"/>
  <c r="K1354" i="2"/>
  <c r="L1354" i="2" s="1"/>
  <c r="K1353" i="2"/>
  <c r="L1353" i="2" s="1"/>
  <c r="K1352" i="2"/>
  <c r="L1352" i="2" s="1"/>
  <c r="K1351" i="2"/>
  <c r="L1351" i="2" s="1"/>
  <c r="K1350" i="2"/>
  <c r="L1350" i="2" s="1"/>
  <c r="K1349" i="2"/>
  <c r="L1349" i="2" s="1"/>
  <c r="K1348" i="2"/>
  <c r="L1348" i="2" s="1"/>
  <c r="K1347" i="2"/>
  <c r="L1347" i="2" s="1"/>
  <c r="K1346" i="2"/>
  <c r="L1346" i="2" s="1"/>
  <c r="K1345" i="2"/>
  <c r="L1345" i="2" s="1"/>
  <c r="K1344" i="2"/>
  <c r="L1344" i="2" s="1"/>
  <c r="K1343" i="2"/>
  <c r="L1343" i="2" s="1"/>
  <c r="K1342" i="2"/>
  <c r="L1342" i="2" s="1"/>
  <c r="K1341" i="2"/>
  <c r="L1341" i="2" s="1"/>
  <c r="K1340" i="2"/>
  <c r="L1340" i="2" s="1"/>
  <c r="K1339" i="2"/>
  <c r="L1339" i="2" s="1"/>
  <c r="K1338" i="2"/>
  <c r="L1338" i="2" s="1"/>
  <c r="K1337" i="2"/>
  <c r="L1337" i="2" s="1"/>
  <c r="K1336" i="2"/>
  <c r="L1336" i="2" s="1"/>
  <c r="K1335" i="2"/>
  <c r="L1335" i="2" s="1"/>
  <c r="K1334" i="2"/>
  <c r="L1334" i="2" s="1"/>
  <c r="K1333" i="2"/>
  <c r="L1333" i="2" s="1"/>
  <c r="K1332" i="2"/>
  <c r="L1332" i="2" s="1"/>
  <c r="K1331" i="2"/>
  <c r="L1331" i="2" s="1"/>
  <c r="K1330" i="2"/>
  <c r="L1330" i="2" s="1"/>
  <c r="K1329" i="2"/>
  <c r="L1329" i="2" s="1"/>
  <c r="K1328" i="2"/>
  <c r="L1328" i="2" s="1"/>
  <c r="K1327" i="2"/>
  <c r="L1327" i="2" s="1"/>
  <c r="K1326" i="2"/>
  <c r="L1326" i="2" s="1"/>
  <c r="K1325" i="2"/>
  <c r="L1325" i="2" s="1"/>
  <c r="K1324" i="2"/>
  <c r="L1324" i="2" s="1"/>
  <c r="K1323" i="2"/>
  <c r="L1323" i="2" s="1"/>
  <c r="K1322" i="2"/>
  <c r="L1322" i="2" s="1"/>
  <c r="K1321" i="2"/>
  <c r="L1321" i="2" s="1"/>
  <c r="K1320" i="2"/>
  <c r="L1320" i="2" s="1"/>
  <c r="K1319" i="2"/>
  <c r="L1319" i="2" s="1"/>
  <c r="K1318" i="2"/>
  <c r="L1318" i="2" s="1"/>
  <c r="K1317" i="2"/>
  <c r="L1317" i="2" s="1"/>
  <c r="K1316" i="2"/>
  <c r="L1316" i="2" s="1"/>
  <c r="K1315" i="2"/>
  <c r="L1315" i="2" s="1"/>
  <c r="K1314" i="2"/>
  <c r="L1314" i="2" s="1"/>
  <c r="K1313" i="2"/>
  <c r="L1313" i="2" s="1"/>
  <c r="K1312" i="2"/>
  <c r="L1312" i="2" s="1"/>
  <c r="K1311" i="2"/>
  <c r="L1311" i="2" s="1"/>
  <c r="K1310" i="2"/>
  <c r="L1310" i="2" s="1"/>
  <c r="K1309" i="2"/>
  <c r="L1309" i="2" s="1"/>
  <c r="K1308" i="2"/>
  <c r="L1308" i="2" s="1"/>
  <c r="K1307" i="2"/>
  <c r="L1307" i="2" s="1"/>
  <c r="K1306" i="2"/>
  <c r="L1306" i="2" s="1"/>
  <c r="K1305" i="2"/>
  <c r="L1305" i="2" s="1"/>
  <c r="K1304" i="2"/>
  <c r="L1304" i="2" s="1"/>
  <c r="K1303" i="2"/>
  <c r="L1303" i="2" s="1"/>
  <c r="K1302" i="2"/>
  <c r="L1302" i="2" s="1"/>
  <c r="K1301" i="2"/>
  <c r="L1301" i="2" s="1"/>
  <c r="K1300" i="2"/>
  <c r="L1300" i="2" s="1"/>
  <c r="K1299" i="2"/>
  <c r="L1299" i="2" s="1"/>
  <c r="K1298" i="2"/>
  <c r="L1298" i="2" s="1"/>
  <c r="K1297" i="2"/>
  <c r="L1297" i="2" s="1"/>
  <c r="K1296" i="2"/>
  <c r="L1296" i="2" s="1"/>
  <c r="K1295" i="2"/>
  <c r="L1295" i="2" s="1"/>
  <c r="K1294" i="2"/>
  <c r="L1294" i="2" s="1"/>
  <c r="K1293" i="2"/>
  <c r="L1293" i="2" s="1"/>
  <c r="K1292" i="2"/>
  <c r="L1292" i="2" s="1"/>
  <c r="K1291" i="2"/>
  <c r="L1291" i="2" s="1"/>
  <c r="K1290" i="2"/>
  <c r="L1290" i="2" s="1"/>
  <c r="K1289" i="2"/>
  <c r="L1289" i="2" s="1"/>
  <c r="K1288" i="2"/>
  <c r="L1288" i="2" s="1"/>
  <c r="K1287" i="2"/>
  <c r="L1287" i="2" s="1"/>
  <c r="K1286" i="2"/>
  <c r="L1286" i="2" s="1"/>
  <c r="K1285" i="2"/>
  <c r="L1285" i="2" s="1"/>
  <c r="K1284" i="2"/>
  <c r="L1284" i="2" s="1"/>
  <c r="K1283" i="2"/>
  <c r="L1283" i="2" s="1"/>
  <c r="K1282" i="2"/>
  <c r="L1282" i="2" s="1"/>
  <c r="K1281" i="2"/>
  <c r="L1281" i="2" s="1"/>
  <c r="K1280" i="2"/>
  <c r="L1280" i="2" s="1"/>
  <c r="K1279" i="2"/>
  <c r="L1279" i="2" s="1"/>
  <c r="K1278" i="2"/>
  <c r="L1278" i="2" s="1"/>
  <c r="K1277" i="2"/>
  <c r="L1277" i="2" s="1"/>
  <c r="K1276" i="2"/>
  <c r="L1276" i="2" s="1"/>
  <c r="K1275" i="2"/>
  <c r="L1275" i="2" s="1"/>
  <c r="K1274" i="2"/>
  <c r="L1274" i="2" s="1"/>
  <c r="K1273" i="2"/>
  <c r="L1273" i="2" s="1"/>
  <c r="K1272" i="2"/>
  <c r="L1272" i="2" s="1"/>
  <c r="K1271" i="2"/>
  <c r="L1271" i="2" s="1"/>
  <c r="K1270" i="2"/>
  <c r="L1270" i="2" s="1"/>
  <c r="K1269" i="2"/>
  <c r="L1269" i="2" s="1"/>
  <c r="K1268" i="2"/>
  <c r="L1268" i="2" s="1"/>
  <c r="K1267" i="2"/>
  <c r="L1267" i="2" s="1"/>
  <c r="K1266" i="2"/>
  <c r="L1266" i="2" s="1"/>
  <c r="K1265" i="2"/>
  <c r="L1265" i="2" s="1"/>
  <c r="K1264" i="2"/>
  <c r="L1264" i="2" s="1"/>
  <c r="K1263" i="2"/>
  <c r="L1263" i="2" s="1"/>
  <c r="K1262" i="2"/>
  <c r="L1262" i="2" s="1"/>
  <c r="K1261" i="2"/>
  <c r="L1261" i="2" s="1"/>
  <c r="K1260" i="2"/>
  <c r="L1260" i="2" s="1"/>
  <c r="K1259" i="2"/>
  <c r="L1259" i="2" s="1"/>
  <c r="K1258" i="2"/>
  <c r="L1258" i="2" s="1"/>
  <c r="K1257" i="2"/>
  <c r="L1257" i="2" s="1"/>
  <c r="K1256" i="2"/>
  <c r="L1256" i="2" s="1"/>
  <c r="K1255" i="2"/>
  <c r="L1255" i="2" s="1"/>
  <c r="K1254" i="2"/>
  <c r="L1254" i="2" s="1"/>
  <c r="K1253" i="2"/>
  <c r="L1253" i="2" s="1"/>
  <c r="K1252" i="2"/>
  <c r="L1252" i="2" s="1"/>
  <c r="K1251" i="2"/>
  <c r="L1251" i="2" s="1"/>
  <c r="K1250" i="2"/>
  <c r="L1250" i="2" s="1"/>
  <c r="K1249" i="2"/>
  <c r="L1249" i="2" s="1"/>
  <c r="K1248" i="2"/>
  <c r="L1248" i="2" s="1"/>
  <c r="K1247" i="2"/>
  <c r="L1247" i="2" s="1"/>
  <c r="K1246" i="2"/>
  <c r="L1246" i="2" s="1"/>
  <c r="K1245" i="2"/>
  <c r="L1245" i="2" s="1"/>
  <c r="K1244" i="2"/>
  <c r="L1244" i="2" s="1"/>
  <c r="K1243" i="2"/>
  <c r="L1243" i="2" s="1"/>
  <c r="K1242" i="2"/>
  <c r="L1242" i="2" s="1"/>
  <c r="K1241" i="2"/>
  <c r="L1241" i="2" s="1"/>
  <c r="K1240" i="2"/>
  <c r="L1240" i="2" s="1"/>
  <c r="L1239" i="2"/>
  <c r="K1239" i="2"/>
  <c r="K1238" i="2"/>
  <c r="L1238" i="2" s="1"/>
  <c r="K1237" i="2"/>
  <c r="L1237" i="2" s="1"/>
  <c r="K1236" i="2"/>
  <c r="L1236" i="2" s="1"/>
  <c r="K1235" i="2"/>
  <c r="L1235" i="2" s="1"/>
  <c r="K1234" i="2"/>
  <c r="L1234" i="2" s="1"/>
  <c r="K1233" i="2"/>
  <c r="L1233" i="2" s="1"/>
  <c r="K1232" i="2"/>
  <c r="L1232" i="2" s="1"/>
  <c r="K1231" i="2"/>
  <c r="L1231" i="2" s="1"/>
  <c r="K1230" i="2"/>
  <c r="L1230" i="2" s="1"/>
  <c r="P3" i="3"/>
  <c r="M3" i="3"/>
  <c r="S3" i="3"/>
  <c r="V3" i="3"/>
  <c r="K1229" i="2" l="1"/>
  <c r="L1229" i="2" s="1"/>
  <c r="K1228" i="2"/>
  <c r="L1228" i="2" s="1"/>
  <c r="K1227" i="2"/>
  <c r="L1227" i="2" s="1"/>
  <c r="K1226" i="2"/>
  <c r="L1226" i="2" s="1"/>
  <c r="K1225" i="2"/>
  <c r="L1225" i="2" s="1"/>
  <c r="K1224" i="2"/>
  <c r="L1224" i="2" s="1"/>
  <c r="K1223" i="2"/>
  <c r="L1223" i="2" s="1"/>
  <c r="K1222" i="2"/>
  <c r="L1222" i="2" s="1"/>
  <c r="K1221" i="2"/>
  <c r="L1221" i="2" s="1"/>
  <c r="K1220" i="2"/>
  <c r="L1220" i="2" s="1"/>
  <c r="K1219" i="2"/>
  <c r="L1219" i="2" s="1"/>
  <c r="K1218" i="2"/>
  <c r="L1218" i="2" s="1"/>
  <c r="K1217" i="2"/>
  <c r="L1217" i="2" s="1"/>
  <c r="K1216" i="2"/>
  <c r="L1216" i="2" s="1"/>
  <c r="K1215" i="2"/>
  <c r="L1215" i="2" s="1"/>
  <c r="K1214" i="2"/>
  <c r="L1214" i="2" s="1"/>
  <c r="K1213" i="2"/>
  <c r="L1213" i="2" s="1"/>
  <c r="K1212" i="2"/>
  <c r="L1212" i="2" s="1"/>
  <c r="K1211" i="2"/>
  <c r="L1211" i="2" s="1"/>
  <c r="K1210" i="2"/>
  <c r="L1210" i="2" s="1"/>
  <c r="K1209" i="2"/>
  <c r="L1209" i="2" s="1"/>
  <c r="K1208" i="2"/>
  <c r="L1208" i="2" s="1"/>
  <c r="K1207" i="2"/>
  <c r="L1207" i="2" s="1"/>
  <c r="K1206" i="2"/>
  <c r="L1206" i="2" s="1"/>
  <c r="K1205" i="2"/>
  <c r="L1205" i="2" s="1"/>
  <c r="K1204" i="2"/>
  <c r="L1204" i="2" s="1"/>
  <c r="K1203" i="2"/>
  <c r="L1203" i="2" s="1"/>
  <c r="K1202" i="2"/>
  <c r="L1202" i="2" s="1"/>
  <c r="K1201" i="2"/>
  <c r="L1201" i="2" s="1"/>
  <c r="K1200" i="2"/>
  <c r="L1200" i="2" s="1"/>
  <c r="K1199" i="2"/>
  <c r="L1199" i="2" s="1"/>
  <c r="K1198" i="2"/>
  <c r="L1198" i="2" s="1"/>
  <c r="L1197" i="2"/>
  <c r="K1197" i="2"/>
  <c r="K1196" i="2"/>
  <c r="L1196" i="2" s="1"/>
  <c r="K1195" i="2"/>
  <c r="L1195" i="2" s="1"/>
  <c r="K1194" i="2"/>
  <c r="L1194" i="2" s="1"/>
  <c r="K1193" i="2"/>
  <c r="L1193" i="2" s="1"/>
  <c r="K1192" i="2"/>
  <c r="L1192" i="2" s="1"/>
  <c r="K1191" i="2"/>
  <c r="L1191" i="2" s="1"/>
  <c r="K1190" i="2"/>
  <c r="L1190" i="2" s="1"/>
  <c r="K1189" i="2"/>
  <c r="L1189" i="2" s="1"/>
  <c r="K1188" i="2"/>
  <c r="L1188" i="2" s="1"/>
  <c r="K1187" i="2"/>
  <c r="L1187" i="2" s="1"/>
  <c r="K1186" i="2"/>
  <c r="L1186" i="2" s="1"/>
  <c r="K1185" i="2"/>
  <c r="L1185" i="2" s="1"/>
  <c r="K1184" i="2"/>
  <c r="L1184" i="2" s="1"/>
  <c r="K1183" i="2"/>
  <c r="L1183" i="2" s="1"/>
  <c r="K1182" i="2"/>
  <c r="L1182" i="2" s="1"/>
  <c r="K1181" i="2"/>
  <c r="L1181" i="2" s="1"/>
  <c r="K1180" i="2"/>
  <c r="L1180" i="2" s="1"/>
  <c r="K1179" i="2"/>
  <c r="L1179" i="2" s="1"/>
  <c r="K1178" i="2"/>
  <c r="L1178" i="2" s="1"/>
  <c r="K1177" i="2"/>
  <c r="L1177" i="2" s="1"/>
  <c r="K1176" i="2"/>
  <c r="L1176" i="2" s="1"/>
  <c r="K1175" i="2"/>
  <c r="L1175" i="2" s="1"/>
  <c r="K1174" i="2"/>
  <c r="L1174" i="2" s="1"/>
  <c r="K1173" i="2"/>
  <c r="L1173" i="2" s="1"/>
  <c r="K1172" i="2"/>
  <c r="L1172" i="2" s="1"/>
  <c r="K1171" i="2"/>
  <c r="L1171" i="2" s="1"/>
  <c r="K1170" i="2"/>
  <c r="L1170" i="2" s="1"/>
  <c r="K1169" i="2"/>
  <c r="L1169" i="2" s="1"/>
  <c r="K1168" i="2"/>
  <c r="L1168" i="2" s="1"/>
  <c r="K1167" i="2"/>
  <c r="L1167" i="2" s="1"/>
  <c r="K1166" i="2"/>
  <c r="L1166" i="2" s="1"/>
  <c r="K1165" i="2"/>
  <c r="L1165" i="2" s="1"/>
  <c r="K1164" i="2"/>
  <c r="L1164" i="2" s="1"/>
  <c r="K1163" i="2"/>
  <c r="L1163" i="2" s="1"/>
  <c r="K1162" i="2"/>
  <c r="L1162" i="2" s="1"/>
  <c r="K1161" i="2"/>
  <c r="L1161" i="2" s="1"/>
  <c r="K1160" i="2"/>
  <c r="L1160" i="2" s="1"/>
  <c r="K1159" i="2"/>
  <c r="L1159" i="2" s="1"/>
  <c r="K1158" i="2"/>
  <c r="L1158" i="2" s="1"/>
  <c r="K1157" i="2"/>
  <c r="L1157" i="2" s="1"/>
  <c r="K1156" i="2"/>
  <c r="L1156" i="2" s="1"/>
  <c r="K1155" i="2"/>
  <c r="L1155" i="2" s="1"/>
  <c r="K1154" i="2"/>
  <c r="L1154" i="2" s="1"/>
  <c r="K1153" i="2"/>
  <c r="L1153" i="2" s="1"/>
  <c r="K1152" i="2"/>
  <c r="L1152" i="2" s="1"/>
  <c r="K1151" i="2"/>
  <c r="L1151" i="2" s="1"/>
  <c r="K1150" i="2"/>
  <c r="L1150" i="2" s="1"/>
  <c r="K1149" i="2"/>
  <c r="L1149" i="2" s="1"/>
  <c r="K1148" i="2"/>
  <c r="L1148" i="2" s="1"/>
  <c r="K1147" i="2"/>
  <c r="L1147" i="2" s="1"/>
  <c r="K1146" i="2"/>
  <c r="L1146" i="2" s="1"/>
  <c r="K1145" i="2"/>
  <c r="L1145" i="2" s="1"/>
  <c r="K1144" i="2"/>
  <c r="L1144" i="2" s="1"/>
  <c r="K1143" i="2"/>
  <c r="L1143" i="2" s="1"/>
  <c r="K1142" i="2"/>
  <c r="L1142" i="2" s="1"/>
  <c r="K1141" i="2"/>
  <c r="L1141" i="2" s="1"/>
  <c r="K1140" i="2"/>
  <c r="L1140" i="2" s="1"/>
  <c r="K1139" i="2"/>
  <c r="L1139" i="2" s="1"/>
  <c r="K1138" i="2"/>
  <c r="L1138" i="2" s="1"/>
  <c r="K1137" i="2"/>
  <c r="L1137" i="2" s="1"/>
  <c r="K1136" i="2"/>
  <c r="L1136" i="2" s="1"/>
  <c r="K1135" i="2"/>
  <c r="L1135" i="2" s="1"/>
  <c r="K1134" i="2"/>
  <c r="L1134" i="2" s="1"/>
  <c r="K1133" i="2"/>
  <c r="L1133" i="2" s="1"/>
  <c r="K1132" i="2"/>
  <c r="L1132" i="2" s="1"/>
  <c r="K1131" i="2"/>
  <c r="L1131" i="2" s="1"/>
  <c r="K1130" i="2"/>
  <c r="L1130" i="2" s="1"/>
  <c r="K1129" i="2"/>
  <c r="L1129" i="2" s="1"/>
  <c r="K1128" i="2"/>
  <c r="L1128" i="2" s="1"/>
  <c r="K1127" i="2"/>
  <c r="L1127" i="2" s="1"/>
  <c r="K1126" i="2"/>
  <c r="L1126" i="2" s="1"/>
  <c r="K1125" i="2"/>
  <c r="L1125" i="2" s="1"/>
  <c r="K1124" i="2"/>
  <c r="L1124" i="2" s="1"/>
  <c r="K1123" i="2"/>
  <c r="L1123" i="2" s="1"/>
  <c r="K1122" i="2"/>
  <c r="L1122" i="2" s="1"/>
  <c r="K1121" i="2"/>
  <c r="L1121" i="2" s="1"/>
  <c r="K1120" i="2"/>
  <c r="L1120" i="2" s="1"/>
  <c r="K1119" i="2"/>
  <c r="L1119" i="2" s="1"/>
  <c r="K1118" i="2"/>
  <c r="L1118" i="2" s="1"/>
  <c r="K1117" i="2"/>
  <c r="L1117" i="2" s="1"/>
  <c r="K1116" i="2"/>
  <c r="L1116" i="2" s="1"/>
  <c r="K1115" i="2"/>
  <c r="L1115" i="2" s="1"/>
  <c r="K1114" i="2"/>
  <c r="L1114" i="2" s="1"/>
  <c r="K1113" i="2"/>
  <c r="L1113" i="2" s="1"/>
  <c r="K1112" i="2"/>
  <c r="L1112" i="2" s="1"/>
  <c r="K1111" i="2"/>
  <c r="L1111" i="2" s="1"/>
  <c r="K1110" i="2"/>
  <c r="L1110" i="2" s="1"/>
  <c r="K1109" i="2"/>
  <c r="L1109" i="2" s="1"/>
  <c r="K1108" i="2"/>
  <c r="L1108" i="2" s="1"/>
  <c r="K1107" i="2"/>
  <c r="L1107" i="2" s="1"/>
  <c r="K1106" i="2"/>
  <c r="L1106" i="2" s="1"/>
  <c r="K1105" i="2"/>
  <c r="L1105" i="2" s="1"/>
  <c r="K1104" i="2"/>
  <c r="L1104" i="2" s="1"/>
  <c r="K1103" i="2"/>
  <c r="L1103" i="2" s="1"/>
  <c r="K1102" i="2"/>
  <c r="L1102" i="2" s="1"/>
  <c r="K1101" i="2"/>
  <c r="L1101" i="2" s="1"/>
  <c r="K1100" i="2"/>
  <c r="L1100" i="2" s="1"/>
  <c r="K1099" i="2"/>
  <c r="L1099" i="2" s="1"/>
  <c r="K1098" i="2"/>
  <c r="L1098" i="2" s="1"/>
  <c r="K1097" i="2"/>
  <c r="L1097" i="2" s="1"/>
  <c r="K1096" i="2"/>
  <c r="L1096" i="2" s="1"/>
  <c r="K1095" i="2"/>
  <c r="L1095" i="2" s="1"/>
  <c r="K1094" i="2"/>
  <c r="L1094" i="2" s="1"/>
  <c r="K1093" i="2"/>
  <c r="L1093" i="2" s="1"/>
  <c r="K1092" i="2"/>
  <c r="L1092" i="2" s="1"/>
  <c r="K1091" i="2"/>
  <c r="L1091" i="2" s="1"/>
  <c r="K1090" i="2"/>
  <c r="L1090" i="2" s="1"/>
  <c r="K1089" i="2"/>
  <c r="L1089" i="2" s="1"/>
  <c r="K1088" i="2"/>
  <c r="L1088" i="2" s="1"/>
  <c r="K1087" i="2"/>
  <c r="L1087" i="2" s="1"/>
  <c r="K1086" i="2"/>
  <c r="L1086" i="2" s="1"/>
  <c r="K1085" i="2"/>
  <c r="L1085" i="2" s="1"/>
  <c r="K1084" i="2"/>
  <c r="L1084" i="2" s="1"/>
  <c r="K1083" i="2"/>
  <c r="L1083" i="2" s="1"/>
  <c r="K1082" i="2"/>
  <c r="L1082" i="2" s="1"/>
  <c r="K1081" i="2"/>
  <c r="L1081" i="2" s="1"/>
  <c r="K1080" i="2"/>
  <c r="L1080" i="2" s="1"/>
  <c r="L1079" i="2"/>
  <c r="K1079" i="2"/>
  <c r="K1078" i="2"/>
  <c r="L1078" i="2" s="1"/>
  <c r="K1077" i="2"/>
  <c r="L1077" i="2" s="1"/>
  <c r="K1076" i="2"/>
  <c r="L1076" i="2" s="1"/>
  <c r="K1075" i="2"/>
  <c r="L1075" i="2" s="1"/>
  <c r="K1074" i="2"/>
  <c r="L1074" i="2" s="1"/>
  <c r="K1073" i="2"/>
  <c r="L1073" i="2" s="1"/>
  <c r="K1072" i="2"/>
  <c r="L1072" i="2" s="1"/>
  <c r="K1071" i="2"/>
  <c r="L1071" i="2" s="1"/>
  <c r="K1070" i="2"/>
  <c r="L1070" i="2" s="1"/>
  <c r="K1069" i="2"/>
  <c r="L1069" i="2" s="1"/>
  <c r="K1068" i="2"/>
  <c r="L1068" i="2" s="1"/>
  <c r="K1067" i="2"/>
  <c r="L1067" i="2" s="1"/>
  <c r="K1066" i="2"/>
  <c r="L1066" i="2" s="1"/>
  <c r="K1065" i="2"/>
  <c r="L1065" i="2" s="1"/>
  <c r="K1064" i="2"/>
  <c r="L1064" i="2" s="1"/>
  <c r="K1063" i="2"/>
  <c r="L1063" i="2" s="1"/>
  <c r="K1062" i="2"/>
  <c r="L1062" i="2" s="1"/>
  <c r="K1061" i="2"/>
  <c r="L1061" i="2" s="1"/>
  <c r="K1060" i="2"/>
  <c r="L1060" i="2" s="1"/>
  <c r="K1059" i="2"/>
  <c r="L1059" i="2" s="1"/>
  <c r="K1058" i="2"/>
  <c r="L1058" i="2" s="1"/>
  <c r="K1057" i="2"/>
  <c r="L1057" i="2" s="1"/>
  <c r="K1056" i="2"/>
  <c r="L1056" i="2" s="1"/>
  <c r="K1055" i="2"/>
  <c r="L1055" i="2" s="1"/>
  <c r="K1054" i="2"/>
  <c r="L1054" i="2" s="1"/>
  <c r="K1053" i="2"/>
  <c r="L1053" i="2" s="1"/>
  <c r="K1052" i="2"/>
  <c r="L1052" i="2" s="1"/>
  <c r="K1051" i="2"/>
  <c r="L1051" i="2" s="1"/>
  <c r="K1050" i="2"/>
  <c r="L1050" i="2" s="1"/>
  <c r="K1049" i="2"/>
  <c r="L1049" i="2" s="1"/>
  <c r="K1048" i="2"/>
  <c r="L1048" i="2" s="1"/>
  <c r="K1047" i="2"/>
  <c r="L1047" i="2" s="1"/>
  <c r="K1046" i="2"/>
  <c r="L1046" i="2" s="1"/>
  <c r="K1045" i="2"/>
  <c r="L1045" i="2" s="1"/>
  <c r="K1044" i="2"/>
  <c r="L1044" i="2" s="1"/>
  <c r="K1043" i="2"/>
  <c r="L1043" i="2" s="1"/>
  <c r="K1042" i="2"/>
  <c r="L1042" i="2" s="1"/>
  <c r="K1041" i="2"/>
  <c r="L1041" i="2" s="1"/>
  <c r="K1040" i="2"/>
  <c r="L1040" i="2" s="1"/>
  <c r="K1039" i="2"/>
  <c r="L1039" i="2" s="1"/>
  <c r="K1038" i="2"/>
  <c r="L1038" i="2" s="1"/>
  <c r="K1037" i="2"/>
  <c r="L1037" i="2" s="1"/>
  <c r="K1036" i="2"/>
  <c r="L1036" i="2" s="1"/>
  <c r="K1035" i="2"/>
  <c r="L1035" i="2" s="1"/>
  <c r="K1034" i="2"/>
  <c r="L1034" i="2" s="1"/>
  <c r="K1033" i="2"/>
  <c r="L1033" i="2" s="1"/>
  <c r="K1032" i="2"/>
  <c r="L1032" i="2" s="1"/>
  <c r="K1031" i="2"/>
  <c r="L1031" i="2" s="1"/>
  <c r="K1030" i="2"/>
  <c r="L1030" i="2" s="1"/>
  <c r="K1029" i="2"/>
  <c r="L1029" i="2" s="1"/>
  <c r="K1028" i="2"/>
  <c r="L1028" i="2" s="1"/>
  <c r="K1027" i="2"/>
  <c r="L1027" i="2" s="1"/>
  <c r="K1026" i="2"/>
  <c r="L1026" i="2" s="1"/>
  <c r="K1025" i="2"/>
  <c r="L1025" i="2" s="1"/>
  <c r="K1024" i="2"/>
  <c r="L1024" i="2" s="1"/>
  <c r="K1023" i="2"/>
  <c r="L1023" i="2" s="1"/>
  <c r="K1022" i="2"/>
  <c r="L1022" i="2" s="1"/>
  <c r="K1021" i="2"/>
  <c r="L1021" i="2" s="1"/>
  <c r="K1020" i="2"/>
  <c r="L1020" i="2" s="1"/>
  <c r="K1019" i="2"/>
  <c r="L1019" i="2" s="1"/>
  <c r="L1018" i="2"/>
  <c r="K1018" i="2"/>
  <c r="K1017" i="2"/>
  <c r="L1017" i="2" s="1"/>
  <c r="K1016" i="2"/>
  <c r="L1016" i="2" s="1"/>
  <c r="K1015" i="2"/>
  <c r="L1015" i="2" s="1"/>
  <c r="K1014" i="2"/>
  <c r="L1014" i="2" s="1"/>
  <c r="K1013" i="2"/>
  <c r="L1013" i="2" s="1"/>
  <c r="K1012" i="2"/>
  <c r="L1012" i="2" s="1"/>
  <c r="K1011" i="2"/>
  <c r="L1011" i="2" s="1"/>
  <c r="K1010" i="2"/>
  <c r="L1010" i="2" s="1"/>
  <c r="K1009" i="2"/>
  <c r="L1009" i="2" s="1"/>
  <c r="K1008" i="2"/>
  <c r="L1008" i="2" s="1"/>
  <c r="K1007" i="2"/>
  <c r="L1007" i="2" s="1"/>
  <c r="K1006" i="2"/>
  <c r="L1006" i="2" s="1"/>
  <c r="K1005" i="2"/>
  <c r="L1005" i="2" s="1"/>
  <c r="K1004" i="2"/>
  <c r="L1004" i="2" s="1"/>
  <c r="K1003" i="2"/>
  <c r="L1003" i="2" s="1"/>
  <c r="K1002" i="2"/>
  <c r="L1002" i="2" s="1"/>
  <c r="K1001" i="2"/>
  <c r="L1001" i="2" s="1"/>
  <c r="K1000" i="2"/>
  <c r="L1000" i="2" s="1"/>
  <c r="K999" i="2"/>
  <c r="L999" i="2" s="1"/>
  <c r="K998" i="2"/>
  <c r="L998" i="2" s="1"/>
  <c r="K997" i="2"/>
  <c r="L997" i="2" s="1"/>
  <c r="K996" i="2"/>
  <c r="L996" i="2" s="1"/>
  <c r="K995" i="2"/>
  <c r="L995" i="2" s="1"/>
  <c r="K994" i="2"/>
  <c r="L994" i="2" s="1"/>
  <c r="K993" i="2"/>
  <c r="L993" i="2" s="1"/>
  <c r="K992" i="2"/>
  <c r="L992" i="2" s="1"/>
  <c r="K991" i="2"/>
  <c r="L991" i="2" s="1"/>
  <c r="K990" i="2"/>
  <c r="L990" i="2" s="1"/>
  <c r="K989" i="2"/>
  <c r="L989" i="2" s="1"/>
  <c r="K988" i="2"/>
  <c r="L988" i="2" s="1"/>
  <c r="K987" i="2"/>
  <c r="L987" i="2" s="1"/>
  <c r="K986" i="2"/>
  <c r="L986" i="2" s="1"/>
  <c r="K985" i="2"/>
  <c r="L985" i="2" s="1"/>
  <c r="K984" i="2"/>
  <c r="L984" i="2" s="1"/>
  <c r="K983" i="2"/>
  <c r="L983" i="2" s="1"/>
  <c r="K982" i="2"/>
  <c r="L982" i="2" s="1"/>
  <c r="K981" i="2"/>
  <c r="L981" i="2" s="1"/>
  <c r="K980" i="2"/>
  <c r="L980" i="2" s="1"/>
  <c r="K979" i="2"/>
  <c r="L979" i="2" s="1"/>
  <c r="K978" i="2"/>
  <c r="L978" i="2" s="1"/>
  <c r="K977" i="2"/>
  <c r="L977" i="2" s="1"/>
  <c r="K976" i="2"/>
  <c r="L976" i="2" s="1"/>
  <c r="K975" i="2"/>
  <c r="L975" i="2" s="1"/>
  <c r="K974" i="2"/>
  <c r="L974" i="2" s="1"/>
  <c r="K973" i="2"/>
  <c r="L973" i="2" s="1"/>
  <c r="K972" i="2"/>
  <c r="L972" i="2" s="1"/>
  <c r="K971" i="2"/>
  <c r="L971" i="2" s="1"/>
  <c r="K970" i="2"/>
  <c r="L970" i="2" s="1"/>
  <c r="K969" i="2"/>
  <c r="L969" i="2" s="1"/>
  <c r="K968" i="2"/>
  <c r="L968" i="2" s="1"/>
  <c r="K967" i="2"/>
  <c r="L967" i="2" s="1"/>
  <c r="K966" i="2"/>
  <c r="L966" i="2" s="1"/>
  <c r="K965" i="2"/>
  <c r="L965" i="2" s="1"/>
  <c r="K964" i="2"/>
  <c r="L964" i="2" s="1"/>
  <c r="K963" i="2"/>
  <c r="L963" i="2" s="1"/>
  <c r="K962" i="2"/>
  <c r="L962" i="2" s="1"/>
  <c r="K961" i="2"/>
  <c r="L961" i="2" s="1"/>
  <c r="K960" i="2"/>
  <c r="L960" i="2" s="1"/>
  <c r="K959" i="2"/>
  <c r="L959" i="2" s="1"/>
  <c r="K958" i="2"/>
  <c r="L958" i="2" s="1"/>
  <c r="K957" i="2"/>
  <c r="L957" i="2" s="1"/>
  <c r="K956" i="2"/>
  <c r="L956" i="2" s="1"/>
  <c r="K955" i="2"/>
  <c r="L955" i="2" s="1"/>
  <c r="K954" i="2"/>
  <c r="L954" i="2" s="1"/>
  <c r="K953" i="2"/>
  <c r="L953" i="2" s="1"/>
  <c r="K952" i="2"/>
  <c r="L952" i="2" s="1"/>
  <c r="K951" i="2"/>
  <c r="L951" i="2" s="1"/>
  <c r="K950" i="2"/>
  <c r="L950" i="2" s="1"/>
  <c r="K949" i="2"/>
  <c r="L949" i="2" s="1"/>
  <c r="K948" i="2"/>
  <c r="L948" i="2" s="1"/>
  <c r="K947" i="2"/>
  <c r="L947" i="2" s="1"/>
  <c r="K946" i="2"/>
  <c r="L946" i="2" s="1"/>
  <c r="K945" i="2"/>
  <c r="L945" i="2" s="1"/>
  <c r="K944" i="2"/>
  <c r="L944" i="2" s="1"/>
  <c r="K943" i="2"/>
  <c r="L943" i="2" s="1"/>
  <c r="K942" i="2"/>
  <c r="L942" i="2" s="1"/>
  <c r="K941" i="2"/>
  <c r="L941" i="2" s="1"/>
  <c r="K940" i="2"/>
  <c r="L940" i="2" s="1"/>
  <c r="K939" i="2"/>
  <c r="L939" i="2" s="1"/>
  <c r="K938" i="2"/>
  <c r="L938" i="2" s="1"/>
  <c r="K937" i="2"/>
  <c r="L937" i="2" s="1"/>
  <c r="K936" i="2"/>
  <c r="L936" i="2" s="1"/>
  <c r="K935" i="2"/>
  <c r="L935" i="2" s="1"/>
  <c r="K934" i="2"/>
  <c r="L934" i="2" s="1"/>
  <c r="K933" i="2"/>
  <c r="L933" i="2" s="1"/>
  <c r="K932" i="2"/>
  <c r="L932" i="2" s="1"/>
  <c r="K931" i="2"/>
  <c r="L931" i="2" s="1"/>
  <c r="K930" i="2"/>
  <c r="L930" i="2" s="1"/>
  <c r="K929" i="2"/>
  <c r="L929" i="2" s="1"/>
  <c r="K928" i="2"/>
  <c r="L928" i="2" s="1"/>
  <c r="K927" i="2"/>
  <c r="L927" i="2" s="1"/>
  <c r="K926" i="2"/>
  <c r="L926" i="2" s="1"/>
  <c r="K925" i="2"/>
  <c r="L925" i="2" s="1"/>
  <c r="K924" i="2"/>
  <c r="L924" i="2" s="1"/>
  <c r="K923" i="2"/>
  <c r="L923" i="2" s="1"/>
  <c r="K922" i="2"/>
  <c r="L922" i="2" s="1"/>
  <c r="K921" i="2"/>
  <c r="L921" i="2" s="1"/>
  <c r="K920" i="2"/>
  <c r="L920" i="2" s="1"/>
  <c r="K919" i="2"/>
  <c r="L919" i="2" s="1"/>
  <c r="K918" i="2"/>
  <c r="L918" i="2" s="1"/>
  <c r="K917" i="2"/>
  <c r="L917" i="2" s="1"/>
  <c r="K916" i="2"/>
  <c r="L916" i="2" s="1"/>
  <c r="K915" i="2"/>
  <c r="L915" i="2" s="1"/>
  <c r="K914" i="2"/>
  <c r="L914" i="2" s="1"/>
  <c r="K913" i="2"/>
  <c r="L913" i="2" s="1"/>
  <c r="K912" i="2"/>
  <c r="L912" i="2" s="1"/>
  <c r="K911" i="2"/>
  <c r="L911" i="2" s="1"/>
  <c r="K910" i="2"/>
  <c r="L910" i="2" s="1"/>
  <c r="K909" i="2"/>
  <c r="L909" i="2" s="1"/>
  <c r="K908" i="2"/>
  <c r="L908" i="2" s="1"/>
  <c r="K907" i="2"/>
  <c r="L907" i="2" s="1"/>
  <c r="K906" i="2"/>
  <c r="L906" i="2" s="1"/>
  <c r="K905" i="2"/>
  <c r="L905" i="2" s="1"/>
  <c r="K904" i="2"/>
  <c r="L904" i="2" s="1"/>
  <c r="K903" i="2"/>
  <c r="L903" i="2" s="1"/>
  <c r="K902" i="2"/>
  <c r="L902" i="2" s="1"/>
  <c r="K901" i="2"/>
  <c r="L901" i="2" s="1"/>
  <c r="K900" i="2"/>
  <c r="L900" i="2" s="1"/>
  <c r="K899" i="2"/>
  <c r="L899" i="2" s="1"/>
  <c r="K898" i="2"/>
  <c r="L898" i="2" s="1"/>
  <c r="K897" i="2"/>
  <c r="L897" i="2" s="1"/>
  <c r="K896" i="2"/>
  <c r="L896" i="2" s="1"/>
  <c r="K895" i="2"/>
  <c r="L895" i="2" s="1"/>
  <c r="K894" i="2"/>
  <c r="L894" i="2" s="1"/>
  <c r="K893" i="2"/>
  <c r="L893" i="2" s="1"/>
  <c r="K892" i="2"/>
  <c r="L892" i="2" s="1"/>
  <c r="K891" i="2"/>
  <c r="L891" i="2" s="1"/>
  <c r="K890" i="2"/>
  <c r="L890" i="2" s="1"/>
  <c r="K889" i="2"/>
  <c r="L889" i="2" s="1"/>
  <c r="K888" i="2"/>
  <c r="L888" i="2" s="1"/>
  <c r="K887" i="2"/>
  <c r="L887" i="2" s="1"/>
  <c r="K886" i="2"/>
  <c r="L886" i="2" s="1"/>
  <c r="K885" i="2"/>
  <c r="L885" i="2" s="1"/>
  <c r="K884" i="2"/>
  <c r="L884" i="2" s="1"/>
  <c r="K883" i="2"/>
  <c r="L883" i="2" s="1"/>
  <c r="K882" i="2"/>
  <c r="L882" i="2" s="1"/>
  <c r="K881" i="2"/>
  <c r="L881" i="2" s="1"/>
  <c r="K880" i="2"/>
  <c r="L880" i="2" s="1"/>
  <c r="K879" i="2"/>
  <c r="L879" i="2" s="1"/>
  <c r="K878" i="2"/>
  <c r="L878" i="2" s="1"/>
  <c r="K877" i="2"/>
  <c r="L877" i="2" s="1"/>
  <c r="K876" i="2"/>
  <c r="L876" i="2" s="1"/>
  <c r="K875" i="2"/>
  <c r="L875" i="2" s="1"/>
  <c r="K874" i="2"/>
  <c r="L874" i="2" s="1"/>
  <c r="K873" i="2"/>
  <c r="L873" i="2" s="1"/>
  <c r="L872" i="2"/>
  <c r="K872" i="2"/>
  <c r="K871" i="2"/>
  <c r="L871" i="2" s="1"/>
  <c r="K870" i="2"/>
  <c r="L870" i="2" s="1"/>
  <c r="K869" i="2"/>
  <c r="L869" i="2" s="1"/>
  <c r="K868" i="2"/>
  <c r="L868" i="2" s="1"/>
  <c r="K867" i="2"/>
  <c r="L867" i="2" s="1"/>
  <c r="K866" i="2"/>
  <c r="L866" i="2" s="1"/>
  <c r="K865" i="2"/>
  <c r="L865" i="2" s="1"/>
  <c r="K864" i="2"/>
  <c r="L864" i="2" s="1"/>
  <c r="K863" i="2"/>
  <c r="L863" i="2" s="1"/>
  <c r="K862" i="2"/>
  <c r="L862" i="2" s="1"/>
  <c r="K861" i="2"/>
  <c r="L861" i="2" s="1"/>
  <c r="K860" i="2"/>
  <c r="L860" i="2" s="1"/>
  <c r="K859" i="2"/>
  <c r="L859" i="2" s="1"/>
  <c r="K858" i="2"/>
  <c r="L858" i="2" s="1"/>
  <c r="K857" i="2"/>
  <c r="L857" i="2" s="1"/>
  <c r="K856" i="2"/>
  <c r="L856" i="2" s="1"/>
  <c r="K855" i="2"/>
  <c r="L855" i="2" s="1"/>
  <c r="K854" i="2"/>
  <c r="L854" i="2" s="1"/>
  <c r="K853" i="2"/>
  <c r="L853" i="2" s="1"/>
  <c r="K852" i="2"/>
  <c r="L852" i="2" s="1"/>
  <c r="K851" i="2"/>
  <c r="L851" i="2" s="1"/>
  <c r="K850" i="2"/>
  <c r="L850" i="2" s="1"/>
  <c r="K849" i="2"/>
  <c r="L849" i="2" s="1"/>
  <c r="K848" i="2"/>
  <c r="L848" i="2" s="1"/>
  <c r="K847" i="2"/>
  <c r="L847" i="2" s="1"/>
  <c r="K846" i="2"/>
  <c r="L846" i="2" s="1"/>
  <c r="K845" i="2"/>
  <c r="L845" i="2" s="1"/>
  <c r="K844" i="2"/>
  <c r="L844" i="2" s="1"/>
  <c r="K843" i="2"/>
  <c r="L843" i="2" s="1"/>
  <c r="K842" i="2"/>
  <c r="L842" i="2" s="1"/>
  <c r="K841" i="2"/>
  <c r="L841" i="2" s="1"/>
  <c r="K840" i="2"/>
  <c r="L840" i="2" s="1"/>
  <c r="K839" i="2"/>
  <c r="L839" i="2" s="1"/>
  <c r="K838" i="2"/>
  <c r="L838" i="2" s="1"/>
  <c r="K837" i="2"/>
  <c r="L837" i="2" s="1"/>
  <c r="K836" i="2"/>
  <c r="L836" i="2" s="1"/>
  <c r="K835" i="2"/>
  <c r="L835" i="2" s="1"/>
  <c r="K834" i="2"/>
  <c r="L834" i="2" s="1"/>
  <c r="K833" i="2"/>
  <c r="L833" i="2" s="1"/>
  <c r="K832" i="2"/>
  <c r="L832" i="2" s="1"/>
  <c r="K831" i="2"/>
  <c r="L831" i="2" s="1"/>
  <c r="K830" i="2"/>
  <c r="L830" i="2" s="1"/>
  <c r="K829" i="2"/>
  <c r="L829" i="2" s="1"/>
  <c r="L828" i="2"/>
  <c r="K828" i="2"/>
  <c r="K827" i="2"/>
  <c r="L827" i="2" s="1"/>
  <c r="K826" i="2"/>
  <c r="L826" i="2" s="1"/>
  <c r="K825" i="2"/>
  <c r="L825" i="2" s="1"/>
  <c r="K824" i="2"/>
  <c r="L824" i="2" s="1"/>
  <c r="K823" i="2"/>
  <c r="L823" i="2" s="1"/>
  <c r="K822" i="2"/>
  <c r="L822" i="2" s="1"/>
  <c r="K821" i="2"/>
  <c r="L821" i="2" s="1"/>
  <c r="K820" i="2"/>
  <c r="L820" i="2" s="1"/>
  <c r="K819" i="2"/>
  <c r="L819" i="2" s="1"/>
  <c r="K818" i="2"/>
  <c r="L818" i="2" s="1"/>
  <c r="K817" i="2"/>
  <c r="L817" i="2" s="1"/>
  <c r="K816" i="2"/>
  <c r="L816" i="2" s="1"/>
  <c r="K815" i="2"/>
  <c r="L815" i="2" s="1"/>
  <c r="K814" i="2"/>
  <c r="L814" i="2" s="1"/>
  <c r="K813" i="2"/>
  <c r="L813" i="2" s="1"/>
  <c r="K812" i="2"/>
  <c r="L812" i="2" s="1"/>
  <c r="K811" i="2"/>
  <c r="L811" i="2" s="1"/>
  <c r="K810" i="2"/>
  <c r="L810" i="2" s="1"/>
  <c r="K809" i="2"/>
  <c r="L809" i="2" s="1"/>
  <c r="K808" i="2"/>
  <c r="L808" i="2" s="1"/>
  <c r="K807" i="2"/>
  <c r="L807" i="2" s="1"/>
  <c r="K806" i="2"/>
  <c r="L806" i="2" s="1"/>
  <c r="K805" i="2"/>
  <c r="L805" i="2" s="1"/>
  <c r="K804" i="2"/>
  <c r="L804" i="2" s="1"/>
  <c r="K803" i="2"/>
  <c r="L803" i="2" s="1"/>
  <c r="K802" i="2"/>
  <c r="L802" i="2" s="1"/>
  <c r="K801" i="2"/>
  <c r="L801" i="2" s="1"/>
  <c r="K800" i="2"/>
  <c r="L800" i="2" s="1"/>
  <c r="K799" i="2"/>
  <c r="L799" i="2" s="1"/>
  <c r="K798" i="2"/>
  <c r="L798" i="2" s="1"/>
  <c r="K797" i="2"/>
  <c r="L797" i="2" s="1"/>
  <c r="K796" i="2"/>
  <c r="L796" i="2" s="1"/>
  <c r="K795" i="2"/>
  <c r="L795" i="2" s="1"/>
  <c r="K794" i="2"/>
  <c r="L794" i="2" s="1"/>
  <c r="K793" i="2"/>
  <c r="L793" i="2" s="1"/>
  <c r="K792" i="2"/>
  <c r="L792" i="2" s="1"/>
  <c r="K791" i="2"/>
  <c r="L791" i="2" s="1"/>
  <c r="K790" i="2"/>
  <c r="L790" i="2" s="1"/>
  <c r="K789" i="2"/>
  <c r="L789" i="2" s="1"/>
  <c r="K788" i="2"/>
  <c r="L788" i="2" s="1"/>
  <c r="K787" i="2"/>
  <c r="L787" i="2" s="1"/>
  <c r="K786" i="2"/>
  <c r="L786" i="2" s="1"/>
  <c r="K785" i="2"/>
  <c r="L785" i="2" s="1"/>
  <c r="K784" i="2"/>
  <c r="L784" i="2" s="1"/>
  <c r="K783" i="2"/>
  <c r="L783" i="2" s="1"/>
  <c r="K782" i="2"/>
  <c r="L782" i="2" s="1"/>
  <c r="K781" i="2"/>
  <c r="L781" i="2" s="1"/>
  <c r="K780" i="2"/>
  <c r="L780" i="2" s="1"/>
  <c r="K779" i="2"/>
  <c r="L779" i="2" s="1"/>
  <c r="K778" i="2"/>
  <c r="L778" i="2" s="1"/>
  <c r="K777" i="2"/>
  <c r="L777" i="2" s="1"/>
  <c r="K776" i="2"/>
  <c r="L776" i="2" s="1"/>
  <c r="K775" i="2"/>
  <c r="L775" i="2" s="1"/>
  <c r="K774" i="2"/>
  <c r="L774" i="2" s="1"/>
  <c r="K773" i="2"/>
  <c r="L773" i="2" s="1"/>
  <c r="K772" i="2"/>
  <c r="L772" i="2" s="1"/>
  <c r="K771" i="2"/>
  <c r="L771" i="2" s="1"/>
  <c r="K770" i="2"/>
  <c r="L770" i="2" s="1"/>
  <c r="K769" i="2"/>
  <c r="L769" i="2" s="1"/>
  <c r="K768" i="2"/>
  <c r="L768" i="2" s="1"/>
  <c r="K767" i="2"/>
  <c r="L767" i="2" s="1"/>
  <c r="K766" i="2"/>
  <c r="L766" i="2" s="1"/>
  <c r="K765" i="2"/>
  <c r="L765" i="2" s="1"/>
  <c r="K764" i="2"/>
  <c r="L764" i="2" s="1"/>
  <c r="K763" i="2"/>
  <c r="L763" i="2" s="1"/>
  <c r="K762" i="2"/>
  <c r="L762" i="2" s="1"/>
  <c r="K761" i="2"/>
  <c r="L761" i="2" s="1"/>
  <c r="K760" i="2"/>
  <c r="L760" i="2" s="1"/>
  <c r="K759" i="2"/>
  <c r="L759" i="2" s="1"/>
  <c r="K758" i="2"/>
  <c r="L758" i="2" s="1"/>
  <c r="K757" i="2"/>
  <c r="L757" i="2" s="1"/>
  <c r="K756" i="2"/>
  <c r="L756" i="2" s="1"/>
  <c r="K755" i="2"/>
  <c r="L755" i="2" s="1"/>
  <c r="K754" i="2"/>
  <c r="L754" i="2" s="1"/>
  <c r="K753" i="2"/>
  <c r="L753" i="2" s="1"/>
  <c r="K752" i="2"/>
  <c r="L752" i="2" s="1"/>
  <c r="K751" i="2"/>
  <c r="L751" i="2" s="1"/>
  <c r="K750" i="2"/>
  <c r="L750" i="2" s="1"/>
  <c r="K749" i="2"/>
  <c r="L749" i="2" s="1"/>
  <c r="K748" i="2"/>
  <c r="L748" i="2" s="1"/>
  <c r="K747" i="2"/>
  <c r="L747" i="2" s="1"/>
  <c r="K746" i="2"/>
  <c r="L746" i="2" s="1"/>
  <c r="K745" i="2"/>
  <c r="L745" i="2" s="1"/>
  <c r="K744" i="2"/>
  <c r="L744" i="2" s="1"/>
  <c r="K743" i="2"/>
  <c r="L743" i="2" s="1"/>
  <c r="K742" i="2"/>
  <c r="L742" i="2" s="1"/>
  <c r="K741" i="2"/>
  <c r="L741" i="2" s="1"/>
  <c r="K740" i="2"/>
  <c r="L740" i="2" s="1"/>
  <c r="K739" i="2"/>
  <c r="L739" i="2" s="1"/>
  <c r="K738" i="2"/>
  <c r="L738" i="2" s="1"/>
  <c r="K737" i="2"/>
  <c r="L737" i="2" s="1"/>
  <c r="K736" i="2"/>
  <c r="L736" i="2" s="1"/>
  <c r="K735" i="2"/>
  <c r="L735" i="2" s="1"/>
  <c r="K734" i="2"/>
  <c r="L734" i="2" s="1"/>
  <c r="K733" i="2"/>
  <c r="L733" i="2" s="1"/>
  <c r="K732" i="2"/>
  <c r="L732" i="2" s="1"/>
  <c r="K731" i="2"/>
  <c r="L731" i="2" s="1"/>
  <c r="K730" i="2"/>
  <c r="L730" i="2" s="1"/>
  <c r="K729" i="2"/>
  <c r="L729" i="2" s="1"/>
  <c r="K728" i="2"/>
  <c r="L728" i="2" s="1"/>
  <c r="K727" i="2"/>
  <c r="L727" i="2" s="1"/>
  <c r="K726" i="2"/>
  <c r="L726" i="2" s="1"/>
  <c r="K725" i="2"/>
  <c r="L725" i="2" s="1"/>
  <c r="K724" i="2"/>
  <c r="L724" i="2" s="1"/>
  <c r="K723" i="2"/>
  <c r="L723" i="2" s="1"/>
  <c r="K722" i="2"/>
  <c r="L722" i="2" s="1"/>
  <c r="K721" i="2"/>
  <c r="L721" i="2" s="1"/>
  <c r="K720" i="2"/>
  <c r="L720" i="2" s="1"/>
  <c r="K719" i="2"/>
  <c r="L719" i="2" s="1"/>
  <c r="K718" i="2"/>
  <c r="L718" i="2" s="1"/>
  <c r="K717" i="2"/>
  <c r="L717" i="2" s="1"/>
  <c r="K716" i="2"/>
  <c r="L716" i="2" s="1"/>
  <c r="K715" i="2"/>
  <c r="L715" i="2" s="1"/>
  <c r="K714" i="2"/>
  <c r="L714" i="2" s="1"/>
  <c r="K713" i="2"/>
  <c r="L713" i="2" s="1"/>
  <c r="K712" i="2"/>
  <c r="L712" i="2" s="1"/>
  <c r="K711" i="2"/>
  <c r="L711" i="2" s="1"/>
  <c r="K710" i="2"/>
  <c r="L710" i="2" s="1"/>
  <c r="K709" i="2"/>
  <c r="L709" i="2" s="1"/>
  <c r="K708" i="2"/>
  <c r="L708" i="2" s="1"/>
  <c r="K707" i="2"/>
  <c r="L707" i="2" s="1"/>
  <c r="K706" i="2"/>
  <c r="L706" i="2" s="1"/>
  <c r="K705" i="2"/>
  <c r="L705" i="2" s="1"/>
  <c r="K704" i="2"/>
  <c r="L704" i="2" s="1"/>
  <c r="K703" i="2"/>
  <c r="L703" i="2" s="1"/>
  <c r="K702" i="2"/>
  <c r="L702" i="2" s="1"/>
  <c r="K701" i="2"/>
  <c r="L701" i="2" s="1"/>
  <c r="K700" i="2"/>
  <c r="L700" i="2" s="1"/>
  <c r="K699" i="2"/>
  <c r="L699" i="2" s="1"/>
  <c r="K698" i="2"/>
  <c r="L698" i="2" s="1"/>
  <c r="K697" i="2"/>
  <c r="L697" i="2" s="1"/>
  <c r="K696" i="2"/>
  <c r="L696" i="2" s="1"/>
  <c r="K695" i="2"/>
  <c r="L695" i="2" s="1"/>
  <c r="K694" i="2"/>
  <c r="L694" i="2" s="1"/>
  <c r="K693" i="2"/>
  <c r="L693" i="2" s="1"/>
  <c r="K692" i="2"/>
  <c r="L692" i="2" s="1"/>
  <c r="K691" i="2"/>
  <c r="L691" i="2" s="1"/>
  <c r="K690" i="2"/>
  <c r="L690" i="2" s="1"/>
  <c r="K689" i="2"/>
  <c r="L689" i="2" s="1"/>
  <c r="K688" i="2"/>
  <c r="L688" i="2" s="1"/>
  <c r="K687" i="2"/>
  <c r="L687" i="2" s="1"/>
  <c r="K686" i="2"/>
  <c r="L686" i="2" s="1"/>
  <c r="K685" i="2"/>
  <c r="L685" i="2" s="1"/>
  <c r="K684" i="2"/>
  <c r="L684" i="2" s="1"/>
  <c r="K683" i="2"/>
  <c r="L683" i="2" s="1"/>
  <c r="K682" i="2"/>
  <c r="L682" i="2" s="1"/>
  <c r="K681" i="2"/>
  <c r="L681" i="2" s="1"/>
  <c r="K680" i="2"/>
  <c r="L680" i="2" s="1"/>
  <c r="K679" i="2"/>
  <c r="L679" i="2" s="1"/>
  <c r="K678" i="2"/>
  <c r="L678" i="2" s="1"/>
  <c r="K677" i="2"/>
  <c r="L677" i="2" s="1"/>
  <c r="L676" i="2"/>
  <c r="K676" i="2"/>
  <c r="K675" i="2"/>
  <c r="L675" i="2" s="1"/>
  <c r="K674" i="2"/>
  <c r="L674" i="2" s="1"/>
  <c r="K673" i="2"/>
  <c r="L673" i="2" s="1"/>
  <c r="K672" i="2"/>
  <c r="L672" i="2" s="1"/>
  <c r="K671" i="2"/>
  <c r="L671" i="2" s="1"/>
  <c r="K670" i="2"/>
  <c r="L670" i="2" s="1"/>
  <c r="K669" i="2"/>
  <c r="L669" i="2" s="1"/>
  <c r="K668" i="2"/>
  <c r="L668" i="2" s="1"/>
  <c r="K667" i="2"/>
  <c r="L667" i="2" s="1"/>
  <c r="K666" i="2"/>
  <c r="L666" i="2" s="1"/>
  <c r="K665" i="2"/>
  <c r="L665" i="2" s="1"/>
  <c r="K664" i="2"/>
  <c r="L664" i="2" s="1"/>
  <c r="K663" i="2"/>
  <c r="L663" i="2" s="1"/>
  <c r="K662" i="2"/>
  <c r="L662" i="2" s="1"/>
  <c r="K661" i="2"/>
  <c r="L661" i="2" s="1"/>
  <c r="K660" i="2"/>
  <c r="L660" i="2" s="1"/>
  <c r="K659" i="2"/>
  <c r="L659" i="2" s="1"/>
  <c r="K658" i="2"/>
  <c r="L658" i="2" s="1"/>
  <c r="K657" i="2"/>
  <c r="L657" i="2" s="1"/>
  <c r="K656" i="2"/>
  <c r="L656" i="2" s="1"/>
  <c r="K655" i="2"/>
  <c r="L655" i="2" s="1"/>
  <c r="K654" i="2"/>
  <c r="L654" i="2" s="1"/>
  <c r="K653" i="2"/>
  <c r="L653" i="2" s="1"/>
  <c r="K652" i="2"/>
  <c r="L652" i="2" s="1"/>
  <c r="K651" i="2"/>
  <c r="L651" i="2" s="1"/>
  <c r="K650" i="2"/>
  <c r="L650" i="2" s="1"/>
  <c r="K649" i="2"/>
  <c r="L649" i="2" s="1"/>
  <c r="K648" i="2"/>
  <c r="L648" i="2" s="1"/>
  <c r="K647" i="2"/>
  <c r="L647" i="2" s="1"/>
  <c r="K646" i="2"/>
  <c r="L646" i="2" s="1"/>
  <c r="K645" i="2"/>
  <c r="L645" i="2" s="1"/>
  <c r="K644" i="2"/>
  <c r="L644" i="2" s="1"/>
  <c r="K643" i="2"/>
  <c r="L643" i="2" s="1"/>
  <c r="K642" i="2"/>
  <c r="L642" i="2" s="1"/>
  <c r="L641" i="2"/>
  <c r="K641" i="2"/>
  <c r="K640" i="2"/>
  <c r="L640" i="2" s="1"/>
  <c r="K639" i="2"/>
  <c r="L639" i="2" s="1"/>
  <c r="L638" i="2"/>
  <c r="K638" i="2"/>
  <c r="K637" i="2"/>
  <c r="L637" i="2" s="1"/>
  <c r="K636" i="2"/>
  <c r="L636" i="2" s="1"/>
  <c r="K635" i="2"/>
  <c r="L635" i="2" s="1"/>
  <c r="K634" i="2"/>
  <c r="L634" i="2" s="1"/>
  <c r="L633" i="2"/>
  <c r="K633" i="2"/>
  <c r="K632" i="2"/>
  <c r="L632" i="2" s="1"/>
  <c r="K631" i="2"/>
  <c r="L631" i="2" s="1"/>
  <c r="L630" i="2"/>
  <c r="K630" i="2"/>
  <c r="K629" i="2"/>
  <c r="L629" i="2" s="1"/>
  <c r="K628" i="2"/>
  <c r="L628" i="2" s="1"/>
  <c r="K627" i="2"/>
  <c r="L627" i="2" s="1"/>
  <c r="K626" i="2"/>
  <c r="L626" i="2" s="1"/>
  <c r="L625" i="2"/>
  <c r="K625" i="2"/>
  <c r="K624" i="2"/>
  <c r="L624" i="2" s="1"/>
  <c r="K623" i="2"/>
  <c r="L623" i="2" s="1"/>
  <c r="K622" i="2"/>
  <c r="L622" i="2" s="1"/>
  <c r="K621" i="2"/>
  <c r="L621" i="2" s="1"/>
  <c r="K620" i="2"/>
  <c r="L620" i="2" s="1"/>
  <c r="K619" i="2"/>
  <c r="L619" i="2" s="1"/>
  <c r="K618" i="2"/>
  <c r="L618" i="2" s="1"/>
  <c r="K617" i="2"/>
  <c r="L617" i="2" s="1"/>
  <c r="K616" i="2"/>
  <c r="L616" i="2" s="1"/>
  <c r="K615" i="2"/>
  <c r="L615" i="2" s="1"/>
  <c r="L614" i="2"/>
  <c r="K614" i="2"/>
  <c r="K613" i="2"/>
  <c r="L613" i="2" s="1"/>
  <c r="K612" i="2"/>
  <c r="L612" i="2" s="1"/>
  <c r="K611" i="2"/>
  <c r="L611" i="2" s="1"/>
  <c r="K610" i="2"/>
  <c r="L610" i="2" s="1"/>
  <c r="L609" i="2"/>
  <c r="K609" i="2"/>
  <c r="K608" i="2"/>
  <c r="L608" i="2" s="1"/>
  <c r="K607" i="2"/>
  <c r="L607" i="2" s="1"/>
  <c r="K606" i="2"/>
  <c r="L606" i="2" s="1"/>
  <c r="K605" i="2"/>
  <c r="L605" i="2" s="1"/>
  <c r="K604" i="2"/>
  <c r="L604" i="2" s="1"/>
  <c r="K603" i="2"/>
  <c r="L603" i="2" s="1"/>
  <c r="K602" i="2"/>
  <c r="L602" i="2" s="1"/>
  <c r="K601" i="2"/>
  <c r="L601" i="2" s="1"/>
  <c r="K600" i="2"/>
  <c r="L600" i="2" s="1"/>
  <c r="K599" i="2"/>
  <c r="L599" i="2" s="1"/>
  <c r="L598" i="2"/>
  <c r="K598" i="2"/>
  <c r="K597" i="2"/>
  <c r="L597" i="2" s="1"/>
  <c r="K596" i="2"/>
  <c r="L596" i="2" s="1"/>
  <c r="K595" i="2"/>
  <c r="L595" i="2" s="1"/>
  <c r="K594" i="2"/>
  <c r="L594" i="2" s="1"/>
  <c r="L593" i="2"/>
  <c r="K593" i="2"/>
  <c r="K592" i="2"/>
  <c r="L592" i="2" s="1"/>
  <c r="K591" i="2"/>
  <c r="L591" i="2" s="1"/>
  <c r="K590" i="2"/>
  <c r="L590" i="2" s="1"/>
  <c r="K589" i="2"/>
  <c r="L589" i="2" s="1"/>
  <c r="K588" i="2"/>
  <c r="L588" i="2" s="1"/>
  <c r="K587" i="2"/>
  <c r="L587" i="2" s="1"/>
  <c r="K586" i="2"/>
  <c r="L586" i="2" s="1"/>
  <c r="K585" i="2"/>
  <c r="L585" i="2" s="1"/>
  <c r="K584" i="2"/>
  <c r="L584" i="2" s="1"/>
  <c r="K583" i="2"/>
  <c r="L583" i="2" s="1"/>
  <c r="K582" i="2"/>
  <c r="L582" i="2" s="1"/>
  <c r="K581" i="2"/>
  <c r="L581" i="2" s="1"/>
  <c r="K580" i="2"/>
  <c r="L580" i="2" s="1"/>
  <c r="K579" i="2"/>
  <c r="L579" i="2" s="1"/>
  <c r="K578" i="2"/>
  <c r="L578" i="2" s="1"/>
  <c r="K577" i="2"/>
  <c r="L577" i="2" s="1"/>
  <c r="L576" i="2"/>
  <c r="K576" i="2"/>
  <c r="K575" i="2"/>
  <c r="L575" i="2" s="1"/>
  <c r="K574" i="2"/>
  <c r="L574" i="2" s="1"/>
  <c r="K573" i="2"/>
  <c r="L573" i="2" s="1"/>
  <c r="K572" i="2"/>
  <c r="L572" i="2" s="1"/>
  <c r="K571" i="2"/>
  <c r="L571" i="2" s="1"/>
  <c r="K570" i="2"/>
  <c r="L570" i="2" s="1"/>
  <c r="K569" i="2"/>
  <c r="L569" i="2" s="1"/>
  <c r="K568" i="2"/>
  <c r="L568" i="2" s="1"/>
  <c r="K567" i="2"/>
  <c r="L567" i="2" s="1"/>
  <c r="K566" i="2"/>
  <c r="L566" i="2" s="1"/>
  <c r="K565" i="2"/>
  <c r="L565" i="2" s="1"/>
  <c r="K564" i="2"/>
  <c r="L564" i="2" s="1"/>
  <c r="K563" i="2"/>
  <c r="L563" i="2" s="1"/>
  <c r="K562" i="2"/>
  <c r="L562" i="2" s="1"/>
  <c r="K561" i="2"/>
  <c r="L561" i="2" s="1"/>
  <c r="K560" i="2"/>
  <c r="L560" i="2" s="1"/>
  <c r="K559" i="2"/>
  <c r="L559" i="2" s="1"/>
  <c r="K558" i="2"/>
  <c r="L558" i="2" s="1"/>
  <c r="K557" i="2"/>
  <c r="L557" i="2" s="1"/>
  <c r="K556" i="2"/>
  <c r="L556" i="2" s="1"/>
  <c r="K555" i="2"/>
  <c r="L555" i="2" s="1"/>
  <c r="K554" i="2"/>
  <c r="L554" i="2" s="1"/>
  <c r="K553" i="2"/>
  <c r="L553" i="2" s="1"/>
  <c r="K552" i="2"/>
  <c r="L552" i="2" s="1"/>
  <c r="K551" i="2"/>
  <c r="L551" i="2" s="1"/>
  <c r="K550" i="2"/>
  <c r="L550" i="2" s="1"/>
  <c r="K549" i="2"/>
  <c r="L549" i="2" s="1"/>
  <c r="K548" i="2"/>
  <c r="L548" i="2" s="1"/>
  <c r="K547" i="2"/>
  <c r="L547" i="2" s="1"/>
  <c r="K546" i="2"/>
  <c r="L546" i="2" s="1"/>
  <c r="K545" i="2"/>
  <c r="L545" i="2" s="1"/>
  <c r="K544" i="2"/>
  <c r="L544" i="2" s="1"/>
  <c r="K543" i="2"/>
  <c r="L543" i="2" s="1"/>
  <c r="K542" i="2"/>
  <c r="L542" i="2" s="1"/>
  <c r="K541" i="2"/>
  <c r="L541" i="2" s="1"/>
  <c r="K540" i="2"/>
  <c r="L540" i="2" s="1"/>
  <c r="K539" i="2"/>
  <c r="L539" i="2" s="1"/>
  <c r="K538" i="2"/>
  <c r="L538" i="2" s="1"/>
  <c r="K537" i="2"/>
  <c r="L537" i="2" s="1"/>
  <c r="K536" i="2"/>
  <c r="L536" i="2" s="1"/>
  <c r="K535" i="2"/>
  <c r="L535" i="2" s="1"/>
  <c r="K534" i="2"/>
  <c r="L534" i="2" s="1"/>
  <c r="K533" i="2"/>
  <c r="L533" i="2" s="1"/>
  <c r="K532" i="2"/>
  <c r="L532" i="2" s="1"/>
  <c r="K531" i="2"/>
  <c r="L531" i="2" s="1"/>
  <c r="K530" i="2"/>
  <c r="L530" i="2" s="1"/>
  <c r="K529" i="2"/>
  <c r="L529" i="2" s="1"/>
  <c r="K528" i="2"/>
  <c r="L528" i="2" s="1"/>
  <c r="K527" i="2"/>
  <c r="L527" i="2" s="1"/>
  <c r="K526" i="2"/>
  <c r="L526" i="2" s="1"/>
  <c r="K525" i="2"/>
  <c r="L525" i="2" s="1"/>
  <c r="K524" i="2"/>
  <c r="L524" i="2" s="1"/>
  <c r="K523" i="2"/>
  <c r="L523" i="2" s="1"/>
  <c r="K522" i="2"/>
  <c r="L522" i="2" s="1"/>
  <c r="K521" i="2"/>
  <c r="L521" i="2" s="1"/>
  <c r="K520" i="2"/>
  <c r="L520" i="2" s="1"/>
  <c r="K519" i="2"/>
  <c r="L519" i="2" s="1"/>
  <c r="K518" i="2"/>
  <c r="L518" i="2" s="1"/>
  <c r="K517" i="2"/>
  <c r="L517" i="2" s="1"/>
  <c r="K516" i="2"/>
  <c r="L516" i="2" s="1"/>
  <c r="K515" i="2"/>
  <c r="L515" i="2" s="1"/>
  <c r="K514" i="2"/>
  <c r="L514" i="2" s="1"/>
  <c r="K513" i="2"/>
  <c r="L513" i="2" s="1"/>
  <c r="K512" i="2"/>
  <c r="L512" i="2" s="1"/>
  <c r="K511" i="2"/>
  <c r="L511" i="2" s="1"/>
  <c r="K510" i="2"/>
  <c r="L510" i="2" s="1"/>
  <c r="K509" i="2" l="1"/>
  <c r="L509" i="2" s="1"/>
  <c r="K508" i="2"/>
  <c r="L508" i="2" s="1"/>
  <c r="K507" i="2"/>
  <c r="L507" i="2" s="1"/>
  <c r="K506" i="2"/>
  <c r="L506" i="2" s="1"/>
  <c r="K505" i="2"/>
  <c r="L505" i="2" s="1"/>
  <c r="K504" i="2"/>
  <c r="L504" i="2" s="1"/>
  <c r="K503" i="2"/>
  <c r="L503" i="2" s="1"/>
  <c r="K502" i="2"/>
  <c r="L502" i="2" s="1"/>
  <c r="K501" i="2"/>
  <c r="L501" i="2" s="1"/>
  <c r="K500" i="2"/>
  <c r="L500" i="2" s="1"/>
  <c r="K499" i="2"/>
  <c r="L499" i="2" s="1"/>
  <c r="K498" i="2"/>
  <c r="L498" i="2" s="1"/>
  <c r="K497" i="2"/>
  <c r="L497" i="2" s="1"/>
  <c r="K496" i="2"/>
  <c r="L496" i="2" s="1"/>
  <c r="K495" i="2"/>
  <c r="L495" i="2" s="1"/>
  <c r="K494" i="2"/>
  <c r="L494" i="2" s="1"/>
  <c r="K493" i="2"/>
  <c r="L493" i="2" s="1"/>
  <c r="K492" i="2"/>
  <c r="L492" i="2" s="1"/>
  <c r="K491" i="2"/>
  <c r="L491" i="2" s="1"/>
  <c r="K490" i="2"/>
  <c r="L490" i="2" s="1"/>
  <c r="K489" i="2"/>
  <c r="L489" i="2" s="1"/>
  <c r="K488" i="2"/>
  <c r="L488" i="2" s="1"/>
  <c r="K487" i="2"/>
  <c r="L487" i="2" s="1"/>
  <c r="K486" i="2"/>
  <c r="L486" i="2" s="1"/>
  <c r="K485" i="2"/>
  <c r="L485" i="2" s="1"/>
  <c r="K484" i="2"/>
  <c r="L484" i="2" s="1"/>
  <c r="K483" i="2"/>
  <c r="L483" i="2" s="1"/>
  <c r="K482" i="2"/>
  <c r="L482" i="2" s="1"/>
  <c r="K481" i="2"/>
  <c r="L481" i="2" s="1"/>
  <c r="K480" i="2"/>
  <c r="L480" i="2" s="1"/>
  <c r="K479" i="2"/>
  <c r="L479" i="2" s="1"/>
  <c r="K478" i="2"/>
  <c r="L478" i="2" s="1"/>
  <c r="K477" i="2"/>
  <c r="L477" i="2" s="1"/>
  <c r="K476" i="2"/>
  <c r="L476" i="2" s="1"/>
  <c r="K475" i="2"/>
  <c r="L475" i="2" s="1"/>
  <c r="K474" i="2"/>
  <c r="L474" i="2" s="1"/>
  <c r="K473" i="2"/>
  <c r="L473" i="2" s="1"/>
  <c r="K472" i="2"/>
  <c r="L472" i="2" s="1"/>
  <c r="K471" i="2"/>
  <c r="L471" i="2" s="1"/>
  <c r="K470" i="2"/>
  <c r="L470" i="2" s="1"/>
  <c r="K469" i="2"/>
  <c r="L469" i="2" s="1"/>
  <c r="K468" i="2"/>
  <c r="L468" i="2" s="1"/>
  <c r="K467" i="2"/>
  <c r="L467" i="2" s="1"/>
  <c r="K466" i="2"/>
  <c r="L466" i="2" s="1"/>
  <c r="K465" i="2"/>
  <c r="L465" i="2" s="1"/>
  <c r="K464" i="2"/>
  <c r="L464" i="2" s="1"/>
  <c r="K463" i="2"/>
  <c r="L463" i="2" s="1"/>
  <c r="K462" i="2"/>
  <c r="L462" i="2" s="1"/>
  <c r="K461" i="2"/>
  <c r="L461" i="2" s="1"/>
  <c r="K460" i="2"/>
  <c r="L460" i="2" s="1"/>
  <c r="K459" i="2"/>
  <c r="L459" i="2" s="1"/>
  <c r="K458" i="2"/>
  <c r="L458" i="2" s="1"/>
  <c r="K457" i="2"/>
  <c r="L457" i="2" s="1"/>
  <c r="K456" i="2"/>
  <c r="L456" i="2" s="1"/>
  <c r="K455" i="2"/>
  <c r="L455" i="2" s="1"/>
  <c r="K454" i="2"/>
  <c r="L454" i="2" s="1"/>
  <c r="K453" i="2"/>
  <c r="L453" i="2" s="1"/>
  <c r="K452" i="2"/>
  <c r="L452" i="2" s="1"/>
  <c r="K451" i="2"/>
  <c r="L451" i="2" s="1"/>
  <c r="K450" i="2"/>
  <c r="L450" i="2" s="1"/>
  <c r="K449" i="2"/>
  <c r="L449" i="2" s="1"/>
  <c r="K448" i="2"/>
  <c r="L448" i="2" s="1"/>
  <c r="K447" i="2"/>
  <c r="L447" i="2" s="1"/>
  <c r="K446" i="2"/>
  <c r="L446" i="2" s="1"/>
  <c r="K445" i="2"/>
  <c r="L445" i="2" s="1"/>
  <c r="K444" i="2"/>
  <c r="L444" i="2" s="1"/>
  <c r="K443" i="2"/>
  <c r="L443" i="2" s="1"/>
  <c r="K442" i="2"/>
  <c r="L442" i="2" s="1"/>
  <c r="K441" i="2"/>
  <c r="L441" i="2" s="1"/>
  <c r="K440" i="2"/>
  <c r="L440" i="2" s="1"/>
  <c r="K439" i="2"/>
  <c r="L439" i="2" s="1"/>
  <c r="K438" i="2"/>
  <c r="L438" i="2" s="1"/>
  <c r="K437" i="2"/>
  <c r="L437" i="2" s="1"/>
  <c r="K436" i="2"/>
  <c r="L436" i="2" s="1"/>
  <c r="K435" i="2"/>
  <c r="L435" i="2" s="1"/>
  <c r="K434" i="2"/>
  <c r="L434" i="2" s="1"/>
  <c r="K433" i="2"/>
  <c r="L433" i="2" s="1"/>
  <c r="K432" i="2"/>
  <c r="L432" i="2" s="1"/>
  <c r="K431" i="2"/>
  <c r="L431" i="2" s="1"/>
  <c r="K430" i="2"/>
  <c r="L430" i="2" s="1"/>
  <c r="K429" i="2"/>
  <c r="L429" i="2" s="1"/>
  <c r="K428" i="2"/>
  <c r="L428" i="2" s="1"/>
  <c r="K427" i="2"/>
  <c r="L427" i="2" s="1"/>
  <c r="K426" i="2"/>
  <c r="L426" i="2" s="1"/>
  <c r="K425" i="2"/>
  <c r="L425" i="2" s="1"/>
  <c r="K424" i="2"/>
  <c r="L424" i="2" s="1"/>
  <c r="K423" i="2"/>
  <c r="L423" i="2" s="1"/>
  <c r="K422" i="2"/>
  <c r="L422" i="2" s="1"/>
  <c r="K421" i="2"/>
  <c r="L421" i="2" s="1"/>
  <c r="K420" i="2"/>
  <c r="L420" i="2" s="1"/>
  <c r="K419" i="2"/>
  <c r="L419" i="2" s="1"/>
  <c r="K418" i="2"/>
  <c r="L418" i="2" s="1"/>
  <c r="K417" i="2"/>
  <c r="L417" i="2" s="1"/>
  <c r="K416" i="2"/>
  <c r="L416" i="2" s="1"/>
  <c r="K415" i="2"/>
  <c r="L415" i="2" s="1"/>
  <c r="K414" i="2"/>
  <c r="L414" i="2" s="1"/>
  <c r="K413" i="2"/>
  <c r="L413" i="2" s="1"/>
  <c r="K412" i="2"/>
  <c r="L412" i="2" s="1"/>
  <c r="K411" i="2"/>
  <c r="L411" i="2" s="1"/>
  <c r="K410" i="2"/>
  <c r="L410" i="2" s="1"/>
  <c r="K409" i="2"/>
  <c r="L409" i="2" s="1"/>
  <c r="K408" i="2"/>
  <c r="L408" i="2" s="1"/>
  <c r="K407" i="2"/>
  <c r="L407" i="2" s="1"/>
  <c r="K406" i="2"/>
  <c r="L406" i="2" s="1"/>
  <c r="K405" i="2"/>
  <c r="L405" i="2" s="1"/>
  <c r="K404" i="2"/>
  <c r="L404" i="2" s="1"/>
  <c r="K403" i="2"/>
  <c r="L403" i="2" s="1"/>
  <c r="K402" i="2"/>
  <c r="L402" i="2" s="1"/>
  <c r="K401" i="2"/>
  <c r="L401" i="2" s="1"/>
  <c r="K400" i="2"/>
  <c r="L400" i="2" s="1"/>
  <c r="K399" i="2"/>
  <c r="L399" i="2" s="1"/>
  <c r="K398" i="2"/>
  <c r="L398" i="2" s="1"/>
  <c r="K397" i="2"/>
  <c r="L397" i="2" s="1"/>
  <c r="K396" i="2"/>
  <c r="L396" i="2" s="1"/>
  <c r="K395" i="2"/>
  <c r="L395" i="2" s="1"/>
  <c r="K394" i="2"/>
  <c r="L394" i="2" s="1"/>
  <c r="K393" i="2"/>
  <c r="L393" i="2" s="1"/>
  <c r="K392" i="2"/>
  <c r="L392" i="2" s="1"/>
  <c r="K391" i="2"/>
  <c r="L391" i="2" s="1"/>
  <c r="K390" i="2"/>
  <c r="L390" i="2" s="1"/>
  <c r="K389" i="2"/>
  <c r="L389" i="2" s="1"/>
  <c r="K388" i="2"/>
  <c r="L388" i="2" s="1"/>
  <c r="K387" i="2"/>
  <c r="L387" i="2" s="1"/>
  <c r="K386" i="2"/>
  <c r="L386" i="2" s="1"/>
  <c r="K385" i="2"/>
  <c r="L385" i="2" s="1"/>
  <c r="K384" i="2"/>
  <c r="L384" i="2" s="1"/>
  <c r="K383" i="2"/>
  <c r="L383" i="2" s="1"/>
  <c r="K382" i="2"/>
  <c r="L382" i="2" s="1"/>
  <c r="K381" i="2"/>
  <c r="L381" i="2" s="1"/>
  <c r="K380" i="2"/>
  <c r="L380" i="2" s="1"/>
  <c r="K379" i="2"/>
  <c r="L379" i="2" s="1"/>
  <c r="K378" i="2"/>
  <c r="L378" i="2" s="1"/>
  <c r="K377" i="2"/>
  <c r="L377" i="2" s="1"/>
  <c r="K376" i="2"/>
  <c r="L376" i="2" s="1"/>
  <c r="K375" i="2"/>
  <c r="L375" i="2" s="1"/>
  <c r="K374" i="2"/>
  <c r="L374" i="2" s="1"/>
  <c r="K373" i="2"/>
  <c r="L373" i="2" s="1"/>
  <c r="K372" i="2"/>
  <c r="L372" i="2" s="1"/>
  <c r="K371" i="2"/>
  <c r="L371" i="2" s="1"/>
  <c r="K370" i="2"/>
  <c r="L370" i="2" s="1"/>
  <c r="K369" i="2"/>
  <c r="L369" i="2" s="1"/>
  <c r="K368" i="2"/>
  <c r="L368" i="2" s="1"/>
  <c r="K367" i="2"/>
  <c r="L367" i="2" s="1"/>
  <c r="K366" i="2"/>
  <c r="L366" i="2" s="1"/>
  <c r="K365" i="2"/>
  <c r="L365" i="2" s="1"/>
  <c r="K364" i="2"/>
  <c r="L364" i="2" s="1"/>
  <c r="K363" i="2"/>
  <c r="L363" i="2" s="1"/>
  <c r="K362" i="2"/>
  <c r="L362" i="2" s="1"/>
  <c r="K361" i="2"/>
  <c r="L361" i="2" s="1"/>
  <c r="K360" i="2"/>
  <c r="L360" i="2" s="1"/>
  <c r="K359" i="2"/>
  <c r="L359" i="2" s="1"/>
  <c r="K358" i="2"/>
  <c r="L358" i="2" s="1"/>
  <c r="K357" i="2"/>
  <c r="L357" i="2" s="1"/>
  <c r="K356" i="2"/>
  <c r="L356" i="2" s="1"/>
  <c r="K355" i="2"/>
  <c r="L355" i="2" s="1"/>
  <c r="K354" i="2"/>
  <c r="L354" i="2" s="1"/>
  <c r="K353" i="2"/>
  <c r="L353" i="2" s="1"/>
  <c r="K352" i="2"/>
  <c r="L352" i="2" s="1"/>
  <c r="K351" i="2"/>
  <c r="L351" i="2" s="1"/>
  <c r="K350" i="2"/>
  <c r="L350" i="2" s="1"/>
  <c r="K349" i="2"/>
  <c r="L349" i="2" s="1"/>
  <c r="K348" i="2"/>
  <c r="L348" i="2" s="1"/>
  <c r="K347" i="2"/>
  <c r="L347" i="2" s="1"/>
  <c r="K346" i="2"/>
  <c r="L346" i="2" s="1"/>
  <c r="K345" i="2"/>
  <c r="L345" i="2" s="1"/>
  <c r="K344" i="2"/>
  <c r="L344" i="2" s="1"/>
  <c r="K343" i="2"/>
  <c r="L343" i="2" s="1"/>
  <c r="K342" i="2"/>
  <c r="L342" i="2" s="1"/>
  <c r="K341" i="2"/>
  <c r="L341" i="2" s="1"/>
  <c r="K340" i="2"/>
  <c r="L340" i="2" s="1"/>
  <c r="K339" i="2"/>
  <c r="L339" i="2" s="1"/>
  <c r="K338" i="2"/>
  <c r="L338" i="2" s="1"/>
  <c r="K337" i="2"/>
  <c r="L337" i="2" s="1"/>
  <c r="K336" i="2"/>
  <c r="L336" i="2" s="1"/>
  <c r="K335" i="2"/>
  <c r="L335" i="2" s="1"/>
  <c r="K334" i="2"/>
  <c r="L334" i="2" s="1"/>
  <c r="K333" i="2"/>
  <c r="L333" i="2" s="1"/>
  <c r="K332" i="2"/>
  <c r="L332" i="2" s="1"/>
  <c r="K331" i="2"/>
  <c r="L331" i="2" s="1"/>
  <c r="K330" i="2"/>
  <c r="L330" i="2" s="1"/>
  <c r="K329" i="2"/>
  <c r="L329" i="2" s="1"/>
  <c r="K328" i="2"/>
  <c r="L328" i="2" s="1"/>
  <c r="K327" i="2"/>
  <c r="L327" i="2" s="1"/>
  <c r="K326" i="2"/>
  <c r="L326" i="2" s="1"/>
  <c r="K325" i="2"/>
  <c r="L325" i="2" s="1"/>
  <c r="K324" i="2"/>
  <c r="L324" i="2" s="1"/>
  <c r="K323" i="2"/>
  <c r="L323" i="2" s="1"/>
  <c r="K322" i="2"/>
  <c r="L322" i="2" s="1"/>
  <c r="K321" i="2"/>
  <c r="L321" i="2" s="1"/>
  <c r="K320" i="2"/>
  <c r="L320" i="2" s="1"/>
  <c r="K319" i="2"/>
  <c r="L319" i="2" s="1"/>
  <c r="K318" i="2"/>
  <c r="L318" i="2" s="1"/>
  <c r="K317" i="2"/>
  <c r="L317" i="2" s="1"/>
  <c r="K316" i="2"/>
  <c r="L316" i="2" s="1"/>
  <c r="K315" i="2"/>
  <c r="L315" i="2" s="1"/>
  <c r="K314" i="2"/>
  <c r="L314" i="2" s="1"/>
  <c r="K313" i="2"/>
  <c r="L313" i="2" s="1"/>
  <c r="K312" i="2"/>
  <c r="L312" i="2" s="1"/>
  <c r="K311" i="2"/>
  <c r="L311" i="2" s="1"/>
  <c r="K310" i="2"/>
  <c r="L310" i="2" s="1"/>
  <c r="K309" i="2"/>
  <c r="L309" i="2" s="1"/>
  <c r="K308" i="2"/>
  <c r="L308" i="2" s="1"/>
  <c r="K307" i="2"/>
  <c r="L307" i="2" s="1"/>
  <c r="K306" i="2"/>
  <c r="L306" i="2" s="1"/>
  <c r="K305" i="2"/>
  <c r="L305" i="2" s="1"/>
  <c r="K304" i="2"/>
  <c r="L304" i="2" s="1"/>
  <c r="K303" i="2"/>
  <c r="L303" i="2" s="1"/>
  <c r="K302" i="2"/>
  <c r="L302" i="2" s="1"/>
  <c r="K301" i="2"/>
  <c r="L301" i="2" s="1"/>
  <c r="K300" i="2"/>
  <c r="L300" i="2" s="1"/>
  <c r="K299" i="2"/>
  <c r="L299" i="2" s="1"/>
  <c r="K298" i="2"/>
  <c r="L298" i="2" s="1"/>
  <c r="K297" i="2"/>
  <c r="L297" i="2" s="1"/>
  <c r="K296" i="2"/>
  <c r="L296" i="2" s="1"/>
  <c r="K295" i="2"/>
  <c r="L295" i="2" s="1"/>
  <c r="K294" i="2"/>
  <c r="L294" i="2" s="1"/>
  <c r="K293" i="2"/>
  <c r="L293" i="2" s="1"/>
  <c r="K292" i="2"/>
  <c r="L292" i="2" s="1"/>
  <c r="K291" i="2"/>
  <c r="L291" i="2" s="1"/>
  <c r="K290" i="2"/>
  <c r="L290" i="2" s="1"/>
  <c r="K289" i="2"/>
  <c r="L289" i="2" s="1"/>
  <c r="K288" i="2"/>
  <c r="L288" i="2" s="1"/>
  <c r="K287" i="2"/>
  <c r="L287" i="2" s="1"/>
  <c r="K286" i="2"/>
  <c r="L286" i="2" s="1"/>
  <c r="K285" i="2"/>
  <c r="L285" i="2" s="1"/>
  <c r="K284" i="2"/>
  <c r="L284" i="2" s="1"/>
  <c r="K283" i="2"/>
  <c r="L283" i="2" s="1"/>
  <c r="K282" i="2"/>
  <c r="L282" i="2" s="1"/>
  <c r="K281" i="2"/>
  <c r="L281" i="2" s="1"/>
  <c r="K280" i="2"/>
  <c r="L280" i="2" s="1"/>
  <c r="K279" i="2"/>
  <c r="L279" i="2" s="1"/>
  <c r="K278" i="2"/>
  <c r="L278" i="2" s="1"/>
  <c r="K277" i="2"/>
  <c r="L277" i="2" s="1"/>
  <c r="K276" i="2"/>
  <c r="L276" i="2" s="1"/>
  <c r="K275" i="2"/>
  <c r="L275" i="2" s="1"/>
  <c r="K274" i="2"/>
  <c r="L274" i="2" s="1"/>
  <c r="K273" i="2"/>
  <c r="L273" i="2" s="1"/>
  <c r="K272" i="2"/>
  <c r="L272" i="2" s="1"/>
  <c r="K271" i="2"/>
  <c r="L271" i="2" s="1"/>
  <c r="K270" i="2"/>
  <c r="L270" i="2" s="1"/>
  <c r="K269" i="2"/>
  <c r="L269" i="2" s="1"/>
  <c r="K268" i="2"/>
  <c r="L268" i="2" s="1"/>
  <c r="K267" i="2"/>
  <c r="L267" i="2" s="1"/>
  <c r="K266" i="2"/>
  <c r="L266" i="2" s="1"/>
  <c r="K265" i="2"/>
  <c r="L265" i="2" s="1"/>
  <c r="K264" i="2"/>
  <c r="L264" i="2" s="1"/>
  <c r="K263" i="2"/>
  <c r="L263" i="2" s="1"/>
  <c r="K262" i="2"/>
  <c r="L262" i="2" s="1"/>
  <c r="K261" i="2"/>
  <c r="L261" i="2" s="1"/>
  <c r="K260" i="2"/>
  <c r="L260" i="2" s="1"/>
  <c r="K259" i="2"/>
  <c r="L259" i="2" s="1"/>
  <c r="K258" i="2"/>
  <c r="L258" i="2" s="1"/>
  <c r="K257" i="2"/>
  <c r="L257" i="2" s="1"/>
  <c r="K256" i="2"/>
  <c r="L256" i="2" s="1"/>
  <c r="K255" i="2"/>
  <c r="L255" i="2" s="1"/>
  <c r="K254" i="2"/>
  <c r="L254" i="2" s="1"/>
  <c r="K253" i="2"/>
  <c r="L253" i="2" s="1"/>
  <c r="K252" i="2"/>
  <c r="L252" i="2" s="1"/>
  <c r="K251" i="2"/>
  <c r="L251" i="2" s="1"/>
  <c r="K250" i="2"/>
  <c r="L250" i="2" s="1"/>
  <c r="K249" i="2"/>
  <c r="L249" i="2" s="1"/>
  <c r="K248" i="2"/>
  <c r="L248" i="2" s="1"/>
  <c r="K247" i="2"/>
  <c r="L247" i="2" s="1"/>
  <c r="K246" i="2"/>
  <c r="L246" i="2" s="1"/>
  <c r="K245" i="2"/>
  <c r="L245" i="2" s="1"/>
  <c r="K244" i="2"/>
  <c r="L244" i="2" s="1"/>
  <c r="K243" i="2"/>
  <c r="L243" i="2" s="1"/>
  <c r="K242" i="2"/>
  <c r="L242" i="2" s="1"/>
  <c r="K241" i="2"/>
  <c r="L241" i="2" s="1"/>
  <c r="K240" i="2"/>
  <c r="L240" i="2" s="1"/>
  <c r="K239" i="2"/>
  <c r="L239" i="2" s="1"/>
  <c r="K238" i="2"/>
  <c r="L238" i="2" s="1"/>
  <c r="K237" i="2"/>
  <c r="L237" i="2" s="1"/>
  <c r="K236" i="2"/>
  <c r="L236" i="2" s="1"/>
  <c r="K235" i="2"/>
  <c r="L235" i="2" s="1"/>
  <c r="K234" i="2"/>
  <c r="L234" i="2" s="1"/>
  <c r="K233" i="2"/>
  <c r="L233" i="2" s="1"/>
  <c r="K232" i="2"/>
  <c r="L232" i="2" s="1"/>
  <c r="K231" i="2"/>
  <c r="L231" i="2" s="1"/>
  <c r="K230" i="2"/>
  <c r="L230" i="2" s="1"/>
  <c r="K229" i="2"/>
  <c r="L229" i="2" s="1"/>
  <c r="K228" i="2"/>
  <c r="L228" i="2" s="1"/>
  <c r="K227" i="2"/>
  <c r="L227" i="2" s="1"/>
  <c r="K226" i="2"/>
  <c r="L226" i="2" s="1"/>
  <c r="K225" i="2"/>
  <c r="L225" i="2" s="1"/>
  <c r="K224" i="2"/>
  <c r="L224" i="2" s="1"/>
  <c r="K223" i="2"/>
  <c r="L223" i="2" s="1"/>
  <c r="K222" i="2"/>
  <c r="L222" i="2" s="1"/>
  <c r="K221" i="2"/>
  <c r="L221" i="2" s="1"/>
  <c r="K220" i="2"/>
  <c r="L220" i="2" s="1"/>
  <c r="K219" i="2"/>
  <c r="L219" i="2" s="1"/>
  <c r="K218" i="2"/>
  <c r="L218" i="2" s="1"/>
  <c r="K217" i="2"/>
  <c r="L217" i="2" s="1"/>
  <c r="K216" i="2"/>
  <c r="L216" i="2" s="1"/>
  <c r="K215" i="2"/>
  <c r="L215" i="2" s="1"/>
  <c r="K214" i="2"/>
  <c r="L214" i="2" s="1"/>
  <c r="K213" i="2"/>
  <c r="L213" i="2" s="1"/>
  <c r="K212" i="2"/>
  <c r="L212" i="2" s="1"/>
  <c r="K211" i="2"/>
  <c r="L211" i="2" s="1"/>
  <c r="K210" i="2"/>
  <c r="L210" i="2" s="1"/>
  <c r="K209" i="2"/>
  <c r="L209" i="2" s="1"/>
  <c r="K208" i="2"/>
  <c r="L208" i="2" s="1"/>
  <c r="K207" i="2"/>
  <c r="L207" i="2" s="1"/>
  <c r="K206" i="2"/>
  <c r="L206" i="2" s="1"/>
  <c r="K205" i="2"/>
  <c r="L205" i="2" s="1"/>
  <c r="K204" i="2"/>
  <c r="L204" i="2" s="1"/>
  <c r="K203" i="2"/>
  <c r="L203" i="2" s="1"/>
  <c r="K202" i="2"/>
  <c r="L202" i="2" s="1"/>
  <c r="K201" i="2"/>
  <c r="L201" i="2" s="1"/>
  <c r="K200" i="2"/>
  <c r="L200" i="2" s="1"/>
  <c r="K199" i="2"/>
  <c r="L199" i="2" s="1"/>
  <c r="K198" i="2"/>
  <c r="L198" i="2" s="1"/>
  <c r="K197" i="2"/>
  <c r="L197" i="2" s="1"/>
  <c r="K196" i="2"/>
  <c r="L196" i="2" s="1"/>
  <c r="K195" i="2"/>
  <c r="L195" i="2" s="1"/>
  <c r="K194" i="2"/>
  <c r="L194" i="2" s="1"/>
  <c r="K193" i="2"/>
  <c r="L193" i="2" s="1"/>
  <c r="K192" i="2"/>
  <c r="L192" i="2" s="1"/>
  <c r="K191" i="2"/>
  <c r="L191" i="2" s="1"/>
  <c r="K190" i="2"/>
  <c r="L190" i="2" s="1"/>
  <c r="K189" i="2"/>
  <c r="L189" i="2" s="1"/>
  <c r="K188" i="2"/>
  <c r="L188" i="2" s="1"/>
  <c r="K187" i="2"/>
  <c r="L187" i="2" s="1"/>
  <c r="K186" i="2"/>
  <c r="L186" i="2" s="1"/>
  <c r="K185" i="2"/>
  <c r="L185" i="2" s="1"/>
  <c r="K184" i="2"/>
  <c r="L184" i="2" s="1"/>
  <c r="K183" i="2"/>
  <c r="L183" i="2" s="1"/>
  <c r="K182" i="2"/>
  <c r="L182" i="2" s="1"/>
  <c r="K181" i="2"/>
  <c r="L181" i="2" s="1"/>
  <c r="K180" i="2"/>
  <c r="L180" i="2" s="1"/>
  <c r="K179" i="2"/>
  <c r="L179" i="2" s="1"/>
  <c r="K178" i="2"/>
  <c r="L178" i="2" s="1"/>
  <c r="K177" i="2"/>
  <c r="L177" i="2" s="1"/>
  <c r="K176" i="2"/>
  <c r="L176" i="2" s="1"/>
  <c r="K175" i="2"/>
  <c r="L175" i="2" s="1"/>
  <c r="K174" i="2"/>
  <c r="L174" i="2" s="1"/>
  <c r="K173" i="2"/>
  <c r="L173" i="2" s="1"/>
  <c r="K172" i="2"/>
  <c r="L172" i="2" s="1"/>
  <c r="K171" i="2"/>
  <c r="L171" i="2" s="1"/>
  <c r="K170" i="2"/>
  <c r="L170" i="2" s="1"/>
  <c r="K169" i="2"/>
  <c r="L169" i="2" s="1"/>
  <c r="K168" i="2"/>
  <c r="L168" i="2" s="1"/>
  <c r="K167" i="2"/>
  <c r="L167" i="2" s="1"/>
  <c r="K166" i="2"/>
  <c r="L166" i="2" s="1"/>
  <c r="K165" i="2"/>
  <c r="L165" i="2" s="1"/>
  <c r="K164" i="2"/>
  <c r="L164" i="2" s="1"/>
  <c r="K163" i="2"/>
  <c r="L163" i="2" s="1"/>
  <c r="K162" i="2"/>
  <c r="L162" i="2" s="1"/>
  <c r="K161" i="2"/>
  <c r="L161" i="2" s="1"/>
  <c r="K160" i="2"/>
  <c r="L160" i="2" s="1"/>
  <c r="K159" i="2"/>
  <c r="L159" i="2" s="1"/>
  <c r="K158" i="2"/>
  <c r="L158" i="2" s="1"/>
  <c r="K157" i="2"/>
  <c r="L157" i="2" s="1"/>
  <c r="K156" i="2"/>
  <c r="L156" i="2" s="1"/>
  <c r="K155" i="2"/>
  <c r="L155" i="2" s="1"/>
  <c r="K154" i="2"/>
  <c r="L154" i="2" s="1"/>
  <c r="K153" i="2"/>
  <c r="L153" i="2" s="1"/>
  <c r="K152" i="2"/>
  <c r="L152" i="2" s="1"/>
  <c r="K151" i="2"/>
  <c r="L151" i="2" s="1"/>
  <c r="K150" i="2"/>
  <c r="L150" i="2" s="1"/>
  <c r="K149" i="2"/>
  <c r="L149" i="2" s="1"/>
  <c r="K148" i="2"/>
  <c r="L148" i="2" s="1"/>
  <c r="K147" i="2"/>
  <c r="L147" i="2" s="1"/>
  <c r="K146" i="2"/>
  <c r="L146" i="2" s="1"/>
  <c r="K145" i="2"/>
  <c r="L145" i="2" s="1"/>
  <c r="K144" i="2"/>
  <c r="L144" i="2" s="1"/>
  <c r="K143" i="2"/>
  <c r="L143" i="2" s="1"/>
  <c r="K142" i="2"/>
  <c r="L142" i="2" s="1"/>
  <c r="K141" i="2"/>
  <c r="L141" i="2" s="1"/>
  <c r="K140" i="2"/>
  <c r="L140" i="2" s="1"/>
  <c r="K139" i="2"/>
  <c r="L139" i="2" s="1"/>
  <c r="K138" i="2"/>
  <c r="L138" i="2" s="1"/>
  <c r="K137" i="2"/>
  <c r="L137" i="2" s="1"/>
  <c r="K136" i="2"/>
  <c r="L136" i="2" s="1"/>
  <c r="K135" i="2"/>
  <c r="L135" i="2" s="1"/>
  <c r="K134" i="2"/>
  <c r="L134" i="2" s="1"/>
  <c r="K133" i="2"/>
  <c r="L133" i="2" s="1"/>
  <c r="K132" i="2"/>
  <c r="L132" i="2" s="1"/>
  <c r="K131" i="2"/>
  <c r="L131" i="2" s="1"/>
  <c r="K130" i="2"/>
  <c r="L130" i="2" s="1"/>
  <c r="K129" i="2"/>
  <c r="L129" i="2" s="1"/>
  <c r="K128" i="2"/>
  <c r="L128" i="2" s="1"/>
  <c r="K127" i="2"/>
  <c r="L127" i="2" s="1"/>
  <c r="K126" i="2"/>
  <c r="L126" i="2" s="1"/>
  <c r="K125" i="2"/>
  <c r="L125" i="2" s="1"/>
  <c r="K124" i="2"/>
  <c r="L124" i="2" s="1"/>
  <c r="K123" i="2"/>
  <c r="L123" i="2" s="1"/>
  <c r="K122" i="2"/>
  <c r="L122" i="2" s="1"/>
  <c r="K121" i="2"/>
  <c r="L121" i="2" s="1"/>
  <c r="K120" i="2"/>
  <c r="L120" i="2" s="1"/>
  <c r="K119" i="2"/>
  <c r="L119" i="2" s="1"/>
  <c r="K118" i="2"/>
  <c r="L118" i="2" s="1"/>
  <c r="K117" i="2"/>
  <c r="L117" i="2" s="1"/>
  <c r="K116" i="2"/>
  <c r="L116" i="2" s="1"/>
  <c r="K115" i="2"/>
  <c r="L115" i="2" s="1"/>
  <c r="K114" i="2"/>
  <c r="L114" i="2" s="1"/>
  <c r="K113" i="2"/>
  <c r="L113" i="2" s="1"/>
  <c r="K112" i="2"/>
  <c r="L112" i="2" s="1"/>
  <c r="K111" i="2"/>
  <c r="L111" i="2" s="1"/>
  <c r="K110" i="2"/>
  <c r="L110" i="2" s="1"/>
  <c r="K109" i="2"/>
  <c r="L109" i="2" s="1"/>
  <c r="K108" i="2"/>
  <c r="L108" i="2" s="1"/>
  <c r="K107" i="2"/>
  <c r="L107" i="2" s="1"/>
  <c r="K106" i="2"/>
  <c r="L106" i="2" s="1"/>
  <c r="K105" i="2"/>
  <c r="L105" i="2" s="1"/>
  <c r="K104" i="2"/>
  <c r="L104" i="2" s="1"/>
  <c r="K103" i="2"/>
  <c r="L103" i="2" s="1"/>
  <c r="K102" i="2"/>
  <c r="L102" i="2" s="1"/>
  <c r="K101" i="2"/>
  <c r="L101" i="2" s="1"/>
  <c r="K100" i="2"/>
  <c r="L100" i="2" s="1"/>
  <c r="K99" i="2"/>
  <c r="L99" i="2" s="1"/>
  <c r="K98" i="2"/>
  <c r="L98" i="2" s="1"/>
  <c r="K97" i="2"/>
  <c r="L97" i="2" s="1"/>
  <c r="K96" i="2"/>
  <c r="L96" i="2" s="1"/>
  <c r="K95" i="2"/>
  <c r="L95" i="2" s="1"/>
  <c r="K94" i="2"/>
  <c r="L94" i="2" s="1"/>
  <c r="K93" i="2"/>
  <c r="L93" i="2" s="1"/>
  <c r="K92" i="2"/>
  <c r="L92" i="2" s="1"/>
  <c r="K91" i="2"/>
  <c r="L91" i="2" s="1"/>
  <c r="K90" i="2"/>
  <c r="L90" i="2" s="1"/>
  <c r="K89" i="2"/>
  <c r="L89" i="2" s="1"/>
  <c r="K88" i="2"/>
  <c r="L88" i="2" s="1"/>
  <c r="K87" i="2"/>
  <c r="L87" i="2" s="1"/>
  <c r="K86" i="2"/>
  <c r="L86" i="2" s="1"/>
  <c r="K85" i="2"/>
  <c r="L85" i="2" s="1"/>
  <c r="K84" i="2"/>
  <c r="L84" i="2" s="1"/>
  <c r="K83" i="2"/>
  <c r="L83" i="2" s="1"/>
  <c r="K82" i="2"/>
  <c r="L82" i="2" s="1"/>
  <c r="K81" i="2"/>
  <c r="L81" i="2" s="1"/>
  <c r="K80" i="2"/>
  <c r="L80" i="2" s="1"/>
  <c r="K79" i="2"/>
  <c r="L79" i="2" s="1"/>
  <c r="K78" i="2"/>
  <c r="L78" i="2" s="1"/>
  <c r="K77" i="2"/>
  <c r="L77" i="2" s="1"/>
  <c r="K76" i="2"/>
  <c r="L76" i="2" s="1"/>
  <c r="K75" i="2"/>
  <c r="L75" i="2" s="1"/>
  <c r="K74" i="2"/>
  <c r="L74" i="2" s="1"/>
  <c r="K73" i="2"/>
  <c r="L73" i="2" s="1"/>
  <c r="K72" i="2"/>
  <c r="L72" i="2" s="1"/>
  <c r="K71" i="2"/>
  <c r="L71" i="2" s="1"/>
  <c r="K70" i="2"/>
  <c r="L70" i="2" s="1"/>
  <c r="K69" i="2"/>
  <c r="L69" i="2" s="1"/>
  <c r="K68" i="2"/>
  <c r="L68" i="2" s="1"/>
  <c r="K67" i="2"/>
  <c r="L67" i="2" s="1"/>
  <c r="K66" i="2"/>
  <c r="L66" i="2" s="1"/>
  <c r="K65" i="2"/>
  <c r="L65" i="2" s="1"/>
  <c r="K64" i="2"/>
  <c r="L64" i="2" s="1"/>
  <c r="K63" i="2"/>
  <c r="L63" i="2" s="1"/>
  <c r="K62" i="2"/>
  <c r="L62" i="2" s="1"/>
  <c r="K61" i="2"/>
  <c r="L61" i="2" s="1"/>
  <c r="K60" i="2"/>
  <c r="L60" i="2" s="1"/>
  <c r="K59" i="2"/>
  <c r="L59" i="2" s="1"/>
  <c r="K58" i="2"/>
  <c r="L58" i="2" s="1"/>
  <c r="K57" i="2"/>
  <c r="L57" i="2" s="1"/>
  <c r="K56" i="2"/>
  <c r="L56" i="2" s="1"/>
  <c r="K55" i="2"/>
  <c r="L55" i="2" s="1"/>
  <c r="K54" i="2"/>
  <c r="L54" i="2" s="1"/>
  <c r="K53" i="2"/>
  <c r="L53" i="2" s="1"/>
  <c r="K52" i="2"/>
  <c r="L52" i="2" s="1"/>
  <c r="K51" i="2"/>
  <c r="L51" i="2" s="1"/>
  <c r="K50" i="2"/>
  <c r="L50" i="2" s="1"/>
  <c r="K49" i="2"/>
  <c r="L49" i="2" s="1"/>
  <c r="K48" i="2"/>
  <c r="L48" i="2" s="1"/>
  <c r="K47" i="2"/>
  <c r="L47" i="2" s="1"/>
  <c r="K46" i="2"/>
  <c r="L46" i="2" s="1"/>
  <c r="K45" i="2"/>
  <c r="L45" i="2" s="1"/>
  <c r="K44" i="2"/>
  <c r="L44" i="2" s="1"/>
  <c r="K43" i="2"/>
  <c r="L43" i="2" s="1"/>
  <c r="K42" i="2"/>
  <c r="L42" i="2" s="1"/>
  <c r="K41" i="2"/>
  <c r="L41" i="2" s="1"/>
  <c r="K40" i="2"/>
  <c r="L40" i="2" s="1"/>
  <c r="K39" i="2"/>
  <c r="L39" i="2" s="1"/>
  <c r="K38" i="2"/>
  <c r="L38" i="2" s="1"/>
  <c r="K37" i="2"/>
  <c r="L37" i="2" s="1"/>
  <c r="K36" i="2"/>
  <c r="L36" i="2" s="1"/>
  <c r="K35" i="2"/>
  <c r="L35" i="2" s="1"/>
  <c r="K34" i="2"/>
  <c r="L34" i="2" s="1"/>
  <c r="K33" i="2"/>
  <c r="L33" i="2" s="1"/>
  <c r="K32" i="2"/>
  <c r="L32" i="2" s="1"/>
  <c r="K31" i="2"/>
  <c r="L31" i="2" s="1"/>
  <c r="K30" i="2"/>
  <c r="L30" i="2" s="1"/>
  <c r="K29" i="2"/>
  <c r="L29" i="2" s="1"/>
  <c r="K28" i="2"/>
  <c r="L28" i="2" s="1"/>
  <c r="K27" i="2"/>
  <c r="L27" i="2" s="1"/>
  <c r="K26" i="2"/>
  <c r="L26" i="2" s="1"/>
  <c r="K25" i="2"/>
  <c r="L25" i="2" s="1"/>
  <c r="K24" i="2"/>
  <c r="L24" i="2" s="1"/>
  <c r="K23" i="2"/>
  <c r="L23" i="2" s="1"/>
  <c r="K22" i="2"/>
  <c r="L22" i="2" s="1"/>
  <c r="K21" i="2"/>
  <c r="L21" i="2" s="1"/>
  <c r="K20" i="2"/>
  <c r="L20" i="2" s="1"/>
  <c r="K19" i="2"/>
  <c r="L19" i="2" s="1"/>
  <c r="K18" i="2"/>
  <c r="L18" i="2" s="1"/>
  <c r="K17" i="2"/>
  <c r="L17" i="2" s="1"/>
  <c r="K16" i="2"/>
  <c r="L16" i="2" s="1"/>
  <c r="K15" i="2"/>
  <c r="L15" i="2" s="1"/>
  <c r="K14" i="2"/>
  <c r="L14" i="2" s="1"/>
  <c r="K13" i="2"/>
  <c r="L13" i="2" s="1"/>
  <c r="K12" i="2"/>
  <c r="L12" i="2" s="1"/>
  <c r="K11" i="2"/>
  <c r="L11" i="2" s="1"/>
  <c r="K10" i="2"/>
  <c r="L10" i="2" s="1"/>
  <c r="K8" i="2"/>
  <c r="L8" i="2" s="1"/>
  <c r="K9" i="2"/>
  <c r="L9" i="2" s="1"/>
  <c r="K7" i="2"/>
  <c r="L7" i="2" s="1"/>
  <c r="K6" i="2"/>
  <c r="L6" i="2" s="1"/>
</calcChain>
</file>

<file path=xl/sharedStrings.xml><?xml version="1.0" encoding="utf-8"?>
<sst xmlns="http://schemas.openxmlformats.org/spreadsheetml/2006/main" count="19580" uniqueCount="153">
  <si>
    <t>Retailer</t>
  </si>
  <si>
    <t>Retailer ID</t>
  </si>
  <si>
    <t>State</t>
  </si>
  <si>
    <t>Region</t>
  </si>
  <si>
    <t>City</t>
  </si>
  <si>
    <t>Invoice Date</t>
  </si>
  <si>
    <t>Beverage Brand</t>
  </si>
  <si>
    <t>Price per Unit</t>
  </si>
  <si>
    <t>Units Sold</t>
  </si>
  <si>
    <t>Total Sales</t>
  </si>
  <si>
    <t>Sodapop</t>
  </si>
  <si>
    <t>New York</t>
  </si>
  <si>
    <t>Coca-Cola</t>
  </si>
  <si>
    <t>Sprite</t>
  </si>
  <si>
    <t>Fanta</t>
  </si>
  <si>
    <t>Diet Coke</t>
  </si>
  <si>
    <t>Powerade</t>
  </si>
  <si>
    <t>Dasani Water</t>
  </si>
  <si>
    <t>Operating Profit</t>
  </si>
  <si>
    <t>Operating Margin</t>
  </si>
  <si>
    <t>BevCo</t>
  </si>
  <si>
    <t>Texas</t>
  </si>
  <si>
    <t>Houston</t>
  </si>
  <si>
    <t>FizzySip</t>
  </si>
  <si>
    <t>West</t>
  </si>
  <si>
    <t>California</t>
  </si>
  <si>
    <t>Los Angeles</t>
  </si>
  <si>
    <t>DreamCo</t>
  </si>
  <si>
    <t>San Francisco</t>
  </si>
  <si>
    <t>Midwest</t>
  </si>
  <si>
    <t>Illinois</t>
  </si>
  <si>
    <t>Chicago</t>
  </si>
  <si>
    <t>Dallas</t>
  </si>
  <si>
    <t>Philadelphia</t>
  </si>
  <si>
    <t>Pennsylvania</t>
  </si>
  <si>
    <t>Las Vegas</t>
  </si>
  <si>
    <t>Nevada</t>
  </si>
  <si>
    <t>Denver</t>
  </si>
  <si>
    <t>Colorado</t>
  </si>
  <si>
    <t>x</t>
  </si>
  <si>
    <t>Washington</t>
  </si>
  <si>
    <t>Seattle</t>
  </si>
  <si>
    <t>Florida</t>
  </si>
  <si>
    <t>Miami</t>
  </si>
  <si>
    <t>Minnesota</t>
  </si>
  <si>
    <t>Minneapolis</t>
  </si>
  <si>
    <t>Billings</t>
  </si>
  <si>
    <t>Montana</t>
  </si>
  <si>
    <t>South</t>
  </si>
  <si>
    <t>Knoxville</t>
  </si>
  <si>
    <t>Tennessee</t>
  </si>
  <si>
    <t>Nebraska</t>
  </si>
  <si>
    <t>Omaha</t>
  </si>
  <si>
    <t>Alabama</t>
  </si>
  <si>
    <t>Birmingham</t>
  </si>
  <si>
    <t>Maine</t>
  </si>
  <si>
    <t>Portland</t>
  </si>
  <si>
    <t>Key American Coca-Cola Retailers</t>
  </si>
  <si>
    <t>Anchorage</t>
  </si>
  <si>
    <t>Alaska</t>
  </si>
  <si>
    <t>Hawaii</t>
  </si>
  <si>
    <t>Honolulu</t>
  </si>
  <si>
    <t>Orlando</t>
  </si>
  <si>
    <t>Albany</t>
  </si>
  <si>
    <t>Cheyenne</t>
  </si>
  <si>
    <t>Wyoming</t>
  </si>
  <si>
    <t>Virginia</t>
  </si>
  <si>
    <t>Richmond</t>
  </si>
  <si>
    <t>Michigan</t>
  </si>
  <si>
    <t>Detroit</t>
  </si>
  <si>
    <t>St. Louis</t>
  </si>
  <si>
    <t>Missouri</t>
  </si>
  <si>
    <t>Utah</t>
  </si>
  <si>
    <t>Salt Lake City</t>
  </si>
  <si>
    <t>Oregon</t>
  </si>
  <si>
    <t>New Orleans</t>
  </si>
  <si>
    <t>Louisiana</t>
  </si>
  <si>
    <t>Idaho</t>
  </si>
  <si>
    <t>Boise</t>
  </si>
  <si>
    <t>Phoenix</t>
  </si>
  <si>
    <t>Arizona</t>
  </si>
  <si>
    <t>New Mexico</t>
  </si>
  <si>
    <t>Albuquerque</t>
  </si>
  <si>
    <t>Georgia</t>
  </si>
  <si>
    <t>Atlanta</t>
  </si>
  <si>
    <t>South Carolina</t>
  </si>
  <si>
    <t>Charleston</t>
  </si>
  <si>
    <t>North Carolina</t>
  </si>
  <si>
    <t>Charlotte</t>
  </si>
  <si>
    <t>Ohio</t>
  </si>
  <si>
    <t>Columbus</t>
  </si>
  <si>
    <t>Kentucky</t>
  </si>
  <si>
    <t>Louisville</t>
  </si>
  <si>
    <t>Mississippi</t>
  </si>
  <si>
    <t>Jackson</t>
  </si>
  <si>
    <t>Little Rock</t>
  </si>
  <si>
    <t>Arkansas</t>
  </si>
  <si>
    <t>Oklahoma</t>
  </si>
  <si>
    <t>Oklahoma City</t>
  </si>
  <si>
    <t>Kansas</t>
  </si>
  <si>
    <t>Wichita</t>
  </si>
  <si>
    <t>South Dakota</t>
  </si>
  <si>
    <t>Sioux Falls</t>
  </si>
  <si>
    <t>Fargo</t>
  </si>
  <si>
    <t>North Dakota</t>
  </si>
  <si>
    <t>Iowa</t>
  </si>
  <si>
    <t>Des Moines</t>
  </si>
  <si>
    <t>Wisconsin</t>
  </si>
  <si>
    <t>Milwaukee</t>
  </si>
  <si>
    <t>Indiana</t>
  </si>
  <si>
    <t>Indianapolis</t>
  </si>
  <si>
    <t>West Virginia</t>
  </si>
  <si>
    <t>Maryland</t>
  </si>
  <si>
    <t>Baltimore</t>
  </si>
  <si>
    <t>Delaware</t>
  </si>
  <si>
    <t>Wilmington</t>
  </si>
  <si>
    <t>New Jersey</t>
  </si>
  <si>
    <t>Newark</t>
  </si>
  <si>
    <t>Hartford</t>
  </si>
  <si>
    <t>Connecticut</t>
  </si>
  <si>
    <t>Rhode Island</t>
  </si>
  <si>
    <t>Providence</t>
  </si>
  <si>
    <t>Boston</t>
  </si>
  <si>
    <t>Massachusetts</t>
  </si>
  <si>
    <t>Vermont</t>
  </si>
  <si>
    <t>Burlington</t>
  </si>
  <si>
    <t>New Hampshire</t>
  </si>
  <si>
    <t>Manchester</t>
  </si>
  <si>
    <t>Total Units Sold</t>
  </si>
  <si>
    <t>Total Operating Profit</t>
  </si>
  <si>
    <t>Average Operating Margin</t>
  </si>
  <si>
    <t>Key American Retailers</t>
  </si>
  <si>
    <t>Northeast</t>
  </si>
  <si>
    <t>Southeast</t>
  </si>
  <si>
    <t>Beverage Sales &amp; Operating Margin 2024</t>
  </si>
  <si>
    <t>Sum of Total Sales</t>
  </si>
  <si>
    <t>Sum of Units Sold</t>
  </si>
  <si>
    <t>Sum of Operating Profit</t>
  </si>
  <si>
    <t>Average of Operating Margin</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</si>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</sst>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 #,##0.00_-;_-* &quot;-&quot;??_-;_-@_-"/>
    <numFmt numFmtId="164" formatCode="&quot;$&quot;#,##0_);[Red]\(&quot;$&quot;#,##0\)"/>
    <numFmt numFmtId="165" formatCode="&quot;$&quot;#,##0.00_);[Red]\(&quot;$&quot;#,##0.00\)"/>
    <numFmt numFmtId="166" formatCode="&quot;$&quot;#,##0.0_);[Red]\(&quot;$&quot;#,##0.0\)"/>
    <numFmt numFmtId="167" formatCode="&quot;$&quot;#,##0"/>
    <numFmt numFmtId="168" formatCode="0.0%"/>
    <numFmt numFmtId="169" formatCode="_-* #,##0_-;\-* #,##0_-;_-* &quot;-&quot;??_-;_-@_-"/>
    <numFmt numFmtId="170" formatCode="[$$-409]#,##0"/>
  </numFmts>
  <fonts count="12" x14ac:knownFonts="1">
    <font>
      <sz val="11"/>
      <color theme="1"/>
      <name val="Calibri"/>
      <family val="2"/>
      <scheme val="minor"/>
    </font>
    <font>
      <sz val="11"/>
      <color theme="0"/>
      <name val="Calibri"/>
      <family val="2"/>
      <scheme val="minor"/>
    </font>
    <font>
      <sz val="11"/>
      <color theme="1"/>
      <name val="Calibri"/>
      <family val="2"/>
      <scheme val="minor"/>
    </font>
    <font>
      <b/>
      <sz val="36"/>
      <color theme="0"/>
      <name val="Calibri"/>
      <family val="2"/>
      <scheme val="minor"/>
    </font>
    <font>
      <sz val="18"/>
      <color theme="0"/>
      <name val="Calibri"/>
      <family val="2"/>
      <scheme val="minor"/>
    </font>
    <font>
      <b/>
      <sz val="18"/>
      <color theme="0"/>
      <name val="Calibri"/>
      <family val="2"/>
      <scheme val="minor"/>
    </font>
    <font>
      <b/>
      <sz val="20"/>
      <color theme="0"/>
      <name val="Calibri"/>
      <family val="2"/>
      <scheme val="minor"/>
    </font>
    <font>
      <b/>
      <sz val="14"/>
      <color theme="0"/>
      <name val="Calibri"/>
      <family val="2"/>
      <scheme val="minor"/>
    </font>
    <font>
      <sz val="14"/>
      <color theme="0"/>
      <name val="Calibri"/>
      <family val="2"/>
      <scheme val="minor"/>
    </font>
    <font>
      <b/>
      <sz val="18"/>
      <color rgb="FF2A3E68"/>
      <name val="Calibri"/>
      <family val="2"/>
      <scheme val="minor"/>
    </font>
    <font>
      <b/>
      <sz val="12"/>
      <color rgb="FF2A3E68"/>
      <name val="Calibri"/>
      <family val="2"/>
      <scheme val="minor"/>
    </font>
    <font>
      <b/>
      <sz val="39"/>
      <color theme="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43" fontId="2" fillId="0" borderId="0" applyFont="0" applyFill="0" applyBorder="0" applyAlignment="0" applyProtection="0"/>
  </cellStyleXfs>
  <cellXfs count="34">
    <xf numFmtId="0" fontId="0" fillId="0" borderId="0" xfId="0"/>
    <xf numFmtId="14" fontId="0" fillId="0" borderId="0" xfId="0" applyNumberFormat="1"/>
    <xf numFmtId="165" fontId="0" fillId="0" borderId="0" xfId="0" applyNumberFormat="1"/>
    <xf numFmtId="3" fontId="0" fillId="0" borderId="0" xfId="0" applyNumberFormat="1"/>
    <xf numFmtId="166" fontId="0" fillId="0" borderId="0" xfId="0" applyNumberFormat="1"/>
    <xf numFmtId="9" fontId="0" fillId="0" borderId="0" xfId="0" applyNumberFormat="1"/>
    <xf numFmtId="10" fontId="0" fillId="0" borderId="0" xfId="0" applyNumberFormat="1"/>
    <xf numFmtId="0" fontId="0" fillId="2" borderId="0" xfId="0" applyFill="1"/>
    <xf numFmtId="0" fontId="1" fillId="2" borderId="0" xfId="0" applyFont="1" applyFill="1"/>
    <xf numFmtId="0" fontId="8" fillId="2" borderId="0" xfId="0" applyFont="1" applyFill="1"/>
    <xf numFmtId="0" fontId="7" fillId="2" borderId="0" xfId="0" applyFont="1" applyFill="1"/>
    <xf numFmtId="0" fontId="4" fillId="2" borderId="0" xfId="0" applyFont="1" applyFill="1" applyAlignment="1">
      <alignment vertical="top"/>
    </xf>
    <xf numFmtId="167" fontId="5" fillId="2" borderId="0" xfId="0" applyNumberFormat="1" applyFont="1" applyFill="1" applyAlignment="1">
      <alignment vertical="top"/>
    </xf>
    <xf numFmtId="168" fontId="5" fillId="2" borderId="0" xfId="0" applyNumberFormat="1" applyFont="1" applyFill="1" applyAlignment="1">
      <alignment vertical="top"/>
    </xf>
    <xf numFmtId="0" fontId="10" fillId="0" borderId="0" xfId="0" applyFont="1"/>
    <xf numFmtId="0" fontId="9" fillId="0" borderId="1" xfId="0" applyFont="1" applyBorder="1"/>
    <xf numFmtId="0" fontId="0" fillId="0" borderId="1" xfId="0" applyBorder="1"/>
    <xf numFmtId="0" fontId="3" fillId="2" borderId="0" xfId="0" applyFont="1" applyFill="1" applyAlignment="1">
      <alignment vertical="center"/>
    </xf>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0" fillId="3" borderId="0" xfId="0" applyFill="1"/>
    <xf numFmtId="0" fontId="1" fillId="2" borderId="0" xfId="0" applyFont="1" applyFill="1" applyAlignment="1">
      <alignment horizontal="center"/>
    </xf>
    <xf numFmtId="0" fontId="0" fillId="0" borderId="0" xfId="0" pivotButton="1"/>
    <xf numFmtId="0" fontId="0" fillId="0" borderId="0" xfId="0" applyAlignment="1">
      <alignment horizontal="left"/>
    </xf>
    <xf numFmtId="170" fontId="0" fillId="0" borderId="0" xfId="0" applyNumberFormat="1"/>
    <xf numFmtId="168" fontId="6" fillId="2" borderId="0" xfId="0" applyNumberFormat="1" applyFont="1" applyFill="1" applyAlignment="1">
      <alignment horizontal="center" vertical="top"/>
    </xf>
    <xf numFmtId="0" fontId="7" fillId="2" borderId="0" xfId="0" applyFont="1" applyFill="1" applyAlignment="1">
      <alignment horizontal="center"/>
    </xf>
    <xf numFmtId="0" fontId="11" fillId="2" borderId="0" xfId="0" applyFont="1" applyFill="1" applyAlignment="1">
      <alignment horizontal="center" vertical="center"/>
    </xf>
    <xf numFmtId="167" fontId="6" fillId="2" borderId="0" xfId="0" applyNumberFormat="1" applyFont="1" applyFill="1" applyAlignment="1">
      <alignment horizontal="center" vertical="top"/>
    </xf>
    <xf numFmtId="169" fontId="6" fillId="2" borderId="0" xfId="1" applyNumberFormat="1" applyFont="1" applyFill="1" applyAlignment="1">
      <alignment horizontal="center" vertical="top"/>
    </xf>
  </cellXfs>
  <cellStyles count="2">
    <cellStyle name="Comma" xfId="1" builtinId="3"/>
    <cellStyle name="Normal" xfId="0" builtinId="0"/>
  </cellStyles>
  <dxfs count="21">
    <dxf>
      <numFmt numFmtId="170" formatCode="[$$-409]#,##0"/>
    </dxf>
    <dxf>
      <numFmt numFmtId="13" formatCode="0%"/>
      <alignment horizontal="center" vertical="bottom" textRotation="0" wrapText="0" indent="0" justifyLastLine="0" shrinkToFit="0" readingOrder="0"/>
    </dxf>
    <dxf>
      <numFmt numFmtId="164" formatCode="&quot;$&quot;#,##0_);[Red]\(&quot;$&quot;#,##0\)"/>
      <alignment horizontal="center" vertical="bottom" textRotation="0" wrapText="0" indent="0" justifyLastLine="0" shrinkToFit="0" readingOrder="0"/>
    </dxf>
    <dxf>
      <numFmt numFmtId="164" formatCode="&quot;$&quot;#,##0_);[Red]\(&quot;$&quot;#,##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65" formatCode="&quot;$&quot;#,##0.00_);[Red]\(&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2A3E68"/>
        </patternFill>
      </fill>
      <alignment horizontal="center" vertical="bottom" textRotation="0" wrapText="0" indent="0" justifyLastLine="0" shrinkToFit="0" readingOrder="0"/>
    </dxf>
    <dxf>
      <font>
        <b/>
        <sz val="11"/>
        <color theme="1"/>
      </font>
    </dxf>
    <dxf>
      <fill>
        <patternFill patternType="solid">
          <fgColor theme="0"/>
          <bgColor theme="0"/>
        </patternFill>
      </fill>
      <border diagonalUp="0" diagonalDown="0">
        <left/>
        <right/>
        <top/>
        <bottom/>
        <vertical/>
        <horizontal/>
      </border>
    </dxf>
    <dxf>
      <font>
        <b/>
        <i val="0"/>
      </font>
    </dxf>
    <dxf>
      <fill>
        <patternFill>
          <bgColor theme="0"/>
        </patternFill>
      </fill>
      <border>
        <left style="thin">
          <color auto="1"/>
        </left>
        <right style="thin">
          <color auto="1"/>
        </right>
        <top style="thin">
          <color auto="1"/>
        </top>
        <bottom style="thin">
          <color auto="1"/>
        </bottom>
      </border>
    </dxf>
    <dxf>
      <font>
        <b/>
        <i val="0"/>
        <u val="none"/>
      </font>
      <fill>
        <patternFill patternType="none">
          <bgColor auto="1"/>
        </patternFill>
      </fill>
      <border>
        <bottom style="thin">
          <color rgb="FFF40009"/>
        </bottom>
      </border>
    </dxf>
    <dxf>
      <font>
        <b/>
        <i val="0"/>
        <color theme="0"/>
      </font>
      <fill>
        <patternFill patternType="solid">
          <bgColor theme="2" tint="-9.9948118533890809E-2"/>
        </patternFill>
      </fill>
      <border>
        <left style="thin">
          <color auto="1"/>
        </left>
        <right style="thin">
          <color auto="1"/>
        </right>
        <top style="thin">
          <color auto="1"/>
        </top>
        <bottom style="thin">
          <color auto="1"/>
        </bottom>
      </border>
    </dxf>
  </dxfs>
  <tableStyles count="4" defaultTableStyle="TableStyleMedium2" defaultPivotStyle="PivotStyleLight16">
    <tableStyle name="Slicer Style 1" pivot="0" table="0" count="4" xr9:uid="{976A6B40-D2A7-4EEF-8654-E84199C0FF72}">
      <tableStyleElement type="wholeTable" dxfId="20"/>
      <tableStyleElement type="headerRow" dxfId="19"/>
    </tableStyle>
    <tableStyle name="Slicer Style 2" pivot="0" table="0" count="1" xr9:uid="{81C1B34C-3407-4F82-A04B-DB57B08ACBC1}"/>
    <tableStyle name="Slicer Style 4" pivot="0" table="0" count="3" xr9:uid="{AA0CC3C4-6B7E-470F-A784-29144963A10D}">
      <tableStyleElement type="wholeTable" dxfId="18"/>
      <tableStyleElement type="headerRow" dxfId="17"/>
    </tableStyle>
    <tableStyle name="Timeline Style 1" pivot="0" table="0" count="8" xr9:uid="{2958E0A9-D785-48B4-846D-5BC408D5B7BC}">
      <tableStyleElement type="wholeTable" dxfId="16"/>
      <tableStyleElement type="headerRow" dxfId="15"/>
    </tableStyle>
  </tableStyles>
  <colors>
    <mruColors>
      <color rgb="FF2A3E68"/>
      <color rgb="FFF40009"/>
      <color rgb="FF66CCFF"/>
    </mruColors>
  </colors>
  <extLst>
    <ext xmlns:x14="http://schemas.microsoft.com/office/spreadsheetml/2009/9/main" uri="{46F421CA-312F-682f-3DD2-61675219B42D}">
      <x14:dxfs count="4">
        <dxf>
          <font>
            <color theme="0"/>
          </font>
          <fill>
            <patternFill>
              <bgColor rgb="FF2A3E68"/>
            </patternFill>
          </fill>
          <border diagonalUp="0" diagonalDown="0">
            <left/>
            <right/>
            <top/>
            <bottom/>
            <vertical/>
            <horizontal/>
          </border>
        </dxf>
        <dxf>
          <font>
            <color theme="0"/>
          </font>
          <fill>
            <patternFill>
              <bgColor rgb="FF2A3E68"/>
            </patternFill>
          </fill>
        </dxf>
        <dxf>
          <fill>
            <patternFill>
              <bgColor rgb="FFFF0000"/>
            </patternFill>
          </fill>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s>
        </x14:slicerStyle>
        <x14:slicerStyle name="Slicer Style 2">
          <x14:slicerStyleElements>
            <x14:slicerStyleElement type="selectedItemWithData" dxfId="1"/>
          </x14:slicerStyleElements>
        </x14:slicerStyle>
        <x14:slicerStyle name="Slicer Style 4">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Project.xlsx]Workspace!PivotTable3</c:name>
    <c:fmtId val="2"/>
  </c:pivotSource>
  <c:chart>
    <c:title>
      <c:tx>
        <c:rich>
          <a:bodyPr rot="0" spcFirstLastPara="1" vertOverflow="ellipsis" vert="horz" wrap="square" anchor="ctr" anchorCtr="1"/>
          <a:lstStyle/>
          <a:p>
            <a:pPr>
              <a:defRPr sz="2400" b="1" i="0" u="none" strike="noStrike" kern="1200" spc="0" baseline="0">
                <a:solidFill>
                  <a:srgbClr val="2A3E68"/>
                </a:solidFill>
                <a:latin typeface="+mn-lt"/>
                <a:ea typeface="+mn-ea"/>
                <a:cs typeface="+mn-cs"/>
              </a:defRPr>
            </a:pPr>
            <a:r>
              <a:rPr lang="en-US" sz="2400" b="1">
                <a:solidFill>
                  <a:srgbClr val="2A3E68"/>
                </a:solidFill>
              </a:rPr>
              <a:t>Monthly Sales</a:t>
            </a:r>
          </a:p>
        </c:rich>
      </c:tx>
      <c:overlay val="0"/>
      <c:spPr>
        <a:noFill/>
        <a:ln>
          <a:noFill/>
        </a:ln>
        <a:effectLst/>
      </c:spPr>
      <c:txPr>
        <a:bodyPr rot="0" spcFirstLastPara="1" vertOverflow="ellipsis" vert="horz" wrap="square" anchor="ctr" anchorCtr="1"/>
        <a:lstStyle/>
        <a:p>
          <a:pPr>
            <a:defRPr sz="2400" b="1" i="0" u="none" strike="noStrike" kern="1200" spc="0" baseline="0">
              <a:solidFill>
                <a:srgbClr val="2A3E6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Workspace!$B$6</c:f>
              <c:strCache>
                <c:ptCount val="1"/>
                <c:pt idx="0">
                  <c:v>Total</c:v>
                </c:pt>
              </c:strCache>
            </c:strRef>
          </c:tx>
          <c:spPr>
            <a:solidFill>
              <a:schemeClr val="accent1">
                <a:lumMod val="60000"/>
                <a:lumOff val="40000"/>
              </a:schemeClr>
            </a:solidFill>
            <a:ln>
              <a:noFill/>
            </a:ln>
            <a:effectLst/>
          </c:spPr>
          <c:invertIfNegative val="0"/>
          <c:cat>
            <c:strRef>
              <c:f>Workspace!$A$7:$A$19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Workspace!$B$7:$B$19</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BE73-4816-9BD8-36FD8FE450C9}"/>
            </c:ext>
          </c:extLst>
        </c:ser>
        <c:dLbls>
          <c:showLegendKey val="0"/>
          <c:showVal val="0"/>
          <c:showCatName val="0"/>
          <c:showSerName val="0"/>
          <c:showPercent val="0"/>
          <c:showBubbleSize val="0"/>
        </c:dLbls>
        <c:gapWidth val="50"/>
        <c:overlap val="-27"/>
        <c:axId val="1363023360"/>
        <c:axId val="1363027200"/>
      </c:barChart>
      <c:catAx>
        <c:axId val="136302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027200"/>
        <c:crosses val="autoZero"/>
        <c:auto val="1"/>
        <c:lblAlgn val="ctr"/>
        <c:lblOffset val="100"/>
        <c:noMultiLvlLbl val="0"/>
      </c:catAx>
      <c:valAx>
        <c:axId val="1363027200"/>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02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Project.xlsx]Workspace!PivotTable3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Workspace!$B$6</c:f>
              <c:strCache>
                <c:ptCount val="1"/>
                <c:pt idx="0">
                  <c:v>Total</c:v>
                </c:pt>
              </c:strCache>
            </c:strRef>
          </c:tx>
          <c:spPr>
            <a:solidFill>
              <a:schemeClr val="accent1"/>
            </a:solidFill>
            <a:ln>
              <a:noFill/>
            </a:ln>
            <a:effectLst/>
          </c:spPr>
          <c:invertIfNegative val="0"/>
          <c:cat>
            <c:strRef>
              <c:f>Workspace!$A$7:$A$19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Workspace!$B$7:$B$19</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26D1-49C7-9483-1304A83A4C96}"/>
            </c:ext>
          </c:extLst>
        </c:ser>
        <c:dLbls>
          <c:showLegendKey val="0"/>
          <c:showVal val="0"/>
          <c:showCatName val="0"/>
          <c:showSerName val="0"/>
          <c:showPercent val="0"/>
          <c:showBubbleSize val="0"/>
        </c:dLbls>
        <c:gapWidth val="219"/>
        <c:overlap val="-27"/>
        <c:axId val="1363023360"/>
        <c:axId val="1363027200"/>
      </c:barChart>
      <c:catAx>
        <c:axId val="136302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027200"/>
        <c:crosses val="autoZero"/>
        <c:auto val="1"/>
        <c:lblAlgn val="ctr"/>
        <c:lblOffset val="100"/>
        <c:noMultiLvlLbl val="0"/>
      </c:catAx>
      <c:valAx>
        <c:axId val="136302720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02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sz="2400">
              <a:solidFill>
                <a:srgbClr val="2A3E68"/>
              </a:solidFill>
            </a:defRPr>
          </a:pPr>
          <a:r>
            <a:rPr lang="en-US" sz="2400" b="1" i="0" u="none" strike="noStrike" baseline="0">
              <a:solidFill>
                <a:srgbClr val="2A3E68"/>
              </a:solidFill>
              <a:latin typeface="Calibri" panose="020F0502020204030204"/>
            </a:rPr>
            <a:t>Map of Units Sold</a:t>
          </a:r>
        </a:p>
      </cx:txPr>
    </cx:title>
    <cx:plotArea>
      <cx:plotAreaRegion>
        <cx:series layoutId="regionMap" uniqueId="{8A9688B9-DAF0-46CC-81A1-9A506A09FB21}">
          <cx:tx>
            <cx:txData>
              <cx:f/>
              <cx:v>Units Sold</cx:v>
            </cx:txData>
          </cx:tx>
          <cx:dataId val="0"/>
          <cx:layoutPr>
            <cx:geography cultureLanguage="en-US" cultureRegion="GB" attribution="Powered by Bing">
              <cx:geoCache provider="{E9337A44-BEBE-4D9F-B70C-5C5E7DAFC167}">
                <cx:binary>7H1pc9s4tvZfSeXzSzdBECAxNT1VTWqx7NhJbGfp/sJSHIc7QYLg+uvvQ0tObI7S8dT41luquupF
ZYkgD/Dg7AdH/7zt/3Gb3W3Vqz7Pivoft/3vryOty3/89lt9G93l2/okj2+VrOU3fXIr89/kt2/x
7d1vX9W2i4vwN8sk9m+30Vbpu/71v/6Ju4V38o283epYFu+bOzVc3dVNpuu/+e7gV6+2X/O4WMS1
VvGtJr+//jRIfBC+fnVX6FgPN0N59/vrJxe9fvXb/Fb/9thXGSjTzVeMta0TIQS3OGF4x8t9/SqT
Rbj/2iCmc8IYsW1mmrsLHp59uc0x/hkE3ZOz/fpV3dU1JnT//mjgE+rx+Z+vX93KptDTooVYv99f
fyhifff11bXe6rv69au4lv7uAl9OU/hwfT/n354u+7/+OfsAqzD75BEy8yX71Vf/Dkxc38qijouH
5XkBaOwTToVglO9XXjyFxhUnDrUEY4Ka9y/68Ow9NM8h6Sfg/Bg6h2dzlPBcbOPi7mF5XgAadkJt
zm1G91zjPIWGixOLcGKbjr1jGvvh2TtofknOYVj2w2aQXCyPEpI/su2Xbb59WJj/HhRqnTjAxAK7
fOeHx6LM5SeubVJqmdYOFPDTTozuQHkGQYdh+T5wBswfb44VmDp9QVy4fQL9YTumtZdjYIbHuBBm
nViOcMEv7N8Q+QUlPwXkftwcj/OjxOMcm7S5TYeHtXkBToFOt6A7bD7T9i47sVzHMW2bH5RbzyHl
MCQ/Rs5AOf/zKEHZyO4FWQRWGFQFZ45tHxRdgp7A/jI5Mfff84fNsBNdv6LmMCa7UTM8Nn8cJR5/
qHiUxQtCQu0TS1DLcslehc9UPCHkZLIABGf8HjPyFJJnEHQYle8DZ8D88deRApNui3oLu/2lXBYg
48JPMelPXBZhndhUEMaYu2OmuVZRv6boZ9A8jJxjc3WU2Hy6q/Wrj7EK4yJ+SdZxT2CGMccle0Nr
xjquecIJdagwyXdp99gQezZZh1GaDZ9B9enjUUJ1Ed9Gcbh9WffSdWxHAKadrv93W8ChpnCE2H8/
0znPoegwQD9GzrC5OE7n0t9m8TepXpaHnBOLwcXE4u94BOrlidFMBJjIsRxi7+F5ELA7i+B5NB3G
5/HYGUL+H0fJPVcRIkWvNnW2Lb4+rNN/b0bbsAAsFxEYqKP714yDHHLCiOuak5Vw/5oFaJ5L1WGU
no6e4XR1pJwkM6m2X+XLYURdxDddxkzbOsxHJjthtuNSPgPHfwYph4H5MXIGiv/2KJnnbZptI/mi
kRqsuUvhZE5OzfSaCTcB/9R0EdV0oH3uXw8bYifcnkPRYWx+jJxh8/Y4YwO+LIq7Wx3fNvphiV5E
rjGHEUbpHp8ZPA4CbdSFZ2TNLOtnUnMYmieDZ+j4N0fJOYu7bNtt1d3LQUPFiWm6DrceAs/iqVng
sBMEdbhNyV4nzRB6DkWH4fkxcobNYnmU2FzIQm9fMmBgOycILjMinMMxHGLCYrMZsThFAPSxv/MM
Ug5j8n3gDJKL42SXFZR//HX7sDj/vSCz3BOG/Bix6IxNXIQIXIfa1qRkptdM+T+DksOIfB84Q2R1
nKmA9Z1EcOAFEUGOhttQHa7zk9AAPUGqgIKF9rGbGTDPIOgwMN8HzoBZ/3GU0uvyrnt1cdfHty9p
KtsntoW4DLF3Ac2JKZ64nCY/ITDLhOnCIHgswJ5HzWFgHo+dYXN5cZTYnELnx/HDCv33Uuze04fS
NykiME8AYbCjLWfybHYqZwbLrwk5DMnDuBkcp8fpU26+wnt5OTRs+4S6wnSsh7jLzOknBGUbKMlA
Es16eOo+SfMrQg6jsad/BsZmcZS8cSmVjl75WyWz+CWNLwpOoFh0hojl/WsWcnbECXEZdTnfy7ZZ
MPP5dB0GaT5+htalf5RobTKgJOP6YR//97LMNk8IOMdGQGaH04x7UNNEbJdT5u5DZjDcHmua51B0
GKEfI2fYbI7TNNsUX+MX9V/gWk6Rfkc8VJvNbWaO2gCCaKbYRwVmXswzCPoJMg8zmQNzeZRMc3nX
bl/SiQEulHHbFmTvq0DLP7ECCIfCgfSDo3Pvy8ysgF/TcxiWh3EzVC6PM392/tJJaBcepA0vBtUy
D6v+GBXhwkwwwS4PgRoopMeC7Nf0HEblYdwMlfPro+SVi7iuZaNe0FhGvJ9yB5l/e59bhhH2BBd4
/o6DaP9D0mZmCDyHosPI/Bg5w+biOMP+b2QT1y+sYswT4QIXWGIzVAhKOoiLapsfJYKPueVZtByG
5dHQGS5v/jhKnrm5Q8i/ru9eMqrMUBmLgIyJZOX9a8Y0qJylNkU++qGydubZPIukw/A8GjqD5+ZY
1X/36uxO1XfDg8B/GasZYRccBTgs1By4nI7LcAxlZ1SLmWk2xVh+TdNhgB6PnSF0eXaUDHQRTwwk
9fYFAZoYRBCUne0ZaGajCZRAC8SaUU/48NBdTOBZtBwG5tHQGS4Xx8k5F1s1vGyBxpT8nwqd2cyV
cfiJY6I4jYp9bSfU0WN18xxKfgLK9znMMTnSeM3dF7X9RQ3+f3jgDEUxqFqijrOPxMx0jRAnMBGm
9MDh6s3LZ1B0GJsfI2fYXB5pBnNb19vbqKnvtH7JEI11groypGBQ/XfIs0FVEzcZUp3uzKW5eC49
h+GZDZ9hdHGcxtrkFEz/luVL+jiov7CQEPgeI5uJNwTRUJRuIQC9r3k64OM8g6ifwPR4RnOQjtML
/V+ogEYBE/SL6YrDtQAOKqQROXDth6q0WZnGcyg6DM+PkTNsPh4nA13LBgmDxTZ9WXsNqU46nTd7
KDCbpQtgZp9Y1IRJx2em9HPpOYzO09EzhK6P1UToXp1u87KO4pesdLLpCXcZJ+KhCG0WMpiKa2FD
gMn2BdIzy3ryW55F1mGkZsNnUF2eHqXnM03qT6nSB2v3BTxTtA+gwrKnU7X3rzlKDCXSpgkc95b2
TBU9h6KfA7SbyxybP48Sm7dR/JJZavPExgkoOKX78PQMFxRAOSZYy7UeQgYPe2JfYfsLag5jspvD
DI+3R8or95nqF1c8DuqbOEUFDTo73L+eBkInxYOzt4gTHMZll2f+NVWH8Xk6eobT5XGqn51K/V+o
KKAnwkSAwCL7mNucg0yErFGmhnOgOyBnku35dB3Gaj5+hta1f5xSTt2F8iUPsQElVHWgYmB/YH3m
ChHLRPsagEQRkXsc4nn7S0IOw/IwbgbH26ujgOP2bxvr7NZnZxQ8ufI/7CmEjDXiA8yB2n8q3RDb
QUqUIjX3o23KY1BmjX5+Ts9hbGbDn0zhSLoIbWFFF6F+URaBysH+x3Hc/WGaua9zzyKoyn1Imc44
5dOzaDqMyOOxM475dJz+6Dtk3+oha7cvetoTZVGu4IhJT9nR6TVTNo5z4lLXnYoNdsoGZVOPGee5
VB1G6enoGU7vjhOnm7v+RXsOEJhl1LWhSXYAgUmelBWgSAc+EADa17XPAPolOYeR2Q+bQXLz+SiU
zROq0bvug95GD9v2v/c8p7IoRKmRJPihSx4jct+fw0FJgcVnltmv6DgMxW7UkzlhSjdHicTHO5Xj
+NPLgYGiaNNhFv6ZCy6c90BzQcFxbOD+NQ90/pqSw3B8n8IMkY//nxD5eWvB790XF1u9Xd63bXzU
XfDvv72fO3pJzobuZf9BJtqphc3X31+jQ52Frf+9HeR0k/3InZP/mBEeDbjb1vr31+j8CGsNx3Cn
A+xo0YXjuq9fdWgYMn2FGneTo40aKg5t5OlsmBTF5C/f95M0CXGI6wDpegreghCcjJt0msmIc98V
hH1vkvlOZgMcgu+rsP/7VdHk72Rc6Pr31y6eW+4um4gERbagSKXbJg7SWQKWP76/3V7BbsLV5P/J
SsaRHNzhQhSjMaa+25XDsMp5Jz7muU03ad+no9+GYXleM7v+SoYhXvcx798NVaFOVdXJc6uU/buk
acQyj0l/FQ0De5eXpDapJ7M+DtzUo53ZtONpnnM76K4MZ+iLym9EC6/wQxT0Ii9Pm9xKPB52bRV5
ZhYYb0Vut/mZVImqhQ/PUrrfaOkMcXPa4Sx0325CpyFxsAmc3kjO0Jqjaq/LFot8bRTSsZalHVn2
Mkw6NZ5jLW361k2D3jfx2MgLS5N7YW6FlRfa46CvVG7nftNl8WWQ59G6cqyR+l3Bg5sit6KbUUt6
iknJRTY2xpcuyuMbN7FV5Zd5lLzvJbvUvao2I4vDVSSDZiuIGXuqzoPEi1MV+9xMqC9kO2SOL/rR
sYqzJGxj5oTemHa9tew6s63OLWfMC+InhdtfRmHaGpu+k92wSFMjHK6NgTSjuTDDNAlXgV0iO7y2
4j5q1m1gSl2dEjMMSJx5edpWaX/FMzNWF2VfywIo5Myy8nbzuAPokz11K8tBxWG07736/c9/3cgc
/963BP3x4dS69cdf6FOy6/n6t1fhZNnETvX8okkifL/Xj+ajExd+70Q64+tdl9ifMP3ffvk8iWBR
sObfSYQpHPu0UGhiuf2wvVxwpsCIxR2Bc3qorMCZi+9yAaePp26kONxn4rTS/fHwB7FAUJZJkPGy
mLBQfzkJkwfpgCIN3G7S40hZEpPw/0Q6UIoJPRYPtoDQQgEo6m1cnI1CBe5T8WBVqshpw9SpaI2Y
+oWiegkZpNLzKGjZeW8qMF3I6uBMmnHUbFqIofdRabT5Ok3IkPpKtVnuRamIfSdoqBc0KvGssg/9
MAzs+L1oa3PtpAX1QlEl/tgb3WWYkoguyBAEN71VsM+8aLcZGfwQt7ppq4Bd61SO72slbmQZJn5W
lKntSZ4FtQepWXuKJuNF09ms8NzEJVc1l9TTpTY/i5Qk3DOM2Loqii49q1WrlzJ3wZ4lBnbcMZZI
dPWXeS/rBYHwvgpGy1jmtSG+1ZaSpldK2ndem49qE7ZJrjy7T8stbYlejh0k1WjXiXe/UOlYuQvl
RF+Af+wbRo3RHWnVhqVqdNdTxyfpJ3mzGdPE9h3aYGDNutpaWEU5QBjmIhef2mSsQr/IXPOzk+vx
gpet8JklIE3NfjzVXa02rdHg6cTtOq9IjGFVx1r4XSxp40VaKObZcWylXlfT8VQlbpMvrDI0/mwa
yq5dneS5xxtK3ii3Fua6YyT7OKSZ4y7asCGfVe4asZf2Ju6W5VH/1i0z49sYdcLvaRWcpVEffTWy
ur8smeuu7+mrJ6qws9XgJfj/xso0wCjysfUd7hTdylRNsW6aofWlW46rWGKRa3fQy2Jsm8hzdGy9
CV3S8MhrdJp2b7gVRNFpkJF0POVo8UxXEXPSeE1HKqWXBKPhFYZMz0Zbblpla8vTSdusdBxan0vD
dPmKlINrrrFVxtNG59gLbpmeJU1dL/D02Bd1zeKl7TB2LfMx+6gMml1HpRo+V2VUv3ELKm6SsXVX
EbUUX1R5Rc8K1oTnQWVHn5KhpF4mBnZulADb5UnKvVSz2G8lJpmMzFiy0aqLNQ7z2F7KKt15XGju
9Uk5/jkW3bB27Vqss8yi3zpOu9IPVJ5Lj9CxjxahlcTpSiSmji7TTOJeosnKFZfc6izfpi0Q9lol
nWSpw7S+CnIxXMRjl/pUpvFi1GZwkfM87qHLO3dNtCArlUX0Y9a46Tp3e0N6KY9Etuh1nLvrlJj1
tZb2Z6az5k3OzE9QSEPiD23VRV7SwFhYtml2kYfBqP2acL6K3THwUeVf+o2ZFmdhgDJZL25c9XYc
M/mu5mP+vjYoX3XDkL9jsU3OmrAQHrGqcJk73D4dHa6XlrDHs8iu0sxLrQ46OGP0Q0+46bF8cHsv
UByM2neNZ9cpGMMqYmyqLkhXhW77pSW1nXlmkIzQ5rWxrkpaXzRUJG97l6bnhdGxd5qF1rKNWo0L
ndpsYAhkUNOuIew3majiZtH1pvO5HY34IiAkvB1UksBWlBs1APqxFOmigC3VeQmRUeINCeWFb2LM
dqwEmN5IVF+chjKvrithlsmya0m0bKKWxp6RFuOHng3mckyq6LKlpTobzVJ+NDgb1laF1q9LOhhS
ewpGirEshpGUXptpe2FFRb2kTcEIWJl1xGuyzly0nA/nXVDK91E/1p8E5k83djD2yabMpVMv+Biq
syZIIt8YeDN6aeem2ssLBjvBrJrGHyNHEt8pSuWrDMYOd0Jz9PtMpb6l8uS81Uk6+K2KYZklFo89
ysvaV6Lt15EZFn435Fs5mtVSxYO1kUHlXMqhMW7SNIPwb6xoXImuh/njFJku/dEd1TvlpumZU7Tu
QnYQ5hZvIZVq3gR/3kuWKtXBN9Hn6VkmwaEWGYm546ISxxGu+xEySnW5u+CGCbHaWhJGnTNAwyjJ
i3UfQjyXRQYDUIeddUXY9CAdqX5RWDUoydp0vOjMri29qDNEcQltP1zWKpXDQspRL+umGC+USxh6
3cAr2Lss/2cuPe6x/+ATT3YPEVND4p/7T987df7wuXZDHntQtnmfhaVTC304x488KHQWRSGdQywc
J+aoXtibSvfeEka5LqIb0zePHClYUeidgKZ8FCjiwMR/YilZFnIjjy0lE32xHHpvJ8FlgzU3c6Ty
yqnrPuXdGxKXWV9xz+00fh/BQ1mGNM9l2bpW7ieVo8dmnVp5lpufNBppkWValHl9Y+W2HpWHgD/Y
P4PPU3aJ77RFVbrXMS/Kmmu/SYqYNH7Z9XaxsmlX5H5RiOE0MbrOiPxiZ92rJsvrtvZG3RS6vCiy
ISkWbRu7tQeNV7xhQdKfSSNvzU0S8+FisGFnJbQqzwqDf4aR0q472Toh5JlYCJaUb5K8jtd50jfE
Yyy1biIej4UPc68zPJF3aei5qhXLjlZVt8jUGEqPZ7y/GtOWbc3SClIPzml7EZtRoJZWpCG7VdvE
oydoaGbrom+zdd+qzF0wIeMNz0NIECF0m/j1YMbryjCg43k56LVWadt4RmZkfpTb6WkZqG6VjMoZ
PccocOPCTuDk5W3QvrVYUPypu4FcdTwq2rXUiV5Edd2GcP8Gq/frcBi9Os3VImFV+1kre/gYjNLh
vgqrst/00u1TKByGidqB2Vifgyyp3kwG0rq2uFraJG2XPCwr4tVEvemkJOUCxaDdEv52VMLx69iG
B7XzUSRD/8bSnajXcWJXehXVysy8Flt9YdBmMN9XPF1a2ijyNdVZ4HPJ+tFrE+14cZ0khs/avHU8
tCtScmE2NvNK3uanlQyiRR+2jbuyuq5bdjqRfh5abbgaLA3VBiVSMp/UWffNCWJzOzISrlKGDsCr
NIjV0izsYZsjLWuthMrZupF9eU0KFZ2nXGefpQl7OTBb0vmlEerTrI1Cc2Ep522eD2oB2R4sVSQd
+MFRRrBpSE/aZRhm1Wpow34ZOUq87VlVrqtANX5T2eFZJILe8STN02ueUVZ6LGqyr2ZiyI0OEmuj
cydfoL9z8Be4QbUwaYn4EuQtib2h1m26DnVl3QRZ3Gw6lTsrK2udyBNFUF+7dntrdsxYtIM7LgJX
DbkHDog30ilp7g9hD+M55C55k/PMhunK3D+RD7XWbR3xwGP1SMiCtVbo1VZu0EUdVDfMztRl5Zrj
l0znwaKpwuFjE5f5aTAGYEHDMEXilcZIl21p1G8H2ReXFUuSztMySWLPauPAZ3XqLkgUyA88rLQ3
qZxNIeLwk66yvPdcHWRXqV1afj2m5brV+VpLF/vQCezGY3ZqvmdR1fiD7qlYycK2OkiWgATnZekm
XsN0+VblgVjV3MzuCpIOm0rgpz/6qEq8th+EVwT6NjFje0GHrvOZG9unSSaEL21r23fDJ5Yp5hdp
KPqFaC1HpYuKMuDYeWUVlQ1/B2MqCPHYlPFmUN7/acVHPyrzJHv6WCtak+/+c6U4S8L+UI334/aa
kfMT6DAKhoC+wLkZE6pnpxlRev5QOksZGqC6SKTsFSMq/ihaNeLs5r713D6AQBBAwOE08DvBwQKB
nqj/iVqkUMqPtOL0RBQNCDQothwU4qBX0dP4QUYSVZAuZXcuCTQChFZplxDdZtnG40fGmjLd2oZi
9aqohnqwF9rqWdT7hgzML2Gh7MLwpdWnzpmI2NAsUmEU1Wkn8qy+yFheGoMn056VX1iqk14uDM4z
GHehg1jGndPDCL3Kot7Jtq7LyuCW5rTilyGP4RR4OYlrkIIYmsrfRsTUXbEIM6bS0pMdy/M3xBkq
kBzmORnOrZwWyTejbiXGPIJ0bxA+jsE+jbGgQMlEzZ/AqXQxdahF2ObpGjkkj5uIR+5d0MkiqU51
bmf2aWa3tXJOxzrUceePMCrib5kZxFaw+vvHE1hHTzBCng39o1F2iLQCmuKL6ftHIeAxoS6kBo+/
JiSlaewj0sko5KmwjCpZqb4LlV6oSId25Bm2MZbFu86mQ235xB55R880tGudelJWVJFLdHit8N3f
E2khJfiYSNeGCWdhY3JmuzDFzdlGqihiBzIprA+ujmCrrHQZlrBKNHSnDjyKsOX4EbWTg0lWQdQb
gfbxK01DVXmqrNDC3Ihg3p8TuF34SFYpTulkInHs07iDsVZ51dBJfhlUPa6KI1rjNkOY83qVGg5C
DSUMHFr7Q1eU8A9+MbUZ/pgauhGgNMpCeI2hncdsarpPiZM1cvhAwzbtUk+rirdXYzbG8labbmoV
3qBlNX5EyNhoEcU1JMnVac/zLByWY86JDleCGk33AXyhsBydk1BSnNF2xJ4tYkP07drushJf1U0M
Rzu2SoSZfC3yCA+MdWDiL3AYwVLkoY2l0NqJDO2zrEnGzouEleCv3fqEcS+nnzz5LtYO8ADM8Kfw
ciR8ERtgLoSOCWHxdA+SbrT5wCvjps0dGBMrOcZOdmlFbt8iguFaEbzMv3/ilL2ZP9JGObQFSwz/
2XO2MxMZ2LzsnZu6IdghesDBIJiao8b62ElpS7YMOkP2NYxZOmDBszYo0m2OX53AKnWqz/Q7h9du
kKwCbbvtlUbyrr1SyKum2z43GD7pi5pf7mELq67AUvaZW0D6jLU5wRGm/QSEkcQEb2JIRHtlylyC
Epam2NMwwiYp9fdzR47n3ybvcLT3QWUkWl5PYv7pelNm1EZo9sNNFA2Im3q6SSkCTh3iJpfcGm01
LKtI8dL1BFyhJPKUquLqzMwa2sPyzKPKOFdhbtgXQR451EcaqA9vzTgzT7ugsfkidQqZfbWTbFRX
ueQ5fvwNLnv31kaCph8XblIIVvqVTe26WXUdc9tLVSETBDM/N3PyBoYfEYuiUAK5kF43KvBk71Zj
4sGSV3bvh33aghnaUXVD5vUGS+xkJSzS2DAq9WBP/gtpumZdii4iwVIOQag3OnJMLKczZt04Qqhh
K5abPh2CxqvqMuGrVjghXbDc6MebjiMu+LGxszBYUEQUiT+gMlsOyFLpGr5RbCG8FrIsPMURML2o
pNmN54EoTHNNOhJZq9Co3chclqnM7Q8Da8PU+CCk2fc3Pew4fWHUujCuTDtwmq9Mca4+jE4bFhIx
Zkmi+j3SRFm6DmLottUobRfRQJFKakW+o8a6cr+QPHGLrxEScG2/wFYZqjvRaCSS/DTrapKc6qCo
mLtoUpNlfB3kRsovBXGMNF23vLTqLLqLENlENNDvCXWVfYFwaostPRJVl9F7yk3NzWVR2GXpbBoR
xFH2pmB9ipBd0oa6a+ENBWEcrwxpy5hfMa2U3PDEjkJ3hb3CaeqV7WgK5We1G3fCCw2bV/DDAjUm
w6YLayOK112c91z6qehsCNi2jBv2WRoNZ/UGm6MzAr+jeQ3t0pR9gpvogbo9f5shPYI3vfvQiOMM
36FU28bjRlnb1ZexqYTVniVclaF1SnrDcBx/SFjaOOsejkWewbpujaHzTGbEmE5IGZTKtg8G/DSW
n7BIsPDt0JVd6bxLAiPpspWTUsMqN2kzCLd9yxPKYuFVQoQQXI7SLEo/OmEQGOO5bWc1VsoYKojs
C0jtKkKAmAbKyRAnqGKSvYOfkLjBsksgCMKljFHrrHyIrImkoTUyhAPMMBriamGWaaLcRaFNgxWf
rdAq8Lx8MuI/NKFbVb7ijoOVtdwmhgbxCY+mm4B+qjKvqkRvWgs7qjF7OGukQCQ2ibppxWimU7zJ
OtLGdZE7k8i3Wx26yFR2WmIDjAVKQ9ZIJeS4rtxNNdJsxPJViYMXdEkd4GlZRFrcg8QTPGRKwbJP
JOundS5skcCSMBpDAQqjSN3Ivqsq1HJVKxXH+Cklv3PJAFcydiPWGEDQbqrmo06KJi6wXkY0ynXU
jDbpL9zEmUiOgXQ5XnPsLDyB4qvqS2D00wbjypiQZ4OBzzKRT0vTtgSXQsW6VQcaWvwGIea4n49S
lFZfYG5F+Iz1peTXKbMDQX27EwNuXzoRwtDL/e4Jxlrglk5iTJML9HC/GA12jfKt2kkBjmAjm/6i
NUsvKDKxxvV+qY3d5Q+LvLuOJ4OVXiCAnoMAUhhR+yWNeRmrdVzQAZOurBG/uemFFg1j85qaPJTC
Yzug5NhqbLVaD40KNwURQ8A8kkbtwJFJbyRWqUXYCZdYJVpXKd8VNGiFl5pDCLhD5IbxYYbIb/VF
7FZQluAgyLXdnCIrbga4+bLgHTkdGjfCMHMH7W578CDNsD7cjjFiyZxsmnzPhwhLERI1PSayI44P
B1mZTvQB8XW70Yg7RXRa3t1GGpsBLvYSk5zuQmJVYxwqMuG3erWOJtJ3C2qM3Yg/ZEal7SwNkxVp
shnxUyp9uQ5Nhp+2W3ZxI8HTAol247qsEaH6EreOVX0hPCywfWrm5tPkVRtgu9bwZKYbWu30Zreh
i7esMCd2yEc20V80PIy6D00WZmG8KkIX940qSkJ6mtaDQ/Q53e2VOKmFdtb7JRdJq0BOH9MUN4EG
kHh4UsYp9HxLqpGbH2C5JW67KCtDF7Fv1mGAh7Mkwk9lLHRWBnqTdVVFTQ8wIdHqyHBi5wb6FZ+l
Q8MTd5XCWOyHMyrqrJen2pZmnvuZsLO89YI6NPSGCNLg+khXNd5gNLLsMq8a/H/IO4f/xcyOMMOr
4Mllly1i8HAEOpXg6SQKZfuRF0Fv5MtgGKe93wmI8mSFLKAFCeOqCMmkZZZDxebL3igCUW+YgKrq
/zQ5wv98FWZSpunp3plIdBapZNVEWSHL28GukSM/LZMIy7Gm9zxTSTfDgtVBlwbjRxq5stMfKtpF
HT/Vu6n3IqyxRLTsxxQzSkNkRpZ8NAmkHAJ60/KRvpx2DZqxTVscbigWwq3TDitAGmuar0Z6FG8K
GxzXVzF+A8Hw4mzk/C8cakiRpFJRPPD8gpZE4Qo+kIm/W9bU2Fdo0WNV3kgQQglWTVGpwNqEQYWU
nzf2HWwtL0BcNzdOKwRyxLAOCGIofyF+lsrC11mWIWuYI/mGmWq7i+GChamrISopDwbovHqApElW
8P6nxWtiSrC+FvJ28MSSrAgxHM0gMMs/O5hngXHWBbVS8aWgyeSzyQbq7sJJA8r1e3uo8iFY9gHS
xNGKdyXL6kUhDZzd9BwSuPwvO0QxQuVBGQqAPxr2iFnxIp/URs6CabspSxFsvt1KJlrCVKexGdP2
rBtZHjjv0xGx4WsFY7q2l2NZCf4X5C32l9GVI1Ygsc1pDkGJkHO1+h/2vq27Thzb+hfxDYEEgldg
7+27HTt2O37RiOMq7qALAolffyZxqrviGif5+v28dEZXHLM3SEtrzRvboPcb2DfoV9FZZ8O0ypck
87UKX5nrk/4mSZT04siiyczBn2sTtk4ccKLRPs5NTzsVFGkfcv2UpWzt5s+kUm1VFSL2tHb3K0dv
o96ypVlU9MWIFNDrSXd2GbIiiDbTPW3MRmzKLU4Ht+QztEboKTmPMxuCC8yGNouKBf8x4EvOV+AS
rvzxTd6fpZLthtsDD5nfv9b3ctP3y17/Ml/t1QTd/755GzPsPzF+H2+Ade7/DbqwAD/hK7//oIDc
Aj+xALzff74XElu5QrcobrbZh/LQYqPuuxKaKfzNjyWLnhKVKIPJE39l0AckL3s5DapCO68pB8mq
SXpna16tU74C9MWD9pvIovNVjfsur4KN4e4boAT4g6Etm8/VRrC+GQnwgAmeGz5X1wBnevlxoVhn
ONIUlkrw8D6xjU278S5vR2nZp+69YHW93X+zglwbqyHoVbB/Rp1oxsqhGoBg57VKbPBgm1jiO88r
MJzloomqvY2rmcM1+NLvH8t+33Cg+XGO5CK2+yaX0Q4ylePq9jXJIdfoGiDKZhyGQ9322I0ARfcb
EiV8L3od8F78XmbCoL2sIwqdw+HX49WHgR7ZNKgPWMGQ5/AEzPeHgb6eIX6GJiR6qCfQ8yrnVeWw
G9YJZVYFbN9BoB/33bU0av/sv778jhf9R9IHCeGezLq/DmQPMcT1P+BJ2ropWA1PHn6Uxhblab//
cYqd9OtL/Ux64VJ4KS/ykgHKgJdDTMI+1v8NOgKPrFKBVvKvNUI6N02FkoKxW7wsa1/dWVLvD9U2
LZ7wxDTDI/tRHH/9WX6GEGIEoQEVwns20gRgKNb5h5FWLDTyoA+qB7xTAGWsAc+BEm0MousP24TW
+Xf3+Z8XhDwdwEGSQnKFZ/0Bs+hqTULQeOJeuREHBVQX2XzOfYel9mNn//oLhrvY6j8Pdv+GFC9+
/U5yRpAxfqQYXd+yapx7DFnvFWOttxSLyCfUx/HRMZMux1aKTX+yK/VtOdhxr+dUozQEZmM4iH7z
iX5e6fhEGKX2rDnKsxiU7Ed5mM9IsHJP1X3/vqlW9HXY4852AnW9SZcGj6BmoLeiMqM4HNBaBPX+
QVpJlYWwVGGyP8YDnWKSO5QWX6DUK/w49ocIbxoP3boqVg3BD6RX72X211/iAw4EbR3FlwA6vduq
/wmFuLoJolrT4C0J9IILVxvfF06fsr0AjxqwzksXE7RAv77uz/cODxKXzQB5RcCgsGc/QjDS+olP
AU3fKswWJskXInvzXDMRjVW+to1tbkdRz/Oc1/WE6es3z+7D1sXlsQ0ANkJOA+PyPxC3Kl6agLia
vqG4Y6MW8UqS+Ov7kf5ey5sgnMJrHK7ePnSGkA1Vu2563JRf34if99G+oiMYpmAs3HNWIHr/sHHn
pCGt70bxTWTbGOvTpOQg/CEQg0Gr4FO9N7q/vuQ/vzwCX/YaCfp/96V+kDXWvAaR64l+Y8kKAuHo
w2QLu2OsV4vl26RABl+0xV3Hgfj97JiIX3R2WJqJyPU3CyH8AMbhBmTYzd85AKShI+n05ypaZegd
MjkHrwiF4GgT3VzvfRskiDUoPLu2bGNFMxgfydxlQMlVHoNLtw+DxMhYjEGoxwdAuQNKnIonHd0P
0GGa11/fs/3U+k/1YRy2N7zKmOClKxz0EP14rNgVbCpRm3t175uRAFTCzSLvHa7TdB+xom6v+eO8
Tvsfjazsf3uzwjDBy30x2+LwoQysyc83K1URRlwIOl/HPg5AD7UgRtA4L57M6IOpiEEpmcoC0R3a
eATWp+Wgw/gsDdodPFc1iJydVPJ7uz02W79c7gLOafgNxhp+XGOAVWnC0VRAOQvz5scuwEGfISGq
p69GRAk6p3Y2srd36IkbCcmU8gofLuDDgr+b0JUD90q7zQcPq5Ti3GS6b6ti2DbiLwG3jgCLRwhc
QGzYGBDmPcSh1TZgFM4ckOMoaD0QfzRpuzKiawRar99s0/ADBYOvgvcgwX1CQoqTHoTVz3ceK3NU
y7jIFx5P8d54vc89QtgM/VS48b2vE/69er73fPAEoI2UmCvwV26dKU4FnE2/39DsYxXHi4CQXgIm
JYzQAfxjWXSug9K+nuSLxKSm1YGCb2fXEYTE/pIazHUqz8TSb08QsHrPc1vrVdUFCv6a3FdqE8EZ
HADtBtmnBWafgiXBMnFwIPTZqbPx/ngmQzMsIb9wYPtSt932tPXJTtkQzHB4Cg3uPh7QNGY7rfJO
SqWDc3h2NG7RneRmI9WcljI21BwTbvdn17mdUYGgdL98llY7aJdOgDlBqYGXxCdvYGjAY51lPIBa
MAlUQcds0eHywCi0aldad0Ln0NppaIyCSgzurGLg7b6M6SjY0wL5BhYZTyvQQYvCsE1/szY+lnDc
fY73y6ERYDuvANX5T30gFX6swkz2L1sIlLbKHTTtEirNqZ36c2rVikLx31UjqNEZAWO2E944uz9e
EROcqdeBrl/oZvfFuFq2l78fwFuyKEzYoqUbauUa2dlU1xyFBev01x9j14/9VBUpB6vDcXAhMDQC
Nfnhm290sSrIkuFpYOMwQ2U+YXz7Y1K1QjWqOzOGBy341NwtJt0BJFnHE8CtdI6WKQfkufaYN+FC
uewxez84ILWpz80aggGc04A0hYo3N11iERHIbkEVNBJSpCTcN3tNsA6he0R3cS7abt53/oJO/RY+
Pi59TjtNwfz9+ht/rGspsuowh+/fGt8W8qQPp1WXiHpcleGPGFEJ+PFY68hfRhDLYt0yNFnsrA7X
nVR16OHwRzV/J82DRO5Lmtp2jcQD8LZ9SUeqwfR/1siI7iVSgRYLj6pfdm53iwGQ+FKsw07Xhx5Q
3ZPmocI2+vVX+vkZxqga6OJhqEJZg9ERL4T7efUCeVFz5ILlpjbdXsO271CYNPFoP/kgtQwvPfj/
JzvfrxfD5/Xd/Lq/ROPn63EHPArhzfbmB/Dhql2lQ6DTjic4hvDm4v/uetiX+5tTMRohhJD9YyCk
KzTM49K0N+/ABGDSvR/nUPjTw2jUDhn8+oI/T6Bg6PEyalSCXZSC3gr//+cvuPrNNXqLuzM+BrqL
Cz4MnL4kGiPT74awf14Kjw4emQRictAMH9uBQUSDt1VSnb13rksMfgyTRKSG3/apHw5A/HYoNDJ0
zHuUI95U/7HmjNDeQzsps28QQaO8vA9WUdLtYKGmEN2dLWu6QBJGBqYjnnPdgwfI+42Eppjp6Phj
Cx9c8PDru/1DIvKf3gzv/4hwCzIId7539Yjw+PmGE4KizpvanPQWkdocotjto4xFqqGd/jTbiG64
mEwF1j/LB7GBx8ghgp/D4RI4EqRBVTF1EpzkVcTAipG7QUD7NZ15oFbxdCNc04XOFyLCefXFKHgf
qoNuIzaqw9DbLZoLiLATM5SpjkECX1EXTjS5y96bgS4BTE5vIZYLlbvuqnrJIOWxS9KEYOtaSEjO
AIHzZij7oJVYIj+gMx7gn9V59w54ATtOUc2T7wP2Owjefb+b8OJFOAFAWuwA1bpEAXroCdLf/maM
LG43wL/E8htq+h1mDN5RN4nOCs+NyDTc4G4x8xBu+QhP0diU8AL1rc3/IuMUAB0o398htu/YHo7l
FfcX/p4dXuJqoeocqHeXwHWYTrjk0AHvXi4ISl1TFb0bEGt5gtKkb/tHCkA2ozeJnzMmz9uEBDtN
ZRaNXsC/MwTZ6g1VZd3ZAYIAcIMc+pe8red0EkVgp2olQ64QchBHd5nKJASnlcL7EiFW9NmyTZ+h
hNmPQ6CTcJ/dTLOBvOVzA88jq0qsc8wix1qrMGyLIQQc+qcHKWLSizhxa/QSxs7P6Q0bYCr4NGZZ
20WHdjQB9KqSAMmfC7hX0Ygfxsnj2cIsEW0w+pAAnNlSADQM47TwzIv1qsvMbLYcvezagOfJUo2m
qqmJOTHSz+trQobO16VggILHfODjoJ9HcIKBzdP38/pHjVRopqvkKh2AKLTHse6TyALf/Y4AQpKx
I5h+hKC6/sGP9N9xypH3HcgEnWGchodCk2QIUWGrieNjRF0X5WsXLNlnTDRT+iDHLOiPQxNXcV5X
1foQ+yZuS9+s4tSwhZ41hG7ng3bLGTi26Z7rJCpcFtc3vJl7AjXDoj8LLOozVsWTybH76lcoufvn
ijRTOVpCxlzUmh1Bw4DshLftMpXkZeqwHcdVJlfJ2uz64brG0yWBPrbcsUM7NfZ2a/uZHCIF/13q
CYU3xiTDNwgzH6KQyUvNgupyWMx8iA3EEZhiq7NlsllZZ2v6ictaYSiQzVtjlCj7Wla5Z+NYxiJT
F+kWDUcvRrSQo4TYFQipHwvWjvy44leep2AKXrWb7AlDk3hTWdefOhf2W+6zNj7WLZkeJOzTW96D
PDR5QKfqcXVb+rUPxhgkkx0+r2nUHAgEyReIxa+bfAoCesVAIB/1bBAw3nLxCbR2A7BjptlbCBES
kPZQhvdL1NbNUfoxOIRmmO/NwkCFoRSUxjt7QY32HZxBa1oInok6fW6WKPPnGF/sNxOxNjxMVs4A
4Juh9tBbx+kf6RxDYByIQF8MGWaZkoVz+8kttAOCP0yXsZlDVYi0nr6S1sgrxxm5NEm4r1AR7w1Y
tawXDkDrNeHdcg5dRnDRdLSOyhTV7y1cVzrm25aGNQgdGXxZpVr/gIjdFVETbl+NaacI44iErHHb
DFZu3cs+B9yibSnh2XIXia1UlZNQNjc+5CjEAPuLZaU9vUD2TC8vtFP6GEkbXca7fhgahKd49d+I
FeKGhdg+i7FzCdIbJuTKQTlexn6isLfN442smf7ipQNaSNAbVya3HQaoruBNBTV2YCn7irZ2ymnU
j6cJA34ekWH+5MKx+2RqP3dFN8/Vo6q9etZODlGunHWFCLVs8xafD+1aCjYYG8/VW8Fcut5lkan7
Au6+9ms7yC2H/Gh4wvuyFFC9JfyUQd5yLiOdFlYTccGakX01aeKu2i2EBFxCCoCLihkG0kCBK7HV
VZIGU5PDEJh91QGarTIFctjmcWvUXbIm3RGFPkmKrNn42Qyf1h2GfAyGa60fo2mEyNq68NTKJfmq
qXhcweA8bmqAMVNJBtuiGqo/PG7IqZ65tQcAlP5h1lkscs0UtIRdNeekXpbzJINiWwEhDfOKm+wx
G+fslTpJP7daTK/Ltmx/WCzwcuFTdM0wlZwITopSOTU/APkM8ngdl6tAm+5lI9N4on0oAOtA6HBT
e8JwljlUJNI2KZjKuEvO8Lo8UUgztqcutvoRwBDF51+ii5CM9Ngm1HwBY6zusrHWZ6Hvs4dhgAm+
Mq06OI6SC4JmaG5GRuYLbdl6NxqhP+s0Zd9ot6A4RMovN8wP2DxgW29DOttLp/l63qyOTmAU0/Ek
koGVIG6g/AQhl51vgRZXAuXt0xal9WMKUu+L2tL5Mw786gybjV9vYTADAEmaY5+J+Aray5AW8wDT
Ybp5WIAJgKzjVgXTXQdxyF3lJqkKjJXkqNdWfZGzZRVon2270hmzl0A5OvBWw/S5olsGl3E1uAPl
XXoWQo1WLHJjt+lSUWhGdPAWiAgA1pWP2dZkhR8cevCSW4gt0qsupgufDwTG5n6GjVOKqzWQ1R34
v/4mYH586mf9Ff8GvoC5CZ/MgA6mtby9cVkL7DaWYXORTTJ6sYGwa9HXK7kGTmAfm2hZ1KmOesqK
rA75JROTTo8ZGcbsYqhTWUJhyGD0gBKzTLNt4Hm7zdmSD1SMN1OAeejSB4rjXidknfWVyhZIkEKn
w/V8ZGq4pY4Fnzi8BLJIHKwYhzqT+r6tmmU4QIzo68uh6aamDPQIfyFM1WFw4osx271PR23r0956
kDJTbuqnDndtWqvuogNcq/si5OhciniwYrkGj9eagtqw+rzybfLFRPrkClifCMs1RIt4OQOYmZ/i
BryERh3Rco7h34VDEJjE2TIn/CKOHBnbzxv1Ilpy7xTJ7EWEYkfOUwatykn1ftRlvZjYPmQBYg4w
vld9pnMN90HfFQHL3ENDMXLnUc36T5MPg+0Evyy8qYSriFytWetG+BahMLnmPcppCXRtKydwrhdt
NMPpHfLuYg68M+1t74Mk2yhu/0jcUIJBRHACIB4ZxcPtPLM2nUuftEkfQfphJuyHFMK7woY+GuD+
sX191dXQDcJNCQFCsc1OjTkd/PYAcKftzsaGxdOhWuP1umswT5eta9wZrWC1L5OU1Bz4cqvD867S
EkI5G3OfR6vzn5M5mm+COHO8GFrBTM5ZR0ESg01+CmWg3xZYs0qq4WM6TZMI6aFa6shGBVq4OpgK
qEaBY605r5N7H7CJozGzqW/6ApV0xg9MJGjwSlwUIZUmh1r2sOFUKnTZoRt4yOuDjBBqEV+HwZLY
R8gMB3HWqpR9rZblZdvq6rGq5UuVyRj+V7UOD+sK77FIhT4RHB4ERSLREGbx7bL3UX+jaWOPS62z
Qiq5yZwD45X5MMTDgx77pNQ68bmFLQX1FfaXbzOMxUc+9RCYVU5cQ/uWkiJ0ZlXlhsOG3WWmpg8c
6IMumwUsJNYDFkwOMG19CyfZfZJqNOnBcF5dIf5ierDKzNXBwiwlzqFnqHgeDC47H6ZWwXCv+mO3
RwuMHQkP2VxPl52Ig+uocwwBJ5DTTZWBrDLDWFRGkUCmmeX2tLko2k3EOIRLki3KHGSYTDcAH1fg
nnoVeWZW4grVIaeAJQZ20ywcBABooKn23CT4cgcP+cXDJvA6bwFFpjq1UH6VGptyzTff6Ruc8jj8
m6Try6ZFf4GPIO5x6jRHy7OksKOsn9qmCl/2WJQj5OTZaSLZcOSSt3dBS3SxDEn9TMbhsW8BI1UY
3I48Eu2XaY3mKY/hoP9CiYBJOKJid1i7Ni0aQLgXQkb40hWB9qJxS4EhnN62GEsuljVsvnU15S+d
qMLnLqTr1QJNYRlLNZ1TiBmeIAuJur2mOZnTlqjrRAiKvhXFcV+E7Bvr9iHdj8N+arvIvE4LkgYO
fdJAogeZw5Scj/HYTIXRjZuhgtom0Nh8bcOC9qgjeRI0bXzdSxO91nU9dzmcYOGYtz2v06LD7y1A
zGJN1F7G50NiI15ihF96jV6rqy4GOc3/kpja6qKTlJIXHLyrzrMgXZezYO6ScpZtcNaoOHrcFa3H
cFs6mzc+kLdx7NpXu6QSxwMmz+NkBXT6k4jpFURl+lLCtd3v5rtIXzlj5WsXza4pDAjwJW+W3n2b
Z4+9gk2JOc1K8OtvC/RUSw6t2HIY24VeAMOvIOZv3IZmHpjzHwz4szgOvJ4vmcf8lgdoR+ayFyqI
D4EaQBiQbYmfZtP3X7hcXNEBZy57EihyY1cePkD3lWbQq6OHy5N5rfvTiqbqAtVvXA9O1TCzK5eh
9YS+OJhuaL2GQWHFDuP5gcTyoOUCehJaaSyigtXIvmHdcqyWBCKfoSvaDk2aPuxj7FIIr5A6UcR0
FNvzCEN1dxtN4WpKTBWiQ0nLkmmThQ5t1ftTQKJ2ZLcIohBp3oWqoV97YM7BWCxB6lpxhJQLIRTX
XT0lU1Zg2nZM5narB2MLjgM39mUNZVXaIzECp7wvx8WLobv0qQCkUxjrslDe9QtQK5o7cESZPWor
VfNcVR2bqnLFVoHABy4hOup8cWpK5mOFXm08t7UNhj+NMm6JDzWU+cN4iBVUYA+CRFAFnSQk/PNY
as8C0iIMSXZ4DiyAkN/CnmehTllyp/H1/xiCjBPcR9OOvsxk7eLnWMdR/fAuIwjkLoWZewSuPARR
KJy8RBbYLiqFknXX0WAfbvytgh/VJSeQMhv2mwpN1nyxcq2DOh9TAHABJlvRrgmOCJTj+cnWABTS
qxkNpbshbUY8K2xlrOpOG3RXeFo48tqpfaWpHZehjPvZ+vGSWny9LW8m6H9NATk2HcQDnWPZJIcE
KHdDL4i1yk9QyDczehzMDpU6fjclRjCQTGUHffx1BJsBWneZoWL6rEETlbJTM/PBewl9wAKOv4GX
GdblFYlNo2NNf5ArtOAZsINxSq82tH7pQQR9IoCXLyKTNg+ZytiB+42yExRpw5NMbf8YQPc959GE
90nkzGLvHKCDHt7IiNwP6IdIrbvDlJisLhcNBbXLt0hBFrfB1PidoruAKXO5A4i7nEGh0FxNRNCi
ixJ73SL7ajjARgobwYKcFCqD/qHN3MrPFVo4nlOktrDcIVdmPOmZwF/jUrmOYPaX7k1uBD5oodkg
8gTnqC1nuvl70wSrQ4MQ9Ad0oJgQRSvj+KQTNg+lQC7Ha7AJ52UeVqsK79Ou6eJyxUu5vmk423Vu
2gWjAbK7FkwjukXKBNoJbc5sHXfLWxW4HXFBRx2NxdbV1RH+sUUEx8GC63u0kcrGQhA2TQfmiTkL
zcS/9EvPAFhyEVVTAUCxiTGhcm9uhjQhtoxIbOdniHIh6M21hP+jgNpYwaZrwwiKd4BbNxUm7yFn
Cn34tYMUzOUr7fiBd0l/EVRmAg9mYzCzcH3IAaLiyFtTpmOcQSwVzPUJpCceDHdVkFO4Ps6U7BEO
ZAGYvW6Q0mJtiOyTRfIDvueGFJRQIo8MD7tkmUizQwvV7x8BZPUAD1tZXQUow+YFw+Vaf+LtoPeu
i0bNGTqY5EIj8qV5RYmk/kQX1t5PKxXXMPBUb5UOcefTdXMwUggLZGTbGpfLhqyPqYvt3YoIFXwF
2OtAM/FhQjXlA5jOLs7uQ8CHvMzaaT0PAVo05QrV9r9WyuBvjDvDzuBUb2Gc0fGDEtV0nKORPCfa
hHnG4ZCpdb+B3jObzyGe8DfwekZNGVmzQBGCxCO4+ZslQwhaouGbMOMGo1IlVliJ16zfRbuYhgs5
ch8doV2CAhAZU40pq4UuKL0ByNImnyUymXJaGUSuVaM319RKe1VFIcIySFxJfoREV35eHZ/hh5tH
fEvoVPkL03Va5YhFY7cq2Dteg7DPMUdP7Zs86UQGZr1TTV3iQG/hCQBccrcNQADyLZEyOXQLrB8l
JUNz2JTDv6liGD0gaB5kiTyUP1dTj4dIGFesc+y/cFSL5dLNo5Zlr5b03sR6trhcHCsMBA1QoCGa
rmkvosu07jsOAbuA8VuHIrsMgjp69X3TXbhAmju4SNoC7oToKyh1O4L/4Jkvmti0GiEyrPGlXX1r
8l7Dko3ElibtUX817S/bMPLxcU7W+CkQtXQ3QK46xI2wafB5L4fwS5NBi5sjJE7fTNA+kwNfY4+h
IItAiSpB4uEwhG39uYudXgucm+jq0J+XNdUq3e9bcrvSFTA0jSZxk/YDfVbQ/1b5Yvsv1AzTs56R
g4DQY2CP8PoUaVYtWPK9/lIFK6nQW7kAGS9beK0ttAEGuMvLWNngXLfY1KVuOn4723m6mGMFoljz
7gq4AD8LBEmfgBg3HMugSl4lsu8OjhFzv2gEunR4/19UtEu67t0aGSDqHgHxcGPSM0PrEYk4WYDG
aWgyd0IKxdLfw8XblBrgVqmx1FmhaGwPaF/Cy9FPNVwra/hcC++eMzGHuTSWQHcVd4ch7cWfMLyR
ksVsfkzR7p9CJsLXCd7IZ+RH+DgPHG4c+EIEU7H02kF+epLLjF2X2q+wzs130hIvYKmfSIh9sN1l
VYCMCh2y4YTzQI8YMwwtEbp4CRQtuFpVpJHfNIRl6jCoIBFx3HJXh0jkSXv20NYUyYAMqP65lGMI
ig4eoI7Sb94C/deHTgIP0q84oLphKcHFQgLxjIl2GuS9ZmZi8e3c1gpV3iCUGKp5reDLhlICcUqD
AtcAKdx0yzxE3v60RiB6o5JOBCKgc2Lrod3OYTH086No3Bp/i0c2dWftlA4zKwTTZA7KdInZqlG8
OuiswbVBctFmYZMgGmhW4Ya2MSW+KXSXaOLOrXdAMfMkcvGRsXFNX5Jx3GVmSna961HH4prEJfo8
KGhLJAZVFaTWDOp/GOXQxkPv7+HRxqZJkEwXQw5Ry+kPogK/Rw0B1udwocjVdzWY1KbqoGOXyCQE
uYE1qECDVG21EfVpoemMEaahLtH6aUpXsbQlJIIp5j7oDRrX3rTtZOxUmhWZ9eGBSGqNerXdtoQ+
x2+RjS/WiaElyzekT6jlTMBn3WYFEOv9m7CkIll/qiu3cPUvG1RbFOd7HCX+Di5NnrjLYDYYmC9b
b0SfFA4pL3w5/pqe+5ldBmvIodSEwA0vHAVJB07mZ26uiT30A1XD37pJ7gKE4V36O3QZ4sJOwQRa
6jf068/Kwv2KsHGDrNwFfqB894iBv6tyAc6lM4Fj9o/h/YoImdwluDQeNXQYhtfMwgaxEBfA9Nu0
IAXfv/L/ZRz9LiQWDhI8jH9rAf4REvsvPw2IVv17AgQo8v3f/DvlCGGwkEDifY5JtGe/Rn9lOSBq
MMRfcRQQvBiV0T0p8q88yBhvAiC77olBGgdNLpYYONvvCbJ4SXSW8ZBAO0wIT2H+/ysR8+6dQP5V
WuwHsp2kSIMMUaXjEPkTMBXvS/1vcm8gm2ETC7Xe2OGtMn1Z969/uxs/Lvi/RyEgjfbDBT4oMbSj
PYgOXCAFpFanyA7LvjbLDfBatPC/vlSMO/k35Q6uBU0EpErRLsOFfp18UGH40IR9jE73uo17T1pg
UQHGRIBQWQoVY/xiWlel3xDlis10Imgggw1eM1CCUN5QoqrhDeG5Ka9uK8tq9OInoSsCuepo/2hS
kjbDlUX5D9glSeR23pusBcaetpDzJZgLxWePEKAWzfWFmdvwrlUTomJ8K9CWFNGIAJqU6hiDzJJA
zJ+vC81mDGWDqrsHOFqrBSZRNoJRgO0YZ0GOJCe0V6ONLjRIo0fvegtJkbK82JA4ux6hCO3pcMln
oIaxS7abFKPy+hKAts+RLDs0OC8jeKS+5+SygMvtsp2zGmpE4IRsPNAFhrRAFnPXzk6ceK8bc/r+
RP6vavyualCyy8r+96rxt9d6/ycBBnjU/q9+1I0U7xGFuQd67vfK8CMZLSP/j8ISgTe7pSFizvC/
/y4aNMEr4UKYF9h7UOwu5/xRNCjDm+VRlzIUmzjdq81/VTT4z/rmeNeYI1gESqAQdnG8ivbDCchh
QArqNR7PIcA1IYg3Lqp2wTS/rkjpHLBTc3D90Xo1R94Xg1G+DI2jJ5io+RlkkQ04H2FgeYM14sYo
lnx2HekO0I0jsaVKDNR/mh6GKnHP0MkpVXoa069ZNYbnkSQ9cqbjtVDQVB+44G+AS+dzpHlUpxil
Gih8p4pQdHWxAWQ4+YUQAFMUbrANytojUpdgoUR4cp+3fnpmUqVfcYwO58CRtyNpkqMFwlwSHKfF
AhD2NtQiPRsBtH+Oarogk9OwuUJHn0zPdWjVKVqC7cIsPQCICiq7V5GCnc/dgAk3H3RVXU8azR52
WXrl2o3c21VH5djzT4sNs2tkSKsyHarqpa9BHGeA2ZCaaZeya5TIBQCsEyKjxrO1YQXUf/7TJCd+
rhGSeUyCzuebXcLbkWcX1diV8eS6uyAVQY5Zv4PCboV7c5/OLerfgyZ0PKyKEWCKjMFD68y5NVsA
Km8LL1hXBxe9GeWhi9RW1EG7lQZKgGuVQF1/gIIjAHWz2s+Iw2MHmCz5FXSp8YnJ/2HvzLbjNrJt
+yvnB+CBvnm8SGTLJJM9Kb5gkKKIvg208fVnQnb5iBRLuq7nevGQbZGZiQQiduy91lxasUHGYPFb
hbyqB12cO4kS+lmv39pTMX2ds95eixHmROhk4krSxvJHIBUbGzRZoNTTfG0mqfPSg3mry/mJU6TY
arWR7voh0rfIhMP7wU2qTZqG9itC3mw+72c9PY9Qz/q5W0/xCklusXaLfAgwe3OIoQLdNDbna/gx
+hqvgu4j0aR/O7feCw3a8S0aZ28j1XJyV024NP+QwmKmHEV+nNP6LkaIQkugmp8VajPDL6WlnuNT
G84Qcep+Vah8yYkX1+s6AsQHzNYNYpm5h1C1y5OhDdV5Pmp3kGvqDgGF2ezcvsrAijfKAT4DLLui
9c7MBvC6X+cmh9UESa+z65U+mTdMjiWNY04g2Ur203gA0LcBloO9WyLMp8NWuytda6LYbyq9WMzb
KaN4yAC+bvZqucp14Jv4cwY9SJvICQRMIkR0srhUFGvnWU3mxxhbz1tbf67yxgmPDR34+KzW8gcb
0wKID2sbKq6m7Gl4YmHZ5p2RZo4/eGPpfZW4TpN1hGv4JIdJXIped4uvXmmE8miWMPvcrr+z6smA
Coowu19zhr81Q5GuvbbX1lHOrHQE6V4gmhD5HNSxXV/XGJHTcZWAmdvVppMx1ad7mE2BBX22iwG0
QpI5lHTjhRIUVqqrJxZKrnvBYHgT2mkJwK+KQhXgaDOiYINvd9HMTuE8qDhmmnYtAOJclZPXh6/s
y4xBE+n5rHB+rJkKzoe+uuHOtTLfxWAPaKEFB7iCZYhCRO289MWhC6Hs3HJQq71V5UAEK7fvs2DA
ncAcG2q7eT5GBaR95hPPmQbdEm/4rEWYrTuVhhqHxsuyc8zX2TS6bKuH01DvoFI5AB2VxINjoIWh
ty4ttD2+zKOWOeSkardGJPEzMGmJkJWOdcIRyOQVuywMc/RRoogxXiYpY09aFtXJcWe9slfY7mOj
O4McYqkwUAcFOcPEYU7lhH+aBnvacMzkX9V8SP3W4hozSg3n2xxxz1lrK6L1s4qx64pWz4jF17DP
S89s9lni8dxPVhhYWW5S3fSGs6VXGG9LZ3C3FR3Zy1LPjzJCFcUx3aqOU2zFZ2FNAwrDN1aY3MTF
56NhrZugp88I29nWD67TbvGApMuzmrJ+RXayRpdlKBvVgY/A8Ddd2zpIv5UxIvWzlbK8cOK+unYH
B8KR3QxfrDTUmbga3tmMetbHLaoFzBWiLfZrSbtK9rnqFzThvuLXeGGPai849YIwdpjhJUNCk1lX
G/Umklq4mdTUvbOwzl6ZphKyOZT5PkcScqqQcm9yZVYPQ6mGX6VuW5czU3NMmtGepTPcUZ6pj5mj
JQHSAvcLTABIOF2o1zvIlNOZIx15blq660fNlAWcrtMnrKvawWoqhBrRtAEcSeu5U2WK0jTWap8B
EtKxOZSXtpemzCy8raBtCGGm6vazPfRbxBZyaw2F1YAxhgnIxGeAtlzFJ86WlIntpLtnCU3ttacb
NARaRE0jr38zYSnzdQ0acASU+7Keo3E1yDhbm6kXbTGmuJtaZEPua6MZszRK8xGyRsteiM3pGRBq
d645Uvs29Hq1sTp6TZkWalC9G+NBmXg9uOhRUGsi2qSEga9bTI8XmTo29z3P4XmPWu8S66t3BCZF
WzsuU4bwE+wmg2ZsVllyZem5vcvl8ESjPTnOCOoewqpXLxA/ePwSYVMJwPimEVSpjGIN9UJMcdGt
Ep78SwvV3RbLZ/vsOuWqEXYWGJPsrlphTTS16YLvC094V4tj/0xLs+oFcgsypqlQ19lcqXuYyA9h
W9owPAqV4sFh0qzMxpphWOsiclEepzIEThFXzfkEwPXMUMQS2QB0NJgUo0aPFpupP2ndnYI+C3yP
iITwTWda02ejeT5MtocxQKW495jp+2WEArcpMCLZPuMqLVrAzqMrDWSYPdP0oAoT61mfULpMZpyC
SlVTVgJsI6hmymEhdNwY4CcitjyOAlF8K+y5Tq7+W9//wHh8l53z4wkfJQO19b8v7zk1Vu3z69+B
tQst+c+f+bspoP+BQdD1aCEtKMWliv+rwNe+58osTkZKf48CmNr6X10B2gWcbjE3oCbFpbycFv5V
4EOMhDToYZUGSUB3wPtHBf5yUv5Bfa7ipXSXODycbjAlUci/bwuoRVyrFIXKGS3zJvU2wCXduX9s
B88s20OqFg4qv4xzQZxuHYHf0zoaXl6gWS5YSZzOt6rZrKPDMrzJjPPyr3M4g6BoOZe738+a/Z8H
z8xNrCQ5Wn/mxEj+a9jvYG3wWnfM7MZGAvfti36KjxpL2yxRp7mOQjNBGVdIWdCxHHDGGqgJDcJe
Zvry4aB+0ct2MW7ZHYKaG2womCHXrhmNzpUbT33snZKkg63rmTw2PGdKsbL6kvUw71t8L74zK+GC
Aqsat/6zmfffU/FvTsUwEbnP/v1TEySia5Ov3f9Ub//DE9QXLwm2mP87H//58389QQ43/ALvYQzF
YI8uGM/CX08QaYC02UgDVBe3yvKg/P0EGbBQPaK28eTSK8LZ9sMR2f0D6zBnCZ4hi8kb/+sf9NU+
IDh5Zghs4QnXLB17FijEn3pRJZEn86Tu4CdAb37LI+U0zeE+deF9jeWuSNSDUMO1F/aPWoZ7HlXH
Dxfvk87bd1rBDw/x97dAn1qjuwjSBk//+4e4wsFau26k7jh/IhaBOq4xqJe9qFGDqmOQLvJ/M0eJ
ReTK1kFCtB71L4zu2YCDktr5XEV0kFTupqMwrTmpNwtR2bQGX6vTQBk4fKj1V5MtNKkI9SiBiWZP
qdDXyx9n0ySjZL4TEL5wOvtCWc8WOnoijagyMvvYqEPJ8VXFX4ewUBhGoGbgkI3yfibYCEqgARDT
RTUZ+WiUzqJ+hJudyiuz4wO4uesjnj23rNT1jc4Qa5EdTaW/CnPJATbqfV3xuivb+6IZxJBExDgI
3kGRMou1wX/ZiPAarCoxGQ5VHgxTsWr77BrM6G3KAHeN93Q9dPVTTyjPFt3UZSQc5oXli4z6FaXp
qrHHfGtL3sbYsccajO8L5mtk5OD2m9Xxa4kvI7J7cSzFaPm5yujWFrwYySiZcYoWZc9/N+P/n80Y
dKxBJ/jfrysbNuPk9d1S8tfP/KvVpv7Br1BhbNBvX3bc/9uNXecPlhe80WyubKo/9ugNdmOVHhhL
Cd1h3THorf+1G+vmH5bO2rNkw9Gps71/luj2fjPGosYeTCowGzt/pAJ4/xxH46RKt676nY6stlvl
lHhML9FGHs0eMJiPYrI8ZjZEvcCLmfP/cK0+WUZYR38sBSwVDyzrK9eH8Sk0hw+rCII1if9o6rZj
rw9ocwobgpueB7OTFLv/4KVoUDLWMPE8fPS8kfE0aFphdVtTa/FW6RqUOEGDhbSH5j/4VFzKxc+P
b4GD6/trKjUAAaxQHQ4ujhmTIZug7XBBdJPzO77Be2rA4uTDRMxnwtXITQH0+P1LTQMk1tziAnpJ
6EE10K9QRdlvHL+DqAyJhOB4u9QsGfZ7s/qNm5l78Kdvj9YoOx13sfaTw7+bYhSaddcxlTRtH8hW
vC5RWf0z+ysfEa+0hn3YxRTETPTD1RSRawhSvHrcIaYNiEkvEWxZU+MM67QusE/++j5hmPbhQ1k6
2zfzscVUa3+chloN6rJYo7UbzTb2oqz9BjvozY2qwgffc2YjuPqzZCOCjvTITx6Cny8jQCWdanwB
rNBi/7Cbh3GWjq6BXypVLZj6oZfzZXnV+tefa7lMP2zY3y+jzk7NSJrEKMzL7+8Usw+x4zRZvzWS
Aa+3ohzBzZ5mTceTphbWbz7TZ1fxx1f78KUx18eQBA1666L89UOMN9HA2KlOF1w6UR1+m2Uvv/6A
H5jfy7NARwNnKoNzhqT2x6VsjjEXIgLstlpsmyezMvP7CIPTHtWou8MEmQV9c+0MMy3ZnGhKu1Pd
A0LaXR+1Fe4eb0DsTWBBOzr112kyFNoepufrYdfcLH5FVMLRSssa+ZuFSfvk+2fq7qgafBmcyR/v
OFdENilUPEbJSEvWN5WRTug0WcMa19vCgMNdhk10DGiR0uzIJ/NJRex2iSavviAgBoB9HXknZvt/
7fr/9s60Pn1rrM/LEw57V1/+/w8T3NSDVyHRdm6Rl6Cwiq0gadGjYQEg8aiJxB2ISowUo40np8pl
ecAN3B4F4RtZUEzdgJax9LMl4a5BCeQbWh0GYenCetGjmapLby90Wyok2o1MJpGqBchJ4DxjnLrv
x0S575DqrzwjgVbLlHEDFZy2kNG61DrToctaRp1KTtEUWh6obBAKZnbXj664yMzZ8GdDZpvW6BHT
Kd2p8hy5axKiX2Yir/wpzMOjisD1QWmbYZuWmbIQAN+y2YClgOAZtHO2A1bfnfjN5ebXd+vPDwhj
AQoDnnr2YGcZ3P94ZdETW71FdbdNRHyhZH0MxVbda8l028uwXvc9ztP/4BUtFmvEqBxBPnL7PXyo
iOuzbtuGIRJDc03+Ck1180ijjumPZz/++vV+3tuJOGK1oZ2wcM/0D8uaiLwBnk7fbdMZs4g+mOM+
Qiu5dvX2d0z8n29TBo86CgiGkMu57MNtGvXWkI5DxS6ItumsUhptX42985sL+OmrkFFBmQIDjGv4
/isD3aYUHbjIrYIwqsVZ4Ck70LPu5a+v2wduwLKO8WlcyBLLgNJhUXv/OlnCwMyuSf6ZJvJjK02k
GyZdjB4FqG/GHJCoDW581TGiQ+s+tHq0rcws+d2y9GEM+/1tUMJgvmYkrHHSff82mqbC+TY4WK+n
3GGy5+WbcEy7jTl2ibsygEztNaYd61atvuXV6FyTqTFuI0sdzsEQGQfQCr8jb+ifvidAES4DZ4+a
9cO2EpmKgpjSEFtkiuVeba21pzJKkWXXXISi7lcxDr0vucWjDDdyPvWL5ovBLzg5t6wC8uS+AT6l
6+tOgZTjU5+iaWqSrr6ZgUb7dZdYOwti76GcMfKp3e+Ki88/ANQhkIPQqNDQvr+oWF49UglHLmo8
X0etU2/60YzuyJRj02+cNAgFwXWkG3bsWG1xADv17CbOLfxLb9/XYbhCoT2sY7Xyrip687euKb9J
gqsOhht7m7GO5mDMUoW9osvBZCPq/c3duXzt7+sIdzmw/P0JPtydY8fULKpmsZ2VNDqE0iuRh07l
cuAPuqRlke8RxaSpujeWJEtRo+z+9VswPr0LPJcmCA+j9hPEw51ZS2arF4vzqcPTkbvWC2XVpWMK
Wmye+lrlw/TgQHP6KhaA7xCtcFDHAZZr1PWR2OiqqAI0885iRR0L39H7ehXzgtuJICa87JH2bS41
jaXSuXGMbG0R/xDYivdAelK70wZLPSqkeu1kVT07g3pjz7wQLr0lbc1DYPDrD/xz6YZSHiUVLBbL
RhXx4ZIvVQ9TbRaEJs0fStQ0Q5oHisSaVUnL+E2d+MmybVNJcfIENkit+OFEISAglC2LzraOyjcP
th27NgM8c5Leb15p+U0f7iReiTa0Z9ISUT8W9qjYewTlFndSG93iCIseiH9YGqYzpwlgPnj5VFth
5m1jjP/1Ff1k97XBKSzoTzYmCu/3j2EXJQ1+NrASvTN/CTv3cnKaJVjhLXe6F468dvDr1/vYsVsW
U1u1aKFraFHBoX34CnHniClJuGU5hpfXvUHdM4dGMJfxsCJ35Zsakpid5FMQzTXFjUnC8CCiNlCp
Vn79Vj69mSzbZGehca1+3JaTvhssnLNiO7pVF6g1MyAzxvmgJFW0suL07dcv98mmiTaRJiotQiZM
H1dsholZRHudL3lup20E2w3JgRv/5oz46fXV6GRwJ3F5kTW9/0JToUUVYAux5YwMq34gAncokfYy
wFf25BjzdA54aEhWyNdjGBGtOGj5GgjymZT279bInw/l6Is5FXIoNx1Egx++7HHuLQkbijczAOGI
IyfaiFZi8J6JsS5wyNWiKLexQ+hwlfXqbx4r7bMnmGqIi03d7jLmfX8tOgyrulEi7Zk1M36pnVax
0LVH3UkkmlX4xJSAOcBuqzJnnD2ymge7ya2A2QmAE4Ip42w1Auc6H2IDP6Hedb22gnEiXn99Z3zy
NuEDAjrk0afO+YhHihU3ma3Sbrb2FLab3pTD2hSNt6aWT35zST55KRBTpuOpDK9c92PvJ0k1UTet
02w7GRZvhFE5V7KMyeJWbPU/+FjUoPCc7aWl9tOqVpe17GrXbLaWnrRXaGPtTTU74RlZFnQR/240
ftI3+GQR45Voi1Aiohr/eG7UJbK4queVEkONgrAr6xuSMPU1u5v0safTIq9gmPz6RT+9lJyvIbPB
ZmNa+P7miiIVXEVsNdsZ28+qsMg2T9JCD1oVPemvX4pxJb/sww5BpYEGEPgzMV4fK24Xm2WPVIJb
xIQlurHnGTJLEpujJHInLPMV/ic9sKnJ81VjDKOy4eTYT2sJAKm4KlyLhytB3eLtQzHn93o95HGA
LdSFm5LjG0Yy0cTPxLcp5xmQbrGJ4kUDI8gjwRfJRyKC2K4YqniDNWobEgDAQ1pK7G2TmQjRNXxq
HLBRFmu3uIWlFuToVvRNqhWTvTYwa+qPHhro4psN/AqNLu5oOz6bwAeHi7umje9EXmnzPscRBzgk
0QqA52qtHQo5TcpW9NkgLqyi7N1zE39leGUjQi43/LuCRHdExzX5vell4MyzwYzOESBYTtBj0CYm
wWrymwHwQXhoSTrfEVpVhv4ctTqW5Ti5L/C0IQHpzSrdQ3mP6pXbk7awmbNkJl8bgk57TAeOkxAQ
vJp5hBAjOda4J+YJo9YcqmeFIkKVvkNR60FdWEtxlRDL9uyAB2HIGXYT2c1EKtzUVqI45KmKdL4c
Q2e4gXPQdmtAFZ5zTX6Vi88eXVa/p4idNo07ecnGxFkEOqeOpFxBwPG2ZcsWtc7Dpf0HA4upUYNY
6w6vTE72dFEZuKXjQQMVXVu7wu2v6PNu+sGqH3Cl54+54qrXHWEkfkg27U6Z03xtNN6pz2fSBMVm
ip3yGiaQP5BFtM5kmWx1MxsBS2fFJuqHgzHM40qvxTNR7aZv9TrZnulkbLD/vpqGMq6ZOInFse1s
bUz8a89M7K3pycqnYpYgVLzoTJj19OJ05N6a/Zz6CJqeZWNbuwHFCA7iGVBvfg8za20TdHBpeUW7
htGSXDJ8Jp9cTbQzVIjxuTHyfXBawBmbhPeTNCyETdpVkpAhy1ww3IeeibQszXqKCuGsgFNbgRCO
vMKys286EwG4xBqVyOyEdXo1jWZ7yKYJRJmawXzpiOdIcb6vMicD+WbEIBMS95KE9utCiae1Nrrx
RspWrmal6wM0UTr4RVu9hrlRP5WuUI9l7LjB3DV2MKld+2YrTblSuqEOXBrWW6eqrH2bY9d1SAjZ
k3Wj78lDcdc0KQ66Nm2woGjEzs6Phdo3j2US7lCa35Ao82hNIaNEFc9g24ePBX79liewcPdD75Sb
QQFYJS2yxD03PIjQgM4WVe5aTU2F76GRPqIj3JKcG67J1xkum6jFINgzZhwNccRj7/j5BOFtVsBM
NWO9c40u2ZHDUOzKwh3eTIGVEMQX1v4gG5JOzqu+auD2cjTX1TYiOSzxutusIu/G17l5HgpdNabA
aThHsJmySKRMG7/UXPsLIt4S2iMhsc+Zhn2LfD6C3CsMqtI94w/VeuKBWIeWbs3i6M5jNIovOPkd
gb9eD8muCKTQ2y+KZmzUNMJkqei8562j6NXXySEadmdkiDWDwl2c6nPFZPuoKHaX+pnj4jLM58FS
DrRnVUGTtkl2bcuVQvlX5oF0i+E2pqt/qeepfouKNUv2Y4oK0vKS5kIbdXdTJcOI+a2hGRcnQoXP
FlJP0t+t145U87OaTfZrB8rUXucz9uB0tBLjOMGkvTGHjMR2mvv9iioA/WiNsCKQszvdMWcq3tq6
tUkyLIT2BAmxxcpaWyev1OvFNzkGgmCqbUfFcuvOZvplEPyeWcmnNd7D5iAXWGgyleaeHEvxsGDE
mYILguW7oedOiA2veSRyrPkKvCnbZJPSPDoNFl8QTB0I2qnLNgkO5wckGjhDnWocAzu0ii7opeDh
yHXFWmWqmTGFta0VqkBj3zdWBiBo0tecSr12k3FuKnZAI/j7HSbx+yYcI4laONGIyYvGMAGqYjbe
qmA0SPh8nC/3oDIeIgL0blDJ5H7ltL2+ISegVu7RRvIRnTrz4rNIl7xVOxvuB33qx3PSw6JT4jZk
1qu1PEc/6B7N2OS3Gqg5TWTnN0OnW9KnEmkOdh3Hp3QU9ROtO31N48w6RS2PKoC+Qm5kP2Ub8vmw
P2Idi055Xg+EXlmxdeIhanio+HZpwjeHDD3OyYnj+qUdohZTfKvdioTrnaTZjHO/nLcuMVA7pTVn
jLV6c0V46hK+ygkT1Ias0aE3abLlyiY7xHL8WqWfLjUMkodaS72jHET90s11+zjEXFfpOM3XSosg
WUh0v6BeoMwcwJvM297rxKs3CutkykaB71150WlC+1NT7xKd80psqekihtZxVDNRH1GiHjW25ToA
ABStFACFoGfLmPBzRLehQPmMMrbWZusEZjW8q+04urCtvnqyIxR+HUZyEDKY7TV/cCkird7Q1xFB
YYcZIFkQKf1w1hZ8eHx30x00cdbFKEx2Rs1P16oSnXqvsSVCI3Lk/FJ1mVgYTb4HzYzjv/No4gTE
gYcHdIb8BaK3EHNGY94FqawRNUiec9pYpXiYZ5rW+BDFqxOZ1ioM53yvtd1yl/cA/5i56NYNNLvh
HnkEBp+x4k3mqJ6v3a6tn400tm8UTzbQGssxPs12URJPjhTrMW/kdOnaor9X6ym7TpavW8evcLRS
jRgLc+CFMmXekBiLaJ0iIz6ZAKhwLcXzpQqY+k2VVbJVJtOCctS64bVepOa+QSF8tI2R31jJ7JqS
fbqDeC9e5TiYykFiFYrXCvi9NwcgPMCBnhxsn34LiuESe1O5spXKKVnJZYGqVrHDazPmyOXX+D3n
fTEMUKTinjtJKk3L0mub3GmsWfEpz9JKg2Epq0sFxgzUjjnnu1bJXQTMZlRuuYJA+VZhR7CYXRQY
7ouxeVOqVLs3o3oMhlFo3+wh7fsVj15zxWoh3yodDOnK1ss5W7Wp1X8jUk9afGcO935dc1lsdnKx
VcdMa31URdqt1HPl2utUVjPHHr5NtdtcEb5I47/R64tumOsvMEyaK61zoxPhGETXer2LyMk19qxj
HswUl+cbUlb30CRJqV61iitY46ussPbVXHHxXMM550wcbuo+bFnEbN2hb9oZZFeGhvskhdtdhEUd
bQcAqjsTPtu+Yds8Gq2ZESLuRMmlbYp6U5emuAPkAmlJxm9dVPGfRF3XQTjUxovlRRiD61yuanOG
dWRA07IGw95qXC+fiaYZZCizar+Dc3VNpuF0SRGC499Mw3s9j8xVrlQ3SOXO8fkkzCLVhLMMlKax
91Lyb9wDtmYSGYu65WUz+6SOhXYROwXrhiEZr6uJcj7ZMHbK2Qpv7FCv9t6U9OjXk0L6WsmwsdEs
dQ8t8jDMM1Akns1zNRrbYxk55SGKUQpR6lMCeoz/aKE+w+hEh+6U03VWDcYrgItDk6gaS5rLPwzR
rEsYEqupM8+mKTUfqLexuhPT9uKNy5yp6sBcKvq+CSuHaVlMQTqk1fzgAlm/Vst43BA6t7OxRgTe
qCSRnzTVDm7EM/2/4gtALeggTsVF0hXAnKnNCWflzOiSF2CO2GcKlhGwHOopK8x6I/qeQLCwB2eR
68UVf3BoyofKbd8oNkudF133UKL93gqdy171Sp/GNDoisuKfvcSz723R5bskce4nxJdb2qUxdSCl
HA79GXpfMsbnCYHcq0rT96EhtZdYDccN8CV1S8op6axJbwTjwMNIBihh9Rmtwmie7TOKC/MhNS1c
/lO14XFiAa5STqeR3XhbDM3eG4Qk/WGqTYKgC0+iWijMWyA36Wqiht1gw1g+msjvcQQ5VzM+rI01
iIngTOpCH2U3cHT42N8koyZ9VUddctGk3AZo6aME638JKLOu5xgdNjC6qcYJwwDB9ySEgt6xKejN
CMLkPGWHCOFcl4Hc9S1TOfYSe0kaus9dohQbHkWc5zKlULMsCjKnvyhMK7zLs4oywxw2GUtg6tdu
l1y7aisDUFXumcD8CS4lXsdWnvnw2KxTUVskHsWjpzG0yOV+nqvh3LYUtp3CVTIeOLs81NEEai41
4oq0TEncLhlyHEuhHfMYMUMbzsEgpI+FbtpbdO0lW84EP7aRNS2NPlGmSw8E03Gmmc2pzhmSzO+J
Hzh4Y6JeW455aJGs78KhWw3k2p0ja63ORIkCTphVznB07MDLig5FbEp4rUh35KB6jx4zU845z21V
9qsiRjbfLJyz1Clj1x+GTnucZrPdV7rzokn7W9hWzRMVa/6Ug6Jg0RLKHRGPygYEfrSGkVlckeDs
BjnICobeXifJ6A3jmnJo2pGDOCQHyLCjCQZTFc7OyYhyYNGwq5MCcDDyy9mpTrRvKiIO3TTChUYy
HpZbzUrJykvLK71xiys7oY8MgosFlPDS7jUXuvpSijR+BbABTEpX+IUNKoCD1abVzWzq7vjYUvHw
vREruiliG/zXoNjGPq9ddhSP2Dx2S3pnMtdgCkc0JPfo5fVb6mNOplkRm4com8RrkVXdq+gFTQQx
98VbZpZ0FYTswidVpNoLdHN2+sqcp0vRTOETan8O4RD7FZh3MhSvilUrha+jVXbWMrPKm7yZWBhE
PI3Vxlkw+RvTG+looF7m9oj1ngKnKvPqJrb7DJIu3LcnS7P4Ga+e8pbsUQ8akFmq3EalAdMrGATv
cp1ayKWCEpWWwyEGn5Sf4uEVZ4m0Os6Najlo8WqsxyTaULzymyWErWpvjrQfg9gk6G0LzYESoGNC
GvocprxjGqsmwYdtQdGahzbfkkKInb3Kpz58GtoB2kPUAwDxQ3x2b3oPL8vvG2OGDYmj/OnPi2kN
CmJLJEhagt1ERZnmaMQb+Jwnqi2+82gFqltkK3pBXHrCB8obC/1Yuc2TlHYPyoKEAyas2l2t0QU6
6Y01aRswwtbZDBvlxhpRVPAVMm9djWHD58sci35IW6tZeiZQMQzbYkb4ce4N3fA22PRG/V636vjc
VjTILPOgb8u+LB8KkqKuMsdrAK3Wrno7xrWYkZiaWngyez70Th9U3iNVOe86KUO+PHueSoX5Hzlv
K74Tnl16//Ec0JfhKg6wJjoWCV28JpxeyKgbqYhnMYhvSSrSfOv1bcMAwyuSFEBsAvMvV3l+/JGv
U+5K+n+HMYHCjcuqo6KzcPWle9VuaaKALc1TFpcEMA7PFAduNmH2r1XRL9SpEqYXUTGSOOlTPMBC
a5YSMndKHZQQ2sA7DRDwuskr9cBMut2NRW9cFZE7HdEyJffQHse7UTeHP8dg/5W2/0baDo2Bxujf
neGfKBH/L39+eS7eS1C//8i/FKjmH8zLTY2WLckOSK/o2f6lZnfdP0xsgng6GBjQg1/0g3/5QQwo
EYwQUHAwxbBtOrB/K1AN9Q+dczP+Etr31Aqe9k/U7B8mRHjDbMyvvAtqLFohHyWMqVbrpjBMZecp
CjamJJ3lrvdMcfvDNfmkW/6hcf39ZTBiAwkEbbFoON43riWnhxm2srIj2U6jP1NAlOpV91SMJCr9
pnP9Yca2vNb3CbmJE5DTxfe+9g+yKb6LVHiDEe5mrfJOPHPLHq/B4pbqdFnT7PjdPBPp//tWOS/p
IOCljsXYg15L/SAsIM/IajSnDXd0pkPcok3VHeGDsy9WEI8t2E+jd49E2dA39JkGwJssAfPWBulZ
bhsL4bk1MFZn8aYlVadJu/OqiVVn9lo2TPI5jg0mti1DW287ckTbFhAkECtOS/WhFVd5RvBRrrTd
ndZRwhA3VG+IZEsuwpmajCLLInSX8/V2biBCJZGY100niisqXPkN3r68jzOzvefEd672c7Ienbxc
9bCcd1I3snOTYa67ilOjv9IFm6k0ZHWSxpje6WpCI1UN843VxCWsrmKgI1eOO7UK0ZTJRkeDqFZ+
28zjWoun2sdrLM4crasuIMqRoQud6VnFQrHL7YUW2yrjrmHRxxkweaENHYhmmnCL4mjLYoI8LuPe
V5uRblvrmht1acAlmcKJPaCzv7TmnD8bdd6fbbu4rNONg4meFK+Q+3ylxnRpfNUoypceBciXlDj2
B7Zm/doDQMROqwrvNXUFcHRyiDnoFvpcZQRRJNOmpdkA6N01YuoHdA9sJWZ+wmLrgnNGl3F0+rE/
mwFI3ruzJOAnTGidgZM+cFqG3I4VnoaGoV1jgFRX4ZTO1zFxu2tUJ+2XwqmGTUW/duOCEbH8qbKL
17Yo4m1cxl/nNq2DiDHJWeS5xCNo0oqLteDixGWYnzd5IR+IrVOuDGLSjqokN9cXk5YBzx1UBeJA
GlIEVATE4ujah0THkX9SirUxJ9mR7mUPI8buXjJt6czLSNrlWukS78AlEEEc2l8bpjyjhqW2zFXo
mE7+SmN1BIRmnoVKN/lZFt15ArxXE9b5VmEvpVApJrhmtAwqprUrL0xs36m7s5SWFArALkIdpLrp
M8F/IX/ZeTJCjjJxZc+Az+3mOhxz/WjH4pI516j5+NpMbm2eHsY8A1mHJkkXGsf3wlE2Vqt055le
ypf/Ze/MtqRGri78Kv8LqJfmkG5zrsyayCqqgRstKEDzEKFQaHj6/xNgu8F2t33vC7dXN0VlplKK
OHHO3t/WGPu3fLPBJ9om5QP9SvIpF62vMtDWltiJK1nE+Z6WxTtrUN69u2RM7ealv7fEsuzHOByf
miamuHRic5hr/00z1r8LL2ndUw4q2NChBd88vzZhzsg2MQPUK0q+qaB6jzq32Cx9QW8trcsAR/NA
W2KuaDbdRmM1TzcoZNK53mZQtO1NYsG5ein7kfxyLPxDP6ZciBbf9Gz64tn/YfOkDYyS91nM6EBj
pxfpLqAPDV87IYVoE0iwMLGOmuY4GqJZ3k2cW6MD4aYuIF3kTvYup8CIDn3R59LHNKoJ9y7HJb2a
MuAnaVMa2msSvjjwAwAKjymNfRzWXSj77BInlkFCTK538N7twLPjU28SK9uPijP7SzGMVnCQRGuI
z2KCQUsqRKatcznTP1JPJeVhDRcu7sv31NTlU2xoHijmKuuLCc7mtq5eBOb7NU7ZTebNOIQcCCZD
1Uqjf6QZss78Au0B2XUTeeugzj25tUW9PJUzEMB6iR0AHu06PJTrfxZJmDzN8zC+0hYCUNs4TXfw
wcDdtBWBJkztoLmWQ+XfdNTXZ1htDL7rYWlwDqHW31jR2F6kz0B8K4xwDk6IYgljIySJLtbbprep
9QnaAMuHpf8DIPd6KzF1P1EmA8AIGmuAjWjG+s3k+d0XH8nELW9krXBdvwU3HNfLjnD6KtureWxv
CGGIH6ogDz/CDOL9eZCRD0gN6zerGpkAB9K0GOCEHX8WWJqKPVLVi2fr6ZGeWkgPYKnbp7TOOFr0
GFkcFg9cIzy31e7bPv6/KvAvqkBOL6vJ7t+XgU8rwuv/dh8p53+qBX/8xR/FYBz+hv0FIRkuRXpv
4Vpu/d0cDEyMGwFh4ho0S6/p78WgH/zGeGHNnf07TIwv8RsxzP0NnihKqpAyEHEaf+m/cDa636yL
fxj52+g0sHuAMsNQgjLLWUUPfyidYrsnujKRFmRYx7yJAr/eL75iFamWci/o8O5AVrtXrwrNMUKh
unfMHN8A74KPU7bjMwlDNQmOBBs6UkenMrfB/SVF0WyblvgiETbZvtTpNe28k1+iUAeKWG0BG76M
Q/nIqYUj/JhGW6t0MzBDBYTdHhdAXDcV7ZGSzVfSZXvSDUbDrnOx1Htpfe+Ppn9uvJjzvdD+Dhc9
mxOpKnPkvYWS/BWXDGVBMryZ41lfizYMjnIMfLrixVBfMR4O55YW8GUWGWDeSdbl0dDc3BVVM93O
YyhualJZ9kWx6LOvkvig+8GjGdiuHTMu570KLRdqLiFKO0M/jG7vBN6AnmQznxZb2Xu7WzNAAhnc
2io6VZV77WzwGZ6Onbu6hLOZkGdQAC9Z6Rjuvsyg/4D6Tw70qHEvx367jxq615Jle5OPcpvSz9ry
ZdWXRTNCE4ElznVRhNukTTjK+0hbJzedmtPUUM1ug35iqg6jVgaN3I1z9hLjPXk71kF4M/nCvG8c
Qm6yXsY7e/bgmXagRO09eImcDABSoB37YkieX54a5ZXlsM+ZY1ivtJJhQ2ww/FrLYaBXRQOsaftl
awctcHTL11ITgkKZI70muo9TIqj3YyS9CViPkeOxdnt1grg4HUXdkNiTIyN6mOpGXy2hbc2ol0mE
3hDj4EGSTvGig46xt8UaYLG3ysWCqmLimnk53o17C5J5Z+2oOsA9HdtOLUrdtUWVW0zzmAlHItjw
i4DIbjszNRgmoC/pUL1v3SS4qoUeC76Dvs0tACV0KFQxMmIo62PznR3niYVF/UBwkT0sR3/plL7G
5LnM4dvRHnr7yTJziJrCiouqjrfuKr2j4EduPsF4KENSaaY7cNBzJw+yT2jkOZXt/N5COXozTnKp
Qco1EgRw7hRggq102qEZi9cQsb6P98BzLOr0IC937gKNe6PDmoQ2DrDscLH8HCxEo+5atJXXpsrA
v2F5lLBFShIHkqAp63tyZ10GMN1sg/YZQwPmRIzJFpRM22wc3XCaAEp9ootl7fMFhft2jIb5SSUZ
9bhnqen3Mq+QfgQy9D7IzHd3VVqnD2u00ANTkmiPxIBKmIz58cgbsO8Wuw9gfUl7P9Fv5XTUdI9h
r5qXeJLTsBHSQZvhg/AFPxI76sYFA3WTkUZ0E3WCQWLQazL5Uj0FO8dyNMIqpxF85UtJlyzw9Lxx
CNJAkN3r62BE84ilPz0KipwMmfADdP70Oam66UJiBjhRSbX1/n8b4n9izcUDu/qR/v2GeN+SK/cv
NsQff/EfGyJ63JCtBuUoUXZrgOkfN0S2yBg9dITn/w9efz+mO4LdxAagyTZlryCNv+2I7JWraxe1
IUYROhr/XXdE/KwmBdMhYPRxLkevHtA5+FVN6sdR14eTcG8XhMysKnmfEg28a11IQzC4Le3H+64W
BBGZKCjkhrng8t6CaONseYxPvems24T3vidBGiXTLFtcoUt/16bNKcMcdY7kKBgdxeGlHRrriRiU
jkzi1Lrg8wC27NeoB1ggCHWJNTDktrDgpxH3BRpbbsO+R+rVLs7BlTJvNiROeMdCsmTwvqdNFqTs
wbRLvVqdEYKjT5LJm3GRDxMFreA6MpnpnJPsO2+DcJM5VxWeQTjvkqEkji6Vn4fAGVFadT0oXFVs
cSvNd7Az0/2obeRo9mtmoeSTFQ589nnA4/YCp6gllALOzZFIueb3eDbFvu/KfLdU+J4m9aDKGald
WuqPytXeoRJ1xO7YqZNXh7x+7UBHn6W/000Un+Z+yK8izdpd7TjLCdFJzBQdZvRIFtkp1cWDmmO6
pGDV9lTPDi1i8oZ8u/NYFwJvl+arApelGFlC1Z/LXNxlTpxsHK++kuw0InkVR5hgcMlIqEoqkkHm
uMXq6qX2zk3sI7klSHCz+SVgMrw1ev0QXUnECeEXDFCI41SBhcQmGj7Vfbzzpqk+w57OL53C/+K5
qGIWcbDyqjsEiyQ/pAxhLzBR28ggPMVJfNaAiLZR6XZowhLrZfZy4tzsIdj31CVYOqbpwKQs3lim
nm/cNiueRQGmtHcisyOVWB446QcHt7fmXT/Z/q6hRbYJovQ4DYjlJJYtjo3Fh45J34WZ7s3cJHSY
EZEAK1I4sav0mHk4tmIJsqti8S8L+dz24Us0LbeFy2wqNaF/sJrcRhG3ZEfR1R8XRj0FarZj0SZq
OxZjs7fjwjpLN/7iL1axY2cOdtwTz1U/bWjuQElVKR2coj0MaTmzPya0SLC9G1I9t34PvMvRwY10
C+fDzFQAJmJ/mazy0zL7037Kom5f0J88BQ0K8mVpog1Tx5geDJFAIu1IMl58uOVI8LZ2xX9j3P/O
6klmKMWU7MKmxw9DutTRARS+bz0GnCHxAofEK94qN0zvGjurD170KY17+zylQm6DLrSeoc7W/XYI
M38nqjy/MpeIOAKGNjtrNh+7PFbPK2pw54i4vC4i8hH7LXcAUapDVJTjHudmeFhIB91Re4t9MwGJ
165lP+ahWvY2exlhiVFGVHzp7khULFAeFeGNg9hjm6eROblueqMD416YJ6Cid7Pu7aoyPQwRJgZS
E8U2TONxF5C9zMi/JbgmKOy3M00esPsMV2ojkV5lndjGw0Kk5lI2T2Qnz49JN9hnR68UC7TiWY7y
vMz2oEXGHcxFwoqqpqRD1CPHCtVwS7yLxw9atyQBVkdOmMTplJ9yBB/boomqGyMpE4bIWDuxcD27
pQ9OImOki0T6K9PFaMfsLDh3ZnE3Raif4O7ekF8SEmop8g3njCv+bom80Ftz0SZ0RiNZU74/QdaV
8eugq2vOvC5xhsdqaNChFrlzpET8UvvLfKgIzVNa3OYjP98LmiEolpmvNMQnpTQX0IB0uzkx/SbD
4rZx/PyjJJuVint56lt3OgnDYBOYIWks0aC3aNnnvZu3qKsbyS1FdsMddPDDULsfY+kBKgHKR1hT
HzwlLubkWsToaAmp5VE7Tr78YvqKSK9lTu6ZbhIjWDnOOYkqog4rcAu0R/oNU8BVAlVHp8yzH9rK
/RCG/W2R+sUN/LIXejc0M/IQMsTshTdIUJvnODa/V4kad10nvoQZKDiT5HrLqPfZdYaL8LW67yL3
nGNgg9XUVncVokAMCY9VlhAy65G2lEj5VSkw/jmMpE2wDO2RKBCUH8Fc7CUms1soxArrIQS0wEvi
U8XsnfCAD/Ecxc+ExZ5aRNOXJSxICXNnedARdE68cQDKluVZEqDxiFjklunCtAG8QneQmfu2dFJc
cUNABkodPHUMa3ehlvllluRJKEpVentwDPXgbqqM7SWrZfi+Kqd3YzIMoBTF5xZQBcmBVXYYXD0e
p2ayDpAW1tBqEz/oyiB8EnAzOYTzxse7jjJ7qwOXuXZybYul3Y/kGU4yR6MW+gioMuv3IabVSzLG
Zy/vXNbCYbiJzKJYa3J0PkkSnlh/83NGf/5IcgPy1wj54aCiGlSN6x1zBMCHVIzewa06bzv5nXNM
RfH7aGi0Mqt9nnV/6UupNnB3vnoWQaJVUyUHSxDK6nehcwhatLcEHtjnqGOO25KnuVlYVQ+KuJDd
SCvZaz5VDPv0Wz/XCRmOaYR4m8Md8hV/VcJIDOovOjGkTW0LhrK0IiV3Xx09JIGKRwLcMrdcH7K2
qIkFOkkX7aiDnhG26VtvGBsvJEdvVmhF90Hfsnqj7/5+HmrWsxEzUbGek76fmtT3MxS5BuuJqvlx
wGq+n7f+V17/J+U1g8II7+e/L68vwLOG13L+I0Xrx1/62+DR+Q3nBvQshmDQXRhZ/W3sGP+GtRnj
u7saO5Ag/KPT5MW/OStPiuoavNSKxfl7YQ2CmmI3XnnyOCH/21bTr9gFwDMQF7Bax/S0QjAXv/ib
PUK6VYSH5mycBDaph//kzYhM4OCNDbZ87N1nY38qyFu66Xicxw13W3w1rdEnxcN+9CTGFFvntv0X
dk9sgb8M83C1ciYBb4+nHSLIr7PKqQ9mdmLAkQL7QvsQx6X9EC0hTufiG0DWWVGy36CyuUIsmnoU
Zp2hQP4Gn6UN77zpOUzApO2+AWqXlVU7Z6yrZLD1zvsa/Ts67mol2y6MelDhoLSyH9hJVvqtH2or
OhEItuz873Bc5zsqt/3Gzc1WhC7DwRWnGweVvEbfKLu+IO0LSBfw3WjF8LYuS/mk4mf5HdIbj5H3
iNJieEvyKbkhStZAiCskgJuBuNZPNYlxV5K52wILhuoKjD7QbVHGr5oNLG1ZddZey+YFvwRraEF0
2BuMGzvadeMBHt/LlKTWUeWLOsu0cI7D4PWvOQFeDzE2pV1Y9BdMgueONK9n0eTojONpPop+0Bdi
aA15P5QN0CFYJqu4CO+l780oBDPqZhoYG5DN7dXy4/e2VxCIlPdtu1vKKnvnJklHXNIQjHdW2lpv
gAzGEwlzc78fczPdpmJ5YuRacUjAYo6Nlv4BESVOeohKy/+k+rpAn5P1m4l+LS4PzBDh1Y7K7mry
xmPbiOrHgAy31SmKVOrOa6qermKqwIA7Vv6wLJI0rsQ94NCn/2nb06bJvOZmCrvgWFV1c+iExtPn
qHDY9kQW7JdGOKfJAzMhSOLZeIuN58PuUPQseqRvmoZvuOryEoXlmile2efU8RjEOWF0pg9XYTZr
7Opdp53+uRW0N+XoCPTwg9U9kdiy3HuNO916xhaf2QvDgw9ChYMRn165iM4wHai1rNHhhuvuH5Ay
U2l1NIk+ltz2wM/VtKXrohhjpePVFma8j5GTXIKxh/Xs5/HRl1m119bSbNwx9/hA2rtmmlJ6sKns
UgWmm2lJLZLDCEN+3i5Q4N8F/JKtNVXWhtCvYR9gzfropkVGYuo8f3EJT7yTqLeI9ZnUye98MwJj
K8L3PaM5JkMigw9viF/dQbGY4b9rgcDdtC7zNhEQbkSJWAsSVWOUMYx345neVJUum7BHixlMPWMh
36o06lTlXGKEgAE9KZuiVSzgHGqHcFjQdQ3+sJGrB7CHIwnn1qI32YFMVIJTmyjxX+vRH8NNTnn0
vIxdc7vKKLl8iyxXYF1y8FoO3y6BEjxdqNqZtlV+Yo4mrLxq56IsJ/3XzoOjKAnMRJr7Ns7G5ZMA
w7VPxt6/iUOkQeRDxPWucwh1ZCUc3zNtjCgfonCm65AuDdjjXJXxFtHkOG/aXokPDeapYRdI0kA3
LUoUc+/VnX8zOQsMWiC/gnE2uUv17dyuzlfO5OamRciFwoxFBEculekD5WKI3i5P3Ye+8sc3SCc4
imPWNBNZUn314PNgHLGe4LsbW9NaB0VEgIE2vIT3IcvBpc7iKt8MSVW/YImUV7SpGh8NddIdUSTy
1pK67ek8SBvHRNE+E7JtVTtnyP2d3fLnIfcoUAtnzs5mCdTd6GbZY+6O5Vsyu5rnKNDONkXPt6u7
ETBAxzGOJmFZvhYp87dNTunE+M5T4WOfz5X1rsN/OG6JGYivrjdG+V7YpNVvUuwt6uDbdfxFLXgp
yJMa36fEkW3N7Jiro408TW23W6zQwuA0tNmJwEvDeYqu5yWLDZqC0agnTmFLsUkILXzDYMX9vWW2
eRXzVNP5UX366Pt+R1lLmV9tXZH1H1pmAmCJmUcSG7iO2hMmxx8RAUg0YrAx7jS+n3aTOuOa4+et
SQYlU98Ha9IWGQCm5+UqxIeo3uf4GpPUcJAi7D9AR+Al6K/DaGdtPhSzh5CupPfApEPuWRummwKO
wTtEdQ7/4KZjnechZyhK5UeQOXzlJbO2dERIH4RjLW6dFHU5cgoX2Z3dO/IcT2Oe3BBTNVx0FIbf
vraTFWWX2lZEWQ4eH9I4Yt9n4WvhgaEcI6rTUk7eS+7o7qbohHiMvczhVetXV/YxN2IAMnGyultE
viw5QXWbEgH6Sn/qJkalukGdOzGJrwnOshHod51f3M8UzEe/tTr+Apm+Dw0Pug9MIhrvMQbaW9cd
3B0OBhfhLf/II9v6UIylfKPQx1/8gBnSqpVu3jOKM6/Gq/pLSXdyp+p2Oq51yafKKttX7tIAniQ0
PJaOQphoP2PVJ57YGCL7Ik9dvEhOPQcNDpRbp1+Evx4AZ3831ir2DvNqmdxNy2C/hIXWzV6Gsvzk
a8BG+xme/rRJfZjcu4K+zYIQRtfkAWZi/EgScrUcaZgZ4lwN0hAsGeULyjG+ruwjMi3zYOF+us52
+FROSXAsijqt9x7mx4XORObd9fkIPo0pn/uQlPiwKLHaD+R+6oNG6rlrtc33ldiEZPCwFM0Hj4g5
fmduPrtwyvZ2mPjrJqrqu0j2zm3PcsZT1JOPlzL/YxQD1AUpDwhhbhDhlh8RYL7v6TUgTHAIFkUs
2Z2JdLSYcXFc8jcevkg6HFXC+Ql9Q30dM1vft0Uxv0E4lz9NlbE9GDtwKDYKf9eBiceVpgabdRAF
d1nQZjsSrl33NkdKF+xI+yDqnAhAsL5B7ad7YhTNjug18ToWk/xEdltn6HRY8Vn4/bgWmIGrgIS2
8X52mJkBGlOEtRXkDmxi7Pi3RJssPmmRFafPyVoEE8OiMLdEsgWoOllHaH4igA62lCfqd7eAIvwG
anvtHwc2/Tc8tQuGC+4BwK8tXVRTKHYCH3eIPJFV7U80P5KM06jArsHIzIueIAz5zGuEhTKoQLAf
qZKFNou9juFqWBV3KpvLCZmXqO9psEwvyo3l1fFG8UEmUXFsQ4xjG0JGrVeUrmRPtEIiJ+sVyFNS
grApZM7ClgFUYADU2jmPLrjwmlNmHhOEJLqvcWP7OcrV1L6BrVLZjGlJEsDNRxzdxFiIhIHwe97A
/451/9GxDlTkn53qEJP25U/6Aefb3/hxpIMCzpmOowf7tcfw4x/yAdz5KAtsDmzgCGC6hBxqfkhJ
hfMb5jp+nIQ5wIPfjns/hiUBfxTAI1yJWiuNBM7pfyEfYLTyR2DA+nYgqQacDp2Id00o0c/qAbwO
c42G2f+SIe4vviJJSzx7N44uu/5O68KdXwqMIfrQz0SH4Sufg+AVEBxllNMyM3APnbWKr0sCaZDc
NXGCpJomC3kBb5VdM72EQ9eFC/VXQjC8tTWewQdHvvhAi4S4deT+D44QnWDPJiFkfJtpzFf7Co0f
YH6fMGMimVmPg+hIpBBR4ZsJRR4xf9U4Ea1zaEzRd/l27umUWX9xrnR+Rjf5TKtiz6VI538Bao5f
rw7tdKfV/RJ86frRxNh7qM4xpiCFQ2GJjSvmJScnb+qvEpn4/IxIhCzTrYvgis/TOGM6vf3DvfUv
RLnfDtn/kHvwlgQNAsZuLKEhVK9fISCicKea6jH9zBw6KO86nwTIM030NfhxneswDwEHjwuZfYe8
ZvJ5pw46YsFppfzYsh/g2hQD/pkzmsAeqw0H+mVgzDPxVey1XjKEpSpMrGkfLqUM75eFcXW2x8rY
B/Sq037A8v/nH+pnQTMgRy5ysHLAmSnG4T+B9tDAT7lVVs0XG4xK+EQkvdVe6yppl8c/f6Gf2wTr
C7FnrPjAALYjEu9fOhgzUi0sU1Py2ePbhkDfVUlJx921ecInTxT+w9i31AabOQwqS28xQQhzRbDX
/BXl52f18bd3AoAP5i05RiKE9vfzc8eeOdvxVISfTR+p8D7oZsqNjaotMGhnZJ0L06A//+w/S6zX
V2Qx8WHsrpQqVNbuz6/oYvAquzxwPzPL6HP/i7vaNLIb5gncC2lL3UQMzBwOw19Rq35RWq+vHDOE
RSoNfZ1Vzv7lqhdt65QjBqXP40h2lX1K5lJ8rVzNw8zWmiZp9zDFS2LXt21Oqoe9D0xWLi9FLzpm
nHXFypEwOEjq+A2nSzBx28yseTYlHupoPsGD82t1+vOr9U+3ZOCFa5/Nw0wruGd+ec+Wk1qirYT3
Wg1StfNOzh3hagyMl2Qe/+Kb+efX4sZnnr6yvQJ2Cibjf1RwearqFdSn/nWysawCvhBVZK6Ja+Xc
En/+sf7pJljZhGjVYOA4NPN+XdCcuIzcybWb1wYwDBdXcQYpvhpntoJ3bVuHrUcmOlzIv+IQ/tI7
5B4IYj4gknPAxEgGfl22EgvPcsfM9ROoCcddtjGZ4AMZ6FGXIQ5yvMrtqxOPSSk+ziBlJoToSqmY
IYA1ueYZY+pIrnDGcFN/Shus7gevCd35EsA+6/8Kss03zSX/wyoreIMCjQJfPGGUEb3Vn78S0i86
VQ+q/ZRFOZzXDRh5vTyiKqABuqE+S2dzjHtkBveWl+TcH32DIg6pMvMrFsu49NP5le+yLr6G/Yrl
Y/vzS6pN44CP+fp9AfZpg5lrMA1p+A74JxZFRlOi5Es3lV7H+43SIdswcjDDN5LVybpEW32W8YIu
CZTRG+xLenoPmYQSYoPZLeFaIMjxWOTtJQ/JEnZ9GXDHymykgdeFfgFbZxwcZu4eY4nlkRs6DuCF
NDxxamHeMm6IE4gJDXPIgXpHNHVXNPshnKrlZdGeMM9GydBcSe+s+FmygXgmNlkWtnxnLk47Xrr2
spxhcYGyi0UFWXvLh2ntosjSw0zYVYOmayyQP2w4RzDdonki+hprJhQy/UaPomYzm+VUsAT3Crjg
vC/SmJe28pGz6AYbw/pqFui38N6LieZ7L4ktWeOJjczvKr+JSHp2+qm5ZNKah/MwDRP30hThsZxX
NIszXyLTZ2yWdqLXPRPhHglwJySFmiDl1m+6khTo7x8gKHTGR20ECRjFzsYozAUN7IbbD43eumBW
tbCtes/kKuT/ctHNGOGRT4A+/PE7mNJbau/lgBuyLbdcS5C8ly0B12Dw8pmXnjqCqs4o+fhM6fer
StwcpxhUAd3AD4wjTclzU6kBVIeTocvj/EiQaPF17hJ68xta15KPx9K13i4t2hN0lCXm035PUl9R
XxvNKZzMeQ99Ybjp6GDzTJkmjrlrUldVfGcebU3+FpDaRBx0qsvIO1v+lJPPVU+Ga9hOpuD1GYtj
cH6KKjvkmpCQGFXjTYJxocw5b2Kaj3Yo/jz+bA6pFvkQHC/D6U56iWnSfWup9XsXrmEV2NPPwVJE
/ztZ71/lSZ9/Q8wuPXOOe+PzWzDo+zwKQwHKmrCLVDP5pTnaat7SzKfnP44Dvu9i58cZ9qwtBGEe
wTmSJH7svCUMMU9gdOLtFXUerXUb9JQyv+/XYOl3ZOrxL3CT5zU5vPDj9RpLU3MFh2kcuJxLhL8c
RTkloH8q9ORzfVI7XG/RtbQ2z13U8E+JUoEHWBSatYHScaHK8Mec53xW87IuHllJIVZIT62PtI9n
CLCm7ZMVRlOMurHZ6M7xzLPAqMBVyFrR4Ys0Ew7Y+g5fvcMvlKpXvD/sKQxCt5PH1JMM8DJenOA0
RdDt1a6wn4GO5bHZOZEv1pUpqwimOoQ2vosyRsx70OWc+iBIswVHbGrgoDwG8zxx+0c95jf0JzXu
h4atb2xpFQaBofdEC6AigY6hv5c/tE6WA4OgVl+/4YYxg42qiWfZWDd5b6/pP5Nau4fbqcLNPF5K
BPK8x8RCkfUqYTa2AZ0TBys6J+YC3s1TjJrfb+7bvo1Jggzt3B+rPQsxy81ec6Cf0dF2A0D0zUDd
PqFGdkOdnRCEDEGKWqVkmQ1flxEffbYutjOfOS6mckGGr7Ipy9LbsmUyIe71hD2Lmycv1iVF6HGW
3aFkeMy/2fAXuYeAIckyvbRLu/Bn0jWDcu4BiLJU9hJoE1GHmKxpZ0y25QzyniGFy5KLIHTgW4Ls
77IXtDP953AbS3tdBRGMxNy5GIoTbQ627kZ+kiOM5M+0StZ1qbTN6pqik86NlPlDyvLU+QAbxotG
oRneG64iz4Lj6p4bykjlze0N376cg0s0p9zpUdUvvPFssgZe2neqiffPcsl2BCiDiIMdCfUdT17k
V+smq/UguR2nMMhbi01ZzawPc5RZ/sNkz6qDtzDXgX/qpEZxs49a1dLHq/FPI+/E7zC/1hEwn7sf
5xBW/fXijK2ktX4sMY1BKUyzAljPzVCAwUKIAXt9B9+nSfY+yHn5lMiJD09yTcVqb+ZR8I5FMULA
OrR1Jniwi2GhnD5FOeB5wgi/39Z1jqeaRcYn5p2knHxaC+ewtdblvrfoyb04+HS5xp5QMbopqt4U
kbKwkJgx24sSxq6bMXNEd0+jpSl2fVwqbaEBcebwg9WMlXqy66l6jgGEE5mqlMwBAjWdKQ9ha4bu
tavZYy4qrS3/LuGdekgBu1x+wL0VLtijm7b67MNpVWR4hrX6OC7MBh8YI6GdAmKs8ZZ4AWOJTQTw
bEW5Ez7SD4dxDBgIKJkl2LfD2q6dW69iW90Tl40MQPIdMclsp0jSXs4ao+j+pVNp1iJ1UeNMlpCY
0VptOmXN+n2M0MR/Cis9+7B9pQ/AaR0lznBiupjPD4VrTlJ9oynQeRrFUo3LAgKmQgt/SFwmEheM
O8mwCXV5N2JH6A647FNckRRoy3Na4OVh4wu1OPe4eFDA+Rrd8uywwoFESDUqOwvSAex7mo/ARYMq
PQnX08Rr2+NySWhr2UdndDL3kHSTg1RII7bIt1niBdZjh/3Ufzv0EubA0e4EcmxadvY0PU968vQd
mrHGuhIa2i8vKBABFoGkDdXbRZgUBnilQ6Ho0E1Bukwb2yCioB25VOURHU4xHZbWj2qaimXrudlW
qKWX0SenLqLmc+Z2SCh2Zahnie0y8ADZ0IZrxQYASkByORAaGRAhWNpBFR6T2kJjRc6mVeJICDvK
2uxLRsIstoFtG5UkMu6cQM8LxDpPe0yZlcuHKR5/VN82eJ3QuZJa2gKoGJF8sC11NYOh4C0IZ3rp
uy4ZVQK3xrZTapTZiIBqLLFHHhg1zWut2VgK29hReZNZt5WYhYSHW0Zr+ajYwHkcMj9cV7g6sNcK
M7dIy0yYQFRoktYP1o3RZZGpRUkK2cWw9WBdLNhldBPA0jrOQvA7D0PQrtUfRIH15CAKZ+Hdzr6p
sbYOss4ZITZ9w1txOksQkJlaml5DB/iLZZIJIJU9I12u0tF3A6rg0aZ2Y6Axjx1rWRHhxh+xKo4J
YQces3Z7bxwwWN4p9t2KkqhBTMyaUg9MMxpG/VVEvykIarUuiHXlskfT9PcpTUgX1lygrgHuWm0R
8E68U5VmgtceoMe0y5NhysCftQnjxobzZpvwLPVBq3j/hMuv62Tpi4ofQe0Y846apOsd9TFW8Vqv
xolhtXH1oMJP4ygbcAV0nJvbtGUIBUOh69ZaqmG0zC/KYr1eI902oXa+DlY/o90dK8cMmGachr7B
RnTJxLWNbRVw+VnD57VE+tbuCft63aV+7GA+PhCDP9teOxZhPK7v3vESiwvZoUqLW/R2NYcOHB9c
WJaZYn0HQ29l3D5/uxIwwHq9GTpvoSIFUMJvbPEc1rCInGaOmDRZ1XorEuDJ7RbUjDDeVcqh9/T9
a2TDdJwXjn+Dfo5kQkjugSEF8KLT0GPHw4KalmbMHpexsJP4vQEbUZSnrAvTerzxKUfN84LDik/l
LN3afELrZvLspsOPw++yNYZnUEPuvJ6Jo5CJOzQXWPzTNh9tJfTOL12qFGYzazVvMJKo4GR3aW+i
x0VnaKduw4RBojrNC9M2TLQegFS5MSVFJmpXf31EZC3XhhfiVH4gMf5aqDkVR+Nc4vbFe5QMOe5o
6YqKOjv9vrtmxiBiwEGNyzRkZsEY/Dlkmkm9qcP1fkyqArrb1uYKFF+TBbzGvOW/rz9NVaKWx7GK
BNulk/G+3G2WibU0xAuYrsW8163v9vvjUSKL480CwOBLVT0LX33rTZ5JP5hoTHGg4w4rQYbUknsB
nN9MTVAcfOWv927VuHFzVyPYIa80rfrIGc78gtqjqEWbzXc7oFXmtZpF8RHszmAxBxO9ltaxaTny
pSLO1UejhhzZSl8OHeJ2zpa+d+uP/8/emSzHjaVZ+lXaat0IuxczFrVon93pnCeRGxglUphnXExP
3x8oZaXoiqYsep1mVVYZFSm5Oxx+8Q/nfEdCQCRFXuc+y4Q+N4FxadGxCWw/fCE4wigvaTz5ntvR
msYzo9fpn6AojEO3HXSjSl66UA5cFEg9c+XTBKKj1mgKt+bTRoOXUBj87IjdCUhVtxmA69J95UFl
8E8BPQvqPwIPhm8gc6rpSmgdWiMjhLHkrrqwDhrSou3SUHdExRlKW2q95PproTc33bBZ5iqsHuTc
5DtePRfyAevq7s5v/Fn93GYMdFkPutqEhrnuLCyqjmcV2IEpQjgDJlnRMu4rBzBcM/cP3E428BP+
otqf5qOy5Ey2dyX2KXzBuTNw6++kSzYhsewuddSPn17epXNplWqZx+oZA0LaVGizu2a+MfJ+Hotp
vjHOtyQ8+j6/FOYw5BUXZJo7bsvD4wCgRUJfSXZ0y0F5buP6pngd+zjY+mE+qGssElOzd9UAlt/F
kw+QXzmaSX0AzbHj6LSBNfHXeCayaG8bV/lcieoE0XDO9D+6xiEJMCvsq7iTHFIU/MpeNgzk9HTt
Bd3cBf5oLFJ/mt90MQ09SG9+ZePMN3MRLR7MDlHBuKJJAgyw7MM85yuNpJrfusrhf2XoyJXftmvg
VGZy7pQMR/gvTiN31IhEknut5WvUSJ1PGnZ3Cxut0cRmAE1P8mIUw9yh4/iaTw52kHOhm8lkvis/
n639zcwI8ofnGSx0HBR3JzMjAD9uTxRV/3Xw27nP7EItJf9HI5s99RYNqcp8pZ+/5OnkkDGVS3tq
zuM8ogdOZ7pjmRMN1MIAsOx+3t78uDVSYHw8uv7pS83IE90z5oURq6mTISVq6XLqmE58jUx/Pp8K
2zQ6ikIOa86uz1/rfRr4cfwGdwQ6ve6QBff7VgokIkpYKBNfByNTNDIqnNFdS4uocn6G7Lglz8LJ
Ljg0VG5aECRUl1YuiSCtTt/NFGLebHi0vPPZ8+Nk/rn7yOtgbhFyBEg8E0AW9PzT52//t2/FYNpN
YYuliXZcF/O//8WRO9R+1gbEMkFCkwPvgwfU3BbycKWF+vylfrvnSMzDYAwQBtWo6Z6OjimjgDdR
QL0gXDLUyGjdjfsHOTnzT8T2AzKq//DhTlcooFIk4EPd4jXZ3Z8qLeuqMdyAXcFLCUKSv70d+LFd
qYiT/SbQIWiNK9+j3qeYGPnnt1R3RH3JaQdl8fPPfnqZ2Zpa1jydZ01qSaT9Hy8zmtOhA9VnPDOT
oHUcw5AplQs2hBPw81c6vcrYagSf1hCA99kgnQ6vEwpDYOtYXHDKOsl5W6bzAyqK6dR2eBnnqvHz
F/wIqmdBAyaesfOcVDhrBE/voDZ2Jw6TsX4GYzfPk8Gfz8cch+LI9+rXFSbeRRgFY+gtncQKeTJ+
/gbeUfi//gIptXCvCyQ0Dka+3xIZ6BLDVJZOjmVUjEG+ZpeFnZypR+jF2x9lS1eHc2lMPNt8fv8c
imvEzdNeZHYLLGLf/7g4GSwbrhGjf4JKGK56Bt0CYa05j4SGIDO3WbkGClp80jJpOa2d3poflt2o
UKyBRBD88FE5skPHouRAff4mAVn0BDEkjOjWLsW83u4jVssubtpEm2urpmvmskurdbjqSyga8+Mc
HAO1Dbrb+RFflnXJ23J+DOgbSntOzSTR56Ipdtv3ik+Xc7Hsx0h3Z0UVOGnGY0GMnP6gdwPuk7Mw
x/p9+Pzy/3bDOSZ0FdvCQqmTJHV6ays6i1AT0/hUhBU+wF1QtnMLBIRxrgB+jqw/f8n51/LhC+eo
JQuMHY2LFsCZBea/HlrsnGCPN27/5AVQsYy1ijwbfaSLUki7EI3gHZBO7CmaqEH6c1Gopdn8bj5/
G6ef3MDYhtsGoygfm8X7yUOUdIu857sMnxJUhtkBxlub3etJr9dHvWkvPn+x0xMExykQKCZFtkFw
tXma+2FLEQCAb5rnrirj6cGKnfm2iONyrqw+fyn95CfN304QJwYB22HzRgD1yQebY2PTNO/0e8B7
wsWsKe022ASMUel0o7jn6QBQfMr4Pw4DG+7LgbSMB0phC0dPyViXEQwtz7y/L3sjpQ6VkzkX6lFA
hxKStTh+C4s4nMdagzaPAdzWLvgRdq49j4mBuvDf7iCf8+G0xOJZFATavCmSXTaf1zQEyVDtNY1z
NN3khQjM888vwsn15hqQMmkIfqemQx7v6TWwrKD1MlsN9yqDLYlxs2BVgfazJwnx4fOXMk7u5/k7
5fCyEVzYPBaN0/u5L0pmqtL078hTeH8thTPwIumqudRXHPUcQT927ykiHa5CjjOJm/vnP9UdUO+I
BkFwcS3TmeeZ9IIlJ52eNT4TBS2JQSgQ3ViG0JOjMkv67WgoGqY1uRG0x9HEodZtfi7+2BbNSyQN
Mjy/nckVE/+uK7L5C8eWyato75t458doopNMQNuVZuGHZf0oqVowpnUc/MUKOPA8WP65QuMXyb0b
s/PguecjHOcvHGXWMwL5/JK6H78+0OWQt2HOIViyeBZap19fxSfoXFH639LOcL7EdU5yh856dGcn
bmky4w/bTWAO3tnoRqm/gp9BsLqepA9dAFTkHZLI0jTAjwjZqFmQE1nd+/SvzVU6INlehm4HrsmL
rzNWbd+60iRZ3EalOi7Z5diXneUXZ6GImnOeSOFEtx4SKaA1sfGIg7PsDjjsYmtRQmsy8cxZyYM2
aVBE2hR9+LLx6itsGnmyMVPNOHfGulu15Vit2YmnDyHa6QOMD7YEcdkyziuSnhVeK9NndADW2TgE
oN3UVAm5MsraudN5Pr+UIfDUhV/bISOMoGm2epznd71jqIfIMAB2omKF6akxt3tKlNe8puhfb0FE
N5RFvtrFg4o3rAnGcpmzLxqIlfAibaHMrMNvVqzb3usY2IRx/KgQ7zI1x+O9avu6uJtiCFaUn2hC
cyiAS9Lcrs12FF91rGvPED7MewjfxPsN0F0Sp4nWpL9HZ5/fEb/dEJRfszqNSoV90G/iMWU1XgGD
Lnut8px+zsBiPZDuIdGDff5C77qEfz+duPXop3SdfTxBejynTnurQc8SvUOu8ir7glvJeI80xi0p
IxByqXOT65gFI2wDYOJSyytXRocsdIudjziNtEUNhYbNvkRB7h1yrXLueQw1lA8qbR+yjGe63uYZ
mZutNK9FF+ffAXS6x5yp5TVmSf3Ri2nfFrKQAvppElwamcfXqzmZzVAjYUUle495U+2Nr3GBPTqu
VL1BjC1exNAay4m+6h+VCO9X5P3qU6aZhBmdSpmA+icOFML8ld8K+GLdRwNspwVBFXYt7PvPr//H
w/THizmIFOcSi/rZ0D8WB/5kUlbXXv5KBFaGPmsQd8jhdTwYWXLemQZhrAN5z9esZ0Ffff7aJyI8
XnwuAyiDuAEALf1mO5Oa0wwmhspXU813WRgZ4RbPU7obpuGFHKD0ydC8YaX0gKVHVWv2DlQY8MTP
34Y1P6A/3ILOLNac9SAS4Rj4po/XQBIzwPogxKGjWBwwTquTxTAHuq4atiTtqjMz/MhZCyMl0sqM
bU+R7QrmVuddacMogo+oXU4yMHcGQQ/sJ6CQZRHz9GWdaOdgVpzjaIzb3MiMO2ag6WWhcXcubBZj
2HHagbVLXGCNdUrPuaFshIeLlvr7aMfRheGQWpEwKd5FQVFeZhbK9FXhN+rrmIbqXlh6cq3lMBAX
9iD7jYERF0pwHQV3feqF8TKsBB8gHCRhPm3ACsCJK2w+8NzzW9PS3GMUjuajZKrtEx2Dv+wPv++P
siS+Yq4t9kLafZtu1jlNTYahy3pNOP5rFZnWhVYZ8UMZGSPAtyoXBKfM4LnPv86TzNj3l6Q2oMUB
5ooE7zTQEA8hdicenW9xGZsHxmYwTX2sAPiMpnjDIqLlpLeC+rU0RPoQBUN7jCJPXGsdNoE/vJe/
ubWoRNH0zv5KbJ4ntaGhs2tLhj55c2060AXg0fgrOoKRvVSev1G1O69TM+dy59pXwBw9tAu7A1n1
h7fxUQv8fknAr1CYGWgjod+eNNRocZoMR0T65oMqVSj7w/HKJjckPUap3W4EXO27qs7VZrRDf116
/vAUunVX7sJmknd/eDN/c0vAXWF6yc2JMM47OXKmTBGzMiTxW+Bgmahs2dyQAAGmgNHhGY8YdaHS
qj2UZp7t08GQ523usMGA6jJcRU7oInnN++5IdIHxHW12ZS3cKkpuP3+X70nzHw8FmgQOX93le7Pl
qYyzhsaF/5ovKRhYDTFxASBeEPrQraqMuKhK6AmzqawgpLO1mPKuyA6xuF5BtGLC5RG3CGyWhLXC
dr5EeOHnoT3Lj1xrwvPEjppdZRjDha3CYB+QL2GCmZgjFxpIYODAS5GpRS3dYgls0Cq3Gjf0Jk5a
7Rz/LoYXhlDa8f1rHIeeQiQm3WUT9NRdUN9hiGYs6OkFjAySZVqlwLy6Pmb7zrr6weoYKlBFNret
PuT7MEuNeoGN1xGcISz65pDg5srwopxlORJPQOoDG8HWTtNg2aBaOe9JZG4IQyhtFNGuXsg9siIQ
BcIO9Me2LqIvQFfb72akg/BquhiI4+ffzkz7Ozmy8ZUYEH5xTcOiOm2ju8wfM68y1RtT7yq45+lm
YfnVzXGhGtERpN6BZuubCSi7W1vF93ASTrKYfL3st4ZTNA+WlwZH4WBl02tgC0vFU2BTx1BCxBTA
8DAr1r0/3vV/cI13Y/n23//18ppFObErNCnf2l+d8HxPOj/y/7d9/uENM1f+d3/mp9UC1wR9Jd50
1qO6TTgiB9xP/7xj/MUwjsMTfryNSsTmlX56LSA18v9gkDmfvPORw0jiX2Aq/S+eETzuTYsaV9Dm
/ROvhfnhbqR6YlpJMCPvkBehlpj//S9jYZfl7hQVLgoWl4MKR7m7iNlc/eGm/3jPswqwMWtxEM15
38TInt7zvuoq3SgCf6foRYhaEsQguYNfPOdtN1xljJP3Kc5XPLlTWz798n1c/Tj3/leusqsioh/5
7/+av69ffnA/XhwZs8sGBIkDF/vjRyT6gaM4AQAVIPsAcVg3BAANkted05NiqRcvgZeVbEPyyFg1
0xi9DRoMu7Vd2wb+YzktRkW+VdsxyzcqsrMUaq3LBmmMtoxToCEtaqR1EwTTuWoc/yaz0371//Eh
mL/hsmAcxo108hgU+FWMrJ28HWFO+nowi2mTaUT9RE4/3leGIOlCJo6x1jLSumdZ81OPbHtlFcHI
+yOh4crGzX1VNK6L1ITAHc8jRq3DF7ofUC6Biu7lXUas8GbMJ+p1LQMg/vln+DhF+/E9MG7ywNMj
g7JPp2gNFbkand7bRQYRTLWY0gVSELz7rGc/f6WPj+mfr8Tai/+EI8U7ZdFbnWwwqfFKHeitHSNE
vjz2qIe6NaprYUF9+vz1Tn5E77c39Q4Rrtzic0Py8Q7TZZPnmZbyeuy7rzlR8DqrwPtDOvLfXL+5
1meAhE2EruOkIPNqjou0B+lQ45bH2Bd/L3nS7ZLGvfv847yvS/5dQLxfP4uJCgfTfC78diiQm657
PffgTkcWtp+cBjKixz0zjnxxY4Y3YCFDm8do0WIe7Sz3WKbkoZlznlio8ukssyxMsiM7z4XdWc2i
lPOsBYnPtAvS0j9A/Rm3JFWP9x3ZTQh8J0HQWRD3U714D+gCMKavWf1Fu0a3m8feJinv8w9pvDej
Hz6liyKMfZ6jOxjhGLp+/NZ83U+Jf6uHXR8bEhdV0e/xfTR70saSTZE0+oIose8krmgrKyE+hps3
3qXZjCqSZbtJUHNc4K1l4N/mxqqyc/EodcS7ljeaz06fZY/gLbGg9/qtREGa4hRN5RIXE4AlkXib
cOKZ1NLg3IcBaPE8iMZtEmwkrMlnjrNkZ7cWkX6KWVYXFcUZT5dwl5W+vjYCm0iy3BuXhRUhx4U+
sm2Mwr2rfSvex1qcrXJZhSRmBf63kAfPMmuSYG+yLL0sUzom1HiOeUQeyTTCt6112cFUIF9NLW1F
nhUjpqDYJXWRPLRNvkwrTN15NmqXDDHG13EcG8x0YbsGvGdsLd+EpBHbIUrHBAkb8HPz2gJDdYeW
E955ECbfSxlSiyXCG8elVwOaR0Qm2Lzn4fDFcXMCFzMdoYjnpft4jIfjBMz+kk2/u2rdKPcWBorK
SwUH4CuQIOtFVDgOBo8W0U/etERzzzVIoysziGCmOvUhy2zetS2rdaJ7+6HT0O76JSHYA7UdXIla
Y0qSI9mLj/P1XBUpCUv0gDhWi75ZyMx4skIiZs0hFHtSSbMjrojxXksTiAcSf++FVBrV88iebS14
viDf7o2tXnjuXk2m8VL7dnMFjqLJ9y1ikGXFcucuMdn+l9wRHW49RQ39UuDi2SShrjG+G8BAFXpe
3xM/q5YFnRdfDQyGZiiCXT+qTRga17qfqTVnW7dvEfuQbjq0Lgpi/dWo+c5rW5bXY52eI+gPmRIz
iOyCVK2UP2uks1YtayEOgOWJHghMcxF7Q3Cbx8G5H9jPISq9HZoQ0l/x+q7j2n6ENvCig9Nd9XUT
L7XY9h5aywfzXtfy6JBYecgRDi8KmBNLTMIAYOJKW7QdEH4HogBHlIJDwi5syTJuONNcQicS/A8k
fLr+k1aGI29m8DcgpXBPJUZBvIOoOm6uDpQljyEgMYFr0yL0UbTCkKKjL2q0M2sqimOrgTqsB2t8
iftGXCsCcqHXjvjbFhAWysupIExiIRsJjhnB5x51SbqTRiR2TsHPxdZAJQLprXSAemsdPAQ0txBT
Z4u1ehBx/q0mivlL7Ev1inZ8/GJ0dX/IXLfbJx1ZdF1QmsdaaOW2ahN/afmi2yvJ70sbocyQRjwy
Uhax08h9HnngaFaysrN1JoJsdoUP92Yn8g1riXAvkqBcm2lhLuNR+QvPUEgTWTkdowG1ZS6yFvwa
/xjnCshbZA8AFEg2WtmFGreazdC6akSy8eNu/N61dV9cMIpOV35JUYA6QizqQiesUs8IHgx4ckgy
HXAXqnItup44zjasD44NLbqvR4jArFZhQYvmcfJ681Lnh3oxRqJSq8Rv2SkIlKdvMoYb56UEFI1x
XH8LnSFAeEz0XMjs6Eh6tbzTBPVFWpThJX4RqpM5+bIoehq1AKrxykf9TRPKxANmjZ3cAF6ovuAR
Io5XTD3aT+pCKP/jNk2kse/NKtmUgacecL6mexKPiJnUQgFPzuTsqWdvOhHT58wa/cPkmbyv0Sgv
8LL4B6ch5mTsURAsQccmqxgl9NqrOz45KqHLmdy5shSxn1U76WsTOOvlhMyxWSTmxJ/RvbR5fI+H
JeOBd8LIXGw7cqSWvgb9hzxEZwqWbRJbRIUTrio5GJbTLC8tW33aidhO8ZUp/0CtYi3xxDDNctP6
0Nncr9IgHpMauHuIuppzvdCrA3rXjmhTy9S3UhB4gIPYOqMz1W5GXiBkw8mTd/JZyczhDdZzD5mN
pBgWFzeC3JWFnwTqphZ6taqdUH4RJH00CSRB9jTFtolRTQPyFMaZNSATrjgUZK2Miw5/y6YMq2HP
UNtedmkcbgrDxymQqzuYAGib2pb0qqS31k4krmo/9zrcvEG3JVNyDLdcfif5VptuFR6BIVVEyo0W
eukhVwCms1pgoQFEefT8DA6COYwNZFdXN8OLocc9PP3YC/2nYf1DwypNJEq/VEK/xUztX1/C4tcW
9+ef+BcZQMq/BF0p7ZqJvoTO9H/aVSmdv3QDFxZtiM0y/t/N6jtFmc0pJSEb2neawL+aVdhxDBGZ
lRFTQIkljH/SrNImfOzlxPw3AGxmNjbnIfyo6X5pVxPpV8oileOCHDRtH/hsR89yMjVJa3blyDCK
8JMsMfIDrlU7vZ2i0vK+Mol5C4vJuoV7ZlhLWRh3NiLdRwid0ZllOGA+U0prn+Rcm6ewN7FBWmkM
xNsbwLBBBSgS7fS9yCtfW+RdlBpsr7yo4RhARXvh6CHkpr5K3Q18lXzPgMdYOrGqltkog1WepeYK
kJK1CSP4devYU9cJ6R819vfeP6ZGWR4bpbdbxqfVQccP8krV/WxmrftqQpB9YsfuUKtE5XOdJWJp
Wpm9t43mhWc+5w/R4kTQ414Iz6YxHHaczyZ2J1e7yKHMEZvrdJsQWxwM2NrTg65mVq9k1m2sJiUD
XY/6+FILQ/2xG4ejqYxyJaMBm0oUihvql+IGF06+6lrxSK6Idz9Yw3jJUtrYlrr3OAyuve4EcmKj
y67NWKt2pqr1izrL6r1yDX8JWjU6Yt7t9xZc2HMMJi9o3i3yjDmFWX4nZ6QkEDlVaN3XJnH8/ehb
xibJZfqGx7peT7Er3wypuxUGsLrYeXr0phQEFlIwhy846pk7BxEVTVW6aDiz1H2G2gPRycEXM7jF
YxZlj+QOROd5VeILCvvuyW81DmuDXaYJxBk4L5kBC6fPqTzSrLMwoUZedutM6H5h24Tlfr4j7ylM
7A32Qqb+vkoTfCKqiiganJZ331GvaF0HnLUz7HFVEo2LKwVO6Y2ZyOSKSnC69EHVLEELV8eQfKVm
EYnB4lVg1DKfMbfMN+txgdc+uu3tJj1a4PWP4Wgb58yh4w3T7f4K2l69yZtm+NZiJ0FRL4x2qRIN
AEvTxIQ+9JQ2GQ6lYz2RUj1gdDi2ProtXFR9gG0k1ZZpSY5tCKQ/YKxROmey9EgojVpHXPTI2tnU
eXTmNS6GfImn1oMR2qgHYxjhFlbGqJOInlQjNZITrfQgRC8Q6lDjNLAaiyLTvbMuy6hb25LN2JJn
Tr1B/X+MKt6UU9nlgQFLcx8QiJUhlNLD74WCpuq6dM+4C+0jduxXQAMCIyorZhTFAeG3tdYD05lo
3A2y0LFgCe8RYx+a+to5K/08uqIyA6/GbvNrZ8t0Tj6wv0HLmQ7TkLHFt7vQ3vY1AO9atv0XrzCN
Ky3xnRVdPY6RlpzxZZ7041nREzaxdF2/OMDN60s8aQQUjUqfrhyL9Aw6E4Kr7YHObTD0fUPc5w3M
C2tLa64eSFcvrlH7huOCyTEzaC+IzrSSmF4LdFq2dD0+ko2vB7xD6jH2dejFprob15SOwH5bfyQR
w53uu6ECM95XchMCmFyFHltEwsD9c1w79ZVtU076bn0Hsce+oWDc1bkxXfZK9FhhnYOl+FkvoAMP
+8jPejKJ7eIqznSNjbCEoe2W7nibNGl5njWdfqcjBH2OhKxWmp0Q/NnX/d4do9Df58Jzboe40pce
fkljKMU5GVlrkRf9NQVbfRxZVC05PMVFo/i6CysPl3kGy68TRIAERi/2UyVfoZDZF6VZ5Xtddvo+
axTec4Y0S5J9dbQ2frCtoVuv/Ki805wSJvuIC+t28sLxLRNEQUyaM1JrkqHljFh4+BbZZrASDkmK
s5KtowYqY5+DXOhTexaFyHmIFzM3VZkHS9vt7HNBSicFKAeRF4T9yici+8koRLhjppHOPEFocWgV
NChalv3EQ3DaAQfRKHXpaYY+NJajbarvsQ9Lz8SReNOw/lmC1V+0RSVegikL1pVMYfOB9SKrroEU
XfpV+KRPQXuss/QG1KQ6hB6tKQ1UeQYxs72acouNKZaaKyFhKTWEcaENgRm4NgO73mYmEG7dgAne
JCDalROab8GYd+veGb4pSFXLhDMzpeaDTFWDODvijqwWRWn1j+XgRUtTltON7fbeCuim/aQg021Y
tgGks+Bss24ZzvNQaRxYAKx7KzKfk7TD9edU0YX0CQKbRCFfelB3gLynex9S/VLvR31nYSPLsFn6
1m2EoHhVisndZ156gx1yT/UgFl6NZnWdCNTwixxt6cqJuuu+TIJHbbDgBKoMbDU5Pldx2rB61qqg
f4CNTXNjVM4hcAHFcILCjObcJJK6FcfG0YybaVJXCt0EUQEiRYNNepnFvXdHIkl28IkX4ycRbXNP
Ek4/BeGerv4mgYKIjKUucAAafrA088DdRYOtNqTkpGswVdlSuP4RQGgCDKtRe5BmdJMTIeZ9yZSV
HxSk6KyItkClY+YIKahN18+OgVVzfGMFewkjwa6rE/bZ1DXON+mk6VdA4dqF1dTXIFWt28k17wVg
iIvEI3yspyPZY+qctq5y1LrCl3LfZKE6WHb2Ek9xuw9jJ9hUSVRsO7Lfdiz4HZveMWgOETodpDOB
edNgJLyacLmuwP1ZHTLBawLb9Sfw0j2ltsG+zZB+9yijiGDEqbMYeETxQY8sqntyHwS42MQ2Hwat
NxfCzdJ1lBu070GHudQNyq1q3eqSQGwJtQ17tqj8NzcJOAKDkAYfrzI+VSAZDWK5Y2ia/VlpJcGX
zkPH4jTIZMuJdHRoZ9N3q0rvQqYJSz2JnVsSDa1Ni7B2yfvDixkb5x2n6roM5TNRTdoiK8zwMi6L
IyPPkWR4ApR8ad6nVZIfKoRla1Oru21Uh94mGhL/uVbjsDVJuHwetNxe0Ct66wLE3N7pmdjRMz33
knOFdk+ybaR1MfFwMAB80ZQ1rurREAvHjaeD5xGEkQTp2dCeOfgJ9IVZZN0F/XmAFkyQ+i2c9D7W
7PyWoio5yyuXR70FmWCBe8ONLxmKyi0u1PKCnnaT2TOEbRAQKA2WnflgadswNrONCPXg6OCuXdd6
rHaBH5PAx6bTvqosGIuhmcrN4Kp6RYdtAajrnyFkxsvCqdmp9r2cLsse42pi1fJQTHW+sdx+eIHk
jy2uqSaKlKSxrUWSBhXmkzkEA0vQ8A1dcPlssyMQlLkvWeD5K94IyqKs2sRZ7hXLEaPmfmyEC1A1
0XbBVCf20qkS+LbSTPLzctCTJZmJ9rrHSsScyQxe/bbWV2Y+4S/KbDRJLDGGmySJL6l72T6IdMM4
edoIv+QJ2vvyMHEOoLmm2gxdF/iOoYnvs+R70dL9LlSLrrhAiromB7ReUHrU6yZNri1nShBni3GA
9dsQ1ZHrZCHzVT8Xsgl2zJL8tZOrck79aJJDTWz3Mgi1ZlX1qSK/wvGdL0jHa28jFcDxaBLXTskD
aYH/J0bR0cpvQ+mklxPJG0vR6ax7/ATrbz5Bqb9lYaViEk06Nyy+RSrrbHNBnpiX3ZFWmCTmwbfc
KDlrB9cr7vqx46oRHT5o2rjwcipl5hS2JGdskUqnW+bIAleWFyXOamT+u9JaP57HSuPwVtpl+NoD
o4Fg3Fhf+DPFsxb0/mbUu3Lvj/5QL2TnDivRuNFBdW51XmHegt9qF08GvzwjGesNr6idJ0BlmZyN
+jZygJyynR/y19oX8hwRkLuH3D3xC6aZu3CUfTeFBE9XtWW/mmnZgJdwpvLMh7C7tiavvkGaYjDo
zeqDlpXZteiZRjAiH4MFYla1M1OGkZwG44qqj6GqSQmj9022CIKIYXZNWAbJ8fqZyBuy60VNCWAJ
Y80keVhZNmsFNMa8nkjK4n6IOvOxIaR8WDSoWKE3Sk1HuYDGSXDlbnoCTJcRxvGn3vIvgxjjPho7
b7hFrBisujiIACRizT8nO1Jfwr1oGD8wclo0FsJj0spL99LlKQykeqjUPm4kNXJT5tlhIP3sLoCX
8QST0qZnaroLVmLBbWZNDWsyLjaG+nireQzJF5aehRea3/U1w+yhW9uqFHtiqEAH+BnyJdAB8VZN
nrVPSKu6aQMPolwlqwdsCvKLhEHwJS+CBx8Fw9Fkwx8ByRXaztDLUsGtI2AWbueZw3rylkVBQ+yC
j1v4XA0h1OywenEmAClQg4cA4R+0vKXbCx770RRAOhe4ti+TdEwfAa3F95hw/K3LijFYjkrqW1qh
9j6pVf8666+X5DcHhKUH5Yp3lG9iQstwFdb5tKhZRIwLWg9qHUAD+soPrf7rRNVHxa+x3sG+PV5V
jpuEJMak0U0dMCEV1VSzaIiVvm5cTa51KNWMz8xoH05TfLTCLtpnIMEuUrhvBN3Z3ExC+5q6xcRC
xPQtODysABbGyKEBVW58TDgqmL93vVhOsTMxai2mVapKf9vqXXoDCNUFqsJ9VU8mushKBAefhQxO
dV1bopMqdjnzXPL22G7Qf86FrLTqo2VQXEe5sOYTDADoSJASCYBRnFVfirZ3s0uZxI2xTkebZqyS
PAXw8jbEXyiWYALqjmlPr9qYix4YuRbv7LDI+As7bXxs86Ec7qZei3m+ai0Nb3ulRGM4+lopFlMl
4148I2dcktp1N0VQhdh1G1moZPG/MxMakNlqw8UUDFsYqNUdIPDh4Zfxz9/sx08EKTOfHtU0e1I8
NYLpzqkovayGPk4N2V8EWoMz0JsTE0GzOkO211xMAcGznhnbLtYPRmJtNLPeWKFcu45/XqoJK2y7
5qNuvSlGGPcPd8Y/3hurYmmibfQge3/c0WWyQ2vn6/0FtpgLp6RWJBq7+4Pj4mSx+v4ixBiglxcm
a9zTCwBJaaDpBU+Ogn0x/6+tYTVwis37hf7PSPJPI0mSHn65JX+bSP6fOoGn89J8GEq+/5mfM0nX
+4v0dRv7jWfiBEJB8j8zSc/8i1OATCEdu9286+cG+SmhMey/4ETgeuU7ZVv+q4TGMFDXMHGbYygc
5AEswP8BrpQV0sepJKYg/gfzgSP5+fBOT+7S+Uw0S13RJ6Qup4KlwUhhqr+d/HA4UIBZO7KYMd0X
fT++WkXjHK3ErAADSdnf0BUKpF+l9pLC6D9PLNPD7e8zo4zjKMAcxgIsaEznIky75maMu+gO6ES6
TUARkCdqy+ei9F3YpE58gJC0bsem+orNLN6BIq0jHIHAFxaNKqdvokw4CHmsYdcbEv0Wp1xy8PI0
P/MdI90qo1ngss7P4SODnUr9bMUqOTzIrunZYmVZBvgOSYyuBc4hqxT4YdY4l0SLpdsydb0jM/2O
o9we9GswBN4FAx1xLtkenSMi1hAAFEa1QfGUbmWhB1+kF3kXUkuuJK3Yua/Lu0mMOIhsiC55ZZJp
IPCNfEdyCyY7G8lwlyAWlzX2qytiR82FjFG8GKYFO7tOI7W1UlHCc+RFDNJFF1VUp9tcFcl9ZcZ2
tRhSM96WDKd2XtO2K2rqjPnPKFl36+r/sndmy40b2dZ+lfMCcCCBxJDnkjMpipqlUt0gVBPmecbT
/1/K7XZVuX/X8X1HtDvCDkkkgWQi995rfeul9OPgpuuj8a4r4+UzVIr5Q8Fo5C5M4Tnac9JcXDuZ
7pBxxdRNVryrA6e/MieX0Aui1TYgxLxdNWTD3hMpHyOcphUH5uwwFHSv6lT2Xwxlr+LGQfCgaAAU
jOQ1VaKPoe6koNM3rRMQ41rpjdc4kiCVbsK6JI99aOp9XQ/ON2ZnnFOSLr7qXGKEXFMFR44g+S3u
2sXa8fRJT9gxA2NrY8a4qkBNPYdzrF5pvRE8G9N/Cyp3fKjoLT2qQMYka7rmNRNUqFUMuOKXoJME
R/Vm9iBLWdGB4MRAc7s0D86UAf9PM9u+W2CZX4ehXHYwV0jxIKUdu0PMWXpVdDVzxtYezi7m+VvV
sFYwH7jBOllk9pkIpOoSuG52mKfevnKxre7zyo1pTXjxh5ryDyhH5dzlUJIOUzRPF3gJ9pU1OuWh
6cvwppNl+5gstlpPOaPA3OiPVRGMVHaF41+smuKX4t+9rkOZHmPMUYckyejS5PS70KYzocuq8cqK
eB4PzN8PhtltUbJ2bxiHySmZp5SjShV4b7U9fnVqHoLhXA1kNGIVLsGA7XD1+JvZK6xnW6afGSxW
4doIpfWKkOGxHGwwXC1zy8UszLsycl1AXBFMbcfA/c3TnlZZNAhHrEfDrd/aoElu4bijDgHfqz7H
gR/tSTKjqb3E2ZMfmzlwYiB9JqbSqyTkJo62HR/dnkAzWsC0qe22+4R0emhWXSoegbccQ2t0T4Qg
7DHig/NwdXs7zpL0Dldndu8E2cGdx+7kBktxlGlebtqK40bPZvlKIzQ+ek5OrRGT6od4eVoxZEnu
qxYc8zKROmmniPAXgOIappF+gMw0PXmYUu6YMJdrbii9nyYigY7+WHVL1utuzNz6qm5AKqyV2jld
ku+DdjSvoQhk+zq7G4Jg+GBoL2nq2uIuMUP7UMCva9fZiCK2MIfms93NvBPIcKM5eftSjNN2yFBh
bCPP9j90dAWrFT0oMiNGby7BhcyMcdsy3SORWGIiqRxv3QyTq9Y+zr5VSKMVoRJS4KXs0ckRhvYU
Eg9IKEKKUSdrwpptDg/FKuvz5Qp0V31N2CGphcL4kND09alqFntLii3h8S7wOQUkdp0ZMadUmp4Z
5tQtcMl6ZRHvTOZWBE2qjNSdk5MH1JLJlq8WkBV3sY5j8LxiDbajfXMTb9onHNZuzdbNQf3mtnkZ
fB3qGOR05ZlSuVvgKOoZ1Lx5WWQUvTS+ZMKyDB8x4roHnojLmgJkuLShpA9GR+HcJvQcaW2qc97L
5rYjIeGa2VP9bARxdmnTvNrq+nknVBluFlIBt05b2y+YzSw0SHzKJvDLXTQl1tfFC/vrERnQm7Rr
/XBB7vIBGXb8BFiLsbUbI2yyExVS9EQp+K5wXBsiiG6FYG4yKkmPI6wnknS49EXkLJt57tBOTpZ/
5UvlJBij0FZCPR5ZaIJkIgOfO3eWnGQUFf2exJ9OY+Wqp6wP9jEtkS0EsOU2HWgJVcNAxTR35pLA
jSnkygmnnVuXw0UMoUXyTZh+HGvEEHQjfORoPG5jvuJXLeLqA6QJoGZp3ajX1HXjTV6M5gcC8oID
OxNI4s7azJbr3C59YnyupIeSpvONHejF9gbadnZ0pBHsXBm2d9k8+k/hyGRBmLX5QKVDsvLgBcZ6
ng13R8xDc2lmxEzMQj6bS8/2j5NrYfw0SbI27VFsFvwhK0uLXQrTwqhTNDHVKzwf0GYagmrG7Gix
eQcUQ3PJkyR87B0OIgQq1dm8JsS8u6vDOjuUEV/pFW2NFBF52zAu8wK//qaaKj0OWUR7i/A3whDy
7ewX+e0wFOmhc/pXp3FCWl8tAel+P/af0s59BRP6Zgb9Nxhor3453RdiISBgGXEK2nV+bJjEbps6
frTqsDpVjMYeB1JWn1PMIZ9RSE8v8GZe/aFwDZZ6DOw3PVWgWsz+VNVtPTBIc6d6ca85ahWMfRYL
fNk2hqcpt9o0fJ4swjX6cer927qrZwC1bvCtj2ebKHRKcPVqzJDRdsawoM4ozX3PgGvZ51FVXseg
TsvXig2Us5cGUE5BSnN1DkkxMBAea9/qhkNeSrrUXJz6JvZendmpP2IACpPbAEPflRc5onlEMxgF
e3Lss6WgKTouiHRCssm/+BToxpMDZ8rZMp4ICorjOC0B7yArLgxz3sMMKnYDesbWo93eTKh0zJk7
2YXyZTKs8eDGZGvOKLUu/OS0U5nHcTKLTnEjz72yfJocRklTL+QpY3iDceAs8lQspChFeHhOPEGM
h8iIw/PkITUESTxfBsJ3Lw1380Qq1KqL4vFNpmo+NeRvQkAy+r0oJuIte33csherJ0mFRJI4PuIq
gCBEN4e4D+CNEK7h6UMdI/IMuqm8y5eo3TAdCY+LBNLXB0FwanIrPnVmeGYIl61NT1TnKHC7zRx6
9cfeRgsD7g7pZz3EO7oyivBeM9g2cUagYiAJeSwjtGodDLM1CGL/0JtEKXaZle8dMzC/yR4g55qM
qXiKV1oj8MX1mdm/tGaP0eZzL+lTOk9BLbXdEbhCTKL7f4u4/0vgBFZH92+ruMvX8X9eyyb9vor7
1y/96YTwHSb16KSF9y8FyR9OCPWbh0aE6g5fpZaQqH+Xcb87IXxaFC7KFrxmFF9/iEtMkgSVppHY
qJgo5Zx/VMb9WMQhv3IxYzgY9E0KQ/fdVfWdtEQMbg2YKyxBExg0jdIidG7sZqwuUCd/xRL6i0Cd
1wKOY3It8LQhiP+xrTG0prHUviiOHnv9BZGeuCQ9YIWZK3Cu6+VXtPu/+C+oSU3tVTa1h+AvspnG
IJe8Ivfo6AGZClejWeGGTqZFAJyV9rHogBVvaZ+JR2JNrV/IyX/S7OgLC7Vcmz+4e5of8+OHrQ0T
DSvdz+PSdN2XHECHSwt88M/k50z3U7Co58Ayf/WR/8MldrhamjCg19rPFCqYJGgUfY+nUo7Vg4S/
7svAZBp2YdxMt6E5/+MXxNZlmrwcqxfrwc9dpIRzMObjRh0iAyTA71VC1Klt7tvGRwDT7i98LeIv
19WjPY4NGVm0th28kxG+W7BzS4J2GEzDoS+nmvO7G5BaQowgSnsfY11OlzcWFz8jtsmbU3FP/Vg8
F1XljevITQnd4+Ti3XczeplVMzj9sKrILzyLSU0fZutXpgIYPT9/wTQQCSk6S9CkJfNO9/nu/RYo
IMKEZ9vB8exQPhq55QRXbZiZ9Y6kB7DFdSjGkygjaLirFmfiI9/B+d5QWXMALUGge9z69jGfK+ct
tFv6vFh7WEuc3oCQLL64THFEu2LARZsD5RvEJUfEkq95JiwCK3YboidpYj3usRZ/VzmTuBiNR3XV
eybEW2Oe7kXnEgwdK4bq6DJK55M/2NW8cZuF7r6fkil+1dgObhp2CXcT+0OqDok5GC9JFqngvm6s
hiVH+jQeRmTDREmurCUSaJg4/9DOYRCbTNedVIO8m4p5PIMuzuK16yRg+JVk3Pi+ETRzzvd0GlpU
sCPmUcW51IcOXlevfWJVr0tj2kecgpgmp2GoXv3cHqgZ2jKH6ax5p0iY1RZCh/PmN8ziyiYT1iof
gurVjrrp3qgN8eh0VD7xEjtvSPes4ljManp1y87CBiAFx5o2cKZ7SgY+aZUyUMizlhdURRw8U9Zw
aur90XnLeq6jvyDYDRopHnvFTVuAKz+P9eK8uYY73cchj3oKaqRdcxl3/lpNBqOmFoX7/e9rNUo4
3a8jOx77a1QJUCkSTk8rrPfVqzUPVbtvR1CmawONcnRSXhDnxxQvFuJoslv8fttJK3qJYG89Q92Y
xaZLe2/aEsTAOuHEKd+wPlWvAOP48te5Oqu5Uc8Vdg5OuUXMypjSylhLUIpXjTlz++2qnG5xLGF5
Gdz3MYLVVq/TlNAGC0sIf7uhb7hJKkKg3EcJFICx0p91lCpb+WEJZl9ff1LHnbXd+3IbpZ63QY8Q
QWFktnN5/5kuCAqEgmbCvrFEB4PPehd53bAZCV/Y9XXLAo701wPG8VgdkHkFwZVoKXTWtOVQZdfM
G+9tjloNsG7KgZ7zEpOZS1e7bYXBGD3v9EAT0dQq4RLA/C5LaHQwcuUXiiwW5hFQpkdgGLToIjq1
bRcb+9nsk3EDbHcO7quqcLJVVDoId1GLdMHZWtT8Su+V0dFsIPUdk3aJb8eZM+xL+y4HxhE17Fsr
KsbVYqakw/nELKG4j1eGMzhc5/ax0vJiIP6MqrGy7BSpf7UWINO/Q4rsJ/bFwUGwHobxEADkvOrC
cnp0854RfBVgLLKMGSUOw+lW65xbrXjGUuCu6BSIG0ProceoRmVMnLXzsePQi8nAbkebdMN4uho8
YzhIv0SP35tWma3McrmQeBt+IbRIXNw89k44/JEtmeRHQVmR81kUKGHANRptSa52SHldLd0XFRPJ
u2kNVCkbFrc6EZSKPkwxvVErDInBsw1eqdgIQz51UUgHtqlBRHjJhaA0gEf1iH2PH7RZdA19HnR5
Kfr2SPAvK/bl6V6zAqYtNI0oPrhGwFN60Zr2Fq+kAwrsOZ8jVCle6OfOyhmG6X6h5fQMYEYguhLV
K8PwKUNtN76BgwyfE8dlw8QU8JgYZvKSNAtfLDU7NrIXdOuxh87dr5RuVymS3nmMlo+uA9swTmhR
8jFoFdi575wcQNzqZWkr8TFvDGM5LpHs/SNwMPCea1G1E41YRBInF13xpyUcHNwvRXrKVBWcR6MK
bzGWRMeQLHgwKvVz1jVvcz7p3T8Wz21OEGnSc52w+rDPO5WIT4QOWx8x3+AsgaNoXsMJ9x6o5hmj
xwMiUwCqCMMQzq35XnpXMigbf6cKq7iZemvqd4u0nvPIrzaQFyUwtxwtmJyt2gOCJB36fHZQXBgN
yk+ZsPn5iidW8+REsEw+KX+Mm1VdV0G5W/yS5pAVpj1lUZsaZ3ogZON5eVDhIXHCD7Pnl4eY0I8b
Dy8UqrIupi9cIVearaB9LSefs4im+pztMTbWqRi4rTVBXfSUWslmIbOQLoHfzkciOP2LMc3qGS8y
Ph/tAPhiZok6O2j/Xai8cPVXdc9KgU8L3XTS5iSWckGEAjSgC1A99tLatdjTE8XfGcg52hNRoM7t
yK1ZZ2QRhqscl+uCCgYec0w8ZriKUnpvq8nGyuhmVZyTx5Gy3zdDc4C6xD44OBowpKAynlWFtjTx
NVQg4WGCUtPzyXaxeXnXQRy992ae42XDC8MNlG/LnLDhv2+BpArCyIV+r5c+kIvothsLv1j11SjP
Y9+be3QDCymMndF+KWwULBgnGlYEUDzn7R2u0MYO+3TuxBmCGci00SbrAHGd6A0Id//72xKFwzyg
jhJOEoGhi36vYbevs6Y5APWbbruBs2+OWA41JgbFE64gt2jx/eVyuhYAAuw12pHydaTLHN1YzsC7
jvOKzzoOOq6CHs3s3cu6ylqGzi6d6nyVUX6TvTr65uB5sPCli3u4RXlFztT8gJjQeXVx6NG1aozk
PFYNhW2a9Qlqy15AQvGWkrmRmblnSUuoZV/0xANqabpPfWR865pa7aN+VBOI6oxTTmx46tlC6wZp
LWt4ktfoFB5tujIVxrcJ0lTjkfnDO4n1Fa0ZdawyB4vsuq98hwdmw1b1EOg7ihuH2wQVLd9kLbfR
EDVVA6YWEzOHw8Aq3mY+xicdZoBthuvE0fLBtaFbPKDlytwKDHYURv49Rj7l8qiq1GLDiwrrOd7B
djZC8ZT4nJbpeY2ds/IEx43MJFA5NmWQwqjOY8BSCPNHFwVLbijOIKjtzRN8p4hcYkw4MSSuLf/U
mwnQ2ylLluqa21/flz47SzpExofJUPHJ6MJgxTidR8/s54fQcgW9fs/YAa52+By1u2HQjL3JU1eS
AQpSciY/Plu63YQ9fbxQbJpF5HRtwNGVAGlo+mTinoQl0go4hiDnH2iIipQTCYjy9JsRSwe9SBkc
1FIiWe1q5HB8A8c1u8K3oqm/Gdl8oyY5HlnXHAx6soxVV5k3Dh7uzUDn323n/DDR1yN2OwwemJLN
u4SHKF2XaMQELm8kEMrryeqLO+42z2VMbieefPle5lp+bCAP93N3G6rsuk+xStlcqhsTUcxTZbj9
K84w+0LWcEJbPzQ5QE71PlNZsXGHWzsX95z8iq0Fb+6b4wYO/aWBHNIVIu/ELKDVjjLwD0ayMCdx
uSGy5yu8A9M2RhviG4nP5kQwVGukTUjrZ+aV7CCRtuXxvGI37JLyqq8tAzcD7fvrNs1YpHnEbhMj
IqsxrwXc+2DKovZ2TscEejHH7s13s+b/IH/Qs9kfXcBYWWB40VgAwgDV5cfqlBTaRPHEqw6V837o
J9TGgovNSvz71/lL9YPrHbcxihLKfknh9uPrqIAIyaTsqkNG+xNqm4dHrm7h/tOAFeWVK3Xp8r4d
/v3r/qX053U99B0u4hRJ0t1Ps2lK8szGfVkdpiRz3zoDcGfeThlTGS9i/yrzYr533Yi9uB70Kffv
X52+zc9XF1ooVTFfcN7Ez5DauU3ongi3PCDTogBZ/MZ69PWuizOS3b4L0QFiKWwoS/TJ25LIfv/b
sfv6f+rYCZpL392tv+guruGWvBVvPzTsfv+dP7xgpvzNtGgxIKIwTUHf99+6CyFcbGJYviBhwxqi
tfRnw+5v3GDyNxB2jvJAUdMgoYj8Jw07+VNOLH06NCHC5n82mgwfTsqP36lqKVPSuebohkxGkkwg
06MkA+/rrNmQ0hmnL1awHaxuqrMV1Inr8N0AQ3bxl/bdFeOFuVWtfVOXHdFSMydFnEFSU2PRtyli
X66kduGA9G6yl1hbd8p2Mb8kLFaO9pBJ+xWL3ps3+bv5Jzbc8snrOg9jSK2G4UQKVjNeN1Rf26hL
JxBZVjYTxO6m15WgHhEg5FfObJxNHp64GrSHSSTFwvAUzvKgfU6WFWVHya40M9bDC0WvrXdWMx2U
nfID/OfEFeH2ltpdlWmfVZ/13sFo+uYIyDOpVk1cTHdDbcCBJM28xLU1avsWHPgOPQc1Fe9qXpKX
iUc6hw4kuSipz5ESRDcki2iE2Iz47og5wyaP0sKzGwd1HcT9FWVT0+LNCNIF0xQxfjEBf724BZ7k
nGSytLdthaL5ahSe85krMl+lZJYEzePiVsuxa2RryCuvCacUv7kgT2p0p2rfEL+YbUmEHK/LRGax
zA5wgFHgFDt3QebO6Jy5Z2cfkniiMp7WbVoNvXe19FOBd2mN51uQVz9GaZ9Ew0px7EEGLkjFUsMV
fCtUEN1qQlXkp5QehudVm8py5OtA+up9287TbVYrY/qiCh1jpxLRfpsD4iPsC4BHJxcPHPLFzu1i
YEyrSmuKcZBoeXGuhvMIiY4kph4NstekRJXPHOaOsVQFY1QkzEKUDPO1qpmA2fGm1XJnk54QvqwJ
0cisddGGJcTJZ268JUpi2S1xnO41cUbE1XTfub2MNwHGxE2sUQrQGbrw5PudJ9fS5moTBOMHB9QH
Q7fN7Nk55qjPd4uWe5dWlX22ulrYO/WuDm+0ULx714yH9EvpB7RKnFqbSZG0w+xEKl0iIBf2H9Gs
D916KaVza3AFERvLKvwYNtK8CrWcHQyhsWcGW2w8LXbPXGTvYhHTXaHl8NG7Mp5scW+Vv+vlUwgY
V5YIax2f0g4bP3WL4zCaziVGB43Xq8vkmaCS5VQEi0mxbYLdQ6zPe0x2vtbw91l4caMW9GgvXXBY
Xvsh0j6ASDsCSubh+0q7BFLtF+iFVz3Rorg4EPbv9Mq+CURrbtBDQvmpxTVy0hmGY8Vpya44tcWV
BYjErsxvpZjNm1J7GsIqXq6aWo7nckhxPHC+Xc2xG+5Jd9eRTeilac+1X6wxbfcVgsKHUOI3YxBg
nSlPnxesFoX2XHhG4J5T7cUgkctAntKOkELKEcor1IfzFNvWa+7MqIdIoy7p1memfY8Art+KorW/
GZ4f5RjO+2iXaptI32WfXWbn64bYO39j9HOtVini9IfKHqdobXlD+RlUZfjoJDI0V2XaOJ867WUp
MA3yN8gGyfzMWtt2ZVBFDtlxNN3yBHYZwxqTZUJnSKOytWdm4hhIl6sYfNrNU7Kj0BUs9B49klBR
/whKAAgl1+eRkyRGuKS89635rLSDx9FeHsPTth5fO3z8xojVSsnM/zJpG5DK/PgwBGXxBX+52mTv
xqEqZy60JWbRXM0YiwiMvMdL7lMS6/grVveDMEqMSEJ7kpR2J43YlGh/ic0MGNNbedrJlGhPE4IJ
+2OpfU64bIzNNAqJ2sB0nVecE2pja6dU+e6Z8prxJY1acJicnK4tALIt0/vpM1Efw3bAmPYtTEdK
dqdettQa7X6Slv3BKpYclCYurkH7uWbt7BLa42WhM9d5UeYDPbolXZMXltY7krRCxLNYxwjSbDZy
6sv7RBplt5612YzYHWMlRRd+w/ZoHoqh8F4hZC7GZmFpbRdtWos6TAaUU7QwCm1s8zE4Ur4P7rVV
wyTgG2nvZCisp7BGbkarNjqVzP1vkTCDGWZOwJXVDrt4broH0Hp1sq61Cw+DRYbpWeDPC6baXQnt
2VsaEtTW0qq/5trfJ6YSLAvROtdTgi0FZHdzXrQtMENWjV1JXXOcdDABvfsIbddIryPtMBTaa5hp
12Gi/YeediKaozYl0rFT91JN3WHwu+lIpzKGLBjIkcyS2LwB6Zi+5KqsX0JtgSz6LHiucBFd9RM+
g0ibJkUj521klsl+1pbKgKp2ZVLBRxvJpy3XU2eZ3bHABkUt7PVPkI9ohMYSWb1BmjZNeAyetRmZ
tzUDenuLNbQ8Fe+GUDjaxPomdOXp3glr62sDaa2tpHLCeUE2tLuf352miTadkmTrfmYCYtLz1O7U
sAP27GrX6rw47cGUCw96vzB1sBa51ztkM+7Zi6vqMfAG+rQGbZ0UkZIfy42Pe7bXNtq20o7a9xPf
fzXJv9AkAyP427Px+i2Lv5VNEf9wPP79t/44HQv5GwNGicgYRKPWHv95Orbkb9LUI2tpgpaCVPDn
6dhCegxvCqk53D3rffT7r3G2bf3G9BnmgW8SNMnh/R+djn9iyeohtisoaSnwoHlIS2rV+3fjNnRb
ZaV7gpditNV2GEllXuH5A4WceuNw5xrOfEom5D5b00xxu5RyeKJFoD0yqqhfvqss/kOV/fOwUr8b
IhRgQnsMopEhc0W+fzfAj4mCjXr4lnUhLiHjR3rq+OtgNA+IDlfDKPtXb6CptGpyn+K/TvRwJVha
zjW+8oovquvwKkJA6TdWlomnBQSwAJrgBF9JChfT7u/f8bu14LvGwPs7xnRA8aMciK/WT40BqXmt
rpq7i82DJNy4JDM+DZpwuENtiAgHXoJINjFqqtWCTAaNYWra+xyiHZ2iAecXcqBW0KCqnA3N33KA
ghLRTsXAl4ZbAvii27RXp7xVyGiov9RzG9VXaTbShSNi0L3G2zjk+7//VD91IfhQJGrQw0JnwdqA
0v3jbfAYSNJ3z9oLI3/1XIbkKqFRRvKHH4YOKEpx9VAFIvvw9y/7s8PCY8xBfocNAdrU/6ff1ndr
0TGnUFZ4VS+Fj+ZApFF/KUj2iilgnv/+lX5qdzDm8jyGy5SkMCcVcoMfX6kq5LzUTVRe/MqUb/XI
4HMfdP5srdIq2pp1z6jDNmfotAkBp/mvFo1eFN8vGj6lZVqOBT8FhAixVD++PJzNGDNfHl+0EOkN
Vpzzlmb6PThL3m7dBsTVzAMq2o9Z/S4KL72vHS6/4wg07jy5NrnzHOLLdE1KY/5kN5VlY5Gc568V
nbQNspEcYAX4gubg2O7S/94r+Tz9b/i1/E9f07/eKAiNbBvwlnFUeFL3c767UabbO4XjBMY1lWn+
Fjcd8zMU+h1aSmT4RXgaSXv9xMCmOk9LHQF9wnK7Rvrpfeu8ZcE9GoUQaEmX/Bo3tvdlIGfO+wVk
Xjp/ucnYOVhE+EHYW/l20pf4/l26DbrohgrwOqHZHigoccAsoSdMttp1A1mozVSbdwOw454Q+Ajl
rygYRjbVPpOVtU6zOr+vMvIiITOP4cuY5CWOVyI4KqeunggOxfUEVZz4RCwYoDFshvNB0haXsTLa
m9pAEhuGQqEmWAK6/9YQ5QfH7bJ70Gq3yAftCdmwV1+6oH7sLJAe9FMpl0U8W+wNsl8AkYx+ciaJ
zX8NzF6eItcXZ1xeg1qPZiTzNYsuxgWADmA1zuQHCcKjN0syfa7IinvoTQ7SeCI6bxe0+BdlYFmP
dSRGChHPELgIo5R5FdrQYRUXtfGxz718U1WtdSR6vTqKWmVfYhDwfO/tPH1A7zB5q6GW4akJmn6N
8JHyDSnRTT3mE1nhTb0TYhLDNnM8/IPDGAJkGSyI2zmxRZu+UjeI3EMT0E3ZHXjUWOO6gH1F3IuX
fZhyM7qyyHt8cOzO2fcqMawdAuflzXcphzEfEIg9pH64M6bJfCOedvzWhlXlkFEAP29VhNYQ7ib6
xXw5xnE7h0Pv75qSs2rW2fkBUYuz4gHUlFzofICyjf2FyOhgpAAonWlZyS4L1nZnFPmek9U2lP1s
3o22kFgVGpORFSup21H3Kk7zDFvPCGSWLLjrx5o0Suo8MsebLxH9Fmt5bUdj8nKmo8R5puVniwTr
zoYP2fW4Py9d2uXpdFJxvewHxbT8mDcxje3EysoHk5Y8iEObdmvPPYBzUZvMbpYox2lHQAvPwy5L
x3oLeySEbwfwPbiJarRx8Bhnj8b6DKmiO7ttZ7OixgDh9rjueRbuXCNKghtKcNsFhINJgQVnp22+
Y8bfKFDaPLyC7TTE7toI4AvTRArMQq7B9zPJi1SPwXjEgpRv24BTwQ4Jbo6fdGHIuy4s3CvrPNLt
6qGdQxo7sZGT/BrG/jejH6jYNmYJwyiWfu9fHIAewamwvY5A1XVBvOEyH1rAwE20rUgryLdBOyCg
UA3I3d2cufl8QLySV2uHKOx47aERzfZNXDMY5bZaL0QXMNsipinNN/xjGjdoGEDogIQsXhBkqPxo
NwqUQxp17v3Sd7a9S4zSElcRhmQPKU5kRd0+oIgoHngY26ckRF286yvewbbssnDZ+mIiQJMM1Gq8
zv2ZpW3wVWk2gSCTtEHwlW3CwA77jQcCqlrF7w3sYkns5SuhgAo7Bm8g39gz0dtHQUb8IYw91AlW
SporRuA42CyQGB2ShZpK3SbBmMi1DRdnWeWE5RhXDEbkTlRByCQsUl61FXO0lEeoUWO4Rb0QjSv9
cyttmypYPqGN+IfZ8XvcnUEq21zOxopsZt+6iKVA2ANIURr245yNVn9xK4W5qlB1d+30BY+ksPVS
fkHlpMvtwBqJ4hXwFAqQes6ZD7Sjs1DWd2H3KBMLjdAUMP6DssVP98WE86qFysqb70nZ3GRkpba4
jwNSMuMaZtXIySIJk+EBnMr4qWoi+zB4YxggonKYsBR+wN9xspLWwrtUa5kqW969y75EZ/ATIypx
4AFiRvowWHkSH+jjWRjRvBCd2/ucszBrvTiTpG4ZEbeMiaZZoi4y65GzYzQWvLGyZdO94gmmntFF
srpzdslm4ws1lUcUyIF1mzR9mt5bfqHkcZIJCqRu6vThE/vRrQNPZNqWY85Ll+XC0BTCWLfszdTT
H75BZTayP/G+qlygRyn4FH2Ng4bpOSqhtUoHvjrwVdL4rmg8vvJNz6ngdwWRsLoiuqmFnHVqakXt
eozGZuqvc+RRmhDV19MO0hI2+Xmomeby722NgkCwgUxK6HMyGTHoJ2118oc4prcSOSnrYg7dt5HY
DiK2m2S+t7vJbK8QB6BfK6siTR58nhb7tjDFpVZh/SoZjVHzyyi2TmhEVH8VRGU4bObGo0e3eLMG
fnFZ0XTX8+c0S53bqW/N8lCb85AC6M3D9gArKf82L0rvIaivow11gI9JhowmJtdurl4MM6BXOFZA
1TzJNjc3Y3Qfl117pXIQihvHaqyQbQ/q+QquFIqHxBjCbWYVfE1oNNvqKItS0IRgQ55PvmBJbUe9
Y28TB03tbkL7v+UhM9ZXcA0hGRJ+2g08ae0BwEdD8wGnr3o0Zo7pkCK7RnwBcQvQNhdQGY7xaPGn
plxEy1qOoRseK24LHpZUuQRfwH28nmYve0gG4j19rz2QrzJg7xxdbk5KQuiCEzIty+vCneTZ6Ew6
ClFd5MNVSHx4tPYdGC+PnEQQcKCjq+grxa3mKLZwZ9UIXYCnwFw/YBoV8QdRMvMfVgsnsPmpIphd
8cewjGF6MtLwZATV+CkKMcitM691sbspU9xhQgiWfdMjY9rGS88ija0usW8nDAvOJXcr/Hp1NZju
tRSRnNaoS8aWbjlauO3oI4XDPu8xr/bblgShyZ6azQDhqdmj6WP1p3IKQVYEM/YsZPpu/TI6s3hM
ooa1xpNOi+rCvL0tVCHYYK1K0bDNNU136l/DGbwXXOVM+9CsAtnUSPyavJZB5g/3ddAif5lDVvSW
pBXuJoUDs4jY7tLy7DVVZN9aJNa5x4DuE59rgoZznTaGln4QNm8hJMv77jrDuUoZSTbzDpc+UIJx
MqEy1JLv/ey6HrLCIPJ+j5H7byflF50UWhUUOf//gITN1+xtfGu+fj9m/P13/rAFEHUgFVUpnQ/h
Ygz4s4/iOb8BJXBBcnDOp81CtfKHuVv95tv8B3KfJNU5AMB/uwJs/zeJpp62jOtYPpPGf4ScFEoX
E9+VdAw5HbIlGdkLH784btgfi400GaJELKo+zO4cfeiSrqg2xHWPPUA6DI+T1+Tdrqrn26y0Fq1K
g61DBb7GLUjuyfD/2Duz9raNbGv/IuQBqjDeEuAoaiAly5Jv8FiSjXkszL/+vFDS3Ym/c9Jf3/dN
uhNbFAkCVbv2XutdSZluFrkYLyHIGHLRSkoCntPxx9TZWuDy4nj7MCuvneKSjGS2B+CPWgvKoicY
pYyoSIETRdt28ux5w0VMDiBUrccUkdR5wt14l6cWAxu3B8frsDyYazJoe7INhCJ9FdJZdXKmPDE0
DsqU9mZqWiB0hcS2O1npfuTNCRB7dn10liQ8VlrbXUsvgtGikm+p02gvSV5oT3CE7A1Ml5L6XUTU
cbXc1K6CtDwxdigmdRnc6MPSMj4khBQI8eJiijnbeR6PIOpCjXqg7PZ6BA8cpzF8Eq+jINGXbmsx
W9mJpqt3QEO6azyIiy0nYAxOdwteTW56IS6J4T6FQ39rhF65iafyEX2xcZ7ImMa0WQ6YI8E6Cbc4
VzPAbrd+IfEYJrnRTSd8Xt88m6wivICb1cCczdm3xlrN6lUF4E5bXrO81IMa6GBAbmC/69nWYIbg
y3S8p0mG29DhNJOF9voWmo1t8dJewxzVWRz9Xmaaxskzqx4j5eXP1dybzyyd5V6Wee2j3ZE7dsIJ
czQt6VgvfqqlfqB7uBxCUzt1hHF/B0rdPoEFHZhDsZ0DOsxZjkX9QEPowLCand3qmnuQ4+2LmblP
tgIMVk3oQA0K8rMdZs52IXHm4DW2y6jR/ZIz2WmYYo1foKlEJ7Ngtu1TPBUX4YX9u6YTmwTYSZeX
TuTyrkg4QOKMjCEVkfC6bPO4fJQ01rZkc7bs5ZW8ggz1dspFFEqSIHsrT84mTYYkiImp9YdiQo3W
NhJrYVQbBmDOuSIm0nKZMQ52dSeMqb8h37Prd4wqrC+UAMmNWdj6N5MPHqi5S3wmjiIJLK4l4xOX
0+gG9KR+M86N1R0rvLEbC2DH/FMrrUXbu3RUwp+z54y3uWiJEotIY9/mOO5AJJH5Uxep8fi5fP13
of83Cz19Nfow//dC76+xX+9d8t53f17rf/+xf6z1Bgs6RQhiK0n3ke7iP3vmjiTWhqVcp/Ntrv4w
toE/FnuTnjmhFGQAQ/H4HdfxJwsYizI7BOcvB2/Zf9Yzh/nyy2JPj5L+JOYUKkdLp4/418We4yew
kSoZDlWJ4E/ECc7KpfQIee9eUG28IeNMNzUpNVvapZ6fpbC4p2nOqESz2tc798klU+WEtiK7nfr8
PLiI7hzNpu3NdD3XNY6iKU0eFoiJFbtcdqYsdHT2LKYxnoldjVKXMy+ZATRxL3U4cLCOsZKmpptt
jcZBpW/wO2m1ANgm7pC9pkFdnKmXIfewACeIEeuKmHUrfbO1Wg/ygr+egRf1gdS2x3poXwxEVuRe
D8C8aBxsi9B5Zjp5JQXjbWAoy8/WL3nFfCTq5GaqHA7ktrjAPVIbUfJ57HrqtnrbvNhG6m06UK6b
UePjlRzMoDKwjg4abEPGtKz3HWd9Ls1A7yHqCmJl0+wn6c3Txra5lJXbqkBveNF84BKYWfSFj8Bl
0KFJJlC7OLLD6II16w+1ids/FJz6Y1EdUrOtd4xz88BubP40My+j23fb9SdTdImbxEMTv6DgBQbH
JahzyT7TGcslqvILPFV6WYpfydHfurFM9hjmJFCZGt6QhEscYK76glwF6oCzAgKq8udcNpx3ZCvA
/UPKH7OZFgxhXO9hrhlcB+8JwVS3/VzzlZ4ST1HQ1+JAyoIKTc5vU089hW6YnYm3CH1ivpddvbBr
jy5XT1LBUw47R9fQnj5vkqSZ3WA2GxXUDvcBJ+9LMbgJKQ7e0wgLhdYC/yh06zIkvKkozcwjrg7o
dmmvApwN08nx4PoPVPuB3vF3wbneJWDVgqYi08VZiw87tOk/ceohtIAGDJXFHffzz8mDtCcEbz0f
kzeMk3z3C/+WoozcDIZGKETnKh9tAT9TcJUUMLMAl+FyqzcKMYJqXz6/74Jx7WbIua1Q8i47pFge
WFwqkKrBWt7bbn7SjegnDzl3NW5eDrDcna7DrVKtz0LUdPOXPOZfkYO8SYM3wpOHnZ7olbuey+WY
ztNMy2c7NjwnjjOGp5HkudvY4enwkIU4CMZ92+EbdntuJnxbd58XA/MGzhWNv1pnxVtRkYUQcro9
5UJZW/THtZ9nKjzN4ESuhSIhBD4b8rKWwkB2db1bCmjebVbpQdGaXNJVcDNGsbpxlTbtIwYwZ9mE
CSd0cgUyh4cSWMgZ3jbS2b7iLiv5w2kss1u2eT2QOgsB9SBNLOIbtjrPiZ4PyWWIrbvPx0umC3kC
Bjy1CdEEpR0FRYWmdEPgngrM2MtOqGvL/YSLfTsY62OYMef4/G4J4ZNgdmGiYrliCeEWKOvGo53K
tfm8yxcnW3ZV3Xp7wBHZlhaQtyO8OQ9GjRLm8wZY73Ae8UtiLlQ2M8uYN/B8m2iLDp9fc9ePeJBa
biPoQt12IA/oe51Y2sGK+agENgAK6A0NO49k9bKSN+T5fAVGhqCC90e/mnUFfKtfyM7zRWmEJ73t
Sybj+nRnTUCWx/RNo6qgpKX4hc247vU8EZD+IFVaPKdg3o3zTP9s59jcZGUhy7OmQOItJcuXkxag
qFgc6I9xfDT3XpwrPPUTL2aQUmEqCbWx02VAa5dcDfycR2Dc7trzc4MpKfQD8nRStvKIRTEyWNxG
vjrNAWEe9uISEyKzXwzCjTiti21tDoNvNXxs4i8Sf+wRy/CIVIeC5MFDgTL397VJeGR6fT60dGcH
aDJU20YXP1gtt0RrmRcxp/PeDjV3YzEsZdsZuZmaqaaJnvD9Vbke0CTmOGCb013vZD89jFEA63gC
Pq+17UGIRZkeP/QG36tZ0gPHl6YCzbVYAlfEhpNr4QM4SBqsFW4NN2x+Ng7/GVPIlocexUTCemJq
ebIz2vbdJYKcREhmAVXjPANrrbaZFmNWhCS55v3K0Y1OczKtlstc5UaAdl3fiow4EULN0Z4H2BW+
ZRbA9Q2uYWiinmsobQMHL30TCJYD0B4ejEddPFlRlgfKpdC/pfXcn5JR5yuUOk1mSI4GwqhUb1IM
akn3ADnQDqFmUfw5u1ZNQ+rPWadvcc+0agswpSYGpGm0Ux3237Wuqj6UN7ybiV5BT5dT9tNtpLYw
t9CWRZHPPY2HriSlh/bU5CGmJAbWr1MMEAWCOA05u0DUb7jhrTdWC24CWY4AfkXsOkfaiao4dPPS
aS9zZA5+3IPVPYexJ7tNiyHT9psZZN4dLGUxbyNRhtq17CkfYsd++lMp9r8M9n6ZmJnUNTiTOTLb
js5I+9eEstzTxGJWbQ9jfYZDscQ/k4zNRZbuU99WktuKp87EXxv8/e9dVe1/Pjx//l4TVg8WLN2R
+i/1FENNMeNp6A/G+LnY8QzKJPtAVENOcZ39/Pvf9sv08vdPyfwSMZzhkSH4y29bxkgzk6XsD/nM
DbJWAl4GCguuof775/rvIeDfHAIMgcX9T1/K/yMq3/+o2uivqpk/fuaPI4Cr/7b2UjzT0QUsAFNy
q/5BgXCt3wCW4Q4npFFCe1ixCP/o9/BV/0Mmo/9GZpvJkmXhdVphfP8Bu8/V14n2n+9QosMp6T3a
RSAgBaiCv1b8nqgYRVRufpBu9Dpm8bTpFMpbnqOXUrMfWyAr6LSaF7cwXmamGrvemXesK6cOh992
0RpxlMDpjiqnI1kypj16fcbwatbrwNEawEuD1yIgHuygih02KFfpZ40UvG/0nfSrJnA2LZyIA5mP
i1+7SbILtRIoXORc6R65D+OS0JLoiptyTEZeDc2YHJtmqzQBkWg025PetX4zFPezEhaWQtinaT4d
W+UsFwsLd1A5o+Mb89g/icTLfBDDIVMlNB+mZlzGRVp71UVfbZOmqRhHnHpFHt92emLcpJL3pOso
2Dh0tFsLZNmDKx3Y4/lzDzWml8xW58a22MyG7xWToM0gB8IdQbm8JTSRbrIRl6XEAUUB3th7C+4X
nP3W2ZM1oRBy5xMiZfnRpRNaxV6EAUo4cy25v4thpu/eDafUy5gZJDSLU6Za+4XkChIzgNJR4V2L
Ru26z1Bq7T6c03zba810qKVHv9mpjKtXi/ylG6z6K92eXeGNFxpCxTWzXJcAafy+m9QFjeQT6YFO
X0bjVrjDSpZusheCKZJLJmOqaqV16GPLiREcESqP7BHhI4uQdWNm84J3tLDaA5C7htW9Tu7aKh9f
SA9XH1gjveepkBn6U9LQ2Fsd9xwPHgMSULhH5CjuxRlHCPm5ZOKUC4YJncSo7iSpYyMCGfLnMis5
oYAX2AM2YMQElt5hJpCTZRphnSFVQ7gB/XKDi+eJ3tjEPdFaStQlHbww5BBU6TDTtYW+VeOWbOoJ
I2bmiLjSqIRJFpzp8e4EOPFvjhgw+09hVG5hQIbPn0NrclwKZiJJ9QjXEDepjVPHHLGfQjhMv9V1
iGiL5NUk2iUYAXZFCtOQGmp6mK2BGp1RGl7OyJwYCmEvXkYsSEzasYFZZHgEbeMi1NFl/jwns/7W
9oTBagzIUz9SHVe1rfg7MXQBLqDmD9PMRINzlvEEnYGcn46XJIqFaHAdWsSDiLg1rZ7z2cECL5Bu
mhkcgcPJG99atVLJ7b66UZVlAzEnFmALvJIXpEkYN9scrwSDtmIOpq6oX2Oev30C7QPEGzCiIJwS
TKdO3OXPtVEmd0wU1Adj/mFvYJv4YU2ARcKeqPvPd5aGae3uht7g5XPQLJdoQQWdQGKC8BvG7sWc
uAdNrSt+5kVskqVH0pZK0btWNlMKdKZ8cNQN83Xure4LOF7+Yo44/mgNLCKBC3l7q3tq2MMWTr99
3mk0gvltS+QN/caYhXWTTLhZEYdX9yMxL2TcRWnvW0uTP5veKHCCaEm17QrTuYD7Mo9VBpDBmCDx
tS0NThH1jnmoB77UvjdLsN8L35qg5t3liE8+OidOwPNV9r1r2PNNg8XruiYnXMdGI5aSOxLmmGeF
3zxB8xl0WZzQG554ocHlNzozMoM8irXHammgpdpp9QizzNtXtBm3n99WMRbVYwLN3cXlEZadb5DC
61cpV252TOtsNMoMORnSdQ+IJMBXN86R7+QE0CwL/0hc99VFFuwLnK4+brQ7VcZ3A936XlNPQwOe
Y7CIIWZwGpEv73vurej6e32MHuKBfMC8iw9F2v60Ru/GkxWB6RqdfeFcJyV3pCvsO3t5jvAiB4yq
3LNtr2Tp0NpmlLKinslAF2uEEvsYUUuyAraFMvhqQuNWRoozemANzwwXeaFTS99w0GMkxXyXTB5D
qzRQCJBl6YQPjMSne2MiBwhiAXlPo2vHe7vKOM5CEtkiriw2Tg3Okkiq2u8AlRAUx2yzjCYyeMSP
phxwOuNwuEmXXm1LURB8Lqz31ugOpWtdTI+g+Gzo5T3sNrIZI/GiNPd97rEwE2ZX7MikIx56RgCv
FZLEeLWA5mZYO/i1bVePPd5DdNrp8lFAd4B4gngePNiu7iYSJvsaYke2l2kX+5a18AUnNukGDWmH
6Thn58w2vtgz8zvHa47ZNBdHBtXyMLIIB7pLUCG+5ZBxAZy4aIHvVlWvDaqpzVRW+hnZpXPCkpTs
09nGmDyEr7pRND5H3k1vzD/hh1/rxHV+JILRCUNn/Ztja/BZs+ypM1T6HSaf3PKsM2+XDeKBHs83
k8juhF7GXKNSF9YDOeSHCOyosbGQ9mKECWiiPzYFnIa5C0nEcee7KW7HmnDWIen8Eq05VLWl7bdY
TMtzZdh3OWv+hdsKA5AdGg8S3uQWZUZZ+UUPNjwriXfEEjXQSxH1D2VxuqXHcJyLCgp6XX/vmTAF
DaEbQWoML3pI+0Kv2O090Vh7jlTvuqm/NjEhVHMTfhmNet5ImQ3YGJjb49zRblsTOhqgct/mMaRz
X0YvCF6Uj68k6PCtnmmhRVuKBKLHHGu4OlZifMlovVNDMIrzlWnPp7ELR+SvInQnH97vl9SBHmoq
s/ihGJL86DjanLwWZj/9wDCoBm3YsaePu0zxs1GBlGHp9DsnTKsLYqWJM1RDZSXxymB/d+/qoR6/
lVgQvo3IHO5WG72PUhMAvZ2Ae+cpYiXvkt7x49Jq/DArXG+DGSU6D6g2cC+J0MAQoBaarl7T77Cb
FzqPRPQM2ke7tw1AOpkUE/7iCrBm2EbadsjS/uxYLSZ2o+T4WDVWjTB2GdkGMWbcVbSLTyaijm2I
tIOOZhM+e00CYSQDirFdVFOWm84rtbsucq0jlUK2N/Sq2SYTujMmOBVAh3b6WdIyujeKqPsytsl4
QBvZfLWbrtrkrIVBRN6RPzojx3KzhjHsLMesoAorhkE76RULWI194lCFlvLrtkv9lCyIXcVcjLeV
N/vZzN8clbsb1YYjsS6aftuGZcuhtGr3jWAw2Y9klVIz3E5VujM1bR8JMg5yd3lN27aqg7QcclpS
TcvYLDM2CdEuuwKPuQ/4zdwv1XILYonzY4UOTPRMtSysHA8LSZk4jkiIqvBn38/QHh4bXE0Hl7nY
K62cOxrV6sfogKds7LnbebUdYeAClaFJMNgt+rigJ7FsoxPpRDymfmUHre5LMmY3tUd+pNJH61nW
E5yAKQqUXB5nWzrwngR9V9fF8FES6TomEGMNPM1DFf1opnkvO7a8ARzEdkjSfjvp03RKBkP58BXC
I/3CcxI1V6IGrAAZd3qcF5tkkdSNvS5ItRgSsC2Xq0cqUGHcOD2dqWGbYk406n1WjGl0kXbaMDLr
1RihORzNgX6wpkVsCVGjw3T29GgufGfM5+lIZpC9nC1KFcS9UZFZW9zRQzC5BPJuLLykab5h3+6r
oMAOIjCGDPH8HmdMNU1cZGElDuyGXycysDTdG3aEtfQ+QsbxMUR5i1hsUXdRiukoHSzztrOWl2aR
CU4h+0r0AWyOpWOyCgolyOGs3jdObb0BZpv9FOfSG6bJ7nYk3GuXGMOPNiJRcbTEcOsOgwwY0psn
OKEjqx8iK2/MxXl07OYaUarApellMGvON2LNQlyQffp97KIZ5Xtr0lWHClloCYk8qa5DkCRPehiS
Ce2IG7NVgn+eOjPZ6zBgPA3aMGT0m0VSaOd5+uEIRrpmU4DeNlZjmfke050Nwi7xTnO0YKtNjbXo
R1fSvenm2H04mQVGYywVdbwyD9JOrCN990d9ILd11b3goMqGLjsupOBC/13A+phJC704L5avOVrQ
WxUX7xxAiQcijrWH6tQxIQD+WwUEu703RcGuD3jqwxnwUCDB7Dr0cMmwaw29faV8sbdCyOmKwH4B
OGRcZZJCEkyXiGRpBq0n1BCQleeFJ60vx2cbuuoNnPPyvOSDy7R47vL7rGwc1K+ujN/KRulo0TC7
7pAlsRXo3jpx4WhYUQfknvvhRjoLxxBZxjXpI/crExkIYbIo35a4Aog7hNLUWPKdVTaoj+VTSdG/
tYzFhUncVTvFwoj8cTkmMx30euSQBRYku0uifnw1OpSXduMgUSDcjeFDSi4IY/aKWyiiKEkrN+bg
m3jdE1qMFoEfA/sS8wk8jKRbCApMxoUkaqlIm2wbNfyMVVEcHNkh6GsgWhHX9CObECuqGXvoINWZ
TJKCc1brXu1CHx6iuKuvMIWXAGEs1W1KOpQVVQy5Q5kEKS7oE2/sCwe/MHDIMtwBrXePua1F7e/y
+P92ff5d18ckI+Hvuj7H8iP5BSVAb2f9mX90fczfHI8pLe4fwaYOqfOfTR/3N55tEIZytTzpaHr+
2fQxjd8cDCuoZRzLMO1Pf/8/mkDObw5/sP4Y81/mxv9RgoP5a64s416JvGftA0k6lcy1/toF6oWK
kyWetGMolymQTZ5/twCtEWlOA7rexNRww2ZW8+IrAFOjn0VMd2w0b7eLHSKiMwx8VKGeDB8O4ar3
C4ecb56eIn+IkKFxb/daEUyAdFm2l/JbYYXySEdK3FMG4EYHHSNvOdK7C739gpUHFYnN0dN9xESe
X1GEDvf68L2oWoLcVZw9d1SRr1WWAFVbhrxc9pleT9+RZxTTBvPQvLCzRnRTJnzn00Z2IOa3td1k
b7GWEZUk24LG/EweM2scRgO8vhNFb+71t2t3CIEv1SWJYS3UhW1e0eX1W4kTnmZJKvcNbgvCVVHD
n/GTDe5WEgdAE6TE9e1nGpL4WtX1awWH+65Xs+73Mkd86qnxHft++Wp2iZX7qIXmm2TMmstcp9F3
gbSerApR4RDvOTYzRLJ7obN8uOPdYk3VgyVnjGKji35pMxejs8+nJLtzZTFdzFwySp3hDKvqyAiw
B4eVgY4r+3Zjm/N+FInzwFnRQ5Msi/eJgQSyksJ9sC2DRC1EXY9ypu5i4qxwO8zyEC61kW9KDfe4
1SF4TBkx3rjIrcPjoozmtAKfWIojy4uIsWqcM6Z0UfqtNufPsqj7xx61ISxHY1w2fTYYL2jBw5dO
I9qtHgH6lKWnnceFrb8r2RwrzgL+CAsVE4jRf82zuW7w+RTteQzb5iYmd/6nB9wgZWC0EuNVbsb3
g1nmW6Z4ZRqUo0fM2yphvc21CZYCEoLse/O5N6qJ4wHTG45yAqnnN/IQYDOPYQMyn7FbhOwMreZh
dZxc4zqTX0VUJBdvsfhteMnaR4MKZdc3sXljiBQZbdxXgAplx4Y2UzSKbmgO42wM1wgSvG8X6fSq
lVF7YqLp/SBM1Gl3tk6E5MZgKpQwp228q5faiOXoO1bw9CNpP8RmUpLn6tL83Hhqyd7NupLeOuvH
rqEzlvIY3vtNYZRPfI8ZxxsVPzhTqm4VOvmTw1EUbhepBwCnS5MkU9DeAbdr9YTbXL+P2o6Rq9bw
50YVmbiTzR5pblXUdylRP4nCTcNT/jKVRrqmAABfNLk8EyFXHF4BuPM/VWlEHegIb5hTmzhPDy0q
/E6SRbuNoEPIFHQkJDccFj28zuMg51NsxSmAP/vBgOcQ1KaD+0wisQVL6T1OZLYMW4VO5DWEcIhg
KRzywOlJffazWlQkqSrrEbU4RcicGJ2/CsU49ST6nUmMybkjUnlvNqm1UZXi+M7ceOuFQ7Z1JUbh
luflGirU43gChvzLFI6yONt9p5M4kXB+9wKzXnr90VwULbl849ilhUSr0Q5j3z6b4PUuGuCujBAw
OeKvGE5DVNq3VV0TTNoR8JBPOXLnvpgvTeWKY5/iGq9cKyI8VuWXsZXtNR/TyTezlKa29PIt8gAc
Era3KUJi6owmvkMhsekZTG70LjkP6YkINF5Jas2+d8Jm6yXi1SZubGOl2ikFDIETWt8YjAp5GW30
J/o/zzFuvGNIOrRvcFl2SIjUPQSxV6+vo4D+NkGQ46DdAjMJyVlcJc+9/rU0uprpIWeQbP5o1XDT
LVzDsNNvUvTSs294mb7TVfxlkjQzoJE+u87sHAu3fudImAOuFFd9bj2K0fw5ku29PabpQ9eUL5wn
CL6bbxi16btCrx6HRJI/Mjkd3i78XPqYDYEo8wFm71S7B+iVQAHtMt/0qMpp7cb2bZMYCtOJuiGs
IdrNnjvsBfCtwFBMDDcmvB5KHUCobeSYCR+vXl5Xu+kt80pzZ1OnC26jG5tv+6xHrWDE3ZdXnfiO
vWaV2h6TJHcT8Wl3M6zakPvHGDYuDL1LM8/elRA1JJuErOYXlDrjve21H061cteSyLhZCq/ZagqR
hV9bk7Eus7T7Ni6335NDBRhYhlUFzWQJiJEK5JcdzXf5xPFuHoz2C6zC3tcsclCFl1wsJqo8Ehnx
tcOg7oo2K3zCcovHIQ/DiyVCEDw9g3yrggAi+Zq8UB+DTMj4ez6F32OlNxdRO+ODAFt8k7QKVAb2
mMd+BIXbSfukSD+h0ObWAXb51cJju7E0/hGnU4jQincqMud9nAZ1dTXP8aHIzDuJiWHXj07+01bw
IJdxq/qlP4+diWq27ZV5xxqjncnhcUj2iYvmSn8+DxqnzG6kU0kEQqLee5OK380859nyKoVYJuuv
3IQ5cH89f0iBN27s0na2ib2oAL7Ng0MXJehE2h6LRcqH3JVeAM+jvrdG45s1tPa2wQrwWHgcDy0o
Q18xbTc7EI6ZwZ0RwxmkLrB9w3RK8lsENAhMonugk4RQD7Z3stQ40+5LpqPdsUVO2WIfNebQxn+n
o/9fyC1ssyv2+//WSB6QwifJn+WRf/zIH2WyYZm/MSdHAyktyWNi/0sfCZzuNwD5JjABmAOr5P2f
dbIQv0Had/CpY3s2bVSQ/xyWGu5vDMJpSWK8/s/1kb8Yb1dzu0v8GG/LBlFgQnb/a5ms216+pFYk
HhUFHr0ZTM0zajCGuP6SA1Wuzai9IJps38kbEU9xnGlXmnDznqdlRk+VkNqZK3AvG8xuI5s02Vue
Rt7MNNSvStd5HY5tqOq0oUrwZSERIFvKkscKts+uB0O2rdEcnoWmTw/0MsYgSbN5Tw2bXVcn3sGD
aQ65ROt/lIu2UCybo3mv0bS6n7BBAjFW3fjdi+r5uyPjOVlxhI7hx9HAeKjN2mXHpKg5QeSq34h8
Tr930TgTFI+lX9AofZ3bpfU9MkscnyWi+wGrg6W2zk0yl7DeRLF9oVMPIrHKlfiyTkezfyOo+FRq
/Gte/fkV2LaLx50ZF5KYXx3mxWKaqRYq+3GhIj/Cu7W2tZhamyVmQlQhUdGz4YvCe6icWpyJHuOj
1bZboaXJdKYscTpvOXBVR2/ph9sltOI70ZvVB2Hg2teysdQ1nhngWUma3jJ4MmIUeWxxjJ7cfRQj
uuyVrO5dt/3S5dI6wF09k2ZCinws9uiuPtLGbt7+9JD8L+oV76/YAj60uYpHVkUA8gNYor8cz2p4
GhF2ipJMsiJ8NdZvP6oqAlSFCSCdTYfiQ7JqpiNytJgu66agHNspui7IcCf9rc6MdUhpjdP9qhA/
jZW0HsOZ/9dIIX6IujJuIujV93FvI9sjoujBcsNnhpZi7yWMFLMSeZid5fohKcdyH2utts8GaQcz
SNvtohfc07LThxt9kR+lzV7RCuPQ9aF1mNG4dliOMIGirNxOFkJDnWnczkpec+xRJ9OsxvckRoaD
m3l8r+lrQOyHltt2bMthTOMWwNmuS8bpykOZ3TmDxsOksuSQyQ8dxTynnLC1VZAh6L1xaV2R8udO
fZAk2NQqJ2V0vKAQFQlTTKcsSV0o+ZbWo0d6W8SyOc9uLr7OWFt+uJjjW7SwzLRQ2mN7mRbH2JWx
UgdvqpObHAzH7acz0i2N4RazIR9OSMSj2yZe0sPcovD0SYQRVy3ppnvVGVxQsQ6HFxepq7U+m1q2
IGUd1VczJqzQA/x7NqmIfZ2J8r8L91zvjX89MIi4XQEJhc6xIdE9kX7x1zVLRMSLRdC+rzHn0Uvn
9eVeMxTT5olYj9ZBaW16673TVsv7KDiBq07VM+6/Of5IYcDf1bYIT02nN1+dxiQbLM71Pf7ql8lb
VZ+9XXzhxIoob2ihpKcDrg/Au8a5ClecbIezWBFDhaCyEtdJp48OE4mPOvfEmpurLpLlat4NJp1h
FtSK2Gqr7oyt1WkCDi5pTgR1DNMdQtPl8nnb1inCzSSx59u2Qexo1DggKpDvL65WqK8rr+5riRUS
oW9C4VTUcREHTCSSt1LP9oCEtMJHQduTDN/39loK4hzJ3Ni9d/WGkfLfP7qfivm/Xn7MWRBISVQR
q2LnF/TH2KDqi5Y2vGJ6xPDUGQ7g3bbRHlMY8retkXLGtxulPaVzQlq9NdVefUvscDztXT1he5E8
gwxP8yY8udlQfwdt1s4bj9Yh9g6jDV8Z7/JhVm3EsUl67T9FeuhkiKzbK6oy9mWxQjD/DJsol0y1
BlSLa24j+59SY7pr6ijaNXaYk6tZss6Ezch6IVauK5lm2hYZc01Qlm7dGCMJVTx7yLvFXH2Xk0Pb
aJyQ+Im6D3dN7oZPudOsbuEyYnLz9xf/cz/+5eKb6J8NA30BQI9f3zvHuoQs5NG6Vr1lodJXKvzJ
3Qy1t1Vt/mzg376F6Tjd585Q7rvC5ROIsrTBvyfDqSqQ1o6eaI+5NbbHCivYE2hjb++NtHD8tunL
+8VVyZk2/fQwFl5OVhNG1p94lJg9eon5psKxP+rL4g60/hfyFMwxK/cOTgRUlNaymVZhQNf34VcR
G+mB2Ev3hHUYJTa+wF2uZLSryQd/bW16XO04hPSo43a7lE6JN1yI6YeBoandiMLEgKRqYWwXWRNB
V2VvBjoTFcsS21tW18fcZDJcOjzq1ATTw+ejF3paRBy6FpPcjbH1oWfOfFqmVlwZMyApKVL0yYxX
4w+9VssuxYrxyp03/DDzYl1B1kuTOuGpT8rl1tQXLp9ZsPLVSQuwThTZk16LhYQJLAovTpG+ywrU
SBPF0zEbhfLbdYCumYxT4on2k4Vw4Q6zIXvJ398IFIm/roIYJakZDNKVPsvBX8A0rNWIxLOhuTK9
6sgY03nANp9rcz4CfZ7DJvYBAvMB6O1FO0qx+rsNbw65FGvSNirUMdYaB6NXmp+ahFE2PTg9yfxB
S5M14r3cdRAAeFwNR3+bobh/Yfnv3gRDsR994phawGGrcAIcuSt6kHLsdig7a0vyOd3KySw5WeUy
D/NdbpDdtvGWoj+4TBiCeamd42QWX9ClkFPuxEAzfU0ke5xu2oWJ4Uz6Qq/3H43FtsL9FQdthVNj
Mpb/Ye9MluNGsi79Km29RxkmB+CL3sQ8cAqSokRt3EhRwjzPePr+PDKr/pSqOrOr1mVpppzIQATC
4cO953yn3bs8teBDY73l1N8r9YXuczuhDjJSxEeTHS9b6cyfLUIuNk5J6B7vJ8rJWOWBwATJYE3s
1l17UJa/Ud7OYTsN6am0EvOA0R1+Ai3Cer/QXi1v7UnBYaz6NHphHYhfWoNS2wpWn4MDJM6Tzy1S
HNRAae2FxH345oTSndlg1UZV9MHp03qkuKw3OCCST2aA19Jocw/wuE6FcCJMDuiU0ISDvWTKy8qW
G9WODf+sup7HYI7sRa0DjwCBDTT44jkMu/aoTJdVZ7ES5z1yVDyvsRBV6dnoOr39kfMlBE9lbBd6
lu95VjKvdnWO8wRVmLk2CkyWoRjTEzDKFJnMiGDMcOeIrjxgXu1RjwPGU79cEoIy0B35yfTYsLc8
gFuhOtq2y/LD9tLgGPSLsSVPM0VejQAC8HPDyRqNPNgNhOzR2mvoAOEMZBTGNbvM1RQ2sH1AMKxE
pcwNnvDsB+XdR1pMYEIE21ZwlCnpmdmY5nc+UJYHOyffiMWAbl8r5+VyfZD+2wH66w6Qycbq/32y
PWZZXFAm/elsS8OXX/p7C8gnrQ3fX2AR2Kbz3/hfvwt/pUVUt/A4Xf7ezPmfsy3eP6S5EnM4pkFe
T3du/t4D8v4mPd8nVUzqMy+to39HCQyO7ucpkh6QDaGMDSPaZIHR8JedSuzFbpJRRjlNNWJGxChA
3kA+eueq9mHNgHtzN25PL7lKa3ZlnRIxYoohEEhYWkbkobFyxdNXZt5pWXxXbeExL2QuUiG+IJDK
3T2B1bNxSWXSfK4L1xOY2pwQh4LSMNnBbgFVjHlQrzKSpal15uaCFrbsvRvK5T7Bz2NDxoq1dO6q
SEoooBnLGVafBMyrM5bqxPpe0TAPDDbVyex/u+riukDCm1tMEqmAPHTteg6ELcinHl37RtodwE+Z
e7cjZzASonpMvrax81uLPhEuObwwuHzjpypJ5ssUmd1dE9r5oxZ5Flt/Ko2I1I8JZk0hzDBYeUn1
mIkKSWQI3oO1Yz6EI6UnWxehsBDuqZtSl8KrUUIYQgpJ503Xra41rEmoGr8cha1Ml7hip8meLHvC
GxK5X8NBF8LKWW7oLjsPvS6TDeXsbiLLfoh0CU3oYpoBkxdrgZE9OL6R3eHHeBTmSJzktQ5XTX70
zdPFOVeX6WikE/iZ59kmJnn0kS4c9bw+isPbVhf5xkivSp0u/ZnjtrbL8k5VTf4joZgGr8pFCC6Y
/MLGbx9tT34TCpGApSxFFYMSo6eLjWTcfpYIrVeNLkRCHTsNujTp6yJlosuVji5cOrqEGetiZpVG
74kub4rSGzcgwc6EBM0boYugbN1cZFCVcRnKKX/KdLG0SKH52bqAqguH2H3SS5MlHXkxNMCgDrWf
aK4r9Fn2dDfrcmylC7OW4J1S2g035qDC5yXwqeCSggHFJClKycsmCTK1qrLODs6iE/P7B42l8T7s
3ezCZhG4C41C+ejronFgu1BKrpVkBHrLHdChbp1UA0dkcyqRt+vis82I9nVBGpaUe57ZK1aNA/CI
YX9bTs7yOjTIzbasShHscKzolQuoDQUbZe86Tcd9r0vhRt2f6Qm3JwLhbqkY63q5Lp3TgQCkkEzG
AfsllfWWMbgBmk66k0K7zdb9xTCyHbKwx0DX5ZV/dgdtW6RgjzI+eYgo4RvUOSxd05eZ+2jVZrYt
KPe3lU/dnwbAfO0E2O3X3G+yXXptE+SxjXsUGC9Ky3M2fxi6o1Dq3gKtlc9uL9FfzlIdKt2BGGlB
b5XuSiS0J5gM23tbdywM3bvI0lAAKaGf4V47GyQkbHLFPpLwRh4r4+TrPoiiIUKScL3t/bzZc3Sw
j0lLtGt80+kuCl7D1Yw0udD9FTwU5N2xZcmnBLbLWMU7UjSu/RiK3crJLkS+hMdB9204BTpHGuTT
JdddnUL3dyrd6VnSCVIMzZ9Zd4GaGWPkht7beOEM8IK+0jgY9SzuRmAyQKXg57ujieSTTa3c1FZj
Jw/ztfE0lsBnmuCdnZnYet4inxOUmTvXpusXBbF6IMU3vkde9Fa4lXsUNfLNJbbevGoANx81Zve1
bfjIZh5Vm6bK7HOYFfnOtAVD2gzpJ+duhuUtyh5mpl0AEcx3oBfLcu0X89elJwWZSoBaI7HqbuJ5
mr8SKkYrLo/N+qlu0KmalERwq+b3JXpskKQy66uHkOCKo1OBEQOA5PrVKhO0QNslKY9VCq4avl6X
bWAqyccu8X9UpTmuQ3uydmMUZD1qUXBYGFs7/EhekZcKl1XeT9jmepFw4I89Y2ct0bIL7C7fzVHN
FnJVVGM29S9RRsaje5jZJ59wVUfEJZVG/S01khJauZv02Nqi0fbu04agtBWmueCQ9kDTbyZS7y4T
C/aT0ygekXRk6B0bfBBfWujnp2jJQR6BiIUEzuiPCSLgULK2DOW7gLcq/7HOjMCGfWY2p9I2A5hg
CsKFTIrwoOruSDp8eB9lffYUGInjr7DJ+HuYg7Tk5DJGrxW+9+1gu/nBIm3hLaCwR9MvQDyE/aRz
b0KngVLou5VPzPPYq+NQBTwfzjAMNOYX5FhM7T+K1DVHCgAkAXRD2z5w4MLsDmx1atjOFhWiO0GR
deVOS//ZVE79Vjdm/MqajONgzPtblIL5PfFv8oc5Rf3C6UU5bLHT4bMBDekuN7EPW172Pc8d70MU
EmB1TDmsX/ViQFUm3fgoyuGYM9uuW/YP84ayXJCvpOIuAg2Mgpd+mMUNgVzZh5GYCVq33sai7lXx
eFG1672wjshtBcR718+zDQ+avAG1Rl0ZhUcyvadvaRxLl8koRFIKxuRh8mv0XkS6GQ8xeIGK4lre
vCazSu+cjMIDo7hz/bUt8wWrUZ1+ALdOOdfQ8xJLYBKOlw6nlBwiFM4RD2tVgg1ZaqzIa87mwUyr
OsbPMduS9DSavK9inMfvKojqr5T8h13s2JJ0ApmHcjXVs3GiRjM8FIL5Bo96Y3xzzbm9B1iG+9Ix
gvbQ+3PVHHxjrL7KcOJcPi+qP1YWtcxNEic1lQCOvp/JjnbdVVA63SP+fFxMxuTUyHur7MgzFyd7
1B7U3WZ3qklRiuTW8RvzVclOuVta3imO0MEAHpm58aOSFTU4ZCf4iXsAO1hI0IA6UYJB1hrIHktt
/2Yeu/pkAQQE1+Oam3nAJZ0BxsXqWi3rCVsAsG8UxF6CV1lE2DVXVltdrL7tNi3H6BuYJgjRfDRy
m8lPqmPru2Da8qxoXtMm0WX2sIfw209t+QUWQFVsyfWcSatP6uW7xwbqll5ltUFx9O6GkfzkU5l+
K8O23OGrptM/UTqALQnqxKDMkjIjClAnx9g3/Vu5uP7XQTQZIuEKS4MdCizLszM77/7YROdOWc6L
RN8KqCt3JtInGgTsRYmvOAxoZq7SpU+DQ0KX4zFIVT2sJyosb4OEQ0CcY/UVJkx3ERLR8jqZbPO1
X9hAorQYe8aS2fYrnELWh6zhtW9V7oXGCcmf+oLOr/hE68NrSQSIpnPf9vN+SAwj2iwNaLocoeAx
CdMHgkDiL3Xh34WEWZVRDh4mMCDa9NG6mDt5cTsSMHtklptQ5j7EF5xa917G3jCwQn9PwQTPsWgG
9136UByIoq/CF+i+BDUk+YgE0DIcizZ9G5t7GAzhXUsyGXL6RR1teP/7xRXdZqmcDC2T2d9YRrT1
+ib/HiV2D3m49/zvXgJiGZ4lBYPU65pPofDVu8eZcjeUeOhXfJt4gCuArbeRPcG0YZuFSkoJNJVx
EybuKkzd5KNCjVuAG+OPyogyphaH5BIKKp8zsqueY2FGe1O74BtL9TdNRZohA9wLzmmTy3VoskfM
RyI8ltxoYSHWlD1iCRuBhJX0S4sHkjaWGqmNRrHAalBVNn1gtSzn1LCq00jL8IZPmN3YZHN9U0uM
xozKyyGv6mEXSqc41lno0OVePlfUvPu1ZVsNAbq1/+BghP4OqrI5/veU/P8TueQIjql/dkr+/IaO
sAi7svjjOfn3X/t7D5hoJWk5xCMJjNoC0uE/zsm0s/7m/w7O+YNMUgcuESagU6c9umO6M/z7EdkV
fxMuZRhJDZ7WsC4L/htmWd3d/Z9qMt1eDu3WlcRmcdhG4PlzJRz5f90bbe/RukEsvS7iqeesgXp4
hWWg/fqHG/Mven76xX65GHRnqUWeLkJIQSf8j2X3UAC5wGrnXiI6x6+FW9rPczfIlzTuaHZSq69e
Q9rhb3JImsN/cGnHpHMUAIDnpv586dhIrakrLfey0PF6LWQDdxEzKmBIn+7gsxNMANNas4HS1Spd
8/3zy+uX//mT+7Zr47ahGMIX9+vlbfRhhUwy5wJ1jUC2wBjAfJqcQqtTDGMgXiFcDG7+/Jo2Y+Sf
L8pQcXWjw/J/BQQUVaH6sAI5BJbRfi5ACRzt3APBiOwApGMnsCrGDhfvrb5p94TZdR9ehfcyMwh3
XddAk/aVHybToTW0CHxBWf/mBTZLgmLDbJ2HStFFjxdtHWkri57UlBVEj/7559A1ml/vHc4PwsVs
Qc/vWuP5A788GJG+ccSHVtQbjBU2C/gu8FbsgnaynjN4ZOdJh+v++VV/9pDrB8PneM/j4Qc8GPz9
5wGD0cZPJtFYF3xZ1jPNt3iPFCj6YSZTfbmm3Au3su5AySGVv2Yf/vn1//nB9JEvO7REqPCbVG9+
vv4gZUHO0WQR6qADqPUDM0tw/uFQW3/RTrX+xUBxgCvoWhwXxCb987XU7HdIHnvr4saSHPEqwsM5
xBa+UIC+7cfE4f4NEZJ+Ok240tQ1eFiMxJ8ekhT/67//wR3TZba0dMnu11Frk5cjaxptl76reUhc
X2XlDQcpU2PPU/kfPCQ+0x7PJX/5UP5//uwQSczYcIAT0tAH181ZE0qszi3sdX583iQ4xYcWoyXg
ajRfVODvcooMIcltljGurGShdO6RzxzWYoLpbNrBTZdq3WpH6jx9fjzuxZzwlIkAr/lJRqzrf9HP
vEYu/vKI+CAWYDCwVJCQ8AskI8lC1QeztC5Yw816t/hNQ6g04+bqeW6anCgyWCuvxcwNvKbhhvFC
tb2dEQNUJOAgeE5dEDHLuJC2aymz/bhmzP/5V/svZkGYJWj+MS3i5P2VHGLQ9B2Q1lsXsfjckOtt
tnRQpGUq65nQ3r8a2favT5FnCkY1ay4ZnWZg/XrFvAvtxEzn9jJWTnkWXS7elJz0Hw5ZyL2Job1x
PGQRKlYweCHBIQwdx1k+xX0KytdhX/vhlDjVE5MZAJBR9Ro7LhOnHhPXW9SyapCnFOvg5cHHeE+E
xA3tDvdo+3ygBb/t+c9vI5+AQfnH7xvtg8n37DByqU+QBPbzoF2CVJKBNYeXkt9CvDQvzSbxDew7
Tjbj/h0i/AwIkZNuYwuipdfxkKtoJ6MwRgfNa5vrmaY8sXL2sDVzIgeGBYTjIfLa3lojiZ41WUqo
ZWM6C/0eMxqNT5WByXFjQtdsVmM469hdSeNuA3GPJwOrHGFmQIER3ybExALrLC590UWgs/Lkxs6D
8m5IlF9vgrKB/1/ZmfHFmv303irn7JuZttYmYx8QIbNdlor3N0QfM7VhDypHVGzQnXT0z6SAGlY7
SfVAqBM11ykCu8ZBAhqM8CPK7IPvG9VLX2RE3TvK958k+25cYpxfvBWt2Zo8cBE28AYIgkGa1tnB
e21QAdDK7C49LNPSof/EG98cbUKNsY8ElnuDbV4HqgzqRGdDPqEERyTrc8JvLsboWC5Vi64Q67q1
qdqSd1tVDwRRZs0aRUmkNkEyypcw6ll2oYad/ZkAy5VH4Xtbk1YebtkayK2PL4t3Vwrx1qJDidfX
ZBW2gEzE5DpMj20882szftBoo5zCoMUGX57cwyTDrJCiRWVltiILxxnEHNOvTk6IYeXWc8r6xpiQ
nu3CmUJYSo1qCo5uGEd3Qyq7bwEEW2wtxDBzqkmajXTy8K6x3WbXUGKjvFe9jqa5fLHaID7ZQzBt
UG/Z7zOes7WgrbdHqaB2Ng6xr7lsxZdSO39rjwYoA2X6HvYq6dBAh8XG7Pl61pHqin0TkqKTWz7d
cuwxJq0JVUyASmfDgIlL2I5bI3ydRBxWz4YI4vQ8wPtKoSoUmcyffQp1pmQAZHPpb8jCCJDKdTNR
TMRsuQT/0p9cWfZoC2habmwgeotnY/byTZBasvqCQMBzeLtpUuh88TkPdoapNz8LOcFlmnKnCySL
ZzogbIaYwSFaBKNG5GcjSog8VOjvjZZvbFYdi8I8w28ffB26Lumf7uOZUUkZFBcRcK6a16CFVr2C
rOKb9SxNXSBLz1ibJlzgkTi9Spur+eoRxLw2sRteej9A0r3MnvumxDhC6zLZr3YZGewcl8Ub1hL5
MlKa+mgXgCZe7zHxwIy7oaUNa6GJanBnPKHBmloYL4/nmzfHiaM8s61TL71OXk4RMZ2xqZM1Ygr9
Q2Umb7pOiyeZzpSCJEbZCCkzGshVuEx8JqISrDugQvwHCHMgSwLBzWlsVuoV+kF+okH4cdcXNVMM
ytPgJqwRkkq/nB6h9bCoxwYz6nWOZA8X3CjBIuondXOA2tN+ECrKrZSNaz23bc8/Xt9t3vf4m5wa
SUfJtpOejojnh/q6F0kzgkLuizxtDmEIvb9f+EYGl53hbI9QRaxFbm0bZn4fc9xwsoSoOmWzPHcT
nPFZ7x5nm3tv5TMfikeSK6XRAAmkZDCQONp+DM1ctRhe2X2a6SDeAlJHURmwPap02PwVuJ+k5C7g
bmrnx+tGYUlrgPbXkGZ7Yn+v4/FeyeeUWzwoyQfCc5974TtoYWvDvDMjHmmvVOYdQh7o6Awjvjtb
v9uirFl42hL1i+IdmYnJJrwsa4nlM61eKb2xms+pbTRbZUt26e2C/mjAyos0pW145wO/MwCsGYGv
10ZDxM11g4OPSW515uTHb4efa2TznEhSFoiQd7O1a6Rw2PyKiNLbUcyQbnLhvkU0KbM9yw5vEKkq
ho/AKMZkS16Ces+MiIsX10fIUoI0iGFq9DaIlafbNOMlcMf2g4QkvqNKBWzu+FcZWizAhYvoflPq
o0oa5XCQyYhlYHoOmGd/JGDK8Y98nPLsDAYe6Jn664r6DO926Mm2HUdW3E4PT1GA1THDhJWJmBNe
ORnYrroIfvvbCqYYCBCUMezSoCZg0oiw5W6paPNmlGAAd27KPevwF76QruI/J2lQZ9uuNuM9pVTG
CIpB8UaNh3s6ASTmCKAngTTDJDzHBXclS2N5483onGvJE1Z5+vI5gM11op96QmCq18RCdyFDvlW2
+/WhVg7famxDbMtYyLkPI1tQIgXUCxHvE0EYBEA0QcfzSuhFvkXnAtgnFDzxTdPyTq4j0UXO1p7H
mClA0JuetlYDYIE9bR22D3JS9ngMqN2B6ahdpiabqtYhbyz5grOXBOSO4yhQPa9jU2QH4MrhR4X5
02wm4s1JEuvZNgLOADLhGOJOgfU8OjpBBsWONdCXSyRJ8LGsXr2w4kGvrXF6uH5CViL2yK3HDNSU
EK6vB95lNHA14+N8xoZkP8dM3eZq5Ej73Nf8xxLbj7O9YocWYkiIVdcb8+uyOS8EgmyqjOgdJ9AR
bIuo5E1hBxDJextFT99zktF3rakGyCvJaGXLptFvJ/L4FGms3Leq73heC51OD22cx2qZHfzGzoJZ
EjshhWeSHD/qmBD7tX2NMY/aBrgiUUhQDNCVTY+AvT1nOw4+LHkckPlWyD4Tj1MzFs26GF3SQozG
FG/upGcWflq+FBOgo4x04WNal0a5lTIYs1M+ePx2hjeufrJMmyzSDAxGvl70uIJ0oOc+WDHGvgwt
Jnm2IqE+khOChCM9Z0xcb8Bvc5E+uA+JzbygJ1b8RKw417Grwollbeqo7U9Ymd4blqHLdXy6oB/2
WBv7Pc4fN731+4AhEph9cwA7OZwi7PjB7wMCZEHwo/JpuazJSmkOBiIhunQVCSgetZTrqPAmdMsr
orwB4riYzy0dEZgIXW2AoxOXWNcLC76GKJiJaFSS7FTbFCEakUA7ivUHMsac0RejwF03Ltrl/cxG
qKFRaRM35/IRGHLWs4i8ctzoUNaAcKiaFQa9igP1lK09IFVmeye27oVvLxdO6gxq07DoiHcjk/Z1
BnTTjr5KqXxudqcMvXx3CXfJ8UceG70AUaMPsZIi2O6YFMqwGVB5GgG5FkWv323SdzxmTj1zXWwI
02OOFdBb4XGQLxJI5UsoQj53P0PBWI222xkbSMeTlg8Y1fI0WLh3kJUPxMbAriEv5ho705haICYC
TX8K45LRblpqaZ47AU0L/mEqX+hEILurJv15fTk+AFvzn/pgyu9tR3yLDEWgrUzag8hqHZTCs0OG
TvIjdNpy5ds1vR6PI/V6KFFEOBPLYxJXrEgz7v41RLZOskOZvZc0IQxExAQVrUoxLtPeQJm/03ic
YRXWJZ3cYcqPcVUlt45LUDcSBZEfOdlPh8KqinmdVVVxq0qn/CEnjTjz7InJkE0mwTmt3QXbaWo7
81Tryf+EIoBCJGAr9lSIwTjBZEV21MFPzwU1m35dZ2o0nsLE5uuBS8ufNfHPEOkEYlQqgMQmOCM4
MmJm0BAM7HFyvaWrowBSGLI4PMa1se7JETxfD8oYALgxjtTBPhERcUjYeHsK8P5LapfsD1w18k6n
62KiIubtBZ51+r1kj8nqIiu5TfQabhmJegEFzQi6HgxDMyyqE8gLeppNx5xWepOviNae6KxFpbyJ
0SIeYXiRnTkJ+WIZHUnTCwhPz4EjxxmM77XwbNbPhq7Goc9DZqvFi+1nyNsZOBemSEm+9MMiWTC3
c13wTGR6v6kD9G7ozMf5BvEQc/TkVqQhQOAoab29NTWPUJcxeGJlQDYvxc4L9cxM2h8rEGe76GCL
KP7uDh4RQ6LqeeI6HeCENUDeGL/tMGpqJAYrc54WgYtDG4TdkQMbYb8t5xvAzH2zJwWo32V4fALO
Kp14M4HJPQeBRclOSGYl6jzcEj8xWDaUsjlJ5B4LizfM3nNExXqz1KDjtCXxrllCPR1ct8yCuAWP
jvyKKllu7sI0h9sIhcbeceXoOWr66dOEfugmcuf4U9WHuKt5QpidOe0sOxbEnhQ5SBQgd93KeGgM
rwRfssgC43vjTAdac8a3vnLERyJ7wsDYVaLHn1q222MGS8ib7bNVQX202JTtM4orX1zeLql5ShHM
UddFUm/rcsJ35EzxXewD0g4TL/6cV134RBrhMK178o42aSvMPeKt+U46lfqEgDT9VtYzryQKpPLs
lNFbPiyFwYk1M8PR0ihjZEO0przXa1nhvzrIv9JBaivSHyow/8Q/vX2Li+9/bO5Yv/3G780dj94O
JkHXA66G3lFIqjG/iyB9CxAGpS4pLGrwlBf/4e9zUU7inMBFIakIQlHBgvD3Bo9DNAJuLTyDFGVd
G9Hif9zgwValIV4Yy7TLDM+M90upaEZD7nSzsYCYIhl8K+bbILn/w914+K3u9L+KPn8o0b20/+d/
/1xk05cABYgPhPBj3jL9hp+rUdgBMgx+AMOB0tCjDlbGDPLd45b+Q3v6H1xFv4s/tAEa6nYTW12U
38XX1vhaTt878W+Vnv/5g/xS8/fjkiCygUsgfPbNC17Cenn/809Bw+LnKihXCXT0kO/bumKLjeOX
29VmBmyMgcOuMIrmW0kDYMQUhIHMH7m0UMBBoCxQaMp6dXJas99NrTNtvWSy9lTFxn1cNc2LHQGu
W8dLm2yazr8gmRrEhoV4vJFA1XYlKrON000DYjylnmKketFKg7+f5zQgIzXxk3PrDT7yo+orBniw
CkELFsQaDj2SQ0xiFM0MaXmblFjSW1bwGbBEX648GJZnr+mTY2Rm/tkMFu/VyP0CRKmYI4ICDO9M
gsO8Bt/ebiND4MIPUUfBXUBThYChv+mRuXyinZ1tkMjb1Cnrbx4S75OKAcmhcyU1xl/yvWu3N25q
d5+mYiYIQvUWGw8/25as7Ec31yTH3nJ3JLvWK3+qrNvATPNtgrcIC8o0PBJVyYuA2b3xF/yR5RLY
GFuRX90qiDCHMpHhOiz76KKSYfwmO5gHw+L0LfEJE6E6kO73Rrx8HwtPfYkqtJob3DDLJ2/0hAOC
wPreNJORrUXrdj8MyhLEXidZ9yLtOIh2E4y7yzCYvJC+wcK1bstZ2PAWoZCuORd6m7xSHSojBTmc
ag8EOlH41D2JcqBogp+jzxLjLgnd711roOCau/4jWaZP7mJ/l8iaXidbhGu3N+IvHaCxo0nsaErl
pbb2nDu+L13ZSPIS6+WQ1CZgwKziS6Cki8LP5PXyifeRTH56yqVoX2gw+Ws2Rv45R85xW+Wj2jq0
v/Z9O0YX4GAJwR/OsJFN1exGCBoYdO0FfpRHMqmEWbcN0LkkWIZhxFM4sA+L5XEBe4GIXifdnjND
ekhEMjxheuufukrxw41sGRhBLC4ZhcmVyZHnRE8MPoBR9lsOxe59ILmdVHwh4eZNZW9s5s67bpRJ
ckxsL8dKVCPGm4ArkO3bKOuR0354mamVPSUFXcIV7hBxz7Yo2UdhaO4tt1Hvis4TSijbUHf2KBHw
pZHv9yvXKpDcKeXeY0gCxBzO1B8XUrPmqqmpmuDlsPJlOHrA7h6U4Rj7VufX+dD/bji1vqi8xo1I
xQ2IBQ3SQx/Vnn2sm44KQz9l0zqNI/XegZpYyWpk4+wYPQe6OQp+uFQYfiA07dYtGIZz41vyPZKm
tQ372gX9gthua7TsyFUp9f1QZuptrGX6yEgHS9btMJFqE1bmAejbfACfaN+waXGfTYAAWzUHHM6p
yVr7wC+avRjd8Utgq+FrgVX4Yua1eRhiO/PQwk8xFamYHJkc0/o3K227U533+R2aPCLh8BzeFn0o
7zHiOM+k1s7IcltEQOjrxXm0w/nBGQidCKsmeGDTWrzRJxgvzazLF0nU3U1t7d1Ykz/ftrUU5xRG
GmdDgRt27rynCsHoBsDYAl/FwF8mTFzgq5oDG84YG3FTwyazWMFiSUFRorbYxCBzd4MazR9u7HX5
KsrKCOXnkHyIxWsPyMtaQgxyDpbKEpuJji9MoarddyVVjU1bxe2GVcXd9qZbn7PRg48TlXX0vNg5
pCjY/rymUJEHk8xXa9svlhPvNny28cic5nSuzyKxOeEIFdfrxCMfeSXyRB4Ddgw7oqa9DXIoeRSt
LHc0BMstulZj30QpBqvCcxgTAYZm+CY6JmNumiPVgoyPUQfzTlGh2vpKV69sM5NrRILch6lcQJEU
FIGLrKnfx7rrmMaG9AJKL9hHiTmv6aLUX5EgLmATff+AiHz47psEE9mQLM9kcBT7sYSUTdEuqSg4
l9Z75xcYvTIZqx8tFYyXuUUYTmM6PV1/3C488YSCtjnOU4gVexH+eD+SXX3fBjOpIEFazlvG8JXY
FGxcK0RZeL1kvFQYlXAvQapEn0hWQNaZ72natZ99nVYxiIgfdRvH2F79ryhAEwwEof3oFpN6Tdyo
fBniPN9fXb6QZkmjXSxTkz/y9UjS8tqc+vTklf0bbcDuSEM9SFdhT/AoqTzmIRnTlMmzGe5kZ3L7
rmZOyl3xrZdOwy2HLjSRs1VOh9KQs70KKss5IgMB+2gGQ35KWgszl19C19i4Oq0FQzVv2JzwoEnA
5k/W1JpfOrKPyVBp+eoq7bAUVYDLbNTu0aXquWyckmEz4axcEWFKbpP2XSIUpqpvTHz1gYMjq6So
euwzJ/qQRCuc0izxnvLGE2dllZLwGaKTIPkiGqtJDaEOKZqjUxnpyyhjuS9wfz9p99xWaNd10NFh
CVMSSnCeL4dWElNy7diPnm9sHQt/VilbSllEBT04SMCpfVPhRDOynGjRpqeFEb32Tbfb5q5ZfIdu
2R/t1myf2xQ8MgMpfPAiI7zvkl6iDUcL6Lmt3MdNVZDg5nhfOjakHaw1W2GAAeO9bvNC7m1lTA+Y
1DAhGubwfSAf41Ou1bOQLBNro4N8fvue0m4iBM7kzU6uM+7Mq9gizkhRUSmTjJPOp4Rj3NYQU/xa
9G1wkbRpaeH04rPTz+5nYq/cz4mo5jtWKm8X1ZGxmePY2BiVGx3obJS39DybR2qhxdamIL5F5DdR
wuWud2CtN2UbBPe2JgYVRcnC1yZn0ZQWtgR8cgXaynXJQNxNojTPfh0VWxQ+3TGfO2dbwbRaT42J
m0T5cj71RGDf00cMj3RIYYVex/ICnvEiDZf6BOeN80IV6M5vC+LXMz8E+AKCa4XDN7036yQ/IpD2
vkilhn2H909A9mExxEvE17/Uy23aAnK1alKawpHCytqc04gp0LIeIyN+b9J5umNSmI92pYp7v1kW
0qsFvJgZX/wLhg6B2WehgL/0c7vzLWQCmYRJ3ad+QhJiZOx6x05Pbp+Lc0IJ6MHyR2OrED4CHW1Z
utHBdnufeibpYkvupxsEiQodq4Xol7VpOMomxDel3La6HbusoMvsF+VzX07FrmfCYQ9U+O2ZfncH
gxIKckN3ah2ixridRySRtfLGnWNjq4cCVxjPv4FFQM+xY3YdHTXGtGFefcOdID1yaWOREL1EBFFd
aR+0VWQvuvm4zauFbbWMrXczdLHrkzawcccRg6sMMKVPMcwGwyUkCg5Rt40tYZ+WaVwuTer7J290
523QzQ08LHtAHzAPVb3KpTeQMTGUzHS0KJaL6U0884aTgWJV/Muza9QhUGcVDTd9ZyRrxY8+JA61
GjBxtTpADnf3Mc32YxIobz/WVKn4RPd+NBF3KeF54OvGXNzH+ROyVXi4QVJslyoy9p0oO1TcYra/
Ep8cJKwN9ZMDqIzaVGycQzU89NXsr8AKQSJOjO8BNJGd5RZfADxYULBmdcPHSDeUwZg5Rdg2uyBo
xi1BbPZeqXigL6m6Mwispl9TSfS37BCjU7UICqYReP6Kcm7aevk3vzC+tYu4n+zW2dnT+H/ZO7Ml
uZHs2v6KTO8oA+AYZdYvgRgQkfPATJIvsOQExzyPX68FFlvNjAxliHrua6aSSVfVSCAcjuPn7L12
ttRt1d6ROLDIIX0cCiKYa0cJfXarHQ+i9zTVAJIcZPUWQPVHJRe1R7BxgQUDHvPaGdDGJ6JGduC0
yh6NM+hCu+R+89I0qKp0giUQGlyNZXBV0siH2EDMgRURdbcqRN/t5jmWn8OOCAa0VCljmm7sN6Mz
Fw8l1B16Kmh1CYrW5YWMrfKWKFcmwyHRDnzVs0+NUnZfy962HmytNsZ16hCDiTtgPugAtTEiy86H
KYxbsAgrg/FSPd/GoVU/lGFEXleGjN4bx5r8pdmyNqNdB7CppdyRKxJv+yrhSK6m0SGMNRpmJH9/
ces5u9BcRfhzkpou3e4iFKD5nW5Mkosm/0J5r30CtuNcaW7Xql6tm8VdX8VorHXCKGhbMvFDMOHu
gB0To+F0vIpZhro5cRW5cJn5FQmDML8Y0qgG+O7zdGNobXyXE0O17aKp/mTV1FeoCqR+PTluS+NQ
2gdG6PkzSrEFB5x34kldvpCWlpWIQxzpj3neXcjIMa4kMornvAUjM7bVcEjNsL8YlCn52hox9AzJ
zGtVdG1w29tl9i1rbNXryXF5aZq40HlFSvugJbpxWbdYoyyFAzZy+tzgrNuQCjUprfFB5Ha2SQJG
nwsGT14XyvQ96W3no17Y+UZ1Z/x7IcF0ZpMC1Cb7YUWNN/MpBJuBDwTP29qaanayOI19PG0pPh5b
5efla3uYOFUgbhfzatBo2jXlvG6i7JGQLECCLW4idvkVjRvEYi7Tx0Qrn2sRC+TmpOqtMLtW3dqk
Mt4VrpU9FklWXLZzqu/rOqCUwnU/BSHjuKR0OoxtzaBkPsclS/kOI3ghE9fmXmOS/wSPeDF3ds6O
U8ywAvkTfEiF0l7yUcQPVdfxy6iJ4kNcJdXHssMFuSsVYrtXUcDEagdtGxYZ/ECY50qb3xlCG3Kv
KaLxc1JbkE+7eogPvd59DwdnYJjukLvrOvmFoLL9mpdIL2D3NmtLSa4JSUfR0wgl3bUJA4KBn+oS
mcIgYXaU7bWhO+F1TDFEpGUaNwxSzeqqDslDbOpYv+f9/4bAkGRAvmngH20dplHQzge3aLrbRKXJ
YISpfBrrRvDhsrWNlmfBXYNk64tQys8G2qLPxjQ+zB22/a1tEQzBtFnb4clgZy8VgVFssS0RGdt6
UlY19tC0ybwAR4MlO3U794RnmKx4X3EKYyelZWNZBCe5gkts7yUqEB8SYfjFnIiIY05drBhVhVsn
HO1Hjjp8T3A0fA4yGH1l6D4bozFcqKWm7/hPgd8/Vu2DERnfbNJnSApppy/hHPTYSQcHGYWY4isX
C9UONyRPrHCcXbVMAeiv8FAQKT3bvTQeo76ot3EX8cLWrlwNOTXVJHGlmlhkWiH1W84gT2zIyc1Y
ztahqixG1ENrbco0D16KZYCR1oODeU/E1xbqEAIbFE4xek11OzbYYsJ+yO/zucGmpCt3WZa1+9aZ
srsgUqxbG4/S2oot/VqTvfihhXlOKgfpB3UXhYcgl91Nbo7yMjUT84G4CzdHBDkHSvcpzhWQRgnN
e7bbTV+Kcj23o4oasbN81DKdV5D2vpt6kT607LirbsxL5p69uqvT7jHsMLOOtmohVyqmHaO5z3DA
bD8OJV8sCkEMWLbiZ8LtLynl7MMAkOO6CauE+pcMz64FS71O2/KLqGKYY06LhYrJlEy+FER2qnTq
u+CCAXK8plvCPCds9MdOV8bJU+AQu9dRiv+ZLNyqgqsLM9/cVvk4czSTtXudT3X6mGfkU2fm5O5k
1ITrkhbWo6U338nq7lbqTKlSV6I+qPPwlYyF7GCmeuZRVHFIqvoJY1sSk33qahuOEz4hT/GB99/8
aGfWUxZSGxtBEfpUhemadsfXBqjTGjgiVvSY7ysRVX43Wi82RxCkFpdmrd5RQy1RQrSJlM7Rvhpu
OlwYS4yhVcFYUJO8vgkDDV2BEvyQ6OFvTVXR75rR/VGNhvIU8up9ADBDBrTZFBUYrXoMyOPTFuSv
WexUd+zQF1T52mpDMJJ0h8+Ijt92QTGj2UQlob3VHCxar9u51pjqea84aDaMRbWn0IyLyoI1We04
j2e799uub1rUAKNUkrIFzCJaUj8zgn9rHtujOVIn2bU/Fdja1YZ/RBlD2zQs0/WfX0rTl1BjEzgS
W9/rG1Mbq6T9qHFj0gkfx9jgkxH32pVKlvgZV8FrZfzSSdZdTCA6mlpcBfAXXl9KS0wiNQSXyuu8
u0wIKPatOqbkZPGuqnDMdkXP4vrz+yOkAw4IzEKMAkcXBZCg6QoedB8tornSDf5h1bTsOJMaZ+7v
tQb/7/vjhWaEYRskp1tHjzJh85/LUql9nJMCJRrTeTY3Qh0SnY4m5v/qtpwIBsH3Ka+6dBzPXH/p
xP9LZvvr+kIwv7GcZUZz1KmfQqOUahI2vpNBz6PoopFRDR/ef56vtbx/X0ToLEz00MyKbP31jzhq
fC5agEx+29K6tQdJFRHaIrhOdWKE54kpZ4/lfFPglN6+f+lT6wenoqkv1MHFBPT60q5pjBoGuHpp
kkwbpp0t7tulEWwr6mLTD6nAJok/7f3LLivk+LFi46A255fVLY3R1++THNEQx72kuft2BXhIy/oP
SHFnP7RYta7N+n3/cqfefcEeA2XQWaDwRw84rCtVU5yJyzGBfsT8uOPwP2K3s9Uzu4z2BjfCCwlu
REfgbrLRHMvN3Xn+9Vtaczd8bX6uzSnovo0ta1NBUgSK3VJ3ljOrLxK7n98OtOLfv91TixaAPi4n
QyBKevPS2KIlNFNFAGGHxp0J1/uqDNli37/KqYfKT7iMr1Df6T+HXL9tqAaW9s7I2Hp+7gIIuxlF
4L1faQahyu9f6tQNGYtzygCgyohx+VN+u1RCokY/pSg6BkJo1vpQfIZ8ecaZdu4aR5saJkzd4kNd
+5regv+vd4aT3b1/GycXB+sP5x5L0cQE9/o+XDd2hlon/q6kdr0KO1U/EFTJoKwfoo9SYYch0Wuh
mjNmASGj7sE5nNvR3r56eODIbIB/p7q0Lo52NAMph1j8NX6IKhCtX2t5RDVX2KJjUrpKN1+/f9Nv
nyvXIwPCpY7S31rQKo5VzlQKFIZ4Xy4Ma7qDjG2fKSXerkXBDN3UTFq7C4vo6AVHOdoCt04rP2rB
UDcloUpF2V/aMbOM92/nxJW4CQdPiaWZAufF0U/YRNE8TU7hs7UR16I0F/jVH8s6fnr/Oid+Js02
wMvyW7FzLXbR35e8VWaJcGu78OeIaM30RXFSL05yLwKY+P6V9LffWOhtv13q6BtLj8rCCs6lut6l
cZ8bcAoG+28kfrep+nz+MJnUY/jlgnpdGZik1LoKPlkcWTekoLebmOnvDlMgaJNa0ADPjDk5mE5c
HlpB+kY4yPkqQMR8b1S5IDSSaRHnqnaT6mQ0HEjDHK+HoqODPXUWUj86juAqovnMjR7T8iiW+IIz
10MBhnvWPP7YpemsCJeQdn9uZPvsAt+41nrnnljG6CWbO/uAhpr5aQp8EpHk1iaugZm1tbesbBOZ
TGa1qkw8vfuQBRyMWgvPe5Hhq3fg7dJYItCN/NaEsPQqAp4R1DGIF8BqPRwN3T4osdJ5o1EYiKPm
Yd22ju5xnXhNC8++TAy0DHHiBlDNC7l2w8Gb7XBck5eQujwtXeHcODfqFzsAVPv+Cjix1tBraSg4
+GZR8h+ttSDrK6qPiecSK81lr7kolvt8JBmvJoee4JDBf/+Cbwse+H04l03DRfaCZO/14q4K6HBD
mRW+67RYOaMCyixRDpeWKNtd4ITtpaT1+ogXMTxjnDrx+lLNqVBL0eK8PXPUYAsUYMC5T5tr+tjD
1P8M9BVto2bF3//4JhF4sBvR6+C/jktH5qKcN6cu97O+ZirSL+J2JkHEVWA32SMAgzHVMGCfEITS
tH//4ifuk7pKYJg2ORmgM3n9hG1o/LSd8hyzAErgaoAZOIZIPeLpV3rS1/G/wu/F/0WUg3SKTQr+
43K8wqL7+kr0gJoQbmLq647zPE3Au3UYxbxFQvzxMqXcQDCFMIrTh2od3VPZEBUb9l2KroDM3dmi
8Srim2EwLRJqrW9/+gANPHDIrPFOM0V+UzJGaZkbacVtYTfzlXLKC2aIzHQaIn2bM6XU2xeQi1Ha
UBqYDLSPP18V2hBpIQb0Z8V4lEJ5rmbnG9nJj+FgnalBlnf5deXNpTiWWtwae/6xqRgXUDTlCkIM
UaawWPKNW8A3ttOeCK68P9CmPFeNnr6iSynqLgK4Y2sxoYc2gCOuWGkQbNzypUBLLGoCLzppwW7v
9DOG3rdr31ApvCGLU3VwxaMVaTacO9rATnyl6w6w7nzDSG4iSz1zmbeFzXIZjoYYpqk+jhsKKLnH
CPZN4veKrjwqhLzuy5Ev4vvr8O1WyVXQjWrszPgKj329o6KPQNu0xK8FHS06PV4adz/s3LqLq5aB
OmRrApTO7JJH3IDlRMpV2Tiw3JsgGI9ftSCbW5djX+K75kQXPEWL7eVlAnbdZUo/Y8Ij180F9qYU
Bm5He3axrjWqvWvHKtynzJG3A2XRPJnVPcHpyRo3JMXBUhZUBQHGyOKsD64+WMRrN+aZv/7kD+O4
y+EHd45x/MMgSZApkw0YO5D+NvEEi10Z6XO+/8OcXGXoKmkpuTryx6NvWGZUfEbCIvXz1gaQVvS+
miBstttzVcuJFxb2ALUt+5DFGfb1/go8WORllbMRjaVAyBLI/Wip4/b9uzm1A4GUoQ3ncCjn2b2+
yhyr+hh2SoJ4qCHt3eYzNZqAaZsm/dLHxp9X0ZwZTQ24Cc5mVT0+oeJosHoEVwlnx+Db8uzqyLrL
6uD5/bs69fIQkmGRu0H/hniL13c1NkkOq5KXJ41M5zaZNEZsgfmNYUuxrUPT+TqkZbynW9ic+VSd
2vNQxILd4OP79tBD61SVwugTvIj6TZsrL3MM8jp+wkDxwHZ95mqnFjzHHmipBifLN02ylHu0oXYk
fhmWyS6zTPtu0GNl/f7DPEIM/L0p8BBtnc+RQOZ8tK+6HZYnk5a773SD+hRJlUxGFMeEWBKjzGzO
Hj7EmlN4XdH2N9WUJ9cmJNOdhGS1maeS4IEwLtdaFXSblKTrrey6+NzpVjv55O2FjUO2BLyQo5+8
DhrVHLKMr81oMCZoqxetdQsPVVkDgst57ka6E3YpGWLksJyToYek7BafJYqO2SpboqoyY08XifRh
8kJWruQ+3n+QJ941ZtqUoDZg2qU+fL0qU5u/gcyIgiTs+Vs5a+1WhXtWBCn6lenl/WudeBzaT42x
uTRqqbpfX0vXJqI38Av6c6B9U2k4rDNTfQG1nfvkhsYbWuXtmQrjxEunaUzsqGj4Yr1p6/c1sbg1
OR7+EJsfga4qnm5GKXMM/At4BKsPVT1Ua9QYvf/n96ppdDHpSFEgHu+UhuIiN3Sawuesdl1ZA/EZ
dXpHNz5cySR8wmIR/nndxgWXNoAO/pit7OjpWkwbGwMouaKGmKa0HlVCLtq7AUOdn1kcpN+/wxPf
HK5HDQUXhn7tzzf0tz4Y3FBDRgWPduxDJhdGjSOsKqq1QBH7/7kUaHnhgFSmz3/0QSgJIGszyJa+
5hb5LfaxGa9aa11Enaad2b5OrVGAGSxPg23lTfu7RxKXz3QG/CbrHjtZfDfN6hEUfQ2Jr7pzIEj8
8eGIDQzTBTAhnfHJ8Quojcza9GbO/Xmh+KuQx+uuXpf0Ac5c6MTGTEtdNQU0GwMbx/J7/vZ7lfOA
AizgCJiG5jMhKDtnrh7PLAnBf8ZRQf/qGse7shInsWFwDQT92gpYXHlozMa81zuoGMQxNTxFDHFE
PZTrxXv7oRhqG7EQs9rOqROaf52yqfOISa8xooATmrYZnCn1I9HWh9kw5J0OABK8H0ELQanmuwzi
AU5zZ/KQwQZ7aRIAMxPCfWtqNVpdCNXa/eySpKDmWpNsi6ypd2pfBaR8Ih29iVOV6rAgTilPovpG
AnbaaXUzEUeBRLMXMrvqlbr3IZw8YrJrPJ5wss3oFUHMQyjoI07MVsUwl0B3pYlYOBkuC0MQaoFJ
dvv+4z21NvmK2xrrRDCnONo/iTCp2slibSITfqnG9sWR5Y0hlK3Iig1c1OL/8dpRc1Ps0b5/y3wy
5ZST3TnlflvJped0DUF7P7T5meL1bcvPoFeKC5bahDade3RbxphIUY9u7iMivyvJtUAz6Hytkg8M
oa8QpHidqX8O6/zMkUmcvi5dWp4oh+vjgswtsyojKJWeSDHNH+Wo4hKqDeUOowtYZjQznHEqMyNt
mlCLdYpBmOF2zkZe6f0ezAjk9kHZC5U8GK01ci9AGMqCK3fMO5lgu/EXQKEc1HFqeok9h2u31Ujc
7e15DVzgAUZ14zmzWa2SNjZghcwl4BX+njVWyO94PrTb2FnSLyHfbXF08b/HOOrJpo03tmLrT5Uw
z/0Up/Z0S7DGXMZw/CDLI/ttj4jUxszypM99tX2ZGPeuSNnYJVrbn1lZp/ai365zXBj1ZU8IhDvk
vmOmKo53qwNSIzfvvy6nShtAbZxWdeZtb6hEakXkVgVO1WfoBDGWcBoO489FItHUN9MZ09nJi9Gv
5Mzi4m47PkRYNZtRnvKuKNLKOInOu94otyhA0VK35/B9pzYCi7Y/Xwsse2+K3xS2C7TuNvfruL7T
G5s8xmB6LtL6Oykbd0CPzjxJ7dS6WGbeHGCREMAOfL0u5qZMeb7UafGYSlxeugZLtB72Or148Bjg
K4yyaj0YTuI+UgPpTyGmhhAD35UTOsnWLYzpg40lCHtGEBrzmeV08s9jQ6SNRP+WCK7Xfx6hxo0C
zjfzh6r8LtzwSer9QyrQkby/ok5exyZAhYrSWixzr6/T9MoEa8HKfE6iJd2c9iWflGFddPWZD+mp
spXmFKINdfmHffQeisHFwYH20m/xjMgGieuQ39WFeYgd7SYtqscsdc80Kk4t4N8ueVywxrNBlARG
Zl8Zxl3YFd9dI0Xcbh3qoj9z5hCn1i8nUoZklI+chY/ORe3gEAs82hnbjD59bmX5Y4hcy+thXHi0
b0NPKZXIy9iRN1G1eA0UbVFm1oj+3L55NmiqPAfVwoXWcSzgasNnJNv6IZzdYu3kRE8T/utsR3tw
nhyTXZMQ1AbBlNKM6zlZWpuF/kMddOwshbMeS/VzXHTXSHHKTUvJFzn9AB1bRBuCh/WHEtE1H3vd
PLOaTj0Fd3Hq0uJg3R4PYNO0bJocf4I/l0RutLO2alXj2SzNC3qmz200DWcueOonXpxZCGVsmq3H
j72MAalB+8n8qHIVdHEdSYszp9+1AB5FQu+iSX//hfmpnTgqCFHMkI4HF4422vE3NiSrnClpmvlW
NrueHDrrwZBa7+ViMi9kkaZPJSg2+BMoJ3/aBX4GQWYdMWgtkr6dMgwo19//o048d4qNxQLtYgx8
c+R1rcnJWl2kfgLwYCPrybrKJWXjFBfNcwyDxEcX+eX9ax4xLX/2K1Al0PVZdm3wC/rrrQOiwlyS
2s3WMQdIWUVobBGkim0TQBJxQcSuWCkoJ81044a1JKy5SXBeGL9yc//XCYk4sYctvnDkGAtm0jhu
FcKPD62sjTJ8y7FgNLL4GiKRzndoq3Pzgidj79sYNTIWKwBTKU1kTSEtGfKJ7G8HMajbaQrUj9Kg
8Ca9S/1IWUxa5cCSwjGVbBH1mTsk+d8nxNhs2f3GsGK5QStsrGslX6h+lU2qQGevnfBCLxLxkIh8
vOG1xYQG93t+lk7nHlLV/qR2U3LmYH7q/pmA4UG3lwn9ceOIdlucNq3g/tNkfJDI0vzRGqPnSFPk
9v0f/dSlEF6jNcCNzmfj6KvJ0KmqsuWz5BZCrsvKWdx85M0C3UzD5/ev9fN3O37Tlu6v4PTKZ/D4
+J8rVtpBqOFw0JuBs2oZGGP2mg1tF5RFv87tVLvQCjW4bUd9uNZ1JbzTW4VkSpGWuzIn3/TnH/Rv
fMM5fANkA3ac/0EJvME37IuBvtn3n7Dv/bd//CeN5+Vf+EVvcNW/WJY276YBY/h/yA2u9ZeF6p5v
Jk5bhqnLZJPI41b+4z8N8RfxVWwqzH7olf9cZv9EN6h/CYs5KMhghij28m/9AbqB/i2b1G9rjAYM
QgV2MUEFRJCVWI7/vx0Ppqxt+9yOnINaZeOFEjflekj05H7kBP8ty/t5P/wMjrBxWaBl/5kn8TNZ
Il5CJpDvK7eA94mekOXU3wKCCJ6SmcChiyoipUK2URzui2qJkQjwdChe9TPTQgtItBlT+2ky2+GO
jxb+qnrKUixRHJC+9T3pGH3VOU9yLIiphRhLfEbLkGRa5wWpGi2hMnLJ2eiXxI1YiqqjHliCOPIl
k4NCJf2eA4sJ0WRcx+7Y8+2tjHuSRojz6EDC/WiXjI9Q6a8SgFjgl8i0/TQvWSAGsa/PY1hlnj41
8ociBHAdNzSralWP9m1p9W62HifR3BJpPV7NNsQvtM3G9MPOFOWuyOOhX9k98nHmdsHeYjxprUJ0
z2SDFQLMp6ShQrdy1rCH8yV84YxIA8cKmo3ZB/KTxodk9ISTObsGrYm9ImUrfZg0KW86syNYpEPH
HYGI2VEaOQcEWP1OLZjdrOcsw80pQ8iQcy5TezVNEmlngbeZYBtGFeEaILr7bdLUEQqAU+OLIVGC
ZCS3bj09SKpDFyTxIiC3Zrw+hYUXa3QvlhxBDsbTEobols410EM32gYMce57O0PoRaqfn0C2/AIP
ymk9N+Ik6Bl0ux+qdGgPmu0QYKKPPBw3xYanlHl6o9mII1dOOMeMTqei80LT7j9yTJ9WcABb50KT
BVYGvEPoGoPQdg9M7IN2HWZYCFOKrBvcAiQyjBFJIcIqKxx2o0SXHmEnb2Pm0CtLjuGt05Y/Gv5T
OgrTuYrWTBSKH0OYADUVkIgHwAhz+zWvhaX4JJymTwHd8z1xvNWGpNkYMlBu9S8lvJZbOr5kUpS5
ucU9RY8rFpXY4psFKzpG2nAzt00YP4FICMYe76kTFelGm0mm2tlaH90zsJS3me5OWvqNX1cfDKhq
dcSzJcZSIowh8HUqomvVsrPgOsS8DroUv9Ji0/w0mAPxqjApP4QO1wiaah2n84PRAIQecnDwXqtp
HPIDcFhbpSAghKku5TejxcMEanDbZEnG6435jehpjyzyYQVRA1u0axSbRi0zr2q1YBvLBNyh3RIi
PLqUEqGA0phoF3rraleFinh/LIx7UDCYLlTzci6NwJvUmkghNZ980tB47t0Ir3AFGzNY507NCoRN
ql4rC2h33TSd8EgXcrdRPLcHPauRPtHR24vRHS47MUfrocoIHDa7rl0V2VxdWE3VHfS4y+4nLTfy
VVRY5s6K8/ZecZu7WfJiJkX8A7ziBxLcV1bqJJClC2MdW5YkQDNuHpVOT69JLLW9JiciIxpN7aE2
EnYtJyMFzG3IbVKhn3hBostVPISO1+tGiyo6uRVG/uQadeqFMy+2Ugg/bsN7y8rlJuNg4wUVWq04
UntzNTYpEbmzBTM4sZanXQyPTDHkWiXMa28XxryBgNDvHKDI99Yi1WF7SjaTgSHLRgHHtMQ1x1Vo
NN0V7Cp1U43xeDllZMGJ1DDwcmA4lQmyypEB08EGCveImKW7KAcrRdgcNuwpNmhLKjszUL6qsFTL
ZTYx38By4MnlYXw7QwH8noSl4xc0X32A9/HloCnIv8MmHLeBPoOuyxfnOwHUHibDCkhaH+3sOluy
R/QXWgoTGruo347M8VdwXDBwNz1kEMFDAeQhk00wk6fmWWHK09ZFzIvqKK77NQIozTMXPZ22CMUy
lF4lv4xM2dzEjTN861VikPs8mXfUrOpGxXfJOcLutkBAs4+EtTnwVEPifkJ+/o+xY251s1OuzWTM
bzTwnOQsheqj7urpj2Yy2k+2FhoPdjXmd1Ulw82kVeo2LQlm6efW2ceq0UB4SZRkgzgCTgLale4h
MkRxcGQjXkTDkqbgGy4JkKLroZWNP0K4uGkaM/GwHna8VcP0EGqZ5XAS1aJrzGftpeoG/WVjpoGv
SjP2+rhJ1oAT2DLT8EZzm9iHiRbdKklnO6ukd2xwaCJci7jVdRJZ5QyXp5TbLImza5AZILvwTUsi
uc3m8xTpUbKalT661Puk8Rs9wFw6a+OXrO0Sbxbl/Igzl7SeILZrDAwIVld21XyowkG/nEmEuSSx
B19laqnLdK6S96bVaQ/knevbuWB+OoF7mDxIZ/K5rMrmVswLZL4pcHmxMVU+X/TxRSZV+iikYTer
ztLGzTCIxEPDMnsxq/Jg1u1di807XqTGWtt+VCtriWac0MMl6sdJIYTNLzCrRs8YQAIGMG1hdXyJ
EhV01FzIXl/loss2nWZV60kA/9uU6jh/c9re2uDOz726jtiCGYKDHanrIViFcup2g5pBoiOZGBhC
uGGRBliDm3Td0ci7EwBAYJ4hwwyVcl1Z9S/Vwb/r43P1MUkr2nv18cVL3rw0ryrkv/+Vf1bIxl+o
kNmqmEjQOtGXJvUvvhn9P1hlKMloRjraklPzryqZHtOvqlgASONYhnpFZ8S3CCP+pCrWjKO2ClXx
Mt9nDErLHEnCcY+jClonjcPRusj00tE8RAsahl6NyLPK6xqlxKQL7jPohhU85iK4RmTPJ7jGAUcM
5NyyKh9o6alKdmgai0nIRpnH2gh8B8SU5XWi5xxuV+lcXieSxrO9hXKaGcN1q8LvGckAt6kOjIYA
wHDbgvywLnujar4m4XDXGhGYGAxStmdgMgV96LokilZYBvV5elCcGc7H3Mqo9CpXy8mJYj+M5x20
BGCCORZ1dMCQmBVwnQ0eq7Ryuuo2VoLkAdG1+6lJZyG9mo+uxkvWx+WFldcy2ECS/6gIcq64xGTN
mxF51hLeAoIFRgFsC1FEzg04autTZdvDWnGL4XPUG3xxQE1ti24yPfoNdbuKe33k2y6kwpm2UMpd
MmfpPu5S+dnCQvpRb4RerLQicr9CIvqajtO1A5CQIMYkm/b8I7jqO0vcRGak+rg5tA1+fjDtIM34
vxFuddfFuSTOeZrUdTuEPTkQpe0y0+vIFUiNwEISq5m9T+RKdguQtnkiHpsAsHoacPPb053b6NOB
D2NFNnZE4Qo4Uol8INDRN9aDeRcnfS82faErN6A9SKc1LbDZxahdcljKH+VsU4I7HfLXmcy9fgwR
f6CS0K8Ms9eflSJtFpuXLm4KI+zWbkm5nOFQ25OIMl+krUn2WdRhRdf0HPzIshsOSjBuxQBnJaVV
it4kqObPCu2YrQOxZAegat4bxHh/VTOaPbLRyocZd+d1p1TFZaGEHZyyWZluxg4nqaZtx95oF3r9
P/87wZ1GL68UUy/x0kYq2WoVZFPXyOtDjAJ3yA/0X4e0WNttUMXuVq+Ve0fRnEFd9QPD9HlDyr2m
fv13x+H/FAmGKpjd7X/vODzAL5D/4b3UBQHar3oPJEEs/+qvndV2iPJCoYO0D26ipf+r/eCIv9Av
0WZYTCZ////86j4I8y+Eu4sgVPA+66bNKOOf+yybMb0oc4lKWmZw9L/+oPtg/pwD/9Z9WASgaFyN
RaRn4fc87peD7sFGHEeL4IQdduNKQvC8PAc2JEH7b61cNzoycmPnziXFvV/pESm1A5CrdZ9Kx1nX
otPg7Efi2WrkdFtYev7QN1bwmS7peFvOgC18e5hNv6wXFDBDIPOCZABWcUIfwRuWOn3dKmNMjALu
V3HpQJa/TrSCoIeUb9Ghm6sUzKobhehTJjgxXtJxrlzPfZz/QE8CLxb6jrFNlMa4IZJgvCU90/CU
YuyVDaRCcagDNkdIsGYerxUs9nLfj3ROek5DV8D0g9Jr9UDsO7j+h4FDzN4dI4YkY1r1n9SMP2pd
ZUH7nasslY6Ru5qH4gOuklNWEcBFK5027gKBH4Pcqr3EaotkEymD6Uf0Me2NmCHZRvzgcB/N8dbK
TSojUC/Bt5nyj7OTNjTP5Qx5zgv4y54NysznfFCTe04gQIrHSN4QtZo/lo1T3LRN3U8XY0V0NyQ3
HbhAIG3UummWQsdTtapQSeEonbsx4e+qCJ1GsKEFnEdVEQUcBeEB3s0Quz5rIdU8wUtIHMa5VrV1
gAAqJ0N5KLa2kzUrEnz2HCTLm0Sr3FuTiDx5GcNB9RueH1mLYIJTK6p2s5TDJbkn+naUPYTtyCTA
VtMq504BC35NfhQsecRZfgYyjClSrT0ubJw9UR3iAHMDg0hnF6ThVr3yMBvZtLHsWDsYzTAAgk46
Yx2hd2/Qzmct96wJIiwjqGhzVn2qu0J/LtXJIHpjrsglN0OCHmiuOxsafUTcOQT93I1lKGnGGO6D
XkfhHanVnNrdkYA4FC7isx6MTbNi5Zn6upXK8OLMiQPuRnMvyxKLJRGwangAup9HPuk27bzv4JxN
kJU7hTABhSCeQQdXItTRyeWqEQskSoJQIM8DMsI97UczuZScsG9Ltmyx0mrL+pBrEySVRlGH0ON0
qdCMITYANYKl1bPYhbAW3QCgF3gGOgI8CIyYQKmdT1WP40hpXUohWVoi4PdROBkD2+6qYUPT3NmG
TFz0jqiNWqEZw0lX3adVNUXPetm4HA/4fyjZWD4f7SBUiLqpG09PgisA6f1F1LfNs6yyaxKUwsu0
A2rwNTYVqgaOkllhKAeiXOx8beup+gEzVrTFMSdBJLRgCBEIbVWL/7EVarqv5nAgdECn7ePK4qqJ
JQaqkiTZTpNrHBg6qa4xIm+SOOTwZFnMUXxeb+UxD0WwK+p6rsGWCDCW1J7lOor1ag3TjTzxFn7c
N84SeupPaoQfpe/0bj1hwr1QHDXeF51qric3v4cJetnGTbDHoN94rlOMh0VGtLHHKN0YJLEC+xp3
eHQVWFrsNGlQe8R07sg9IJs20rXVVLb2dQObpIWqsbbDYee0sfmk1Th74q7rVjS3ipvBUe8x1Our
vgZ1oTSuXIdGRexvSrK4U1rhNsgbr4nN/ELNy+Y7PZdrlUbtp6pOBh89SvpAo8u5ifuiQXzFPN9I
/5u981qOG8nC9KvsC6AD3twC5cmiE43ImwxSBkh4l3BPvx/YPbMSNSvF3M9VR0c3CwVUIvOc//ym
G24MxUALz608HGUy7213uZIYB+5zW199ULp8NxNKHE4af2Vk+I7JFneLTeYvz/jdOxGzwuulbs/9
mImoNpMhyqyq3TeixIjE1fQznjXjNTnIPnZM1VvAbrsvpeFvJYafO9DyNMJAsmOEbDaMeNFd5sOg
ndJCGoTB4w6vvPilwrcK/k0i4eTM5cYMMJHNMSd9GtNmPOhkSj0AQUCDdUdtH7fTd9W6RIskWLb2
7Xt4iylerMwhzH4SCTE3qV2kIUnW+lFh/Y+WpbAZnjWy3gVBi+FeDQ1iXyuCgnyBP+ukad6tqnFE
kiAum7Qg46cHz2FVuIt3NZMWj5QzW2S69RvZ3wUYTz0G8JDwP4WLxNmbXIHlNm9lRdZNuEwy+1x7
ebEzFIxPstv9HY5Hwb5ahvq5HoX+hNUZ0shBQaqD5HtV+iY5NA0C5sIq/Ftcqcpz504a1onxoweW
rUdGAFwRd4tL6JLA0EBNfWacnCmNL4MMM88wLnFvyXupvCgzqeVDsnQXQFWsjZzergDEDOvKEvgr
LUWyOsvUZC54lfD3Xo3FK/GNOQHrsQobHEcf+1rvnlhxZUMlO9YXutXeuSKtbsm+0q8slKabVZrn
ElSXujbmexh6RfhB2QfTbImV6Wzt2Aov/WZ1dvFNARNu3MTCtX/oxehwDrrzqVx9qaOUzKGN60jj
oUrUcJdg8vV18lW8rYPGv2yE+aIF6rsE+/rMLBeN/FzqUWc7DwTBaGfeKRSXVjaEg8E+t8yNeIhb
ez9Z6Ytw1RffbJz9UoEFLoLhqCXnzzNgHnyuytx4XvvaFEg6B0snTGbKtq1h1t9i4Q0klGkVSjUr
PQymKquI3szeLq4wbvLObbdZN2a3peFekYFQXhZLq7Yr5EXMNu1KH41JiytOhxUsQchrem/RfVVp
cj9XG0op6gu5WEY4wos/eOQDbhyhmw04Jptr5gAIMRDxo95uu5BQEGublEK+mll2r5lutbHwtHxJ
TE8e6Ni8b63R3qnB+I61LGQ5PEYDzXsm20bfNA5RBlOme6dgFstlrSs79KzmuYoXWAaBOo0ElLB3
1jWgXZMx+x1AR6e5OFpDfXRm3PxT13iQ45xd5qz5sJSusaMPxaQx7ZOo1tN9O0C7qfrpk71gJkam
fYnRnhOpJF2+0kfbjHpU9Un4EyPtbuFZi8KaN7Cyhq3j4m87l12xQ9JahK3mfxGx+dloYvGsN451
jTIU2gj9WmP0rCvnS2EWxlEuqtvW9McXdUn4lmrMb14x4ppmfO38rEmYD+VIcctuPPigaGFnYwkn
Gyhmg+9irFaN3h0mgTGx8GO606ker83SEzetqE4tPzqcrT3ihatk7uwIVS9L1PDjzYzP3oZQdOPK
qtOHKavdO8HEfL+aByvQhLK6U4mq6M3pzEG5HDcm4o4j/VJrOoBzLDH7VO7XYrMxyuvK6/FDGIML
GHHfCTA7NGaB2E3Tr8XYXZO8SH5Q39HHM6eoi5c2x11o6ab7ET+s2uive63EzJH9lA/GXLYXUzQT
GUcNqNbgSV5zx89xwXIsoGSsk2znssTA+9ItmjJK3JYMPQ8QQ8uK5QZry+xv6tL/oLQ/QGkoC6zf
Nn7XEPB/BNL++YN/2j1f/+td9UQgoudQ1lnAcv8Aab79F95KqAmAtdzVieWHcbPxF40YNF3ouitb
d8XY/tXw+X/xlugYBODiwp/DZf8vGr5fSIfeKpiEO4GAhmEtg+2fp82kqsRDUjoOPZBeiw24VHaX
5LU4AQuyu2KN9kRsJha/rVx2JCmJk4/p1nPQ6dODU/r1M7yT7km3yg66u25uf2ihb/7uO39MGfhI
0ePbgTNiroKYxUIL94HQE8BXF8YY2NRqdvWKR9S0RkCWl3iSceg3Mp/3Qa0Pq/8DNpy/vzaGJj9P
4m2fSTwIJ704yCPiwvXb/TCJF4mZ166SzVHE4nNBUlekRiWDcxa0lbtxawdDOd0vXR6T611MdiAf
jLSVL9OCzAdBHab2NelSpziHoZpxsu77vFWcSU3l4onhMzah0XGORM30l0Zt1Ttbr+2Qo4egrqmg
r7SHrrhOzFlHwWQMBkUvRTtQmedtlFooBKAAaZj29ByjQ+qazzGpjmFFWc3W4pOv1zHhArFQdwkn
/66a7XLtFCzYonETBAku7knKGWrrT1rb4tGQefeK5o8IuKUhiQiRWXmFCWYM5rW2FC3+modZKzBP
1xYrZGCoOKK9EddaWIycH0lJEqY5zZ/ZmgpnrXqNS2dMxcZt5/4JeTzzCakzqQx1I5nwJ8dS5+Bj
7Lsbk9zdTxjpR5ptomFAaLQqSbUUPY+UxiaNG/05r4iHqUpPbzd+MgXbUVmt3A3W5M+h5FW6m/AS
YDqNTV4eLnbS3xuqSrYINkd1JAw4Z+BuMqecpPKTyLDGToScgPquMDL4PKXoM6sOHbc2tK0dL9ZF
iZyDpi2WJsBywvwVTZPNz0oy5AHk0NQAJdh6R8f5jImRv00ct7wBQZl2WNWZa69CUrRN0VyGsT4Z
O6zpyNfsR+dmzk1tv2Ci+LWBSLvL6JqCfmB7pzk8wlAp7hYT8zzwWJWeltTH2BbUlhC+vj4shb5s
g7zuyR9rq2XXmz1oCI0T3vXNYE99NDRlt3YlxgUWXdMJaZF4tFI6QB+vqTrMPSf5Zo/6QBCrMeGL
hrnmN/wbsio0lwY7C0cCkQRGDLt3HhbHYtLUuumGd+9TEjO0viIpVzk1xvmFO34y2kJONbmTJGlE
whJNTMoAg2/anD77WqaJkADLbbo39Wr8mmVDYVB9JwW21nVZD/rqC9/K10FC1zwE5WCbTPRacVrU
Yh1z3UqHz7DHSGwjTaF6xdOjV5EgGLvlrWg0yAJCpdS6ARKKCLTFlttetaW2pRaezwNDaoyoda83
tmog0/vTbFXzfJiHhmApTWA7GVZlS95lq3DTf7GDkXluhiVeGQLjEOkWj3iKL02ccBRQG7a4dTGt
0q3qtcO++4gGJmepT4R4zVmX3RFxvW6GCfdPh1FepxiNXJkKeCQiRek9/4p7mxPhfGrFAsjWOJ2g
QhzsDlIMrU4IB4Fvj30DnvjVtBxkNWJxSEjh8zisduqBM9TDJhl5kWEKKOBwhSH6G4I7pZ+RxDn6
VSDGNUSTWuS17fLA2dQa5qjvW3nAnSeRnSoTmN5nH820friapLk85vh9rsa+wNqohcgNxOVkw0lg
zK+OUq1en/xB6vwji8lpYB3NzHNTCC1M4j+X8ZRLChDNKV/V3AP9z+3SXVTM368a8O9hA05RabtR
MbEMba2t9w1T3uu5JMKEYFx6Ruix6XSL9aR5bcN2QQ8GAeSaNDjIP2XsVvi7z8NwnKi1zFAf+qS4
LLR2NY/hG7B2i9o+lujphiu7aSccPC1HqE3Ztd6LNpQj7blssyDK46U0NpXvzthSJvBuwqTxxufK
0KqrxJ2hE/kuPiiCwv4Ym5O5zUZa4c7oHwhEcI9kVKTOHpXpeIt7jZVvtMzGo9snitgOCXYrgEUr
fF1sJxV0jHp2TqxBNDyZubykRm3vzQxvx9BLlPPFGUqXQtYykh2N7TY1Kw1LT8OZLrFVrS5wj04u
lbfQOPSNnx+nxq+drT+1xgXWrP0RJ5DFC1lA2n3GOYOngxXMG5u2nYFNU3hmBMO080NgMTMNZyz/
Z6JCrJndb3BJ/WUfj1eMzIY7wIbfFVb3N2nyf4XjnwrHlf36Q8nxC0fx6tv4fw6vRQ1O2n77qYL8
+y//NTDQ/3JZsoxQOfL+37TAM/+iakMLo8Ozxffix+rR+QvqFfrUwGP2AChOzflP9Wibf1FO8b/j
ifNuMGH9N9XjWhz+OCxAuskHrXNgnW/xi6jf1lxoeT67VFY6SQQvQYSmGz/+8FD+Qw3ILf56Ebzt
cJrhPn9RrvXVoNXEZRLQlNFRT163bBKPECMiJvo/lJsfqJerNSFjCGjEOEVB3rc+lJtVISYywxnp
TbT8ocyJnzZNTCiNCvpUHssexLrV9tPi2KSzzNUfLv/L46QCh8TOfHSVGDMc+rneNPPFh1QGrJaW
4z3hSE8+SSW/f5gfxujYfHAJpj5ki/C7/eKPQI03K10YzcExxvvJsR4p0NDv42gAXNt8+/3FsEX5
+NtRPlMCOzZCnndFz893ZMWN7U5B1x3s0WpORPYZNREUDOEzRxSnfLAfyFlsCjJem17HfrlKsY/H
KL0NiXUuWgL8yBPwzBgWFTRUbNhHpsZkVw5BE015Tj/edQG1ldkYNWqSJAjbNDCPJmzDNzMd9/HQ
9d9Lez3k2l43STgJ6kibA1Ww8ZXWVdKoYGMx49pAc5we6bLbS+nGI0mg7z65NrLue9eBSC5nr4L4
2Vq3Iq6ca4LfszsXDBxWXVtAvurjKzVw4sdFIDhZFMJF3Wl2g1qWY+bHZ5VqAxLS4rvt5XeVtL+4
i3/bt6TZj9gOnuDSvMSDDW+1SF3yLfjMgrZrk9VLs88ox6KWE8vp0vFbmwTN0UuTa+TL2kYGVbu1
zUJtx2p0r6YJ2k+gueJkxtajpxnilFK0RE3nkaM4DN9gVQb3U9nBzDLSFJCzie97l8xn5cMXCgbw
7CoGXhjFgBFdLrapPiXnslsBIFIyKajGCyfW3Ww7MkqA9zXORN30fqqmnSRu8b7xCN9McO6LTF96
QFSrGXNZG8LYUUy37oNdetpTkg3wRSuDz/GnybzHsmO4yFsJKdQCxACzJoMHpC+5AARrz1WuO1sy
DlAFj9AGmqJJb5qKoIV0xF59mJW5o3jUH+0q8zeUN1OkJdJUz0rqjRHDOzAuNczV7mXSLNtSEugh
3MLeENUE32yUVNwLg79LsNT2tl7K9qZou0tBJPkzvkz9va0s7CW0xDgbk+Xia8haaBYS11RfTnsI
zs9wAB184aWKd+SCTge7k8Gt7sbpXrMA2wkdqW4U0Y9mp+YzgcY1oF6d6zv82EHv3JXJLV1ozRTj
ct8GtrqQYgRaWxL3RnrdjvQyADXRI/imKn9JVZYc+bMnbAFOdiEa9FXjbT1n+HF0cagNZAbbcMUv
+g5KgSTLnHEIVBVN4KBuWrA0DL1mUFKA+Dp111zMiBbyUI+d6rqYmUOzovHoDXES12+p5+fXTqt0
8q0hBxJRoRHv5pp75lfJxmVKBicQResuE41HXdxwtZihAu+Lhk07PGOxE3UynybNF89+1qPi9WME
Z0KMF1OapsSlqTFyySrYw1oUvPsFyQY2ZFAb7m9UEOAJkzEfT4uZrIb1lr8TqRs84ouQRkUmMaz2
kldLWE+BsczbuO/1O+w29IPJLI/8hUusFGMiyHSqM48nbWE0CICuCFfKoLJjlb8RI2EYjW/QPyzp
WeuaGrclkW/KZvkqY58CClNg2m2o6EcBeQO5jn47zWrXT5C/8fmjCCbea79kK3FauM1Da2hewfY0
aohSWlIWzMp67Qbw0ooh3babdk0dW/eOUwdRaWRteSy9obtRWm29sm/7R1mM1p4umWnGkJjbJFH8
Qg6aviuRZ5S/lqjnh8rw80s2pOVoQNcNa9N5biu6ZzPwtXD0RUUOrzA3nZ5cAg3sEw6AsBionOlp
6UTywiivusI/5oP5kBXE/zGKKKPYb082mR2bZdHERmSafyaBB7l0QH5b0209ZdqvpGfVbynMqeva
7oogdHLePbYE91rO6XRJLmV+dAs8ji0fe3vU++PnahpJH5ItV9aDdAbldHmBcB+f0u8Byb1PBkD4
vfAW+9ZaiNGycjAQIy8gA+BZZu09ENStW7K+jMmdvhbFrK38ppzHXEYZfcCjkyA1nwOI3lGDzTyJ
OpMdpVhfbXPC3Pdq8ezL3JIjmEm9DNcFMWYHOGxrXp33BYyMwJY1Z3fTCCc9+qnvYUtBBGPpyGLb
mvYcecMsD6jKza3hBgmmgqS5V5Nilt87zrUrsR4iISl+8Z1tEUvGcjD+N92QTA/gWMXGRKfCrHKG
q+nHRuToRp0DyGTmJ7txty4+Nk/YCNov0+AmV27rLk9daW2qTGIQnRIBeaWMut9lBbYH/eylBzvL
IVAxRQMWrr6XWQdflfkh0b6iO3I+jschZS4RNLRM7kVvILXETjfv1N91xf+K/D8U+WjBfGDD/z8t
6LJSspOvPzOC/vmrf0HEPjgw8s3AxnXlnfnzb4g4sGH3eCu9x1+tKCje/s21tEiMRQivY3MFGhSg
bf13kW/ygWjTaD9MHPCx2/yvuJfWh7KUYtQCA1/tI0CyQaXX//4DDEo6zKgqabRHpxQeMtJUM+50
DtIzWEC9q5rU70On9vS3TvPEvZcEBMYVpWAAKcWpa80h8nKPpDPdLfeMsRE0DrzToe9n2r3PHG3j
JbUjt5XeB5GREC9nlJr6lrYme30S54+2CZ/9PWEthhSI5sGG7lOa3rBpG9QTRqy3474v1rjbBr2N
KtX0By31h6qZJ2ATDGRDel2tSyFp/fwEAPZaas66PtJ2Q9gRjMviWQUoM/v1vvjePyyRP7c879eD
7sowjZ4K34wPwLNJAM4UZ1l9HLWWbK04J1pkZNwmSJn7/ZU+FOjrlTxM83Cz8x1iBT4KNRe44ljj
ujmaMrx8zTSdV8xL2/uWkJ8GM7fXoby4+/1FP3R07xeFaIa+n8VE67j+9x8WFM5z3ViUXc4sP8E+
RiNmdXWN8JyNmlZ31P/+ajDu6FKZmbiQXX6+Whz4I2Bmmh8NfXSyM0jfsptcNGLXKg/uf3+tldf3
Y7O63hqDGy6CQSSt5EeBKCbCeVKA5R6bZMrR1SQCrnvTFCjmYeCECTPHa9UqaKnEgR+WHDR3Kzv3
T/aivz5h7DDpZmljIXGzqfx8z7nReXOhrPTYYAqbbKZuJtSHeus+cGv4YL+/6V/XEMcU3MPVaQBh
5EfFe9sEudWDDh9rY1luK7/tIPDxBtdJTZU6d2som1fCAvjDdf/TTWI8gv2X6yLe/mi3m8XpKGMX
O7+SvBX4e/yaYJ54FZSScuz39/jhWpDY+HxGZTqbKuacH1XGNvQ9Y0gCeZQMs8n+mb0srPV2vojn
0Xr4/bU+7Lfv18Knikfpe7rtfPT8Sove1VqNNUQm6ghMKTxaZWkNxub31/mIdqz35IACBC6bDMvV
/HmRAF12rVtN8ih0Z0g305hyU/ZcUkIMlvMpkbLow6ntYZ4sbZ2KLbyd5Pz77/Bh7az3ilCPjc7A
ZdBlSPrzdwCbz+RKajiKYY3YMcDkw3jR4rOw5uJUEV3KnN2a/7Cfvz/CH4ErLss0gxvHFJ8z9OPU
c4jdoVqEJ48JfvtPbeoWJ1i581UNTX3fWnUJ2gpjtHz3r/Ii0s7n4Ti65fQVHWvTfqmRnJ4yUYpD
vEoKhATNEHhp3/7+6fyn7+nwwwDkUR0A8X14PJljiXHxNI2u2HPfoAPYLaOdPOAnouhz4cunNarS
VPO8rQZ8fNYHUidDqxTiqLLKvgj6QGC37VtXgAKdt3OHpEpJOgu8Yf/77/rrqvWxeSDSBNzKX8nN
P/+SelD2VUca2rEIyKGMstifsqjsuj9hdL++iaDu/GQYwwB94pj183WkZvJQtE6iAK+I0pQL2E6Z
Vc4FFH7n0+/v6eN2zvL0SWfxIRwCmmHA9+GmZh9jNWiebOdVi6WtL4YNSjASEXlVEObVcYRx1Hxh
qMkjEL2M94Rq9n94sFhrr2/iz8uVUTSIJDwAfmjcj36+57ytNZM3Qxw8Nbbz0ctNNtM+mKz6GKt6
uUUFor85TNkiKWFmQVBM8HeRMmv90C1056KLB3EKlJpv0MMReNmRmQWrMe+VhOZZLOc8WcMvZWPe
Lbklvg/EVT9iCbecEXoTRBc0rbvK9kgGhr1zMbQ6Gy5SO/POUcThugkh1D0Y9mVS2rPa6LVc/ZEJ
0Jxjgf9FzoTnumjxu8rFrL/B2xVnNDsYDQdTKb4XvubUpxKnsCUskYLj1m/YHUBKgi2J5a0Wcxrz
fT0sG/rOJBDGF7KprIcRJTiIsBgKLeoIJ/meD709bop+spJt56fJObZ4s22HrcVoB/lGNndMxGvs
fI8ryIRRSTC7Bp1R92Os5IJY7fTEtfejrVMMld7UffVpdbdl2njPPmQ+/w59KeuNtz8G7qDjb8K6
brVb3+zYO/VOec8LmZmbCdeTs7f+beeQxRLPjmVvGzl2aHwlebZ4Vcxnzpn8kXk+mcvr4yXstAfj
SvTb2iLG7FQttLtHYcSudTL1IjkzcwPma5Ykrbfe+26ljPmi7ZfV5t2YtBfIiqzIijkzUA0esXSn
QEIheI6Ed6Tryb09SfuJOV6ORWeslzdWRro1gk4+Z4TNfXb7Ot50jUd6rI5zGIkG7RzvgyUg7IA5
g/MJdNx68MuhxQgaj6ZTYZnyLScdGhJZZb+mTgMxlZeGrlTIYrl1Ro1pdJ+10w2GgBPQAKKWjWcb
8oXen61pMfJHLEttrMnXdViMFQwTheCXGDxMgzfLZFDAGAVT7nLIWUte0S9nUEe8dASt1xz2awxz
4Wi6HsGI6DYq6SBWpNwAGZ/k1hJIyALb6l1SvyaE5CBz9Fm9TgaZpBXYGRxgeU1XrlNp9y5ia37H
NSM21nIC23ycYhYt26AVm64h3Ta7PvWMQzwu1ZYQdui0WtXexoi7jrrflhdjjEwMtb3ckBSnnw2L
aGXV6C7BPI64j3tvW9kqe23cMjvPXC0SwvGui8XbZ1Dwo6YU016XqfXs+7x2NRkcejUj0M+UtdG1
aSGN3DQjAwHYLpgAj3Fey6H4YrjyGMjhWsblfEqNYEcgosWgNalODHBQHGuKYAuwU6BTbgukpo2S
LMvBSsmyMztbhNBjn1uvs85xIa/bqfdDFFXTZph9O+LAsXZOIx9cYNMt8cHmBR46ka4yJ6r7ctxn
AYTWbDFWewAYGkENW1kGyR0SkLegNl9rRSR7qhXWZnYRjJvLYB413f8M/iog4uJMH80TqKNQtflS
WPZpga0UDqZkHEt4X2a798MgLmB+xJ97VHXbhGjIU5IXbMD2WiMV5nzlSsta6aPNrSHz7qQNTgaA
5V5mXjP7dQiD2OuCbN1E4u4bpgD1gQjwVMH6WIezc2ylJ6OyV2xYi71L5eR8oSq3LfRUs7k8OItt
7aYxx8y4ZwoPmGI01xRKdrIZcY3cZJ6eP7T1HD9Aox8/zZVD/VB1tR+H9bDMZ9wJre0au7Kzsx6z
/0K2xyl3p2PCkIGLUkWTn6nfMQMa77xxnhGKKLVdzx+E7ITb4AlHxvRN13tL5PGm5UdbQ7oZmlkl
onamFsn8ibOwdLsIRpNkKyrhrtgE7YZeHHiHOqX1QcWW4cs+l7tg0e29Gge7jloMoq47vX/08qXZ
GKNcB+iLn0ZxTujwpnczO90Reo+EHtfpXZlmzg28A5I2PRU/9Wk8Xlhq2vSA1qd0VHofmv4YvFjp
BMHGKc1ORgP75LEM2uSEflsSUDliLbYMBQuTVMmeFiHXbvO59bbF3H4uK6TkeoHPgrJL/3uPfyU2
FKVhMhdzvCeymYNlrztSi2Y1QvipFPVYOTWHelmCq0lr3Ns27+YIFJqBT994Bzro4BBMhtmHtaHa
b7Xp+9t6TOdT01voHGz9HIh2hPkEZcl2AgDFuPT2ysuD21w00C8htlg0/2liA1OgWdGkBvrQ58GJ
HzX4NDk4mXAI46dRaoP9ZVr07tbrNVADyDgbv2pMaAUsAZwS6pBAWGc/elq+c5FQ478q7Yds7qob
7PGtsBBGehRpY555gnJjkQraDMLYD47Dwg7KM8xBPRJFYN7ETQ742HjWZRDHeLbUi/NJOI2xKfyx
2uc6xOAcLtir6rklNpomGrpRWhEW0S3UD+H4+2QozTwkoArcHufAx1KfIPjoiIv0RVD2B1blhnVH
isl2zvD/D2U65Ps8K71nJ3MBcaomvkCH71cbIez8OGvB/K2nHb/EFUbd9rY2+eCtuMpFWlZypq8U
G5J0BueKjh21aYHSUgxGdcqNGU+yoScvPC3ym9p1+mu/m6aD1XRJEMnAPxTQ046jX2rww4V/UTWT
OKcKyacdD8VbVjaeu81gmj8RUtjsXDfNvgdOIdE6eHV1xFsULCnN20evq18KPnpl4zH+CpzFzKMO
SvkrHLyU1HKtI8eoxhuLwxVpBWHvCKzg8lxgAykjvUq3/OJymxXml1EL0KKomgRlJ7C6bUm859lD
9PDmYXp9Wias2X3SNm8aIob3s4MPh80c5MbQh+4tbddY+ybn1GATaLMY9haBwpnz0OuKfPQvKAIJ
ISQze0q+J9rcRL3s8oQXuy9pk3rte+MmpGE7tXklR0c9aMR/v9mt9J9jFbQlBtWBlm8mnekyxx6e
Ph6SrLLARdO15xO0kCDeFu7wNPf4JehZ0WDJgktgmDZwYOSYGRFVVHyFwMmDZd+AapiNwPYmnyy+
Vc+wq0z1sz3KHGOSkTOjMue5iHKlsFdmc0rw4E+b6WCI1XqmLWq16fHjZzubl/gThHwTHqRj4qQT
TKsuAnSIdZkza0Adod3LPNAJCq/43TgU9pa+WrYvkoxueiM6jIQpjVbwFFpfvhC3zFIGUdLPiVeb
JcPjdjrgXC4e4Y5Zr5pZa99NV42XTDLje6dc0sio+NjJnoIHoyT43FRO+yJqW1JO6gGTU/lAYYxB
rXB1rDuaO9d6jCEQ4aLG9oqnH4uqeNSdEk6jr915w4TAziuXCFLpDomvG7Ylg1LMTRCzUJwgUkBj
ZJQtvhv02NgqoOVAYviW5WZSRhp9MqSkvuKojA8mcSA75Y7feng9ZAgGNnMNM9hlWFVFWeGezK5w
IoOsIZJqFdnFRKoyvtM2nmA56+mEKMcpmHsYuBrxwUml/L25WoQyPMn3di+nT41rJpGpGFKn5fBd
q3X4f0tRhu4wmCcJsLvtQLNOEprbIdCBB8yJeFvGmlDlk15/y3rG8/T4nDoUQidbVfa2C2TDrLbH
Q6ef0svMmPaZi+bOouCKMIV2N/04XY+uboSQet2D00JJ04vBpzWpNznsTA6IStxMRqeHfZ6iqu67
bz1s/m29+r4arqzCogleWtiou5asgYu+BjtYiNBLx+5WWdqrdO1dJZKZOoVE36I7FVrzPBbLtcrE
CXuLh7oVZ7ZcACNMOS7cdvmeNvGjEQR3kP/3UIrrqEzz10CX62APkNLrgzfD0btoaVeVuGY4D6iB
261emW9TYFBYaTGbfGIec5f8erjNZDvXF1PiEbYdu1+KgdQUswDVDh2NjiAelXparOULfBM0Tkyx
Gy+XYzQHc/ykI/JG4tr6GbO4ekCuCMe1ktbeWLZDQzA52tADmuRLp3nQ/UHdN34TbJNOfvII8URk
G2QRCkr1WTNbfzuNQ38Y6GEu4fFpB8hx62s+6yfkBN5nt7PLvSwa1990ydgeJWb612pM13bCC5Jp
X2FIs9Uhz0FPxovqsh8crd0lxXS3sti/4pA0ayetzgF0CJ3vfH1vDuZoXfToRokXaWD43eQmaiTG
wU2WvmLk5Y4AF4bojzE6m2DnjVndhqCadtqHepojS+lQ6YcZ9dDBswiDvuqx15EbJtEpXLoA0NTt
RlrOLIAdoRDO+XEmvnfC5QXkqowY8OijESFhKk9Q/lS0RTHLnphlthdwpnWmgdGVeH7PpxNaQ4+x
ZtWkiMauGs64R78R81mzoV+Y0kPfNTeufpVqjhy2xOXQdiiPbYlodIsZ7tqdGHIavqWLOV6nLqQD
3chgzcdtdkqyUTzHhQbIHduecWd0DqNMp6UTiZdBf6tgbzjnPhnWljfooTYkDOafSIekdMg1AkRr
w2qP1PZ8tOZCD00qGvSNM8fLzjM8+qvR7V/cvDA3sqX8C+2kvnHaJcpwoTqWNf7YC0f+0cyIHpOd
JU5W4gAK4C5x9mGhX7xPat6vN9S2tp2hXx6FazGzyXIMzTy7+Pz+vwR+Yd5BAHE/VR7moZ7jLAf0
WvVrV/T0YFNrghL41ng9LpQ9Gs0ms56ldD8FGQ8TwwmymJO+2b0DxXU+MUaZMIhVGbhxXshaD6VE
uKcFfMUiGbOTu/Tl3i0g1Vay5wZkyieyjyy3HcDLDVETxucCAiylfYbDosCC/9g6JcLviXp30RLI
u5kiyaieZ+yTde4LyoS4rx3avmZI6ipy5rTZU6rR2yuVe+1myFb6hVxARQAv2QyUQXei4yVCkp1D
bKbQi4L1ry/aZVDFNXEvmtzrJH4jgl8ugrZlEmvkQQ8kg3dJEpbxUu36bByZP8N1uoJ/5VxU6cKE
bHEArwRBSe/rTpPlshtSfgFr6fPHvMU1FN0QZlEDqka+X4JXnlaCriH4s5fbXK3PJFdM2Qz+ld9q
uqq8gccGSBnZRr2czdIo99UKxXWqXM7ejMDz3ZIW9eay+7/sndly3EiWbb8IaZiH15gjOIkURZF8
gVGU6JjhGBwO4Ot7IZRVJVF5Uzfruczauiu7UooIDO5+ztl7bcQ/81Xvmvzd0bD8hUXmfxQ2pNEo
QcoDCoN+fiBB+KK7fyxN/kheue0xqJb/tu65Whb+/wk5fYDamr9oO80tiuNGGxBMLc/NNnmfY8Xs
eO4Tg+O1FdBn3ZwbTxZIvrfZws05ZDxNIAWYMGJefaGVyOSb7Xz41NtwPCJLx6chieuXOMEFPyGM
lSskOdxMRzGb1H18iqVVv+RBhyy2GQ1nNaG3MHEtFLF1R3HAL6xsn/ZXLNCnrMMlVzGqUvuSuqX9
3KNWSVelWeQnVXOZhq6270iizzhp8cXtLk++lnMpX5ow5aNH1Q2nop/iI3hlHkgVGt3LPAHoMunI
9Q1/Dk07AsI2/KK8blgnFppC2cvXygwjkHz4NLsBIbjZc3f6PuZlH5mVxmqK6FhU0b5vh34ran+6
cmiBX8mSOIZWe1BbZn+2LgphWzeVg9QLaQTfvKfy8TYVy+EeDRXND8ai4cZbngItac150qOlcLb1
5GFPTajJ6Tr5wWx+EWYmoYiFRr1mFss7XbceKjaq050yWR8jlyslfGHczxQEb0Es+cFRvzyDrTnx
5HkYhhBto+sIHVKdjUCFmyAMKPsw6A3fQp86eU2BMT52dTqibgiZQiFJA3zH3i62CccKdkaZNZdW
N1TXSNvVfWrq8Ksc3PgtrcfoNHhJMeGfZ2dyEXDsJi+YxCoCmYcgm3DSzPcW+nwLyw4NGw3uTSHT
etqeW8L/Ezr8RuhgQxlhePP/FjpcvXD+e6m+/iRk/v6H/iVk9hYxQ7CEy7mLKmFRLP9phQuiPxhv
eMRoe5yKkaj+R+YQ/REwWQw52UJ+Il8ItcW/nHDBH8ucFVuPF7gB7fF/pGV+N+Pn43nAOV4Qaonp
zH8/4atMlbVlks+HQFjezAjMrS5J0Jw+lRZOVyE87zej918GJoQk08yn2883p85919Snb5D0xuxP
h3HM2lvTGIa17+v0N9ODX4Z8/KRFs4AMHAbXLzjy3uvou3rJeJj6Jt1re2xu87pFSxC4cmsaulhZ
HaFCbpMZd50Oxt/MMhERvJ9dMOYHlcz5P0Tc9OuUUU0sl1PQH+oCJCINtGTeFQF78kA0LRy/pD2N
2Qife2LOaa0kXZali5HCpu9Yxz7SCLLE6uzk6ehRc1yy3IIDhc53E4QKQCf1BGPEKQxoNKPM2Ci9
uGOR7MNpemtQU905SIdpJCMhT1yPFTbwG1o2cK1iUKX7ZXywAASsCR5VA016xexwPpjNaN37ji2v
W0rge2qe8UPvqPik/U6+hGWZYlqvh+ktAWa6G6pieCgU5oouG6vL2AJC0OJ6sta6tjF9xCaBY+kk
n1Cr8Af1mEaXHes9KjI/vosGutqboZOLhSjoq3ItEIWAf2FG7OwxoPMzzaCzt8Gc2ljOJ1bXsU5u
vGauCMKJ8CuxGxQrGaTtbV0M8E8HgqrWWQ/PsPPJYp6dEVSJWeoNwo72lCu7ueW8tlisgnHvN2j1
wJjwdZx+eMgoxB6abPY/cnfs7Yw2Y1vZNHwVONHXqUaKIrAjrlNdTZ+SPq6flDlzZxpZmQdfR7xD
mo3N6avo0rfgdMF6nN60Qq9otvyRyWy7zz7syMt4FO6xEb11r2hSfc56XV2OdR1dliX4+A28L9xF
bqnhQPhqNlc5BrFtJ+NiravB3tJSy++kj+xbMSZZ451pX92YfxQ5oiaYlKQ9HWg+davKVc3r2PE6
h6jv9n6qimMdcnOnQOrNiH0s2XRO1VZbE/TFUXYhA7aZBnJA82qPjDq/E5ASadYlzTWqC4+euBi+
5SYOoqrvl7Qi02TRsOrndGyGBwLm5quoGfirHCgdssRdaI384kgb8jqGVrb2jca7MQTuVTfit/hu
FjHTA40z5DmPIq7c4RvT8Wlhjrg3wuVOxMR1w26V06akfIQDS3vqTYMOfaFL6a0RbWc0a0eOkIx4
4/jON+PmlbjP+arSyfTJBl2+p7Oab4oWKTW9uP6rCQ/gPmVD3SC1olYxuLad4D5Cf+NSL49oUVHT
TC2/fs4nW9Ac4E64fg18xOL5b3MYGIUI4lPR5U/a6BSDxBaUc/hG4c3xKzVKsK9dXNpg0Lxnk/bD
ox3H6kHYPJsr28jTvW1SArhu8eyCaqB3GEhm8R4P5XIkGhNulB8Y/S5uXHkjGRDcRHgob9QUW/dV
2sknBXrg2aCttJ0DSq7Wjutnp/Smi8wxvI/YQxkAGBnnrrDS9YvgaEKwujMZnNGifHP+cWHCS9DV
nXE3TrLqNyM83CtysbrPtD7zu6lmwLki/qqg54usfiyycu1rMz30NTzx9QiXae+NKeIASJ7cphKa
6DLEah6tNI8uM3MKnC3Y7+a6920R2p/DPLJy/2moK92/pq1yn1KrKnNxGJy5cgm2n40KhJCp1RUk
kdg7aeEo9w6z7LRq3HH6ZIXUM2A6ITTgFyOoHU36jufQo2WCMpDpw9izNKnqWtXMCXqesJNr5B96
s4P8bBZ3hqeu3VKWuzAJvNuZomnlBfR+W0/QQ46vaZgwdiJV6SDsOTmWdv6pQ2q1VcsQRLnTlzRk
IukO6mue2OXRqMQrEoXkmMwk8FWWkpd1Oeht4Q0jrVXRf7XSrtmKtLsY+ybe4YSzTuOcRxuLvv8a
U6ogNlak1+7MAI6e6jCtYeec/Cw8GTlA6bRoqnklo7g5IhFAyGqg7m1Qra/KNCcFqiyKNyFnZlek
NtG77xDsAsy7m+Cpb+3SiC4yHJ6AWDK98xNe2CYrrYt0isetikKB4IYbaVuDeTRp4R/KgKpG9pgs
a20AcF0wvng8sn1iEg1vG6V5ob00OihhfQRmFlFKBd2lVUVOsbW59q+d1BoCFUEgZMXP3EOiHvrh
YMsUJYalGdjiN1EdnbrKNtVR6Miiwxoh2feQkG+muHt1aq32whPseWzg4W5I2OaAiPfbrPKbO7SK
1srq825HTjacyiTHkhKFI/rjAVekk49YmMUAyyrPnyIjroO1P/q45tOBPlPgU9ahgSDPd3AdTohO
c8vpjLYljKXgSLKTbW4mFhGYSLnEnil5r67AEMkL5qrztrZN+0hKbYeHJuGt6rYUVs2qIuIGq6Hl
naTfjp9m7WTrNmOGQezfQRcbZzBqGsH+/IIFwjvaUznfy0zWYm110QF3VXQsVTx9SHNn3gyxak45
xs61bxcljztkmAJcOIMxx73F4I6gPl5yXkWrYZrJcNcYA6l2y8hae5BJwGBlj4Ev0lVoTnrnxguj
KBqMXZPgkVSivC0Q8687yo1jmjo0tV1s2MIQ0UOBRnsPj8za+k6dHMNhjLeRjt2rOsJkvMq1cYfY
ILy2mnk6LSLRgil5lDDq99vyG6am6ySeg8tohOwIGkTT8i1gHTB+S/Ir2c3WUSYlE5kUfMdFAez+
SWXBBNLF03habSiOF8nEVA9eSWZ+k2VZFhuXJOhxY2bmcJwbLMUSA+xewRB90oVKGZjnaXbp9qJ7
xUDkM4Lu3GHJPAzzzHuyEzZnneRdujLrisacMeLbCBJv+FJnGMH6Qi/nAtncjmNfbPxmqOptOJTp
hYHdCj8KmnMYv3aZHFtnaC+jpqvddQstDRxV7aWHsQrjDvg2FqnJjtMD9Bj5xZbUxswYIYFxbyj8
liNSljnsQ4tKIfO66jKyGaaHley/hgwRJb4iQkt2JoJ2xqeswm8kl9BumIz4TjJJ5R1AfnEZxAu0
QnhLuZmkENNREt/MaWrcGbWEUjGkTrLDqo4zQWBTW5cc8pINnjT5ZZSKPMGEeNtra2Z3nhSnwu+H
rya1YRhaU/dVZkEWbmxw2JyTyyW/Z5wmvBip9D+OOdD31XJgrLb24OabDF7EEZ1WdVm083xwzQ4t
Sq1ZjNtMZNCiGZtsEq9jc4/K2rirRKQeUtsRNwKLy6YCO3At5vO3iJpHx/A5lkIyWBZlhA1veLVB
ckUBx5OoaawPLIPVV0f65I4Y6NnYtdH4+ODhMdCAUt8wpp/2CQD2hySlqYEb2AgreuzttBelP12Y
kGS3AJr0Rgj28prD1hMt53LdTcvxN/Lrp6AfiyPjGHNFlA5R1+U4vYWTBEE0xzWymDSi4anRYEwL
7mhVS6c45nbU/E4G91c1xCIQpF6ClcIK9LP+iYFHXgth9Adh2M0pJjRrOQ4H1boBCHvLiJrjPXyl
zcCNee6mNtxUuuJiq977XUFjLWXZT1os6pnlmyDYoKEVRO+ktarGiEWfoj+4KSd/7ELKuwl88Pyi
p0E1uRwIk4gr28N7+BCIuiS9wXMO9F6fRVzxYFY4ITtnmC4qLZtHpVz3Zkjt8ZPmxL37oQL/Cx25
RXH8y5cNMQ6g8iQPO3r/ZUH/5cFgON3BSBcZQ0cXdpK8aKaFf9BQPHVsRTxgFiyx+7zvwo3JPrVM
0uuXTHJuDph4/kbyedZ0/nwFHY90O6A3IYX7L4WvUA3PSCq6Q1mS17AmJTbedKFq4KAbw75tVbJh
aZ63k4MOCkkIJ6hMUrwGyfKakrF9l2m3OTmFj8IJKMJXmRbBbegLuYUAMR9io61B5fbe7/KwSa/6
5Xqilg9pXlBUE/ryXnwI2h6pCnDEA7EK2XoKUpltmxLac418hWtZ6U2UOMEbKszhgOoSLqFlv4SZ
/KwBGBLvyXHJAPe5UbKsr4bWdp8GKasr4GH5hQlc9Nl2wZZdEeuNea9NkpAWvJVvTJeuK4iNaV+y
lBxElHo3WMPkth1LzqtFGV1ygGR8MTrThZtwmm8bRWbessIAbDXuBoHCzKBjhthOmN7KrlzXWDkd
a6zvIv/vdI0cn1CGIx1WzuwUy9QlIudfApjME9Ki8UK0sZzVx2pubqsCAOWKqGCO7TkH+oj+PHCs
1P/oMgvY4vmDpE2o8WWmGKsMyO/WgIaGh0XcmwCwsIvn1kE7eOqLORigwmnBRUoRhhhj149bT+SJ
uVbSiQvj4BBYgNPDs3ugrnioVGU/1LFrMSx0ZH4M/LkQx5wjzYaYA/4fMQf6eGN22G7WMXyXcCCJ
PLQvyJTsvgaFQ9iKqznTt2aSVWgWEn6xqKJ6O7IIJ6ti5CgfoKIDTcchn3LaPFB9s8SGIDrMjFKT
lrq37jzEX+syosU+thRuYeLKLxPezF2bwmlTA6crM9c8kUww+k1S+eqhTwssidSPCNvkU6gxo23a
adHbLNcuyhGCnOZ5Mcl4iXHXZjZ8ETaO25yIhn2cJyx6cGCKY4/a4gWUXP3iEl/Ceb+wIfSP3E+n
D9sPVKLh5dSYxYq8KkDpBXymCnXc53G0nKM5shr1S21XJVFB6EkPsdSdC4A8U6HVzppFeWy7jKql
CmC/iDS4LZ1WPZgWkkZ68rCYupZ5h0uFJa0zfKWa2QH62uo+2xkNpaYp5DXjuoA32GU16eOKCLyw
pzKKXbcP1ngWeUc6JA7AKi3+y96cm9e6Grkq5YyIkOpw5ZEFcyC5tDk1sqErZ6PSXGEoZwtNSpZL
bwoW0q3dPJLlEl5amjZLB/bxUliyPeHZri598H37lg10X5m2t67DanjAqk55r6d0Hy4dIKKj5HUJ
IfMQgNT8FAJwfGPqKOZtGs7yCSLxh2EM5Bfmj5TbpkdmROUiLtQJmaAuf2llLAfn5VuP7qLlImiG
B6MmafFycjTOk+VVBS0wc6DJNVAotimvGdVubLF7rzJT26BpUjojS/GajiYFfDK6za1ZtdyZOuMo
ct6LZSUqXJvCni5ycrwRgbSavo7DLJTGKr+uCKaLWTAyGAe6a+fHkOEJBwlB4sthVMZ05Qo6Hk43
Nbfnjg9RNQU/BS6fb9E5aUqq4KKyUrDmHKiK0A8vVewTibu0BwxyGr70bkNlS8ORS7808uY0nHY5
2n0giclbG6J1m3ndqvU4LR5TPdILCwXdK1OO+V0j3RHDP2MK6hSOZKpmdtmogeZc1XOLhQYTO878
IhMWBE2cmVeQGFtacBCmaP/lJqJDhRAggrW1Z7AJQacqeWPEWHo3du4v1gXTbGl8DQB1spaO4Ozm
zePsEBqzIt6qeRWwa7fo3aZPFV6rVWy3xdFYmivI+VjWqOiZjC6dmmVEvgo5aqBXmlP+ptKm2dPM
LHGOxcef+zfnTXLM6d1WNbBSwzS+meaZjBgsKOCi5LDUdERaf380kdTspEtrCP97fGdaRXUpaxv7
MWyIS2QOzWNtcUxn/E1PTS1nZU140g1UJNYtYfYs7obdfa2LqH4eBYed1myiSx2wztY64RImHhYF
s3K4IXmurG1H+bTtIHIeemZsl8vz3LTLMtzFdYduvqAjGaUBZ15c7Giy+2a6SDEE3idL15tzybIL
UKA9L2wb1gkF+rJhEJdYsbgJEKAj/l2en9ylAGAlwpDKz4mX7tf5eBtGdEhFDjGhxGa9W2SJOLbR
8p33BqunBYz6JLkJWPLpO9FEHQzPvQmE4bFV6Ci8bCKOIc2U2/fo34d1VMKm87EbQNjnxid+Zt1L
34EboLiRoPbQoBVmdTk7qrr0bA6x5XIPEo6HTziySeRs55rDubZYzdCNPUyaY7LM6c+ZdWHfI+Vn
sWUde6y7UD7hj2NMC4p4fW4JDj1Ny9Bm5CUINWBayfGzYzWRa8ocwGqMxQD0gm1SPcXOOaqndxy6
oHXBSzGZQ/0M+4sGtaZnDIObUqHn4Oz4jd7YNJe3bPY8hOdldgy4GnSO0HmTTPCZqn5CO2iXSz2B
5P00tg4qZpo2n8h9YPAGBWlC4DdwMU2Wt2TgPcqRpH02/UFS4zk8a4YZ34Exqp9J2CnTI9TV5qRl
QRNxWSodk4vS5k5+M4c2zHU/9eh6Id91GlLbACXxOoq5pTtd9cx7g8iy7p0mUN+CRbvc89VR2MKr
RaxHEcL0WH7pypYjRwMs9JhVvGSphGCO8Px5GDyuGgYX52iHCa/KkHMN+sKkGhp088ipBBqWGhn2
rgqzjji3KA/cvGGyyGpEJSAAoPIBtJo2g+KGT2E+X+U2LfXzP55fzKnM2GIMNJ+vnmZPxWsKJGru
xw+jbUy7MoHhiZeEFzrlVCkgo+El83iyXRkQajt76Xwl/ZmKTAfTbuzyN+XOtY/ShgL23ChepISu
TWWql1PANDaUZIiU1Z5GAr9YY9jI9EGF7hO6oWQzL5OYnobKVnmMW8nKUuGpj/s/k+X/N6r87aiS
/MQfCqVfwEtXL1338pooBGN99/O88vwn/5xX+tEfkY3vGl4b3S4LP+d/5pXnOEjH8/A8Mio8E5b+
lRRpn6eSROOQpABvZzHr/DmwdK0/bGdJLv8P8PMfoDvfG6FA+eAIChxyIfiwXwZrEdBJmqKGPJA3
8pZw1N8bYQ3OMARY+MPV+fC9NPuRwvlXn2SbJkp3olyBSr8rvwsy3tzluHoI7RnKjimfJVkNKx0n
6jcz0b/6JD4D8bJLheiGy3//gzNY9EY8txJlPnRyEH/KvOkGwN9+Mz/8459EIwGGiMfHmXzWzx80
ENQKOGfGAsD7nBf5G3Eybxn/97/5GA/rceD4vw4/e0ZvXeKNkppUR1uA4s1qcVuvcwCU//zS8axi
+yeKlBH62Ur446WTZunWCb9oQO9/OeLNQBVvcwasst/8KP9dEcyDB3KAjCLuE1Sy9+bJYMBOA/tO
HhKNRspX090kxgcAzA9yQL3z91fwfbvl/GEOfkJsbzQw3lvvkVjWvJs1WMiG7kTAVnLIUOWtaiN9
wbaFktnFIm9Ncf/fXE/XQZNwztR+747125pqmO7lgdZD/VGBGkDbbeQPRsZ/+vvf+F4JcP6NtETo
iASmyVv988M4q0xNKV2lg6EagPHMScEAmvHHv/+Uv3i3QpQS//6UpbfxwwOyKCwGg6HegWRBD1nS
+DCUhAhV7X936X74pHfrhcZyXjMQ5wEp1LTxx+xlxjq1/v94vc6ogB97SXxr6HNQ4XDIurb93uhO
rKYXltDZCGS26400B9JNiGcYP8xLbEjE2H1jRa21a1CeHMx2yQIonIizjFud0EUgUNfUHzCohFq3
DOJez23kICP/ZQEY7FSQv+GAco5itoYrGWBnwWHR+Ss7osdUS/4VQJ7lljLfZjzueIdgbMrbqY3s
z3lg10cvzuLnoeSAosvRIy1kZl4xoe7SGc9zHoy+oOGqGHDTdKOD2XC27Puk2qq8qLbkhFcfeyNz
T2Y069cmZpW3ep/v7lt8SubWF9hohmydBGFSk1tZmF+IVzEQePJ9oI26LzDt6k2OpWJXR0LeMMir
N72HWoS+RgxM3YKCMNLGJs3AjzkZNybTsKyhow6g01iXJr+OYJUGL13QrxEn2AgoWFwSkVZb32cL
wChp7XpklBgXIsuBR8UxEk5ufYFvAvBByXEnjDBaBoVpfxbJ4F2MwsqeRVgXD76mo9R0jnxqgAV9
jvntBPhoeiOydNXMdxrAHqHlj/q140y866PvUs8a1HIPncaMyqG7vEW61z/HXJqLJGvkja+yN9Pi
niqgyJ/LMH0bOx1/7P25PuplaUy6jnyGYpkxtBw30WNHUZF8yFJ/vMswSR5Z0XvQ6wzMB1EQ7eP5
RPsUBAegc8MGvXKJMrwWmFoQ+orqDaqadY2bjIuoCnhYtqHp1p8f+6IT+Nkgp13iZau2ecpFiKHp
r+ETT+sSCtR9ONtLiR6k+XM0I9IrG42VxksyRvw9TvV1PS/5GClTQnll0VeKNn4SD49JLI1oy8Cy
C7HT4CBc+XQMLg1knZ9DALaA3vLyzQ6wAfIbJzjIrJwIhpqDi5D4oQYwfu/gw8nWHid0VNTIY/JV
lCQDvCoA1JctKcYr5FLcAnj0OT40PM/1yhC5gbkABFcH2mojXWSwmFbY4uYpCve9IwcFD0rL5KGv
AIzvVVhlL5G2jR16veHKD2o0PWmEi6gb4pFzczQ8zu2c7z2p+mIH9sROd5l0vHkL+piRYtuhlV+h
7La+zJHsvtoz75ZrMPjbFNrrPg2ANJ5Ehow0mArWUBphZFLQrj0hRksZAmqsYlbOnfASkT83wq5O
YywqGqidvUbb/0YBEqHbwWzLF0F8LsppY0wd9UiCfOFa5OSxKlFE+8zgDimHrQ+TAc2zkArcw5T8
MRuAe28SOSbfKkkqUpX79NP8BLm8a6lH2U3DnrgclJeR4kGYMTGdNDaTDhnSqjF6ZpBWsSdI5Fuv
2mCTdONHvIrICwaMy1N6KiufNlGM1YGtMLhNFC8lw+ZxSwthuBr6NtqKnPecXDs4nDLIP4eofy/M
aNzh+1rickfZr0sNoxhSHel9Tl/wULMqEidaICqpVBbdOBwqGdPx1ucLsG7Aj02fmGCWuWV1w9Ix
7AlPKPFd8rvtMntJOyO8CXXmvRRjt0Sd9NZ1jVjmPnNj5zQqnqicBfVZwdVamwWBGUPFz/c6orVW
JZ6Fm75S+rUzWrT6omPNSdw8vLX8tqGhXLxgeaPF0bJ+kAO0RFWhOrXxJW9IXqIZ5jkqvCU+qqX7
p1jJzictfE8N3rdSbTLgCBDJVb3xNR/d0pg7pB2Z2LZl6VdoYcRJF8C5AdrzBCN0atPixpF9vUu0
A8iQYehN1yzn6tquLwpL8jBReSqUwpZLug1XJ40jeglktkJyYdVFpPbU56H1zdSsVsPyjHjmbF3n
cZ9eZx5ZRQNMHdY4ThIggXvvOhPermPQAtiytdcekcv7picMbZj9+hNyouhmDuIKB1fQrl2j07Aa
e1buwmzbg2A3uB+kiFHaVhUQClXedoq1xxCsHjripQe3zTWParVzcI3SCRxSYmNs80tkqf6CVgvn
0VrdhHlXHDrfHPZZUkf7MhKEsbTpjQN65JHUqe5mGpP+Ks7mz6npaOQryNCAoKbkGFreYQbFQDu5
KW8kKMUPRf4UNGTEMIB9AyhJMkaffuJ9fmgHE1tTWGNgECVeNtORN+6EBoJtEX6C734hlxpPcsCm
h4uedlqaYJOvWHnbihXHLEMES6aFan/mlsrvi6zvkkA2cw921F7Yx3ySpdm3q/UwFaM6lHBX2z3N
7pVNK1av+jM1dDoTRDOKvIZHJIvKhSWVLzgZE0MTYjoMBQuFFKAkRNJCOmnJIPRMKj1TS2Vpf+pI
MDnpxgFWEvRg+hf0J6MpAGvqO2wt/o5em7SNG4HNp2hZ/8pAx3cN3WzNgCBLgDWmQ5mcdBY5oLDR
UQ/hCVlNjQPfV07gEIgTtcpfzVEbvHVTloSrkNjNb5JMEkawglw2etiIDaeoXTo1HknV3ci6PoVB
jluxb/v+Q+UHAj6qqyLFJENk214mrcvkVFkDU1+rew5zM0dRNBYfdeaM6AktCJbL4Rqxgwym4VQV
Wb7BovHFDRV24gwBweTQzfWMZGcTGr9h4RhuPS8zFuu7gRgtKOH7ufa05z21nVWdMS1WRUj6S6N6
euLxS04w2jbQdr49i8DqoMHO0dvjtWKPZjYgWnNTubYy1jik52teV/EqAIopgvJIZikCHCRZYRhH
QsTNcBeIkvXN9Vm+XcHphGoJrKp2owIGOj/4kDMRYVYzeb8joJzH0D8dRtEQo0g2zchj5Erq488n
7G6ehas6szjQmWK9sfVw1QuFFSdsOSf0HC2vJ8fA/GfPnCuWFIkLXnjvondABTJL+12hhj5b/vJ9
FgY0WTBLsfuuyA2ELXgH+D5taT0AuL1oidRb6QBcHYkQ8cQ29/clxi+VYWRaJqUhOJ+FWPN+PIrS
xCsFrUSMZhzCoPKDTq7YjqsqqS8Md6qPf/95v6SXgL22mGswKMCE7Djhu8qJnIUKNkBesKDgNlmx
StSbtIMhskHM/QLCJyLXKeE86IX6w3nbARpj+fvE1tYOvZ9BvnzhvdRzM+zHjn3977+f80vNxfcD
5YQKa9G9/1KUyzGFM4Lh/pCUpXtSQ1e+1U7DO6V73eEHxZw/bgscNxl8Y6u/JgmeYpb8phtpcdBG
RvnCUaY6EXoF19am8uxSiTy4mJR34dqIiAnrbOnodxG2aeLQVj0T8YOIWZWdkcJ16wZl/NFxTffF
8WHvrSL+157MweAW7SQbcDyNxYOZptnzeVesKjMK13rO7eQ318Ja7sW7pxFImA9Cy/c9RGXv9O5C
oU5l98oPvZ8t/seuXmENBbziuI8N7roDs3WEaqhodh72obVo+9Pf345f6mxCpIFeI3hdSHe4Cn5+
P0GTal+mjLYi6u29Z4j6AnrE75aBXzoWfAqNCtt3AtcOgveNGJWqIfarOj34LodnX7BwVdLHQI6K
hcT2vMaXlFE8MAEbHv/+B9q/XmOOKKgrQqBoUBvfl8PQtNyhLXQCf1iLmBEeGikjjqPnUnE0xurq
TTeR4UUPYHoe8mhqsPt6Gl/j4AkS36skXdbbtgfCrUIHSYvkOOkSNMn5m2EwkrGvTbx4No24o3A9
f/v/9at/16/GMkyL5G+sNWnXLf8jZfpTt/r7n/sPRRQuHZsO93/pCfv8lX+6ayLrj+9Napv16d+R
wv9uSzvmHxaYQHzNGDQITvf+UaIUsK93LzqtFEh5LB6+40R0WPkiPzaaUoKqvRxMyLEkvfQqEIy0
mVeStYJ5jlKpZ8jXN4upw7b65XjBXM8lfRebBPSV6RMh7hQ2NQNjbB+5z8g2sibG6XlsM+pKGSrh
NZZPs8zb2UZLmKr5Ik6DSW0rwDSMZeEDRQGSjaWkj1cT/vL8+qymR8tHJkqToqVpEweHXOY6/l1j
TAHyVIZXodY0jpYR/Fm0jyY2PkFxoTSH/FZd8jURwmAalC9OhEmTPYk5FTXmcVI4mVd+4hr0C4uJ
zMX2o8VR3DiFY6IJDIV1E3wdhCP8nY4Cw34wh1ik21KJEVs5DRvvKTEjztLLuLNPLureyVmcNd0B
/aGxA0zBgQi1gNduJOGuzslduYNl5O9Q9pWkjqQksIY7uxt6c4Ph1fGOlrv8m2RwRsHj2OYSCy0c
opVAweOt/ClpYQ+BiYSMpUNoOxTHviVSpAB+zBiArVR8KbEz3gwBOQc14+wUw97UyBWhQOHjTFql
sa0sPW5R2iG19udNzz+tEA8xZ8ua4ToIM5zyuSmcQ+E7FoUbHTod07Zoi9sli2lPhuSiTw0L2kM7
2Q7wZobCby7aUu8at5HgMnKbBwYEAfsauTSQ++PbwZ/GT7n08kdzoYcGwMXWjkdOX5/m3reFJX0X
oiBaMa5sNqAvgCEhZwBRHzlPSE3hvScJp4QA4nYKeObkxhwfLKsg9izLb4exJxo0gACEX7HB+aH9
U1dXxzGa7lEBDMRsRlH3xVtG9yVynM3IaPeYC58eoO7Li8AsOhwqbrlOwOd/qgc0A41hJXsx1tGr
jzy6WLVxm30YDL95EQPHhzW6LgJ7pnBOViQ2GScEL/ypyazM23YRcWqE/Q+OXdxnhrSffIRuYo1O
7DVlt33wQ14q4hXcHfJU4mpy0mf8ZkS/4+hvcQz5ZaZrso3gfk6YSkT/QijPNpvT9mAl2l3lUl8M
buLdFNR/O2eYOc+DCq0PrXDzYw188wrVuPU0Qoi4toIKEbutMdhmOQIGF6+qcuvuvlO1uHG0Vx9y
p3SAiU3jdREW86EU0rvl3G0RjyCzx6ZKsifuaLEfR+VcqHouDqqq0IrNbvEqqWZjch9FAG3CmT9A
hhwuy56zD75wwrZjGQZ3U9ZDSoEsz7KCq+kqpCl4C8uIFB294L2KsY2NlQzT9FQhh71Roeouh9ZJ
P4+dyQTbmbR5JfMhxW2fN/eKeuBjCnz/5AD82Ro4s55qd8ooVP3+ovdqjNCjCrKTOQczmLMyKT94
JlRFSadu38+m2JgZUO+2Gbw3b6DvwLY8fR4zJBAiAnmUyxK1VnzFAButmYKxriNv3FqVONqRBM9h
ToRZOSvyTNRXVWnI7nlVHEwxAnPyJA1sLLH7loiunZ2YBJ2PfvMFEae6MAEp7QqX+s6vXH2b1R6C
8zycDnWryKmY9PQIuHl+9WJruOWCxDdgpABOBJO1dOtIOer6HnbWmKHKd7M93BufPq+q808ybYs9
t523xcBrGwW5/Ioiud//H3tnthy3kW3RL4IDmQASwGuNZBVZIimKGl4QtChhnmd8/V1ZsqPNkpoK
3+d+6A45bBHElMhzzt5rL4iAyTANTGsLgt1GL9R0d5jB2K0OOfFjiRwiBDOO/A6s3zcQ8QQ9jzKl
oY/EFAHQcEu//K4aOv8kSxl+wvuZ7ZH81zu0i8awQrZg3qo4BceEafxkgPa6n6cBoqtoZ/+mLHWP
LJveZXUPOl3woh76PqSMRXmVQ+rspus4FeGhKpH2hZ7SbAiruO3rbkWpxFJDu+doKCc5yNoW79Wc
O3JtMnhct7Wav0YJ+ABOmtzVVd8myRXo3PrPVLnbyUwgcUypvw3qUhLBALMja51sX9tx/CiapH0I
3Y6kr26m5EX1iPZuTusPbQF+ZHJc7SivjOeKIGq+aGJ8yGK4SSveHvemGMf5BTFfMkOdqmkdkgl/
MMJ82AetGE709mAAZrLYoVern0ZaYneTpgihhl32VjxF93zZqs9KI4e8rnC/z3HaZSvVEQbh++HL
mE6JlpX4REhUu5EmxXGeWmfD1LtbG6WGHPmad+SJFPSR2WbDM8Btka0HIB4oexYDtklk108E3Xfb
UpOUvDNUydF8pcIW9a71h/qjFxZKbe0yzP+0wtDbF5rO1GtO0+AV1OoT7KYIiBPOcxo+6Fj4nmR2
l53gD9BJBxZym2oEVO+15YGQa9pNnaEAFKbOacwI8SXFq//oMb2gwal5Uu2ZLdVqzFQVtt7NotFT
ptVnvW6y8rlmTBMes7EzHqPIUZ8piVh6zhArnF4ArVi0K/oqmnOFNrFEg0QsTGwGBcsSQxsAgBBN
Ek3Jcs/ArP4Mz4KOQMtIROUarr73nGrKlhlbz5T/5a1BcPN7T8O4hDlZN2Pn2yyDs7yb6wUCSVDc
6ht4qDNL7AlQpEVVxNrqKG/p6yUEjlEhNFFR3pWhtD64Gg82aVBYXZfO3jjTw3w4Yp7i45ilRAQZ
JSDQedG4MYxCX9FTwSATXbVsoLv574UDPqeoWwndshGPTKQgmOXAI+4I7EBZI4cJxJmGndG6LNej
ad14ZxIaESnmbW0K6BCKDMFOelsRG/U3up9Q1IwZoFqg0WqukVTrVuPWimBu76olq+7SuSLHKJLy
asKLtUZFY6zHM7UtQCz2kb2AfJwsQiBW2mr03cuN/nOuoW9BWn2CbQfPNvHvLYkKlfMzO/YdGhgn
z+y4pEtolmmgnDqz5VxbEVHtAnD5GldNzpBdg+gkRDqn5PM2px7SqRCkaK7BdQF70x0whvzYn7l2
o0dyxMY68+4mFuGThUQdCmYDCA0f4zAOEPICDcvje1fsBg3QyzqkQwaRk1cSVde7M4AFBSbMPc3Z
XWM1ZAMCkq+Hm7wOKfXkyhVYKK/JEhJrHd9+h+QIpB9cSfB+rlmyfR3aeZsa6figmiZajYs1Xitz
Lt51qKJ4TyzAJSE5AC9sfKMtZZncp5jzbj1XspmGPAtvsNPowcHMwg9mWmYfbMke0AajRe4xVpJ3
Vdr5xyVV7FZCJ7jGxtbThDATzAG4wmvK7yG4poBtls2keYhJ5/s1uUEi7tli+uVVfoYnWn+hFNNu
Fl61wnpxEwyYCSakx9AoovpeGZAkbbuZT7BNxcZPY+rLsIbZWIzLNmTj/2lR3jGx1WOoCY89qMci
dgRnaR/y1BVfMKjLFcgBgjwChZfRzdUnobmRs+HCQhkja1NrqmRlLc9NhBXRBcOquZNQS9Qm0yzK
tkbYWHbwKU3LoFlPo3vS7EqAMfk2S8IP3BZrh0HdXvut3xM3wubGyGKklrF1i9PxM+YpLD+akQmO
P9ukmptZaYJmolmaWU772dN8zdJlnhxGMDeL3ttFIRROXO/votmWT9YZ0elN0DpJQGh2At7BetEs
zyCF6rlovmcJ6NPVxE8S6a3PsyGnPTCYCm25t/c1IXTSrNBKU0NxMqfPRutupSaK5pBhrirmYAdH
whuNNHl0CGGQLppGarRwSeMKDtncdsu6OgNL7R6waEleVaFxpn6azO8ck5NLYJ3GS5dTJ1RNt1YV
0up/VK2/0BFddkZQb0gYDihGcEGRWqcLx38oEKLAnjOCV+PrJG8p64wJz3ADlQ6DE06A97ZZ1F8r
9lIFn2wkgG8f/LIVpw8OiACAhAf0XPgXByeIs1HzUsUE5eASX5IGJWScRYw9/PTh7UNd9pk4FM4G
/qerX8+91KzEdZyoKUJaqZX7xZZ3BCZ3MYflt7eP81PDWR/Idm2foh8cgLpESKTEmNpN6obXoAfn
HZNI+1r1Z8d23CHxTbEdD35kxuvZzp8r3Q9mVUFoaxBtrJkKEb/d27/Sz7fYlT7SYPpems7tXtT+
kD+9qKPKwLgNQudsNrOSkQraznxmtWYYNV8ZCXKfBYSA87H/1z/6bf/o/DS/1T/6GsXhc/G6eXT+
S383j+QfPEP07EGvEKXwqnlk/mHzcPmOzdNmkuQHYeRvqaP3h6ADL3GWWSAUz0kF/5E6Ethowjfh
WaDp6jr/JmdSXEwy0CwJ1g1WDeJCbNu8XDmAOWEYz1pBkJw9dCBMgRRPV42D0ATzTqEgd0RzXt4k
qTBGRqaFfU1RHQGUI/DPeXbJ05UCJ3Oix2tOopa5AQlBzXMMpSZWY6WkNwumFQ7J2y/ERTMMMie/
sMelNXXKOm3n12ue1/YQg5ulOWIimh5EVBhr8rD9m3lwTYTMM8qKtw/IYOd1/00HR5iIVm0HXagO
xrgY+xhxZlUG9fiR2Iwb+FxGss4GZhP7xMaSzJe+Nuor0Zj4Y8faJyuvtwfXvvIVjeudE0aivCYa
gXd2GVyuSkEFt+xlp6Y7r4hhGJQE7NxF2h+Q0cFb9nZQlMekFUGDtb9gxkCWdkMHqYHnvnamHodx
OBZca0MN0wOAYXQDYnGeu6Iq6cHVHofykbOE28YN9NCaelWuRrYQ3lpxR9hpd23f74IW98qsIKA0
YEpqBgeMbhqLUdpsG36zXbpKnBoPHczaJXor3GIWGsMtoqDpzozsDEBCFMpHgR0GOrXbcm5tg+nV
oFlxF5KhRfNbxt60tRxZfZbDmC6YDGQdvWMx5zciGIdWHxuL6UMDUmchgN6gppVJJNqjLFG0npYU
pO9OubOqPknMB9Gha1qevxDKHnIs1xkelqaQj4aVyelj5Qmo7ZbsuHJxS3YMpvlyKq+bCrzMemhS
/lKgcBAyex74t1UP4Hkrk4EJ0LTUmNYM0hUjbfZCkVY2hfY24/mP1wmBrM9A1IOnfmZmPvRgZWkt
Al/d1LG6jxApwSdtay4S7HDugrKRSn+KoKpUV/YC227LdaRZ6sQaLRazU4CS4uCufD8vJbd1kI4U
xxAwfHQgCFE+uvri+HWccv8qqzz6tFUFwIbOcNfLMIy3Ecz0e8MzgRQgsILoi6PYwyYWC7B0UDxx
jYDDYECt3NHdlIPMtrBAwk0Gy1h74af5EZdtd2J6wWw/TwIcWAttv+cw6ZzbeQ7VkzG44jQOVXZn
0ct5lohrrthp2946loX7XITp8LGygKJicOORjUYcuuzuO29N1c8Vz7MAFK+cFO0ZB+7lEy26truX
ZEyojTO4PDZD43J5xzhXzTvIpo61a53QKLJ13tcWAT+z7UWLherENsAC5xP3LrYYMn2fk5kCnT/m
yfdqGqeHODeRyKgsi9f0up3nFr9Hv0Z5IR7hGnF7CFusFQmMI/cWE2GGDM8tq89cGV4uAHq8lGlV
jsGuNYFyf2JvNz14LPHN1lhcLnAsK6n2KW2nowO9o1oFU4teZEjQvCW6l474tb7qo2Webqyi59IT
w8hREFkly0rwtvlb0FRcF0KA8XH1DvNq8HKyeUzJBTSejN5d6ptONkZzN5M+CNCD8fb4YcmRIXyI
bTNPH4IhwSwLoqBGTGdZ1wuEwWG1zDnXEk0C13IyR8aWNCm4EGiYm6uAvuHE1Cng7alq0FaEfPIg
p5PBjSvhOjQbNeiXomvoaJBUikWUxZx6Mu4NqD+olyP1acq8Xr5LAsxMmM9EWn51rVGAk/cYPnqa
MwlUP0ymKzcIm+RLIxoMqOxDgZRYgdelHxtWCOIgp2BxmndlXhTEYU6hEfhbNwuNZitTwU8yeZwO
be1yz7usEacETu/00euDOv3muIWUaJjmOgy2uTlI+S7n+7PUuFjwkF4HhQSluSLn3DSvI2mhMXGE
1ocacWiCEVrwM5E9eSrI7vnkDH2ADFC8d4dwGtcEIvQfAEEZW1zbEby7ql1bfRhdE5kYwHgKYhio
8TCuhCVmZxO5uXOFckiNzFiS2oiRYdKr2NkISAqiK6sZDH9GV6eqPPOpBSW9tnLzi4FUaNWRMLBK
54JA5GicvCuRyvDPrA3cb5SIAZiXhgo1UzdEk9TUr1kz3avSDb841lBscz5SG8aG1gOi7eKLsKN8
JwsTuZK75IBAoUfe+SHtJ7dKmW7LJc1u4yrMPsikdVe+2Xa7xaCZbwzTtAaZDPo2H6t3Q7bkNw4K
mS2JwNk9y3r1JfH76P1gU1i75pTsm7q1d/VcT8Bky2I/gM59H7Yq+zDmdhvuGtr8Nz4fMFoo9QK4
1093MMzI9qhH0n8yF/VPPFjlIx+d6lPh5FW0SZZWd+DM8iMNen1pc9yonnL6Yg0HfzpVarKgyg75
Jgzc9nvcgMbM8PdfySUJdyMO3ZMTti65s9CiZ1ASbAc2mqmKoC8v915Wz1olbZXXbjTJXeiI+yQo
q705Rf2m4Rw/YdBDvQQTSV0XzO+H7Zy7/anu7OC9X0Vqb7RLunNg49KBMBbKvlmpkxF19ZEFe74y
i2K+Hg1B3C0oUoIcmmbdYade1wyw8F+26nGIh+XFNLPkyIhmOTZF42e/qcR+2swBAUSzxMARjYiF
duP1lqguc8tLiCU9TF2FHKfQssDR4iNkG0gKAZuQes9bfvX2vuiiKGNX5OLjgX2t2OlSM11UJjZR
um40Oj59N1ZRiFcsDFUn2WO8fZyLOvN8HAARiu2yBFd4mUpGvpLqWz8MDjY6S9ZUs2HN1q5mZwpY
MP79wdAbAaJgg4yA/+JSCt5hgx63f/AyxLeldp+e/SVG3Pu/qex+3sgyz8QYzV7cBC5+WdTWoe9W
xmSqgwXY+FTQ/d47I+ZxtJTlsXXhALx9ar84nh5iCx4TU4ECvJD2CK/ktc1y57BMUfD04xNEOA5f
DKfQqtw2nrm8bx/zonrl3nFyum6VOvHyp836nId25zedfcAzzO7Kxckbsy1B64C1XtNNbfxR1trI
B/5soomc/vVDipCc6ZFnUjpLMvxevxplYdfmlEFF6Hvmc+PIbHkSY3l8+zR/fhU4iisggigUOVQm
r4+SBXIsAlIHD+Dam6s5xuzqkuv9m4v5q6NQUHqOo307P+l9VGfJ2jE4l7NzR8UokDEw/z8eE4fg
VN3V4eaB03x9LilR4NhJS+cgA+zY0KV5KIZ5xNOBJUicumpiQvL25ft5/WJNZzXhtNAHcNjXhyQj
gNFapuyDUQb0JLEuI+8f2Ir0GXqzAse4XKl24RF5+7g/ryweUXAWwh7T8uVPb4SPXJQ5gyOhN/J2
ByXrZKcwXJGU7N28fahfnCIPB9Y49uA0zy8XSxcyG4fKJf5i7WjNRXlcWhT2ma0FlLqCm/RT8/ZB
f3V+pHR6gq4ZEjFLvr6uA9QDKyI2+oAGAM1gjusmM71oT6Hz2zf9rML6hxqNV92nO+HYto30xfv5
TdOyfZP1BLV/iyU5EbkDHJnp/QNhPc2pBAiJ1mNmmzyN7OvQjs/taaghgO0QsdkUFyWCdxgVLwIj
MLvOpcA/4qWK0fbbl+XnhRAsiUVbjRVJ0aDR79k/uqZ0xccY7BVPeI4Ech0HmNg1IZtI9wQ1GOk5
bOvfPqT4+d3FpMpbpaVs+CQvdWRhRr8k4Bt3MDyDve7kWdQPHUywF69BsLGGQa6f9yQWp7rP6s8Y
uRexsWJ/emDORNB2HfaLTl+BicCMALjm27/gr64JaxjPirC4d2cd3D+uiUkazAJD2jnki8em23SS
LyLE7NFmVhHjDDd/18b56dnElKrfBlo5PKLABV/fhJrEFTb983JAE2Q/tzBgktVcFzymk9Zjvn12
vzoYfSMLoaTPUnP5FcAN5Jth7c+HCQ3AXVLQxoVlQ5XjmBVV0tsH++lWc2Yeua3CtPQX71KtlaeG
YC5gzgcVOBSWYdzxZPEiUiW+fSB5AU/CSs1yqTcP+GH5pF/ujDIriiemCiM7iCZq70xquH5toEFI
PwRkerTHKhnohNghGIxojBCOZ5VrNWgR9WewrKeHKE7pExgjxRJ6ddAsi4sFwjQUrSy6XhZqKN39
GGtw//sR9fNdV4Dqy//tQqwIwvbR9fJdwzx8uRWKC2iiLgkTB7lggRgRHR9hwcT70Jz/9a6LQ/EM
0ORHguT+JHAGIia7YQKQ0ZjKAjqRcP51Sc4HI6LySCTQb/uH+uv1j4URcQrroeTVR0SKgf3yLhVL
bom6cewDIiL7m1JyODR24D+dGyLKbenqIG0g+GSa5G9WOnn5iNja5IvZ19LKRkTTjvX6NbMzPDJY
tQhig5maLyhrmHKDhoayZuGsmQLvT3BYqb0ZSvwKJz/EzVNYTRhfobrADESY0fxg9jldxCXV/Zq6
cXVh0Tf8+cyZaHLVJvASRXzndrNR8JPG2LnysbShMEF0V947SYtNRT9emcHHYD93jagOQzNX7Uqq
drpzxonWWBvgPzimNI6wANVD6G68EBfDrWMaabMh+SO/H+k2nBrVGfvJjtVdOQtjQVVT4E8YOkim
pgtg84a2tFmsW9fpfcJwmuqmSwkcwC1ZLSC8EA1QQC/xATKUWIONcXqEJSKqmYn2dex09L7NAait
tSTalZ+JhOZRX4lMvIyNl9IUNxLeF3+qdDMUnGR0N8wTf9bz8vJalbQocZ35QXSlhpSqqKgX/u1S
u39tPsnCoPPiZ3pfU1e8a1GROaC1ixaEKFIbbY2em8lPr0PPmB6qacmjO4xuWXmDmGXo7lv8Y/kG
RxpvdynyKn0oFxxRm6bvEI7gKJgeUhOreqhUmT64lWhfkGpxFoBDneWbpYrevm1qoVtRY8ZtBpDE
X+TUnWcH+eHyvmIUh9RfJvbNoNGYdDSQFewQwaTTTlVQvDb0QehcdUtEI9xDqWRt8b/yE8kgDzAV
jlbBzCrpjfdTGXPoOl34avkmzpN6FWVWK98V4+B0DyggyHBKeVyiO+pVhKlidgFW4kC1r4ehIQh0
03eDsV6qAtCSkizhzhLyBBUM+NGtuGPs3tikuY3XEWgkkhcngSOrbDJ6Wl7Vt8t+yqhhV8j76TJi
IJmaR1E4CLK82OEBKyLs+Scjbvg2nPcB9Ox5+sA+0WqIFCruAwhDQHABjRCvpttWTt/9bgnugLoh
cD234Jys55exokk82ol0nuMgigLyQVp8/T9eK6Vdn6Zms4yulXjPBUErDc35WTyKSUSo6Pkq1mvZ
4c1ZN8rhKao9pf2SmcN1la3umVtJ2/+JuX0cdhPe2rsfoxmC2p8Dx9IbCUSG9OOYnz/nItGd2Ib2
/KpKKH8AsNGBP3/+XNXTZIzoXbk3jss8YpWa8ZSQIZOa7RGrGq9pXhlMGrLZ5sLa4PutXeLLML5v
i5pfRKDeanZVJtuHYhH19KWfXAu5GdDhNH3wSn/qb50pE48qSQp73QNvn795BpOMLbwBad/PoqIL
HM3sjS3ev9HN+R4zBiCiKKJdwbNiM83BWQzMx/3IxjztcDmQno0JICMwBC5vEOD7WbOEIz7LmpZu
/ZzRlISeVCweLQkMk4fcNCdabXTIO48G2dIPyfjji/+/Oelv5qR8WDSr4r/PST/GLYC5Nn41KP3r
b/09KFV/eDic0NdTgLkMP9mZ/q2y1+AXodgU2MQ56CHqfwal7h+mZ0m2q/wbPCEWv8bfg1Imr76l
o52J8TM1zeDfDEpf74tt2DKOy5ZEstFiw8Cn9PX3UwozSnsnUsfzK4zti7WHpLmrZZ55lc6zqH9c
oF9IOn51QJpdsHH4ZMMf0bvLf2zE+V4yZahy58jMzNuIgf3+4jMeVBkm83BuxW+S219vjX+cIAUp
14vWIXCdi324z+i29WnvHd0yUs+UPuJkJYl4bPUo+O1Te70ROh+KW829poFhukxxX59awxY07FNh
H8nNZX10GWQ4HeQ+4iFCGguk7Ty5acLEUQ9e3j70L86SJ8nhafBMuqSXFiL2r8NsGo19bPmiXRde
xQJmODAS8yH8bbUhXu/LzyfKEyhoKUDCRJdzcaJTmbW5C/PgOJaKA7kV6d6rMTEpNYbOpWdZWEkV
HfIJe/d6bqKh/WSLkhVvyhD1mZKUh397+kw8yJBHduAqdr4XDZZEREGfhYF99Eab0/U1QIJNFf/3
/zuWJjxpsY7uC188UCHStyxCRnO0WsZDPbX9i9sRa9cnsvr89mnp6/ifnbW+zsqkgGQu7yIL+tkX
Q7fbUGVvH4cg+t5KLHs9TPrflHM/PzochLbp+WCsUhc3E6iz7XYys1H5QbhIPOLNGFFgqhdLyof1
7TO68PT9OCWLdAN27RqCddnK9wJLDAtDt2Mi9eTXIjPrKEhOVSu+b4A8STF9tnW/+NwamKMOkMoA
W+U3v8bPTzAUB5Y9U7+qYGAuHphACvIk0HIeJ6+T6PgLgRc0gBtYIWpem+QrQzNgcKnI7OwpYM4v
r1O1YEp+3zz51R0gloUNp77TdOdfrxsp/P4pTyteXo22MMlvWJ1LRLsC0PD2if/qUFRLJOBQrFmM
3F8fim5qUzZubR1jhuIPP2aoRjax1HuKO/H2wV4v9SzfyEroCvl0PzjcT48vUZ9lhq3XOAQULAsG
jKb6XFgZRfjoMUcv5t+OUi5Z23qWQk8XuY/i1WEcffE5qzCFYHFx/YOpm7s2EnK4sE07PSDWYIJO
pEiOWGNBjeIljH9DXql8Yhzh4sMaN16s6qtFN2nOK0hnY0rjAWCcT3qgQf0Ri/J3F8k5f2L/85bT
F1bMIpg0gfuyMJmqi9tPMF8C4BQVawt/YmcuoC/LWBk4sdq0p1TL5ylc4/htCO0uk2pWW8EPu28a
g9n7zFysXQWQ5uN14DCLxo3TvUwy5dEFoqnLB+RK0cZsEgHTWJD9gh8Lyk8deUhrdN+U1lT3cu4W
uOgImk1L8Xc9SnQu3eCWR2TQ1qFJuICrGennHZYvGnyMNfwnaiOkQpBMagF81OFHt24Eyjf3I5Wu
syYOmG72saX2WVFzDD34USS839U1yGxKWtTGqx6jzqmNSDZcVbaoPs9gEZY9WDdfodhGGNJ2oUYq
NIIyJc2i7iVNaCC6FQFwh1zE84NAFXNngHpGJ1ClYfxFzKAlVozYVYodxRuDp/MIr+hS9ZzGkqf9
XMHMwm9fWgAdfKHpRz7n4EK/VksgcaO79QNleM7EirQFNw7tYcX6OzjaisMXRsyCOG+rpqOiM3rs
ALyNNdlc0SAmOBij9T6wrPalaTuwSCWiH7KSuD5oHtyHlpjWJzk4pAX4NvcpV6P/JEi0eknzUDIK
sDq4OG2gpQlwoZ76aua/QrKLXuYsO8sTSqqzeMnu0eT8+KIWfKl3FfNqaus8amB+2yQyrGbX5cm2
I2XPq7yYF/cQ6Y2JkbhImCCR35iJpJouZ4Wv3DS0bqXIaNLGNU9NaplokZTmBM1JAgtmIEIURIZJ
Itah0uslCpq63bf2QAtXTpJfBrNxmm+bju+iKiPev9IMUQ2d+66RkVMRzk5O3RaUOPBxZtq6UZwG
lI6isHiWh8SAEkSESLv3OqBSxDJOd5XQmq+uc6nO53Ot2xVMU9eVFRJVRQY9SSAxxf1Q1s4ziCnU
8+15EE3x2bwPrUVeLfQo3I2k5v1SDEMBQimebzOQs5u6ncBGUGUJD5W/CQY6K4frEB8HPwW0N9FR
S9lvTIJiH7NsifG7KI+WjOsk84nhoHkknqOsVnnqE5TqtBbh1KjH52KZH1NC7LZ9GVXVIcWoxM5I
pdEK50Vx34ECLXCK9Pm3krLvuwck9JrpW3/yzwqBecJiuu5TVqY1Yp58O5oVHiN8BNUnlaVNi5Jo
VqTGuwKaLOKEsjWbcMfgi/Bgv6/ijTjrGMq+PPnJIEaAxG30JSTfCOFOV6GMQwBQIws44qBx672H
3ONzFefdbi6q5YsKx5IsU4woSGbs5QsA93SLYnGhkzpwG73AGdbQqYsvCakXHQBW3eYwG3evN6Mk
AUx09s8cnm3NHnA1sHnZ5R5GEBYmZCAlVNk+xUNUpHV1ndDh3c1OP38LwnLcRkZs3M90Yj+R02OD
L6DErQo0KklNFImbNs9uZ/N+oLTaBKSLrLEgiF2OICVpPONkT5HJ8m8FJXnAjRWJjYLiDm8srfF0
AXqCHhgCH2npcd2w0/WuwHMge2FUN67ssxgG/TGh61oh42mtTKZVM0jvja3USpoqVXW1Hop2RyYC
NpbI/Jq5bfnJz2IEXL6Ydq0RWJs+4/fwgy6/56uEUIcuVnSj7BpBfWhyR1FYJzcIx4o7s+uru6zt
eKgNurvd83kaaciEV6LVUq1tifggOaqzKEBayFvpALIaQjthQSoXLQOjRyaRyAz+U4O8JNx6PYQT
AGKRNnqUWv+XuwG9KgmH/nMgbCKWpxrMmiZgQbjhe+z1TsAEW8KJ+9FfMsVUtfuUHF21YjVmY1aV
rLYTdRQ5zWzh1LAIeEI2r34PR/rKnmym3I5Iq88VqZ/8ai691xVwuuyzxFvFfi7CUCAs8Ei881Fb
5V8c+DTV97ka7FULmCvYZm7XEhdij99yb6xJKE8N56OvAv+6ifz2igQ/YNTFFOIyoX0Z/YmNmfgJ
x9o6dhyG62Bm+fiULQbdOVwRpQWINPJOQ5PgfMzidAuIErORoZbdTITMh8UPc8RDcF8+DE6TP2CY
/S6z5dMkbfEu7WR3xbqqx9F+Q3pVX8kXBuHhC7kx4/uwB2iNuc4g2IGxo7+yQ3dE98fogdStrHUP
cLTbcjONWQU0R7GOr9MeOtlV50/m0a7L+RbRoPWglik2Vg0pYDjDuQvJms0OksJimIrtJLqMzIDG
Jqxmyd7VCDke8hgMUVOK9iucxmxboiT7s/TVwJC3wujuBDJWq9az4nUaaXtQv2BByeuM5QKLyCbJ
Pfswj8OfMOHG92MXpvei783bJg6dL+mo0nDdZBGJwNCQUa7OVnjysY7eNogYDwa2c8Lhh7B9lvFY
HXPXYpId4zEVyjTQPXSAN/eCJW9nsJkdNggbJW1vFJrTLsoK61GlFejRwqIXG0fBjTn3hOBGZrny
saN87rOu7rdm29rxgdbWRNRPydhmRQSvl54UGsBq70c9OSVOYdwk7lJ+IGxc+msj7Umil4Zrplc9
D89p5Av/XQx1e9tXFdAWPoTHImkJRqrQELcrfNnWNQ3qep/agUBSyM7CIHrCHe5DJL3WqsDMV/Fc
Zs3ndOpw2s2ZczPFkmXUYn4Dp6Ma4JPLvEFwl5EHftu5Mxzo2a+Ft/Uy12ZBFOO3Uqo+2OEDBG1e
gamy7Rr4gM4kaXs3fqD7WX/oxdw+4SC0t8j+0vWC8HWVItiGaxZFoI2WxN1Y1ejGa2gB0YuZd3yH
OhPCeWAMMVlPXKq7YaFOKUjJIACjDOJ30oT2bTajcevEHUmPsYXtyDOsxl0VVeHsaiYJZAbQPW73
Pc/u9yCLtNbY6r6irHZfiAlX8c6skClh2hOYohJiA5pVwOzj+9ItNYEUiEL7K7ervpMcGt7Rvbf4
ysVtd7DGiYZnWRY1AQVxPa9sJnDrlK/zOyMbk63E70tuY8iePURYivguKomAcHq7844pDCJgUC7g
QlhRPSrtJXlnurSpcXYX2bvCzzAuFnIy7iPD4q5lNJDwTlYjDK+nKcJMav+oYP/XC/1dL5TChdbA
f++FPsVMzYr4+Z+eEcAi+i/91Qp1nT+kzYiODtkZc63dSX+1Qj3rD4BH2plEIUTykEVB/jd3hKRf
NJ9QgHRZR0MSO8lfrVBL/cFPY8ZJCeVJKZX6N61QV+hh4T8rMSQeOjCKH8lvQUPpohXiDaos+bKI
K49dbjaCGPHWDY3Y9VLM9U084mAvgi9z4TkM1Mgf+GD2gBWYy5fHmNbfySoVxoRmsHaMHESAO8Hx
7shjq47Iw7LHstATRxo+1wS8P4IpneiO9fWzSQJNwzvEBf7QNkbxdLZOVPnInniQRvPiaL9EGQHU
sefJeS7Mmm84m23n2aoU/xG6C4oxVRrf0olXPbVw6H/TWkogBHFrjydeqW2Tt+iap+TIXKPy9moI
ikcgEKGOKzd6+9R3DJQ3MiqNR8N2qm5FEtuwrbT62cUZtmrzuLY3COGmk2imbDNipvxTZV0+UKEN
HpelxLsrmBPeJJUApMoOCVaktMptACfF2YnatFdBm/5p50txDLWI2/EWe+M0dvoJMzyERxHYG4NG
+ToLrPHpPJvNS0eE13bbw9yv8uouANzg7qcA4aI5DcbnjjCKTd9O04fIZIcGpjKDMbBQwT3RrhkA
0KoJXTqITuoMdtRmvQvO0nF3sTv5ro4tZCcGjc7HpmbI1FcERKwUJNLPZ1kB+hrx+EMx/kO/fdbb
+ynjaNzoMCt/yB+ySocAEMrAFqspkZGh8GHIxS6G7ZvFUoU9whnYnMEMZbeGup3J07nJI5qMLd/5
jz8GseA62WrVMC7QUZ1tJI41p+5NpSWh0l/YUTHHDJ4S29PSxh4pVzdowG0WgRzehBOwph9WjKJj
Ci96g7FS4w0lKK8GC47E3R3+CJkY0e8zO+x869qKOue5mjKqLhZeygwwp8vRL3QNdFZz0cLWszV7
4YRcfVFk3eDQ6fTUE9HPzC8wMiVjSBwm9CKInmcafh51hwHgwY0DdCPZeJOb2RvPLZlHBgPu2V3b
BWZ43VVaDheWSfeSJCU04pRtzorIUn5sVNZMMiGeseMt2Q214ErOOkvaO0zS+aDzH3lLRwOBGps3
oyFABi+SHkdD9cPYRTFAa0DL0c5wLduoOImgl+YdnltFsCBHRI9NbQljhd5HJng260FyfRPtJBib
lIKVhiYFpD1KRodNI+xnc9YdLBtOy1Fp0W6NSWlY1QSrXoVx4tj3YYLsLiWTrLyOrRjOomYzWnC9
Yn5+aGWc1pzTPoiCTH20u2Q2ns6/JRiUPrxiFxAXa5QP/LIOqX3tyqBIOflNxjcf9opFdr0a0RUA
cGGiDQAfBQ4zdO29MrUO1Usow04dVdTR1929uSn5Z3+OkSJ5fkhvCBENWMHS4IE4d7x+DMtdMvKu
bNwm8y6uq+z7gqGBzCFlcKxCSDIwQ8fw8n3ZoyI4uiKfsKFU6bSe3JSsmc6XbGlAbT6Y5z5fMmNj
4Umz1njWScRFJ0cYB91QdAtevy4rx5tXjjTqYfWjx52TfMbYoHVPjFmCY+LP/hM3U0UbMvbEQxLN
3fKjXdzZfRvsXDoY78GDWPtk9PLdYgn4HEPo3Pdx135NDJTQq4yPzlMGBuS9pwxUAbLhwZbN2Pwf
e+exHDmSZe1XmRdAGYRDmY3NIhBaUARFktzASCYTWjngUE8/H7K7eiq77J/6ezGLMZtdV6dgMhjh
8HvuOd/hm+EFOKMmanx3xQJbmysMw5StyNxa2z7e4YCXjLqhkV3afmD98tkw8FoAWSqQZyIcEDnM
NgOlA0/4gJ9ssXotHmRJOeHZUU3V8wWL4XYwbLERPanajdYBHaXe0eBGLkV9gEtj7QADxAT8eWLc
l0ZdXvO+AuvTZ3laMfLG5hMd0S73aTl9QemzjqHskn3ae8b33HbnZy9iRU1hFHWejXSSL6sZh0dl
29OhLsqfUiECYqI9yVSTz7Ep2jW9K5SI5L5HIs5g38xFKj8bYznw/43lVsf2sCkjff4iHEepKM1U
7YmeKzdFpVlqR4ulgRRVsD1RZYhQxqLNOKhZZhcYKfba/llgGo4dZaa01rCJjxrcLTSdAgSj9JTI
OQWo49RMx7IbvZucelSjwKi00alS5Jbo9a1xzjNO8/tZWPGh1/1d1zvjdu6tHuBCVl8GVTLiayq8
K3vJaTJxqU20Wl2NsnyxoAqDEfDbOdr1CJHnOqPT6ylkkH0e4lw+5IO4i+2+uaJ8EnWOWuMasvx5
KN0OeDfIKu+2IWG6x4tcb8gi6y+ROYwnEXqPc2Q631Q7mbtqtCu5w1dS+Xw+6MXZ95hb+OAP+7GG
Ecu8eIfmV60cMiE2Klusn6FK5gFTaqffo33SI4frGsKApKEutSS1vH1HA1g+gHRax2E8vIX1WFAk
Tc9uugVTrIr91OQ5dji6izCmNFXgjXr3aJYZxgDsgEgxiaXfKuitq0LX6kPvWLyrMci8jTzeT3S/
qhvgD29YfpqlWhaoADiu2gmo5enOrTOn6x5z/8PkawL2S2rcZ4bT/ejFKN8mtsXN+9jpeX+fQNKI
Th0sbiSzrAzqRr6Y0xzeM7CE68zJMFkh0J6hPFsB1VEUzTvUN7WWditl52xa00JhmtziK++G8dwA
NNiE9mTep0nXvyLJU9daxM6dDyH7dlSIeIDvY5AdNHXUN64WZhfEQpP+M6Vr9yKrgNRALNjwcrmr
XsAhqduifEtUB9Kiqp9CVetocfK545G4ibGyoHjrr4YZHVIQ+2dtssULXCioVpBwMeuErbEJgbCe
wLKDrPIqdVGu3Htq6JjNkLNi3YBbSqJqFOch7kDTsXwJzFhYOe3Upup4+Gk3zJ3mTk/iczF41d7M
jW/QLV36nckiS8Kg0MO6bO3Qmrs26p73gVmLTTw6dNNbfjivI0G4r3R4hG8XezvQX7O27lHnnTuP
CMJDJRGrVrIEJNumMUrXPG41t+svlYRsXqvoydEb8tBSQxi0lmKwcrK3flcUD0lK+wKO5jQnamUk
69HMUzgZ+qitVOdAgJ7aOL4rRmltUYSnRzDS/WlqLf2bJvmDvRNVF06gfp+MYAnXXQGHpdP7XV0q
JEHyQvXJoiX0GttF3qOLtgOSaAlJPB4q46hEqu7haelrGToHgDbeuYI9/wRUKHRWdkEdrYpfUnYc
gW0bHpXYYx899TWcEbcdO564rXV06mLcj3pkroQfe1tHOfwcqNEdkNcL3We/5SpHbifYwXwSig42
xmg3W0HsBUh37JPlxp+zqwfhPdc+33hfj/IhTCt328IcTonjGcPeS9tk3eQ+MmSkgQYpi2sMurMF
khwDlJqi9gQJTFgMsZM6jVJU28E0R2vLnxkvbjHGXrB0J3+nLsH54eXxsEkyx6bJzu+Amblus198
dZt8uVrVMC9WeT/hxxKk92iFS50NNJ2aIu8+Qanz1GVg0b8Op7wLQE73tEO45imjOPtmpobMeuL5
ll2I41lxDxlkLO7SLsEIm9nVVRVj5FxzHypaQP5Lrnqq3lZeOYiPDHhEtPWhg/MB0rkLZlgo6YEY
H6I+H89l1rabSYG3D1JMxvct14CLmdc1Jy8i0Ytb0AG9njFyUdzov0bKqK5zOKQI5FG8xWk7ne3W
tm8guzWQ7ZtGW6vKVkeryrvTaDQTxK1kvDPsrn2Mh+LYDM2p9uZx3fhmc1u0VfvpcFruiPXLo0Hx
1k5G3jMXtWHrtnLdu1Lcp1C8cVv1WUZ0dSyi/Ij/G+NU4s/ztBrwTKZUH5YVpWimM1+VpdPvnBU5
dC3fzHukZsxaZFx5QaxwPmdKasXn1I/tHbio+VaLZ5lsohq9C3pW/VirqczclUyUCM1dAcpGO4Qj
4npsuVf4Y4SI8zE+ITK5IdFZ/b0b/Poy2lzkEo/3woEqwJCfczplG2q3Y/fqm8LWvyUF/0sOK0nm
7Q4VGgsjwEUWf4FdD9/mWFSBsKQXuXeRWTd3PP0OXcETdNj/YZL/S9MOIAfdsj2LKg6DLJz4cwGv
P6jJhDy5R7sRh8FiErWT2HycJ7f97kvjr5w09q976uULCgvbN7Ykl0rQP+2p87ifsLm3FaEO6Z+7
mKs7sUr7PdM6THBmpT7jHAPOTdR7yjpI6Vioqq2hxcUltVPSwD/zbE5TCnlbyN64KdB666PEBvHc
x6zX+qziAijmciEg4vD9rke65TPQi25+MBFp5aYZwdgmStWvXU1XQWX3Q/fQwr1ot3NnGEMbgC6z
xNvMPAEa0xsZ2CJMitz1I2aRbIlrI4vW1KzTxslbpvyBnbJ8sPyIG33XcHoEjglUQS/EOJ4jZiNt
OTt1BixDC+9nDXPl1sfYyCZs8S1P/EZ5K6oaQ6rElTpuWkJvrz9n4cJp/so5tagdf1RDWN1jMUOp
IShFuuyfU0sZN+TQafVqb09L1NpOUtQLeuMZ1/77d9ditvjTF/Lxn3loHxZxCX79D5YwTzLBNaTO
9zlG0HfECXZd3U8PJp89shOJx2wdVSNDyM9A+7/61T1WYrhfyBiQXvmTZQDqgKtPI/jKtDYfnWHw
1vB42CovHPJq1PiqTucyBGjDkgH/77+48asRZXmjwydZbHxYJCz/T987JRhaWIWy2v9tD90PEc5l
N2vMRzRqxmZhLBWmPST0Uxex3F7pkmIDlpuRmy8bXuPx5z/o/+TNv5A3zYWD/Ief3Z8rAJOy/Gqr
7hd98+9/6nerJ0ol8C60QwyanJR/tHq6P4v82As7HKV/Yy3/zsTxf8PjyVacc453gO3y9v/d6mlh
9fQtm4NXX0TRf5GJY5j/JHDq/uLDMV3iqvwDdbTUXz9pFli5ohOlfip1rYobxTzhaKxmynCfdCz6
NpmwGAgnq6/llsW7YW2curO+xpHlJtNeUnKRnNoL/ZrCr1ZUms/fxjkX4tnwCdKs2bV8RJ4ZPSEJ
uEESOfa3nu5mkIBRd8f2SQu3SZXakKQoZrlEA78YMM759U5L42wvu7Q8uSlFqDRf3eeysz60QYTT
CZPD6JGlNbtzn/qifLKyULnndl74iCp3BqB0orDU9/Qnp8dsRzAoFdRMOIbz1A5kO9ppbUndCmLX
Uq987AawIqovtEtmJVTYNrJw623Gz/YhCvPCCSyTfqRNjZ/jyYi5g0WgTpCWkpQkPSI3pj9ZNQ+O
UOahZVjE/JB+z4lgbaBZJ0Grg/Ra9b1p7jC6PU60o945KbCaPb/FukzU2xTrbqTjtSutTq4kZrlN
Z2jv4ATHladDizsggJAJKH1rw8WHy1ZP4emaTHpjb3jktFdDz+1L7y9k2E4tczfkPU6J2Q+f58Jz
H+oF9ya7yfQONLZZ2jptazunvXdZ1boyTF966kc3Gna9AFypy2tQc5lWY3l0/Co/QVGGeaSKIUFg
JvC1yqZpOHWqi7xAi+p44yZcncA+i0TfhXh09gyIbKMkwWCzG/ZTOszlmpww0EIRNunWm8JwL8Cz
vtSzRSH33Grzo89elZt6xE5rLzTdy9kzeKp8imCFMRIr4hSjthm63G/bHRgMJK1DHOHBoV4stxPj
HVYhrofMzY2Vbef4uVoRmHRG38x2yBQImHMDDdA4gCm4etzWNygP9Ndk1ZBi1pALT7WBvez4HfVP
XYs+NWsW6GrbHDb5HPaBHL16VWruYzbaa3SNA7Duiz156Wpmz+sm1Y1oZpbfdrbDxxUeAYJuS0JI
T5oW3490bawkX2YbzWO3otbt1dCHeQstItyG/fQAOKE94I+IN7PTINwUmn6obZFtO4bao6/he8ha
A0K0RgUQF4XkKEgNb5khk5OWT/NBb/homk6OOjSZb2UHm7AxGJKZAbUAUbHfVqgZ3RHOXnoggPOB
AzA/ykREpwbRcz3Phb6RQKMhpUBHrdUWjZfXR2vWSaGVQdRoUHlrtuxgKeMve25eqG9LIWBheXEa
HX4iSDkvoNp0WPtqis7lwpUkbV/vKDB/6BINrmmVGOwy7DAQGNHu+Nenp5SpmCUiTIcDLC/1hXAy
rb0YSrPLh23f1Ms8QxaijOZuXzUNNTv2Q2Pl18xLzrMREkFSOvjg+TEBM4y06R/daLi2Pg3Fc2Gu
PX3aRCmvfuTEgdeLp7bB4zKNl9TUxpVvq3Er67zb9OHcrjAPPzv0KOG8LNq1UeRfudAllcoDMNk8
Vg+JVl68xjACv6MhuelsDsHEu4iadq4Up/OKZ7yB0mGKe13Rxse0XMLB6QfeW3VrMF5jtjFbljBa
7Ku9J/NPsMrs1U3dPzocl0clgaOMoZXeMA2me+oU4jWfCuMeTOR9z0CueXxTc1XejJ5I3/PlNMtU
6GLXTVvtVNemuCZm4xwxisQBPzDSK+hPr24Tv+gaqjkEqR8x88E+clvSaDi8Vvi7J8a/0D9ScGFt
Wo71e5RJrluz4x+y1L2Gjrwf+k7fckx4pyrVBpcB0um+ca6otdm7IdOS1aU3qan6oOmybqfzg9rq
VaOAl9jx1RpHH9OADshK69YiLV5bXG4B9BX6oQo4s6yJxpTpcS7ba+uUnC403lDlmm5TK7P451Xi
PRbJTWbFPB2aMBgzw98lafeIEu5sTVTIhyEbLrXWyACjRPoEwezJjnx2Ilr/3s7+ixOZB1MBAa4N
VW+LPEdhM4dtO8hD5aQ730xDXsVG3ABGbXbwXT9Le7I3tpzbvd6Zj3XoZryBM6AVRZz3J7sZ9JvY
sK4KFTtv42cnM+cVlpGNjgCw4qTdOJr/JnymBPYGQbacpbXm3XmttWuTdLyO/OiKVd1HTcAx6r1l
YWS85LbnrKXl8lHT4Iiabn+hRGnTN9nRxTi1Rak02SWmHtuJOoGQ5FdxkE25t2PfPR/iqtszqxz7
JMx2lGInATzxGiqNtuVhlgdz6FMtNMC9hh+qxCfX7m7prte8G2DA4j4ult52VzaXXGHUxxtSbRh9
4o+aJUswmArbAyN7OeRPhuj3ZVhd/H7mwZr6lAqiQfVE3mlmKT6xrOx9b3pJ3Qx1ku8HRlSVBcJ2
k1OPj9EgabIVceiZQWTbM7RrwdQNcbZeKwJ3Jzuxo+2kWdOqVZH1GlaqvhIUzsqVBoenZkjmZOoL
q7yLtB5CfyVjutZ5rtXJUO6nyk7XhmEAMVa1OptRGQL0MsmpKT1ZhZb2FGvD8ngeonWFwKZ5wKLp
/MVrk5e3elT341pgM6RjaZpTdS1TzTv4bTYfx956EiNiAcKXFu3DAgwWy97BYsuXG4NcCVFN/Z7n
rLlhI/FZaP2dEWPX6MTQXVu7vBtKTSMrqN0XU6xuqfX91kpLbtXowK+enW9eK/LHMcmOpgbnjIx6
vzbRDd44XgXLhyl8T2dDbjBmSJYGmrlBu4t3Ts7m2fOYQwtcLEHS9q8+POlNqXvaJQJMh6jV4Qrs
W++Ho+xorewah1Bs5e+V504P7oC3JlPeq5XZQGS9wn2mHT5Za6GjB9RBpo9lVOr4AMnJ+25Oq5lF
Segolg8RP7B0ZY0WHfagjvhc88+LZFtsivR7LbMPgimoGH7Zf7PafqMDXbqhQNOmJI1HtsuumG6t
RIqY/KMUq1qX+YlirGqfKiW4I5TRhZ3THotoFmhIvhtYFtUVDhYodNOL1b3WWN5+dp3mmzb7+wqY
+mOPVLs1/MRPAn/OknPZdd+bzPvkdIaKDZ1yTVxPPSWpcXJKy9/VPu2ANjy/DdtXHhDkKJEtrT6I
bZOkLZh1E6gWRqrKtJtzarTsn7p2OhcCojUa5rh24+YzjwojUGRcjLsaBfeBA7IdN5ayco8Rkn3D
TpQRCK1CZDy8Wq18bXCGnyIHHTbnLvisD9KaKITLvaUCbbIeitgyPsjOOh+sAmPW2h3+MiCslNPn
XBgUr7lJ+SZYO/r7RNEfXTVrq0TRf2aZtyGDisXntsSYdIyhMhXcPKifTPooDorQIIJ+kmpwtywQ
oweUwE5C7s79oCj7Z+nPB8ccvkMscXat0XywsAP1Dx5lo8JoYZFV5moebR8cu77jJ3e0U4G1k+Di
Oq8Q1kah3vpO0Js41wqjEW5IO6cWUWLNw6VV7WNR1qspxGkA1jDfW+jEK3zLdMbpwyaU1k0apxZU
OEfu8hr0cxIX5FM68CKZ60MVjLd538irjHux040PrJZcmsBfbdIifCJkXKzyBnFUExbdp3W9bm25
8voUgrAzlRu3yfdzyXuvYNPNOtQ0luVyTTt0vwYn13CkUHsCL5OtJJtJb87iN5pWzg6XfBZjvMyF
Xz9RtVVtyJ5hZUiK0+DQ9ZgaHszEkeshKEORU9Ja81zMq0NViasPS2xHx8RnXqonIGr2LbrUfVcw
q5idPW1HsJeBrLt1LaYY44AtL5oc+62cqYCBsYJuhKXyacRdF2CP4HE3aQLlXmor5NMgjeHnrMy0
IkhdzE/A8gHggeULEnxgUMCNtTG6M8UqvNPHnHCLLujuGL3wyTXyMyWV4kYKHG2qKX9wAca1Gbcb
I52rINYykx9pD9myjbdzroonNOpknbN02NKN7G+E4MJjNh7GNy3NLxmbj9U0ZMXW1+3mxvHCD72V
EWBvdNGYeoH7ZoJ86beOEUy5y83HqP1bvU5vynFSN6ZeBUXV4Hxu8Z7EQp9u6Fs8aoan0+JYWYHb
9/CWfHc4Ewj5XjFz5Ib2anrze1Q7O9doFT0gPIrNFKNFPh9CL+s3QAh3efxD8xq1MtC2zkab1vsm
k3f4QE7lGHNExo2HmTjRt3XNiAs70dpZXb8z8aEQTk5P5Gp4iKY6Bbnek+3G1spK5vfRVZ+hij6q
KuP9U1n3qru4VUidy9ytGKmiN00ze8Cp+aFL5jmILPc8+96LR12H9P1ql/GAXJmRV9+EoUlLYqkb
ZyHqe1baU6CxoQo6ha9vBZlepxm0GriiaXfKaXoPqXGceSykId8uT4MG0lQd42z12oPkHfxGBO/L
yghwWOEwrWLLZLEwCIqCV2xkXvMqLapNkhjFDY8teOhjZeVc8ggKYQeS5f2wGGB7bSRokDoZnHEt
AmpuSj0OqgxlFhsMVEay7gw6dfM0KC8n1x73B27WGa3YcbkTfim29TRHJ8qUnS0a1uMkZ5YulX/r
eyq9Y2dr/MAnq05znJAtsDzJjmzKjqoCVG2j2D+Kkk4QT5rvzPHpJSsFQ36k39Kh2AfEyKKzRUA7
UACLLxACxKaZx3FnVXRkpz0TU+8KbdsBscBoFXEJKEH8lZbAMMPiu1gq9rArRmv0DQ2Xvn4bCQVN
tk6tjRnn4a0DFXbv5tOHVyh29qYLozXnFeNieylVXiIfTgdb9lAqh/6GfQ1XizaGO5r5b7RAsjby
XDCfBUZ4GtRKrkIg84eMv7716WflsxNh7ebtSpWRMGki6UaTYk0i63Gl5wfujge3KAHz5kW/5biy
N5zoEz96u9zQ6UAFa33LQOWRQ9QwnLo5qos1pq89oQRu00LPLjyueRKxqK9vptY/lW3p0SGTirUZ
uvZKZfiSIBxgiDWbkzu1+spB991jbDACycJkBThSx/DTdPQbWT+aWV0mqHu4w+IXc05uDE73zThH
bJkkP0aauCANZebGyPMB8VTD1Vwl3ToD33saRHqXmLAss6q4RI77XHmYT7ljN8FY8/bHz7UtDX0X
DWgeeWczz9jxtFUZAAnNU1jsk+5rrmrAkd1lAteAKzcEaLDYMRpmLdMqg0LDCDx0rAvCHMnGagNQ
spzKth7u4yoH/5vVWHjH6YgPKgwUbUgrXXWckbYhWdz2H72b0hJgHzzR3JESoyeGdf+aMfLEEf1c
h325FWrcMG7xTgbqEHR9S3aPDMnNbChzB58fKWXmwUvEH0ivQRURlSmp2sw9AammoYyZYWcuvzVC
QzoZEJ+3bIYfOTuv5hRNfEd9t8mcgenLGyg4ZCTsNJ32kXqlUAXWRpgMx9hjlWGL8qPsKv+ezSQ/
SM/esTeL2Sdb8xO6+507+916XNaFVqtvu9Z2V0LK1Am4LGtr3O3TiiEnfSzC+Mszmpt2ZpPoOe+Y
aYAgvHdGsVOd90P2U82om+ALMeY0aAt/3aRlYBABWc9N/6PuqAnLtewtbrR40yykh6WgOTMJYuSz
t6SyUj9alyV6QGzQX8Wp9ZZW6Z2MOaCDVklnhOoq3NtC9eZR416PbS/KwTv3DOZ9w0a+VTzJ4RsX
4D7rhhK3sZTruHNXQ+OwNTVOUrcDh7Ufl7EsV1uUHIBrubJX2Wy4DU/oqVF0ns9yJ6gR9lcYrOUh
yRt4F5xqlCu0hrQLrseE5FYjt/IOS6RT0AbisYXaSho3JMasGLmNrT6fwqIxFfXjwjcac0Xn12SH
NbqD0ib9rCCef7QYM7OOtnC/RbX4n7Ek776qm/fiq/33ZRnwyeWCcy7u/uPX/2z/9t/RV7Uo4L/8
B2XvSTfdqy85Xb9aDPj/8e/8RX//nf+/v/hvXz//lr9U4+2/UuOp8oXB80ezMcbF5Q/9lxiPM9cX
sAaWEol/OI19+zfXRS/9SZj/3WMs9N8c5kFn0cZBcPKe/ocGj8dYXzY0Lr9BZwf6r+EWaNH9ddkF
JYlyFXh13MhhcIJA+FWCl4bDvreJgGDbOrdMCqWdvlsJ+Mp8AB3Rv+pEUWBWs6JP6qm8WVTzVeOx
TAxKX6Ubw030hxTb5bSR5pjdxhgmspWjAeX1Xbkb/cQ6Uo9uIDUmdbO2PVBsFDf4gocArPHtFNvx
CedlddYj1gWryszPlBxnd25leTusEvEuxGC/E1nO3T0qtHDdYuXdzUksD6wHnAueJ45aomREHhWo
oxWGFvM05dihEsVqNnALM8ULSIW3FSvKwYlmEvSowmvVCDGsEm0YD0r/yLK5ekcf8C5zZpEURWft
uEVCEhoWi1fGAv12wCMNg8jxcz2Iw0o/MACLfSZN7XOoZPPDrRP/1kpL71CFhfyKRjNsgriojbsk
rtWusyx5FTigj2lGavhngLUIrNT8SvWKUdVeQqfUdDNQgQO/ifQyOrX1rH3SAyfxQ9UV2BwCwYcp
aV566gGv6bAgsmOvf4rrrnvw/W5kztBm+bGwx184GjIK7mwunrTupQpNywd755WACcFLrUxCKofY
9jOX67sh3xu4SopqvuEbwWAeLarMP/Kk6/b+nHRbg56wz1lX+ZlU4q02R/Yxkx1r7HCeT3WIl6a0
3Xbrjt4StGP4wG89KVPyQ42yF8ZflDVeJcXfhidha7ZWfmLbGRIaKhy+0dHnSWuE6mwktrZPbT3e
4XVZjOoi/pZ1CQ0ydFda3ONHLGoFFWgGioCt14hnVgZsmjcg2rXAECX8uQ1UpVvZajJoBYhnDKh5
hFofDG0ZU69jUTlE6Hz4kaAUcn8cF/BemQMvqtO4vEsce1wJZoJzJKt5bZMnwZ/pFZe609KzyS6K
2FQxIFAhsPGwwsoVPYcU7JFzps3tA6+jqOkmtLn854xDVa0X+7mesexy8+My5pXGDQRp/z4KpzgY
PG1TxwUT/tSvHWnfJLnff5aulR10iY40pKj3675VE0N7PJ7mGdkXPlBXYsJMwxetcCKC7Y3ZpBu/
dI3vCIKtwgo2qGs/D9yE+ikzXjsKRbnZlY0iW1U2bxIkVuDXg/Geofpwb5266dpCpPb2ghs6RiKP
zqTEnFoMuQSKaV+LqdhVZIGfrV6PTw29BB/c+vVyZYAPigJXUohYR6X3lrq6e8nscdLpnsz8xxm5
EhGPrRPLMURLAk9RW2097LfvAKD8J3YAHxpBqrVTS+tiKGf6smvJrqs1jKrEtR+WL2nEPYMod8rj
FXFMvnYucx52vbQ+eGHVrVG4WL51GDrPsTkyuHbyHuCjjwk/4fPMoxj7rCcFQah6Drg3s8TvVYt2
REBVIIVv5qFrjtgx3KOtt7D/rRh9UyJxYzBWHGtoIm6g+TWOn1wkV7PX7F2V6Nm41vwuxFDrSv3V
zGJM/oITtcdSMQW47JN0RyApP0ST1dygikFB8yuru0ovEbywbpF+wypLIqkxkLw50UJ1CKMR/dnT
hvqNGtMaGzS4wX2jg2deUbvY3goCGp+V7aL6t0ba09A28TaIfHSZlEg8fiYh+q3mxc2bM0zDFynq
4XUSpXGxqBjD1zC0uJ0t3PBh4IdWQ+OTH2Zrz6yLtYFIf1Ru5+uBodcPUdbWa8qGBhRfiaMe7Pja
Kd2jqKdu3Zclnahxm1PelISHNOPYrAzR7Ea9eKROTu1aSTdVAqESAYNoiQu9nui2j3120+jjDCig
H4tNbzjNurIUZaRV3NMboXvp7agbea9OIm+csmNjM9TJt1mLGHImV5SZ/uJN+DpN1BrL6LoXxUo4
vQ1HSjRNeDu3RoqvfzZyeXWKXL+SfI3uOBZHmMHZfCDd98xltbw2vse0YrQhkdUkXVz2Do5dCGmo
RbSGHrFBZ89e6SzjwMDHyqPI/E5XuNjoTqE+MCrsgAZXAdSPrQqDNlooizaObR55wVhMyY0yfYUq
6Ta0tbVFcZP6Ov9cJ9O2RovHiHS3VvNRx2y1MmTrnCmOcG7Z05kX2y5DRrm5Cx8EBpVDmmTDIxc6
D7YbNJYva9am21KLVLHrtKYCyTeFN35V1w+snlwsRbn+iUI/H4ZJ2kQsGrUdw2Z+ywjHVsHcaPM+
MvKJO+OErsICd9N0oYLNb3MeqcSYT2Y3u4c4oTGwGNK7JlfA/hvTug2h7wgO2Sy8DnO4rC9MtitV
VBHvFi6fNVXdRfQ57JbX81FWo3H205nuVqG5u7SR2m2W9T1TrTmwY/dJEYYdtRfJyIi2ks1Y83X0
bjqCCpju4UEMO/z3/qE3VPssw6q46w273/N5cia2w5VEpXJZKLRDBPofbJS+ZosfM9JafnM/WHrB
LjW1/ICmCWMT24m+T5tc3DJuhiT3/fHQ8mAE4GYON6XvfepV4n8arWVWK1yCzUuCrvemD2F2aCut
3sEZ1Tw2Ghw1vP1iHtIit+zA0nV3m/RpRj6oGt5wUg7rrDMcEseJd2tO2N+7eDk0AZDDZpjJI80b
KU2zeign/4W2DxoX+hijEWT9RhmBXpIYZsMw+K8JFuMHoJttc+dI/K17y6WrZDU7TmZTK0Ks6Ww6
iDqoyAbRLCpZ4qReFve88pU5Tw+yidYjkbdpa8WOu619xw1i6iHCII2GeyLbLEM7CVNprzotfrFr
y07eTYePeIAtHX6AHFhxo887yyxyMYxx7Fl4RlmiqyNvWVOyHupL6m/em3B+5e47fmN/W36m/Wg+
+5gDHo0mqo9Upzw2pTttCqspDnAb6sBVPWGICj5KPr9yAP4QSfyeds6rqwb1AWKfG4SQGDZaW726
vpbuHdfL7xoj3wyi0M78cMg0yTo7lIAgf1izjR+4q5uFu4EsTyOCSvK9pLHu3rIHgvJo+uhTtWQ7
8eg5SsKFMOf7eOa+wyJqsAvtf2Y4uiSfsmqrH92v49DPEee/ZqX/RSOUhXWQ2eL/ndf89tV2/4aZ
4s+hzb/9yd9Dm+5vjFAOhV0GcCgLUt0/RinP/M2xTSYix/AZaX5OWb+bmhio2MfpWI2gIHvOUuv2
d1OT5f4GTwFeF9xYBiuWLf9KaNPx/tkq6lmQ6WFkUSBn/PRd/TpQRZOA8JmCaYBJpk5c82wsA2bd
nrCYCPTphU7MAVhcLew0APtBVCYjwvXi5yYXT2w/xEu0lXD8H3wPDpRPI8ozd5d8Rx1xhLq7WMTJ
eDRb9dM4Pi4e8pY4C1u7VIWLfVpgM/dJhbIwyGxn3ftTtrYXR3oTimPpZYpU4BTJVVR40ZNRtn64
gjPADcBJX/xheOZphNVdhC1l9l0PngbLKMeZxlm6mOMBcRjH7qdjflzM812ocfeftbC52lOTkP+b
jXotdRfLfaXdJ2GdtqSt0+E/2TuT7riNLAv/lT69h05gBha9SQA5MTkkKYqkNjgaMc9DIPDr+wNt
V9nu066qvXeukmlJZAIR7917v3vsCYbcrlLVu2Wz66+bcR+AmfoYt8rck7FKHwxW8N3OX7e/OXr6
AN/CySAdEQZwqJ+qMemr6ilJbXtP9rPF880vcwDrN76ePTfkLXaJR8zAs9Tem3Gia51owoRwBW+N
zBqfCsJSD3GjUzD9nltonC3D0KiJv3HpaSumkZhWFHe2IgPZbOcQbAn5Mxec2WQ2rIbThTy/i1XE
fJmKoj3qpCjcLU6hT+l9gql2DA2kjDJ059Rgs0pJeV0mq3UZkWljzJLOCNKMRXxcMVnJeny2Bng2
uzZb9UhjxQ/jQJH36Ifa5udhT5fVM44jqRBmFTuctqBIEY+f4lqJsy/7Z1UoGkCVqD/3MldnPcW9
UCkvDWGBbF2ldkhZaPI4WLUJL9htylsvr7o7iufJrfhllbq7tmocUK2D81CYzNha6s5vcR8bV9U1
eWSzDL5QPvkDFTLhnFWrQ4l0lmCiy4fz4mMCzx0zMLdgTblFbEqdnMxUYxvWzfGVe35NStQtTqmz
pXPke1JneU/t9OjCHKjdxCA261cySfZNnnTmU+FYNOfa9YQ9n2ZrlpkV3zKJweWWqORniaB3R508
ABQpfoDZ++xK2QwBC+juNG8xo3ILHKHlsJeseuW9kZCePsLgaAIw3WXkMFpOwfqeXRLvOSY8ehRh
lbWUn8muNiLUFTQorE7dsOyKLQy18lOObPh6UVYPs7jOW2yq2AJU7QZywe2h4utMvkra+ts6+G+C
7RrGGJ/stagQ/J2shWCBOtsfKMslgJOwprCJbyVx+0MYE5JJvmW70EnE0S7n2btPSwZJriKEP1PH
OCa8GR/5LxCDNof0jorYG/pTJDUbOIV2jWOlQHqSQRq3AFTImXnx0ics9Nu36j2HhgMPD5JgeNxC
avMWV+u34Jp6j7Btm46JVBuhkfTERoSkm7EaHlcB9FkuTdTs3JC5yYsoG4gR7xbR2BTNmnHkmk16
SpFxo65F2ndcTQt1dNIXq6+UvRtXTJ6udkzg1hwopUbycAxtb8eKHLBQck+/XkaUpixe4XmosMo7
eeNl7t6qAUTTDqoTfhgsipz63L6mTYUZ0imI3sJZx01VWEFOkwZ7FRPaNCb5w2wN4B/1KrlFCZJ8
B/J1/Yit2z7Zo9ffLmLUPuG3SKfyZhJFElblQB17ljRehNO02uftjaOWV4O1T9j0g3Fa1niNbP6t
G1b2za1eml3GmlujbR2guSFCeyuCPhU0WvCm6rur6ffmR1jyuE0cakNSW+caqtpVHWJM1m7gl0Xx
xvp5IljsyhvbwsXGC+JzWSDWpvOU0vTo+v1+w16C2pjvwEqpn/SdoZPNrrtP6couMfyxWFpioCsx
o5PjpqSBUqfWw8YQDJAVjUwNju5LVk6fOVicPd5FvDJrxzhWxo22cj+S0gmqKhu/gac0y8i13OFi
VbG/nxP9KXEd72hqlbjJhNsGfe3lh9LVqh2hk+PQemKnc8BGtduoQK+1+Wj0tTgJBQE89ov05Ehr
ibimiRtnlALOUu/th1YYbKJ1/2apXbRfo8TYtarAHRL3IFsf2yPAvJ9Tpibsv2ysd1XLu1cCegp9
0+hOna9XK6knZlCxmA+93uCKWAzMYzyit2mbZHSgwzMoSrb9ai380DYy/azGLt7LqbtZqqqLxLoM
38lKLuwVWxnlZUkE2IRIsnIrPPWr/9Ujj3ZK7P575ydUdRXya1VZUyTgreH74LjRe3hM/ZAcJ0k6
t4qB+ujx4zjQwW5WRr3zptm+UuNXsaUf7hKVP05i0K4yzR8Wvq/neLEpiRblXeJW635xCqDoC8Ab
xK55cPY2cnNoFX5Cw/A8jUFPBP3ZwvgKPYfv62M3YWo+r/moEL8GkTSRwcmJTzBbKHUehblxiSzZ
KBFhZFtFBOm5XZ+qTPjaqxyMRYUZoeA1zOxhCykXtYveWiCRWZFLqEQd8W4+YU6lX3ydV64yA3vY
u7kAExCgQFN4lhNX3wkMVD8UxhMa0aa1uzcag3VVm/fri9lOywuGguXsjvhbkPLBbCtNAm8D2uoE
uirms3AKyau/rPkezOl4VJVYI3Dp7RFnlfNF5V4ecp/DSoZfxySd7VaP3jpl50qgwpimHbFkl3s8
gMl3tA/tMIzSfhiU1+FM7fS9uVm54c3xei06k29QoUjXpyJJPllYPkI3r7DbtsXApQP04THrV3wX
gnrGnSQkLnecbqtk1deaaG1TlUa0BoJ53xlqonyFk0vs7YGzbecpUI6QsCaGT+iAZwAwdRKu3jBP
p/cUHrYQ7aR1ncPFLxZTsROm5d/rtuaMVH0Dr9kXNvUICJArKpI5OaDaO/E2wKTSwyUX+dVLexa/
fs56zncUJiAyQJj4Yvyj8ICPW78nvulimQXr194lvtOr8aUESBzGg69fqnwDc+O+VK+rmVl7Z7Cx
FMQTPenrOKktdGfy9VmM5m7OsAM0iUicDUmEwau6s5RDPp8bUEdppIOb26Ip8SWO0zxIWhHjFZxM
r0Bdt2o2GsUogqxnK8PLe4V1OTg3NER+tVxGMuXaotrxEyVrVhaEXnZ+X6SRHLFVY362jWAciUkF
lpNW93U3kGKFVjdF6K+3rS3bPfaV8SInJFEHYBfYM0ij16HspyLC27b5m5w+8vmhnbE+kUcsa0t9
p4Mh/exz5342lOPexFZaEwenzvYygMFzQoyPiX9bCdsMDOW+jpU5vMBFT5CfbWvPbj0JDDBmp55U
MeJfnjtvtGLOMiDiSEALlYWzxPBvy1ypH4aG7DDSEfqF92l2zpCdI9VZzus8EwEICmz+8V7rstQL
RwEkKxkrUqE1+C1iiuDDHFnvGuUWJCEy/0BkcorsZZ5vVneWqOabvxj43C6vJelHmx1YU7TpF9VJ
No9onLjOsmbcbKYtATJjHjGxgHAy47GLNHB7e2MW7ncDYtEFOsl653Vr+8Q62LUD3uf5T9Ahw0e/
FuVrgr0/ITic+2eQNPGZBDqWkzbu9i6f1xvRJc7VXEcZQAVsTsYq+A1WW9tR89tGio00d3/hRLYd
g1ggoFDwaq7qvXRa+5CXWn1aBBni1i/lR/zg5l4TfcTgnt9nCaywfMuQ5lualJcEC6mKQDEcNxSK
mTefCa4GRxBJ1GLLpKr3eGqxJVWbLbNavKdXM+4oZSWAem/Z1vQ95uq+J1637OvMsP/deQ/Etls2
lqQEMVm5JWbfh9q/A03/SkJF9ST+8//P/w8/6npQ5fzlT8wmbjfbF/42/lsfHJ9gHmejyz6Wf/rn
+C8+sPXiroEyRXX3u2j62/hvfOD/coC4QiTxOQ5+x2zyP7gsEraZXachCdfqfzL+/0LH/X14kLYx
a8N+CIOKE50Q3x/H/5K3xVq1Qh0pTy1UyFOc6RgNpXnHTZJ2NazdcAe4bPUVNzGn83e4n/qT5TW6
2K8d81tAlBSLHAy+kt5TAoIab9GE/kz/WzuP8b10HHVTKV1AV5sWZpLKwwqGoDZEOAmIfZO9oBvW
JH4auavCz2hQEGJEZMLh2LLd+9QPqj+rvEvvWGSIyNXW9TlG0tpK7t006rEx5BFX7I6df49zWlCy
DRt/Ee6XNafMhM6UBo9tA74f9mjrF2E1LYx7aQ2YYs1+aLqefJMobrcLX/NqqyafQl/zrUtKQzEt
Ne4gJsYXH/oC5l8jajROa99LypvZ9Hnkm3S8neWgHfQ4p0FaxNxzm3FeIti5BKhB+syBzTclWJAr
uTOTgMCG6HN+tOSC5tI2n72eb7OuoefuJoOWNBTUiTuqQ5cpTl2uSXznObj0s1z96mHUTGfPWVNd
xVo2D/nk9fe4wS1jN4uiPtuuwaLBW+OgkKmLx9UQ3MUQA3mvJSJSLlMIoegWB0pNTFp33fEyNdYr
1crjkz5gbDp4PR0boQHahtz55BUHXLDmJ8YdY59zXlL+QZdvMK9xfGtRAB4qU2CepjeH1f88PLpO
4+WRQ8XV2dSk+DloTh1Zlf7ozg8Ve5JwkIgtViIeLO6lDSe3Yd4h4ExvumqT5x7x7n4echsWvRNp
VF4GNsVZO4Cd1cGsl/KMcyq++G1eX9m2W7eFZbxk0uLy0YgiVM6kCEYk8ZOa7C5yNLs6SlEB0NEB
OxR5/sjtAbiHNrhhvFjylDg4CHPTi3AkyyCd2MDE1G5DI5ub+JiDe9yWV8VPlk3f9NjX9g11yfSQ
jKX+yIecTc2ydKdh1UlllSTOyGazQDcNC8XJvjZ82gLd9W9Atqa7yusc9hXDK90k9I2QWt6nBhMT
kSj+lENqcyFBLtMnPTuXc6q9Wq6bnNoyZVsFJeBWWXSqut6AEYci9ajXlzkorT69M+eOzw0fWwpr
HWb1VqUEjus0o+IVwnIAgNCOPN1eHpUc7R3Cl9UkB8eqQLY903a2ZHuuW5KLuK2vljOFOYUMqfco
gWo4baA0nIZPhlHY8olrkbAtBJUi1T/pFp8FkDN5duOwRLuOxMTSl8VauaNO7MHMfe03m5yNws7v
T/UO0QbjxYeEKnZlrqPj9rGZUkSmN5r9yqq/zk+yMQjuls2a87fJxWrVh75h2nyas8ySTxRZY8Hf
JYmWmwRboPC/FQUQlZpr//tQkG4Dgmqxj6FCb3MDH7MkeQN4nWw+Xz3j56M1tJ2a79PGolad0UN/
n0M8qbYedGwRXtRV5lgkRzV61hvQDTl+cwtq0503vkc+e8lyGptzRgoR+b2Oi9FcdpSVszfwkyzj
E4IjLv5YF4jDYPFNQD7G2BsxD5a+RH+f1P+W2clgX/RXJ/Xdj6/9l6H4Y/L4ly/69ZTG1GTqlmXZ
lMxtH9ztv/crWVEX1gdIOILoMcfwFiH+h+nJxNlkGtt2/r3RcisN+XVHb4n/6FD22O7/PtEPOdEW
NN6ZCLEUBPIH+9OhbE4aemg6X8C++HOKwQepDYOjaXW5qi+zm1mqrYhkoqSm76Jqsemr9qa0Dpvm
WlYe8mvNH/+23zRZY1Nnl3ehdtw0W+NdvjXMnmTTmk2v1qbu9u9C77xpvv7oZXfGpgMX75IwrWxG
1AIbDoh1mXcQ5e0Aimi3F7NXIU6L+mHcNGb/XW7eaFefiLHK81YwPe0gD9SvggXOp0mkGp1mXuM/
lqlXPfbG+MnZVG1mJfTtTel2Ont9REDvH7e28z3nK5JyPC6RJs3xXLSwaOAJFsHs8ARZKaufXVZ0
5ceJVNgX1626I7TgmFjqSvtV17XDg+M66UtXAU7hAMjb0ExmY++nrv7k2l36aC9OHs0CrthOE/Vy
6RNpXLxueK5wEkH71w2XXNJssm8w2/VjPU5FIPTla7Es5AlM5iIKEefs0mU1TrK6tYfPWb1ywHb8
DJ9LcDJ3npzTvTam67mvyNHvUmXyfpk9dyvbInqSx1q2CQn5USuTe1zNOVC2pSCtbDObU4t7FLKR
lyVluVxrekZ0rnK83VhJ9cSKaNoXOFaCEU/BvUcc46iMrr51OyEv1lCrI9U35pfcMpsz4aLxyfGM
csFYrRURQg8Jtj5lKq5afEgrauy+0wFpUBJeXzU2Mk+jssY3kvflT2UM4qMBCCx0iqW+rwZbo2fE
pTcdWwDfKybabqn9Bybf6tXss3mve20d1qMhIlkXNEQKWyMw3S/YfYbhXh9byvKWcQl8c866Xc4H
B5Ke5vvfCNticup6HQFVW03W3AuLiMhy6vS6bbKx7PndSOUwW7VKNFi6AdTssM18mY3Zu3lvywYa
0N5ZPQSzqebw14wVzt6QLPtF1/wlmjU/v7SrZR3LpPWOYnbKH3md5A/cEGs+U8l6X9h52+5yO9a+
kUnwql0M4czfddIhAEll93RTZ47LpJGm56zoQd5Ucc6xXNqvxAHES7/ky8XxC/ZYEDhvM7fllGja
br72WrK+dWVr2DutbJeb1s6Sjz7q173XWbh3WoBrs4utSwwjlp3UiArbHNVumld8u7oOWsgmIbpy
BSFV7QxoFVgIag17oOfEJ4IW8ckgSXZiAubWyk6JYEK8dMu0Y+tTfeI10j4AaV2PNduaCA+SHbFu
F7duqtfyMM0t4jYOpKgnvH9fJVVy36eWETqdY34uMXvRqEiy5mWIUzfZLezZn9DzzSRgya5FK41C
R9uJq/MEsYVFlubKOJi1zp73davEfU6PjU4crS6qO41IxidXr7sWI3ETsz7pupg3Sdau4Vo130vQ
tt6O69dya65upfjR2FkR5mrWPiXzQAVJrts+6GgtWWjEBdoP97nujD1XspVVvNcuVwO58qUf4npi
58MmrNuXToOB9FbHZ7rABDITRgJj389tgmyQSOXgm1zENIgnVEUWL88sPNvxcTSxZJKmrnjaz2tr
EMEPRsSppQ0tgJfyqc+XxPtmJUWc1sASSiHt54pKuc6NvJZ00V6bpjH/rty21YsDmee+5+BiDP17
Yv9XE7uFrvBX94B7DKzNH6rmgEBtX/LrLYDx9wNHP65dA+3LIRLwz1uAYX2wEeI3lg9d8e8XhN9m
dYdZfZPhOaw5ronH/PMaoH9gScn1nDuC5VoO6OXfPN+/QqOwi//iAf/1f/8XPIiHJqvH4X/+m8vg
n64FxA2pkQfnxFqAPivjT/iRYpjWQk5+9pAXPplhLPSbBbpPCufej1vLulr00QxgMEXd7+PYZ8+6
k3PmBEU8N3K560xH5yErOt4VOL9Y2qVeSX3Ri+3NWiFYVhL6a+e6OCYrIcKHsezE90q0UkhQcXUG
zVlP0U8MtgRclpvUgDB5aHyLepK0y88VpPufZlIDLMft433VNgLswpME08HqgJgnnN2jWz7azMUH
FMs1NHEmY6jKQHxS7TFNu86A4M8Q1fbMRqalPbtC++otwEsrKgJIFvnunZPO2YkUWH4B95Gd3Nme
Pst8MiKLV7cDw89JH3vMcik7+EWhGRLcDjFIVX1ktvyNUTnW0YsG3r+hDxj+pmNKx37F5jORztdM
zuPzMDtpfmcDzwiHrHXvs14wV6lsSbOgJHEajG66xez9xWdrLMaMELA9jnXIT0K9xqohai38ecL7
GydPVH+j0Q8Ne9mA2pD5BJYxvVnlsrziUdZtprBFnJLanCMf9EXNBSMn4e2OzqabZmb7Qt9rHyRJ
l0OhdufqrA01rH/N9tqJLOrq3Xu40ydS1JuHM18zXH8uWcM1zFGj+/eAyhvL8s554G9iEEou5moJ
qdFcQmxQpKhED+oPjMxPt0dMSZOsOGI/mPaQHOm06bIJylzqXjtMosmuTlEgDTU218Kp2M00pO1F
1elXzfZlVM+Vc44tlyRY39vOdwQypADuzncuiF/cz6qp0mKXKPwi+67W2guLgFzdinpCsTsbhSW9
NqAoaGAA4xthEameUw4sq9hYwCvhFwsZgtsC7goPgOZuglpyYdcCfXGX1tSmFayQCe+GFU4+80pd
xJby1Wf3qaIFhdocDWjOp7KnfYdzdBChSmnHQNhiixQAXHCHkNLBgQsTUqR/cdok/V51OFqDvHQh
1ZWewr01c2gPG7msuRs0oBpzPaY3TlzLLzSqkLspBjlFChaeOi0JwYFty1H3HPiOSMG7lEZzxOJD
inukQEYP5Jpo41GwYt/XDI9UtyqdvHE3b7srDm2e7NhzYwyDihxYnzeTDNq4nefLyh2+Y6ak0aVh
4jTDdq7mzYSn9YiOWu1zra5FNgR9NVXuLX3B8q4cbHHoCwgmaYJHgk+cpc1B7qL8lpqb3WlNU877
mWIh2gR04fSoBJ58NbhdH2je6JKzJYZHzJ75evUn7Rvh8ZpnisK9JfDsXNl3Y8NucT92KY04yaSa
14UEgoXiNKUfVxwizcGK274GPWJtAGVQLeORN5F6sjp/YSdvOxCrs5JgxAHmqyFPUH8gbTdt/1Nq
1vM7uhv40LA+zYUxt0fJMqKB1aOW0Gs1nYLBQdyucW5crVryPALnyKsoT3ib2RNexkJ1+WFdTO8M
nwC7jCc1OHKLvkGZzaFGlyd+f/C8eIhKPYmhavOzaiifAO1qwNO9alxl5r05pWXo+LlxA23Yj0yP
AqZIy1pAe3gb9I9cMbNQmKXBz7mwkvxr37n5lxw9/9nsy/ltEMvcRz0bJZ41a5lDLV/NqNIdbTxh
NqG8x5yglzhcXfsb/gWcIrrWwkxmS9wqZB6P+uezNWi2UQXKcu1W7HLoC3SGTJBbDFY1JAecPsHX
NbfzEcrHxpRneMDr28AHtW6bup08dDSyC7pKzE+zXF8sPsIjmc5lq92C+nt0POleHZBBYTLGinx/
2p1o3gEyVK+jEZWajXTULHJ5rOPBuisrg/VI1buVfiv7BhvVuIIK8brGfO3G5TXBhenvaMYAuq5n
cekF8yzGgRtuvky3FTm0u1Xpw2NFuq3HEiCX5MqqK+6NXW4B7lHHynRHOqQCC80qPnfEVLw7oO76
3wrIvxciM4XJXeb/V0Dufsxfvv9xq/LLl/zjPsXqxEReANIH59/6Hc9N3+4uv12gDPYoW2+Ew3UM
OLT+O7HD5pfsTQdhdW0gC/xHBRX/l9+GVX77baC3IZ0Y4Bn/uFeBLbzMdd+at248uJ+UtOyTMnUN
x/ZabmdA1XVkPJszhs1OJ8jbwdtYwYBIxysPkzF0FxsJ3Hi107W4a8jJcHVYZhgRRtsxhk29pYiZ
WPPrWFC5NyaK+axVBvPt7LFeaMecDKlDL8RhkkoHmzo0b/Ucz/dr79NV5mk18kCx9pgauriX+wzU
xdHtc5KYfcFdwiW6cHAolm92bcqCgAsBDd2hpqh4sxRr/X26eDI5+pa+TuFS5OJrPpWD2pEEL753
rtYhT9pzRVK2Wu7juBkI3sJrEyHPm4LKCzjFPTWqt1YCCNPSHph9+FVzAHdyprJDPXSp3alTotUg
YiqqFbWzxx+QHr94xWLDYFSZV4NU/tXnpf645sV831EFgoexHEO8Tx7tUkNDqk327nFTAjpKEZo1
wUA/Lg9si4o61Kx+oV/NLIznsW1Hd21DGYtm7I6xbmfToYoN8v8Hj/Ex2bt9JlaB06DCxhMU1EHe
me5a1XowMiHSfKE3mBbapINwk6On1TVesF+uvRiorMF8ZGHMDuT9buzZWTwvd0UHujuOWAD1/q5t
YGHsGSO9ZDdh8HWo0wImFt/HutI4ICmQkoE9jKbBN3OakVIG9kFpyFztuM1RUHMb3xg9Ifiws4Z5
++C463Fdcnvda5hMsYjRYFjO53HEBybudFXlownTbhh4D1e7QhpwAV+TODWM9Y1hVdX991F2Y0XE
tljXMr6+P8V/D5D/aoCEx8gm9q9eePK/bn8s2bfmD7nZX77st5ee2NbCEAxNH3/AHyCWVO+wSjYd
wYrP9t3f95Vj6ha0lyIRG9sripfmP4ZIU/9A8AllFiXYFWRfvf9kiLS31fHv9F5qvPntqQiyYH2j
OrOp/gMstuPsXGVS55eeyLX6YjWWPexqyx2tSODXrv2dKTdTLsaQZqi00ybD2D2Xcbc+NhJSITEJ
9b03Se4EmmjtYGERs2KLc9wf9Iy4IQsxp1+7Yz0mTDKkLkqprCeN9ZwHX32e4EgN30u3ZlsmFJRC
O+IznKewSzJtdHGoTjPYzNYZYeo9mTXoxcBhIBNvJfUJmcLSqhGK76E61NU5I2oWLJ5LcmqubHxz
UD3sYkkvpD+61ntKDZrNkKhJJgtICnAE1s18Ahr8I8Vujh55rEVLQNEdpanToW5nj0vUICoYn5me
FaTrRPct1YZ+73aterCNsiZip2TOlzpKWz+3uESz278fwH9LySHO8Jeei/ui/MIE9sc7xy9f9JuS
Y32AfI3f5zfjBJ//fyg525PpsEBxjffniF/69Qry/vjBmt6eyd/tb0xatXSbqDk3ExwXNmjZP+1r
/mp/wwP2x2eP558n3GDBxJ9AN/9PeXc/F169OHp3tkaNVSUsrTGdxz2Nw97VTlmbnGyfk3WH5Xjl
seidCdLaaANG5VJDDAOYcrsC5qj8LD7QzWj2H5noyxsPVF/+MDp1/3nuM/fNXp36nOrYE0aZGzgZ
aCXuRJZVZ2Nh04Fpcw7HOa8pmuoosqzTtrnFl9SuB2waMEPWOUjW1AD0N8vef5szBSHME6wi+rFT
eMHkMnkPyrDd0G3IEuRGw+vD5JkjIMkuPfsyb0Gs6T2T1fS0EezbLQR/GYlIj8me4mVhBbiYKdYk
/Z55JuNoCjbd3XtUc7V3zQClfpcuQ+9Sp6FyKz6Og4NuEME0Elp1rnm/eSXLotgnYFBMbhXfeQYB
LLmLS76fWANVNUkIf7YvJAmEGXcvLfe6+CYpYZFrVKSZjbu3qAebV0LNnI99YYITRfJ8InawI8AG
CGQZfYuGsNRbOwtfTN5aa4BjOoF01bNJTlm7wyNBpf6+xtQZ2agwFL7apEqbzNq5BqrSwSiWuL9z
q1E7CWBiDyKnhGGFF8ZyzuJ1NKT1KdW0+ZBwy3rCP4oXE8gIHZis4q96CQ3S8Vv1xW2xsdM7QvFJ
odIwI122R34rLr22ld8MVgUja5wORT13466rG0rh53I6efNCUA26V1VRLEAPUHJvGz78v7RcQodV
dWiNtollNAGjDf722leyeolrbWSFwWC2W7W5vS9z5xnaTHI1k254gCvjXsu2mN+40i0hKAS4YG26
XPk8NHs1N9mncljiB3Yc6qVIW80I5ATgMnYRvyG8uHe+X8SfUmLsxyV1tHttgWS6Ix2MidvtzUtM
MRtUYy1bQ93tC/Wp3dBYtK86z52j10+Dwva7g7aSLIGdg+oJMmbNJWjUup7qnkjWzofyheu5Hk9y
gVUiyyL5hOfAvPFXF2+BjiXzI8gRrscYIdFtJhScnzomEuQAd0WpYZtcR6BXaG/mRH/oMxKlvbQ/
5p1LR8hkmTvLXNzL5lhJEK/Wkh1DP833U5IYN6QMm6Nl4ZYfKaYyd9zD+2taOjV2pgV2Ehihr9JI
X/QO/8NYet6ZnzQtQy3jhBpaqA6qXK4Q5NMzqKb+Y6Kb6+tkrhVEMLkY3/KmFzfaWlMm1HWme6ay
0d9beftj9rv4qNsYGlOK6fkJuvmTX3jTq3Dy8kXRDPZiyjGzA7vzipeOIx+OEk8Y+4b+IFycV1DB
xn3WOjeyAXBTeVl5yEmR39d+bZ/lAnCJRE2RY9qqfY24csbC1uYMZ8sgsoc6zpfzotH/EZCxNPkU
w4ZKAWmQVhi1IYSaqaJGTiSHY1RSvi/jzsXZCLNTgCka5LkRfh2ayjY+Wa5m3pNCes7W/ilvNfc7
XUG4RtmsIgHaEr2e2WvNPzKDWDcVgusFNxBc3XyIQ2rHT741uLdK9h2PxjQ8raVXhnYvmm/OhKjU
yrV5YDO7fu02HAZ7FXQ9v6KPNckT6zlJQY86HVCvnaw6aEKrn9xahj69jTB/6qZklqGmIFgLnUVd
vvRn4jfJl8FMsx8luM9gmLsLGRm5+WKXkIiE+Yq3LSOd4BqQcaRUF2Nh4WaBKAJNNxrQRgsrZQbo
Fm3fNxQyEDbx2LLmRIqCdtT9iFYl/W4eMsoEgGsLshXkm5ejgRD42EiLRrUikeYTzjvvayEr9kQT
WBGqnkvpE9VL1SP7Eipi5tr+Mtn91m0Ws/plAcl7bhJMkgk8c/hIXopdXFpIgltdHf1Ww52bACje
4ZeWoW7asKuGLD01lUdyuVU6bea49e6I+BZ8RO0mGMXyDWxk/ahLZ5sZY3bXbLGCJI+Hk42Ufxg7
a7loowFnkvnqm9X09s9Gs76DXjEuujsPFLN0SH6lTzswvVs85FpxK+mBufXNorjQd+vkrLu/pcLo
ENzpVqML4rkR/RPinwg88g5BTfUNQVon3WdkNOkQWv1rp/cNjmIjNQNrkMMx0aBqFnMCkCqLw77u
de6EtnXI0bb3PO/f8rX2HjuDUS8FRvgxcVFS9LRvz5ISZ6LQsV3e2g1asz3UdAbVIjnCaQFQ7FTQ
lS2IEFc+uVVYC18+ZKohorEMoKiMVi+59lCbkziEHfkTqtCQbU1aocXgVBZ29VDFGoRLQzUnHS09
EGwMQ9IT2UXrAVU7dc1Gdlqm0JqW8c3oe3AhHvvO2S0+j4P+Ne/gmrJvXS/QlBME4EGmD5bXVbt6
aIpwqQj9sUEYfuqYGaKJENlTLhw7mi3ZR02CNx63pxdiFomfslkftlq58SB9s+NPkfX3c5KbepSv
/gYDNyr4w32qneR0AyAjDewaZDZb7s8QRqZ9Ir3iO3R1XOUr3bS89j6jQf3oi2w4wS5wA4HRPuxs
/ikmTLRTtu0c52wkoEMxZThn4LSMMdMva6vl3/zcQ4gpU+0wUmO8s4a4vOZjaZ6NIc/2rFu608SF
JJroDzqaVrOxXrh5abKxD4WRzjdZ1UAtKxdIP9DjtVCodYSgRl7RRPD6NtoyC/6XvTNZjhtJs+6r
lPUeZe6OedGbmCM4DyJFbWCUKAGO0TEPT98HzOr+VfmXVXXte5OWKSXJYATg+IZ7z+W1P+s+Bk06
J95pHGyG0u7N4ozmVDrsqtg5qUMl3R+1MA89rBoC1ADNOely5Ii2SAOwvkoEO5skIQaYZEYqjBxp
eSaqW980D/7KhG1rTPVFzxIlG3ciKR8Dq8vYPizxgYEVvOKQwExPl2SuoDVolzw+IDK9sQvLegzb
aTzmXh+enDnFu2EXD1ZW3sOvSg5dAbF3gcy59fL5gX2UJNcsy/GbAE7sFtQZDg4yUF29PJYDWUax
5dt3FvA8LHyW/9w5Sp9gjFV0gPJnHXnWHkVBsdEsEnDtIIYfogzsY2n3D6OS4Q9dzDUKXS4/wJkn
j3nbg2fBWAw7YGUs6thKhKY/T+TSnFBbWJtYL8GlAJyVa/cbEKAv/9dL/a96KbpX+o9/Msyomi75
y/a9qXJd/n1H9ceX/q2jInXYWfXmgC5pW1Ya2P90VIHDaGIN6mA3tCrRf08dJlo4QKEesKe2FV/G
V/1NHEdXxf8qYSySFiPYQdv/TlflC2bSv080qNAcxTyXaS7qemH7a2jHb/E3fjbVBZ1GepoQnnIo
4+Hzd0sb12SKDw1Cn24wrEoD4Sdgd8ECOucS3yBwygVe1FaNoO4O9jLh0KzcKq7RYFVyXAl5ZYEj
KbHbD4S6wTWCPOds1nDays2dc+f0KLlmldZv4HXtM0cTD9ARb0jOzGMaifsIg2si0mmwcNq8GbEQ
igSHnhCckRXltUyU8w7sTt4W4RoUUJUxRWtfMT09KnTtzb7N1hwlmJIFzF7EUfeq7sKXnv4XnJ9Z
I0q7NpgePyNrCy2nxwZw45mShOedbSa/IXSszKpLxWM+uHghYVNtICTY94KljkzIacfsRTYRtNzp
nnJzDUPtQ34NEzrUBErFzUnQyT6vM6V3XxGOXlVWf7KHxP6yjMF0X9oEK2GNp10D8CdvY1Xz+xuf
1NfUy/nWQDNIa/JDCpgj2r32I23W9NbSqdSzbnOiTaOaImayG/438niqKxKL3fc55us2FNLNyZUj
r3YE6nwv7Fg9p9G6pO3pYwgaDid+ayfjZwaZbd7yVPC7h7mL57QfhU1qIFzhMvFRR2dwsIIhkptm
1DCqIz2wSwwhbwBcJ37wMxIXhCiryGIi7oqVneId/uMDJbSJHhpSUPii+vUTpl2e7vlI2/Yryerz
dD2ull9G7gBIdyTvZfrBKjgfMUPRw3AtJfwzaHPidV06OL0CslZfLIGh0YYBmeVufcuP9ZGxLngY
kxUJ8jGvdexDXiwWIF1y5ZOo550QQxm+zPn42C2ti/cqgS1PJUhqCU+9BzAAsKMAMFtbyODEIKFT
fwPMu161BRd6xv4wOtCx8J2WaE3t9BPUh7wSN3xB7jfdJx4g7w3Jh1wNqlkb8dDuiGsNUX6C8pTs
C3MMA5SjccvFZ6k82UXDqtb2R9N9+ED7473ojLxNxpqbEEYNH3CF8RbUSbjG5tI6lESWQjfV24wI
ejBKXKLeRnJbXldIOJzT56rXSgcK15nMzemgcU8i9YNq92gLgPRQ9AuumEj27ceEhD9mC7nm8A7r
dTKzInnr148osDv7XLi9eQtkyzfrmIMcQ9pfTMOlPs7DEO6NI80bgNbo5fMS1pbP+5sR+Es3LW+R
z5m3yBumx9HueUtGxRZkYnt5D3qFvUeChPPwmSDOGJc3rqsMGcUmD7hgel+QjghZhitgvSX63Ogj
KnjePOj1fNiCg4M5Y/0GDaM51TAvQI72nnzGAxu9WKkYrI0hjrLapHVcwBGjAQYDO8PqUoTO5omL
1RG9Ob+O0A581XVbu+pOuR+E4AKzbG7yNoPUDxLckc8DxdNxFkBzKNWEffaTKiRMNQ+vl3pNykLH
wneoSL8A0W4FDSxnv03s+7QeIMFZOHE4T+Ml3Inc+CePVupAAkt47dKw7OwxYZc2VRm/r42Lfzws
Lcv+1UPEHYawhxe02JxYharG5HFuJ3MD5C/caygcR3vmXsY67JyDMmOFXsic7wM31MHYP0Ah7jgy
hIjkc+eanneQNJdHw4UOFjDJ6reMGNMT7Xx8BPqmnn2ba95j+hyBbMPY+9SGjMNPE73Q2cakgXYo
44qyQhhNuxw9/nMk4MJe4sonEsgmwDC5oOaEDCwIee4dRXw347DmlOtoDVVTHM0ymrmm8N1wgc8A
Mupt0xLBJqAkIXwqaZvqfpbPqTuP8w5xFWMlxKpcL7IlQ69aE8lHMgUQ3ni1vNUYTZ+LQvJ6Uuw1
AJXC9coBLV7NFydl9rZVcdR+ELisjzpxubrXzsz2SK8Hti7TK8f0zamXqzD785p3lMMXiW7t/1S9
Xv+978nbXg/hC+NLn99TrI+RYZR19zDUjM4PyEQ435q2QweS2Ov1GM40lYxfwhfCLvkg/zjS0lbq
Ymf8kUsJIETTn1M8KbA2P9sGIy1573jcXXmehem2H3l7CXFkNMSfFUPgvMARmeR2otZPDp8na1Ul
0juOSVC/SA1fGtxBPGevdPmcE7mznlJyGPXRYSb6jvES4WdfFw8y6dU2iMsPOIPhuTGrNCKoxfpw
jmJO4DBf5O24IPOB8iG4g2lmDICCBKFQAtsqmU8cP3ZBTxv3lBDr2KfCuVst4VVRtgQZKz9C89S0
OswflhSVsNC5H2zh08cvPEobdh1uwUdUijW3cO3P2ZSwAIbQjwXEGhUiBbtuvI+qLF6qWDYXtr09
MpQ5GPH8M9h8Vg4IznB9EJHgQr8xx+aKZ0xwj9JXRNy7g31oahxvtZTdrSvs6grEbEyoVZx80X7t
5pu5jL7VCDEsVdWsIEN323RrP5VyDyCQ+oy17Lr53Ca9IQcmbIroHhoilX3YvUJYPBjDQNHy/PAe
e/AmJTszYmMvXmcPKAHPCaCX0ZlGtuBUhX1hO55Hs8E+fGcE+D1Ukgyn/bYDd+XVTro1lSpOEnRW
stGOoS10MgJwS4Xsw9fLQfTgnXGJZ+RS+CNYDVUaGNWzBwIFXZSl0bu1PWM4BSPiqrOd5S5APXhp
sZI/+HpC6M+UiUyoUX5x5FDdWMIr7/SSBReGjFy90qEoSYJqHwepAe1paGrgmNKXYjW/8e0Yoimq
mek9d6r0y+wXX5wUk/h1jpTkAWdTScp4O5JQz3b+EIAb+YUPMfyegDZCax0S38BFtq/JZNkFzYwN
2koR6g/4tucJ4koRmInkLgdTAIv+9CZoEjRuvF/eR9oF5WHpMUTMuRb7WI9fwjVrLdMgaP1o/Dag
BiAw0v8e19NM7u9c7iRpDAc7Y9ynOrd5AJ6QUP6UWJSnYvqR9urZAlW5kQjrbwKdLA/Fgkqx8vsC
VhBI8yjEMW5C7eyZ3z7XSLZAQ3pURvu2AHLUMb/eZaQebIl2M/uYuuHSF42klW6skxtW7TkLe+e6
shmr8KaVRIDW7hOxKxWI5zrYWySFbFJOLMKqiuwepwrLgeBiMRy74yEAhMeB9x0HlnfOGSY+xIQQ
2AzaT4rt2hEJNTXrTGbVxIzpxHAoYbg0W28tovVdCvDsZoGj0muCqbqyFI9Zs+Yck9z7RU3Kup4L
k0OhDXy+bqR2/d4NeUhdwsr80k1lDXW/q76mlO+Udz1sX65vlT2rJgpO/mhbtwIm6JYnr7/LAueA
RR+2IPOa8yh8/93Kiq+TVePNlIS3bIemacmG5rIBCcASgaFBfxT0wVs3yEhxzzVduJvzIAIgfWbQ
9mGSGDpTJ8etNCJfTyt5npmpvkcNCO4dQgyEoBXGUixuVIJalLs5E9me+Zj3HNWcKJz8DRSfCoGj
pZWPrGCyj2QpzbtWzWBERuJzrvEC+XJj0Isxdm69oOG9Y+fyOIxZLvcxEzvAqH6N9uBRRxIvwCqu
zE/+0g7xB4d/fCDPu4b+AA4rsgaWHHESsR6pcOIc0aJaHEyN9k4QucYXK2sZYs5epDymazLZNejj
Me3S/ntNdaNb7gttd+MLUJ38vHjQdYmJyQ6gYJd9nwj+M/X1wUNg8mWMp4BL3C4qx7pohL6gNLO+
AGVIvmN8HdfFLZuy9nXN/roqmuDGY3Gz5eEVPRXAlYBOAbPYkGwTYRGq61m/tp7pxbnIyKW7WLVc
FJlhaKbxE9l9DTtFrpAIoi5sdBxdyKbIQKnaTK6ugreozjnUozQdzczxPQt4YzDtF/voAw9ZGDnn
RO1tYuZ3gHqYEPb2W5Dg1T+sAXsecTyBjTBljNziqhYNf44rFZmbcNn0cfWosNm7PTUoBEaqrXIE
ZQA/xeHZpGuTzxchF0ya5EI8U4tCrQCPcM9ynvrst47/H0jKV1j2b2KAtXV2aezZbpI+Rhu9/v1v
rXOfRLk2nU5PURXmCDyryp5eF2fp268OexTyvYuQaqQq3Zw0AjLC/lVQ8QoG//MrQNiwvpCVHI4h
9u9fwZh4slpUF5/cCT/1JirbWO96tklqdQMnMcVmZI7a1klMoGK0lCgD2ug2Ljv5HIhe3mI+pqr8
t98WcJLAxSnbEe6v8L3f3xZmWRF+cSc+lRalX81mCi+IJt+PiizKgaYqKp++QHa5s4bYvP3zn776
Bv/8nvDjIQayd8ZQ8GeJRgk+oy8HJFHunNMKpbKeIT0hqC9SPpBkhlKx2GNgP2d+ZJ3lWn6XTk7i
+eDURt053jyw9xFZFyenbu2gTY3g41cb4fwdSyxK/+Lt+gcf4koPdDHAK5R88s/v14DV1bKtICfR
bADsG85T324TLzMUTW7o1lsEF6RITm39jqBtfqw7ZhV1Qi+vq6l5LNCA/Yu3cJ35/P2FTbz1qsVi
p48L4vMV/3ZhWy6A2J66gVQRi7LRs7zpsWMk9dIy4iGuyFrb31Gp9sMhV/iMhjrYoRFu8qNseCRv
29asPRjv7D9/YfY/emEeBm3PCyRO08/P/rcX5g/CNEVTJyfjxVSocUXv1W+wlbO7XIX+bflkSBlx
znNF2bqbEOFkl8FRw2PvDCE78WEMX4SY6Zadz7pYdrSxn2ndsbNQvqNIp+aGk0UNv856ylBwZ1ss
SilN/QZpLbuH7uOPplQXqHX7ZZ0ClLOZHtlNsasb0mW6X+u4d11mXFtLGwC/ITqMDuifvx3K//8/
J1/hjIHbwAgx/HNGdiJByUCysY524nIGsmotE9g3a6tTQlF+5uAPr6EkDdZTqRaGJywreFmz7pen
KfR4t2Jb0p24C5nuLAj4V94s/jkRNRMTXEpLaas193kkX2a6hsoa61MFirnY4sYb4n1MBtZpmQt+
uqvwamJtnAeuEBqCj89f9v9kdf9CVmdzhP1THfHzz+m9/V1R97ev+G9Jj/1XV6zDYhnitP5DG/c/
kh4PTqpSviCi5ROv8v8kPXi50Pgq4KuOs3JSufT+NoBW7l853F0G1uiK/SBEl/xvyHqwjfzpIca4
1eXZGaLmwAdh87P+/nkhOsQbdVWJ84h76XWwHH/T5vOPAEwcQTYWi3gL9NZUVNmjPwY3HC7DV29I
6ydoo08UCO2lxxSELdpfgGn01nmObC86DlWa3EO9t95738dSRSJzfXKCyGfR7uJOuS+pUu0Hx9GZ
KtjF59I/A1ML1G3oLKL60tIx9CD6yImwj4akKXOD0IGGcCuYJk4gIsOhK0C5R4QYUZbFwieLlBFH
/SUPaGk5kJiCSKLvJg/TNlqbbu8nwmkPIB6VuXQEPBIss1qYBdmGlKFMcgriFS9+NbO7n+MWp9lS
yYolnUMSxTFQ/uye4X2QIYT9QvvpczRbFj4B6WdDvUs4nd/TMgo+YphdTPFVy0MDD2olBsoqKkrx
hJQDD3fHS2gJ/arUFQuIhewEL0yuolSiXRpxBbSHQaQpiWVVOgcEiqWnIq7M21Rq6Iw5mdGn1JqC
/SgC920eQFlQsSU4x/VTDFWPD6tPb2oirE+pGl/SCn1NipZqA1MyPsGK5zCtizh5hcrFZG3GjuYH
003lNFcJMpdX2OoludrtvQ2hibN1CMmgj70f3RSNgMJGKIpuy0Qm3GaTfY6n7GUaOlIBQplegsD5
HusKq1qU9U+IJpFnIq0+9rylTPPAevtmPLY+XJdAlUfkZgQm6BcvV7/Y9HRXS0u2WZjFt0tSE5/V
d29V0V6KoSpPRFKAjtP2DgOQ2rTQMa6MEZLBwnKfxEW1yVT2su4VULJbFXCq4ScrR++m8JbofgzR
E7F5hjjX94wp7GiXzT2ZzYPzSXu8U6B2dqTKQSdkEwKDd0iuCQ1oboJuVHsfKeoZtZg+lNNCWpZF
huKymgQRJwzHAivVd6D/CEeaed6b2rUeY4hsCLPin5EdVXeu1T25nZ6ecFPlR+YNhF9oo08k2LI0
0cLb2NVaGYHuP3TIX8+cC8mhodY+ACtwtm5ihcfBG39WLl1dl3QQXjg7NpCKdLmNJv29YkG8HUjG
3lMz4XlZSX0UxKDZy27lNJLw6Yoh31OXMspX07N0ifRs8uyFGf55WUpWPq3BT9ZZr+4M18fOpvSS
1C4ZVcbRv2zUFt/6Bc+/7JhDjLBB0Yd4zqafRXZdDFl/5Xkdd3zfBDXqwMUCZ+aVCGhYtLmbCiJl
jOuLwFhGn5N1Am3ePxIWMvpPuZOZe9J5COzCN6BvTaC8gw26fb9m0bRbmffpcwt9GUmGhLGq00pd
yh5dO4v/jp/GhUXJGEE36fPa3opoGO5Rpks8OVwWcbhGjQbTNH/UhkN1H/vOfOk7TfPekdKAjoNL
a9pasyembc2rJVG2Hbtfkvk/kNQxMgcimvvkF2Z0thPBGNbLxhG1GW9xfbTAArlawCI4yXKQA+TO
pAyLI8JAg9rCgjqr2CfXGQ6wOSWfJKk4JaaRfDcRs4+2cUZAZmAzYmp7j5onP2JqYCocLF8neo8X
kKPTbZ5a79xSr0StAfXMMwJZSGIjfMC5TYXKdk2u0qvS0h9RGzQ7rYx+KZoUQQnEN32jmnlAbtYv
9m6RhbyvychEGJSx2A7t8No4eXWRIVpO3x6uISSYR2wx1lOG/OhdFa7exVlYb5cibFK2Wgm3MRou
tY+YAR9IwBI3HpZRwNRdi7uq63DnJRWufF0eKkvMx2a9a9fMAKY6TAKjmhG1RTbG0c+He6STmhF6
S7wtNjkiT9i018FCbx55pA/a8xs5A+7JGYrwR6PaB58guxFGF6xEO+jYX637fObAe2UPZyxuAYJK
EsU3nTTdrwhf2j61Outq7t2EMRgKglIsbE0qwHwIuFchguQ8COZbjbjjbrHEcDNronHKuUcOXjJ1
m1pM+YOvQCE6Kj4moUPe96iCbZim/cbI5jiTicgZ3N2EPafWYkMMRUnLlcjw5oxtzt14I47gWI6P
fQB3MAsq1rWr/ILfLTzVRBVac834VwzRFq6ngCUQFj/mVcohSGYl1xB5h2kzhkmfmg+U+JACdRru
gD/OODPycNd29Rn6BF2LZX5Ntf+l0H61X0J0K6I17Oxm4CMWEcX7hKzLQ98X08XK6g/arZscICWa
vzwn1Z6OJ1d+eaeoTBB48cGWYk4P4ypjWVZBi7VKW2qD7QTJrGYcxGQJCyJ4hyzNN6rIOO9q79uy
SmTKVSyTZN03VWXZlWsiZnyAG0hgHGdUV6m85hpo4WmitRmz7Ffv5eFhMsu32PBds2VV5eDGjG4w
qhAVMjD34sEffyfkadyKvGvuo0xF22QV9oxOMPBwB8eGZ/ANTcsvE9Y/nU7nh9ylYBgm57VoetJv
s7Z+yQO+1dIgYTUIj3417Eigm6fISTlEMYyjMmJTnj6EqjJn8ak/yjreBmRJfRGJHYdpxamth9eA
bmfrdPaT1tDahpjJVDoFnOuezr+rVfNUrOqn3im8Q0qwDFFeVnloodJfK6kAus+Lsx3s+XubQEwd
UDMQVMFrGBku70VYBy+tUMt9ht+KN3QBArRJfFJFecMML3/osvSN2z7rbrqxDJ5r3+VrbTE/kfx7
hvVBaGIexg99m4/3bhelb37qPbmeN27RAN46qiLUAncUPO0kNXu3JYJ0Q/SI8yV0M/wJmC/R1wV7
Z4EhDSjPB0neD6yEllXbptmSyG1cqQ+3nEpynfmcV1lYdTfIBT8whLCTP7nBtzFrxVuPpi41UXe3
CBv2/poTekpNZ9+5hTfsyRScSk5W05EGnhDjw7Adkzrs+cmI4pEdjvvIPKsVW05NixJDGbV1nTb/
RYo21GJu1JjPFBzSOtpsvCOUCpdbBgJ8dWraEIIKuyRvh0n0yQA73vqduA4CkX6FUiO+wxK55CMj
w11aJfG2ju2P3Gvdp9LT6gcyUATVgMVgh9CwTmfzqbnUWQJtb3Ln6YdY1ZnmU6e5KjajVbvJ4jw/
Mua+R9N+BYW6I4+Kx8F0ktaScjl7g/8RwebYJqr178LO1a+EMDnEMWl3h5A537vY59lFGHIkm9ov
9lVnV4+N7cDgJG2lvWVnz9JHRID4yTvqGd02QVfshqlF8bpqX1nYpIdo1cTKVR1reF3HrvGsI/ln
UXGs/Vy/cpplrzzi+q/5OImnLO2ik2C8eRbuSMUb1d6lLgdG7tpqI0iyGL5eYqXT+Wqw5mJDjAxL
IVbpKzFsBBUOYeWiVmVwUkwy20xkPe+QnQv8KMiIO2zXr4Qo9x+uGYdT0Faw5dK0u3PipPlS2S6Z
v35b4Ta0Yc2RccrkkOpqeQkbspJT2oeWNB7IlOGWPqkPd0to7DVOwMzDHjhwl10RW1EUe6hw3pcx
Chbva8xWF5ZaMPFkDXon5EbEpbdhEsF0zMkc79azs+Rt8EdWAKwdnvKlRBGBuN26yctJv0WQ7g/M
20mVKJYpP6PMFjtAyTHR2yg4gk27ys4FOUgPeHnK01RwvDZF+DQW1MYtG6rv5SpgB/WfHryOLNzm
U+L+qXbviqF4hldO6LPw1XFcZfHpKpCfCxJMUfXkW2MtebtxG+MexlVYnztu0xCURrxXOugMaY4k
87hcwJuTH3vq/Sm+V8aO5sfAT5vqborRSOzCeBI14aMBlgyKhcIk63qU0bNafU2Um3q1OWV+PTpP
LBs+LVB43wO/aeEIJkWIomQ1TOWTY229Fh8R6xh2hQ5r342ZAgTIVevZpy7x3Fd2/EW/w6/Frh1c
o5HfgYZGO2GlUXyth5WZxCXcpHs40iPEArA924xlGqdP11TXuDDMqYfp9zjVrAILWVvHxQWlMXSk
btVjY84N1+Su72x9bVJXbyPV+78KvOg/RJlBDCL4qkuPU2Ge2yyM9JuUDrgJFB7sizxo4QTNr/Sh
IPjJTjU+eWCE2P90RBvWRGa9AO8Te+1xOu9hZ2aHVrXLu6CwvhpnsyKdc8yQBJORvNVfFtRND8Zo
8zWZnOJxHKV7WQyBtQoAxM5NJGBCmRT2Ps5QjINSpDqos/Y4ZcMasJtWt45TFzvUUc6Xlipy301T
SI6QTPcxzzqKc3Tnk2q6fZ/7Z8uUw66icX/sYh0emkyodxdz/Yl9riHqETV4jmaFmVyVHHVsD7um
QgRma4LrADsk4/c8xLKBNvzOnpLwA+TK3cArwSJDRJ1Raj6R8lNTSvXxdUZLO6FMc8Y91019MOHk
7us5o7/hohSsYTQY6QhMd5jzGI8mAmDJDkA9FPrFydKRjWaVJ0k5QkXfBHlHArywZjSmtn2oIgcl
b+hbd529zI9mTE49ua03E1PkrQtThNyU0cr3+ZwkPw0ZmTdRpDUHbR0z97e4d8nDmnqTbuc8ybdL
gx6nybqBh844PySdCG+HKc72KayrU+Zpd8/GhgOzrQAfCnkfBAUElLYll6tf1e9+maKNn+GKGVkH
txm8AcZ2LLNkHpG1Dh7z7TM50ybYkPh4nRRvlmnf8DAQBDAER8edpECCMnyIiQdrgL33PKPw4/2D
4YiGtIMoh2wNFwzRisBVvZ235O/A+5L9wKfFHnn6itroKomD3bzUH2Waf23TYb3eAHvu+w5NHIIz
e4/xnMQ2HUaXVLfue4ZhZVPEwttSM0u2nOWU5nt8kuRTQFW5RmpecrW0/lESRok2ytHXeRxn98wf
hNj1Dq6o/WDEcNt21NuId9SuXsc/U9Cac1jXOVl9A8FlaSB+jiUtWtqlwwlTYr8brVohXfaZCJjm
R5dM3cUngW8jgoyNdwWkI5lJDDRezQPYyi4A5YeHJUtipBP1d/o1SrG51PPOWdLiXPbE+26BY82v
+ABaJGPjjc3g/4VS6llbdb310QZcJZ49QmxbKBzJwojGpWbA3FvNrhz6b6Gsb0Y52xtWgi8l8cqk
kICoMB6aoNG1g1fYFsUGWQPIGxEMW3wO7jOp1S5m+kxdlXNyra3yrTM+PLo2eWo82ECcpIdxpjoq
Y1M+JZV6sxOZn+2hdD5a1pM7ETfQS6ziZWJf9MuYwloOcRlAomDqQfE9mR6QiwdNf+7AWlRxKned
CaJvA2h69nfDQHZlOI+P6CSWCn15FDF26sYR3L0zQ0JFX0OPM6H/7u3wERyT27EwdSvM4VhyyOxo
ko4EBu4BT2TNRQFaGxcdT7Q60ZpDbciITF1zN3gOhbWEIbpRS0YaM+qHnKV4kMt234vE3KKcDc78
C3+FK/2XitWjk1YcHmznL6ER2WV2ebhKe/wRZQiajgD52DN5Pb4x+P5AmKfLon3UEUK+NDyStjnA
POjA6yzQlPF2DnsfdZA3rPcEVZ7G3KDIk0A2oTgSvKkZxhOUmJM/1N+I+bmAYhJbNn7inMXWTRS2
1Do5fFz8DRcjcSKyUfD3fublF+My/kN03m6JNKoR8U9qGzk1cMThAS3nhyCSYUf6i7sPp/KhdlbM
XzH759LBneNbXXKkd2GASHDq3aicV40Y44rcJZz8BK1u49wuj4kwMRvtQp4mtjS7xu3bM65hweSi
I6IhY20+RuEDLEzGcBFK/KSav2WxZHLWkb4ER54tfmd/j9xBPo2Bm+28CavPFj/e+NNt/eGJsw/V
vId/GUlUf2lqhlGQlbYyshAxNoHFnEVrUNMiy8i6KW+cLgfos9hOv1N6JFzTj2Xhb1KRZJea56MM
lwqVxmzewQpUby5C5wKO7LL8wE6AZoNwCOu98ormzhc5kbA88Aj48/2JlXnaXIPBUltM4GmyIzTj
0liQs+xinr9TZ3FrxaZ416kM7qrRJtyvS/oflvZ+xQ0Os02IC/lSM4Z+WCYnQh3ij+XWaDF+CSa3
v1cqcZbbZgoq5MV+UR2Zghas2DvbrL4l77CCvX22G3oChaXLZqthbePyUgRuiMi6lbpxoVTzMDjB
QHieY/cLFYL7VEcxzJt67k7cB/Pea1pJcxW8jAFAUpOU6ilGC7hFJHiHxDJ6LyYUh6g5AojHShEU
RpNOYL2iqLnOS0ardTckV9QQ3XSIEQpsm1R7PeIpzp+N14HyPsbROK1DIshDI7MwaprCk5s1MJ3y
bqwwnQMKbF4a49RXSE8CdLSVHwrcS8z4ZoSc25lz4Q0SUWjfjtoVzwCppLcLACaSgIV8h9s4YmjE
gBq5Vzm3N3Zv+mufqwe5nBlxt9SlxmNiDNpABjybruljKibAyahUuzV8A/33FuKVfENj4H+Dv8z6
OuvT7mQC5Jq1NdUUrQG8iU28po05gT09oUPtGD6JzLBNn0XAJ2GFL7lqUV8kWM52xCgCMWSmNj8S
MwLgw+ZG2y+IgNABtjTek+IRTQlamN1gm18j5fWeFcHDbFHWL6B+LibzOsLT+vGIqK5+mOJBvaYp
FfjOJWeAft2V92296kjyeggeW7fhecpZVt3n+DxfLUf3FxuaW/8pYL9pZqt7zYwlbgW00aMygQxp
Xlv7oXUD/zG0ItqXBib2FYG/6jvL0+yCKn0AFG0zDJ1Uz11alRyrm8IN8K8A6sS76rZAffzR4YkF
CiWFo0qkYXrLhH9FqBFElF+lUs0ukPPR5ZMuiJnrmjhFYd3eg2RxUnLOjILnVk3PYvHjS0pEx7bM
k/lXDjvoLZIthdriIWNk0tHcJmGo402c6vq199zqMFo8dePK4WHGJbWj2dF7Ebfp0VgjiDtGo1dN
NPnnYRTd3rRedm0kgQBU9lJcV0AFvpDQ0k2csmgBEmt0tl7jRBwnnfVgstrcovkMTgUu7H07LOY4
tliebQPrEv772N0EkPe/Mr1FWFeN5llQ3103VT0e+o7qn3Gmz5TGQiSbwI5HNo0wil0G9Mq2uOm7
8Ic1SFoHWeDbTNwOBMwib8KBW4N07mSva/uMmjK4x28+ncfZHS6e5ZMIg6t255Brw0UT+uQ8dc2l
RVNzg/Uqu0aT8B1+itwP0YzrLZjf47mAIOWgv4yClLGiJJ9pVzfzC47j6OA3MtkbBa3K4kI/JoNp
UbfM6ox4mplNlZWEs4ak9ST2JHcecYebzq2oZcXSvOncIX8JJu4JtJ238CBr+/vAr5gDSzThu9JV
Q/44ueDL54SHDWkhFagU8N7XRLnsRpf1DTNWSaVRJQeZBQvxxMstRBT+XEQPrT3NdyPbcdAQ2UvY
qq92zGHtWuVeO4RuMSl5D0v26Fju9W4Edb5D+Cp2Jealg5KZcxqdAkJ9+rgEyNLgZACj73Flx4Bh
cXjaoMvrVyST6T2o/lNkKchadXccSOL5Zk2sQRTGL1sQkyAWKuRVqHw0Aw9qaKnvRZjWD2NfP+D3
yOeNqAIe7dKUiEZz6y6ww5kYAZWca8hb185gfTiW39984uMazv+NZg3GoCd0vnYjoT9xMV0Pxkzn
Jq9f/29t/b8yUPnQW36TM+zeu/e//AHOun0vfv7nfzwm1cfPv5zb/L1ECfDH35w//vM/1B9f+N/2
KflXYFfUejaBHjydf4Ng+fKvAIkdEYL+h23Ajvw3IpaiTQ1WkYgjPMVf/W137fDt0NyurqmVNPpv
7K0Rw/1JfAHNNPgv7s6tuU1s28J/JXXepeJ+eTi76liyrdix2+3t7fbpF5WiyIBAIBBX/frzLUDZ
AttJ7yYP1KG70l2Js4DFWnPNy5hjqBJ7RNN4LrUP24kTJyO9gl76hF5HcsRuRJ84/QHgZW2ghor+
Uuzy/A6+cPysbP8SOLpgMDDvlSgLYEs4uj4ZdW1HW+EufAgy6Rl2LIdWhyDeIpBQWPMjHBWfEzCT
M62amFcgMArsv3m/D3JSnKX8QBUnWdnq7o582B1CEUD398t5CmoIxLgQfcrhpcuFspqUefc75nEW
m/sQVYMovpAm7PlSV+A8lo6oNEkPhnxQARkWK0FDBzlSgrYOtFZJ6r0eAhLTO4gOL0Gl3ptqSXkJ
dTiU319tPyTSyR/RNsMX8rIrsP53WXV8QNXyVnKEhtx2Al7cWyFOEs2j+LjWac4McnkdmcZLXB2u
6CINZsnOVf9YxkKNi9x1IQHEidA5Jca37uVUffHzYGWCA7ySnOJRSvw7MQPpLhP938ErPTF0ajgk
yNWggqZhBzFU5lDrz4v8yVGLR8EdMqOw57DJ7TVkl/a17GoLMPK3fqZAiynarSbFgYmRJFQ8vRtF
IONLv3wy6Pou9tqLq/o3SBaukni7Asd4b7oqBtDQDpcaL8RpTMWxetDgf7yiLngV25zgoLZvjvQM
XZSpS55BASCkREyU4qIetsR7oFAjceL4NkWWSR4B08NNdCZiLt3dKpMrNFcEM0+K0MJM3ItiaEX1
6vjAmfiQKrBNu8db2aK/ZZJLt3szmsxy331VYfu51GXvzvfLW8Ro9AW08QY8C7xhpFXPkMLTupsa
wdyz1cncP3Cj3EN4jfLS8UuibxF+Oj4nWryEfaB82kn6vKxCkiioXoO49VYhWKrLQCnh9j7e5ooj
BCspnvqx+eKV0lcrVn+zC49OgEJGqS1doK6WUGnKn46xvqCJLWWhqgtnxzeaSBa6mmmO4EV2vKVB
h3QObNwzG+6oG/ru7MvymMLJoexU+nmk59CR17aKM7krMeOpE9zIZv4UJ9mTVgavO2kLH6cRpYAM
yyd1KbsXvpfuaQFHkOdoTNyZLHu0zIt5l0MDKg3tJYpDsqKafr/XNZO2X/4e70lbl8lSVI0XkOXV
gvY2Ol7k8h6/c/8nrPP2zNy61ZzO7vx3lUa2eVA6eM8xvAcVUveL2KzymzjSc9SBiWbLfIL8uVsF
l/Fxj8QZBJhXkgt1GfS/RGWTQF0jwPVnlSfGF9kC/8eqibxYmyOTtt/O7V2szk3/WKyWZkSc7uyV
wLjeanH4TIbsmaI2oiNH7WB7F/TOUUxZ3muh/2eiVjlAieCydFHRQAJuvk8r5MG0EoW5BO1lsup0
G91YUYpXaKITO3EfwogyHTShz9GEpnz6COhnz/RVGVbJOgyVjF25dS8DpHstisoXexEi7US2lULT
8gEJ2pTAgOVPkWENgmUP/nIHc20OS3KpINBnUpHmKRBYQW+BqjvyRqWiWb9pkom8pcKiq3zzxZwY
95kSF5+XefI6KZJbzfBvzg6dhwbU+OmMFrqPFrVopCVkpP+WspZOuN8FH3lw2mWU6uEayScoRGRx
Khhp7z09hvtUNn6C9ew324q72RxoKnANTUaGuns3MphZaFRwgTls9Xkok4kKVBoRYA74yZ362GTu
hPAVxU1FkkBv1afXGVKyIGhWt8t9BMTAX9lLrKEwx1u5qGbqASrlz/yfdPXjuRRArXPYaH1PQEiG
ShQj/tt9O0cNbdeCJR65F92ljpc/RWTkZxMUFouJHszE+9LCeZscsG4/vvUbZGh9bxvYqoDSojLX
w2KDUSyOYJXCBdUAlfrZznqgfu8Kc3ELBaq/kOxyXRzK/Mov8vxmS3JvntjAQxK3WruQFzvh8TZz
ALIeVX1h01JMIiShMlDcFgbmG7AxgTQ8zegj36EzSIdY/ljunGdJd0E9ltp9BivirIwi+1rXwUo5
VKoJWzEPP37Td5aQClBOAfwqS7qi9JaQQsJ1FylauKBid6VF0oNkH+mlJOH+k/v0sbZiRjVZFa4V
eRja0btf0y5keMMtsVbJqn8+0LFZwcNwKRF5XYQQ9s6p+N6lxFC/B3n1QCVz97sruqG1o/Ma59hl
4apsUd4k5C9vHQp3AHWzp4lt3KtJfu1amHt97+1g4XQNYOIKpLa6Ul3vHGUPXrzybjOwfY+hXz6X
Ccd+pnjaTepZO/hEUzpHQ+916VGKDv2Ar0jm5rqcbAFcHJ8tJ7s6pggYlXt1AeB7Qa8aSbPdse7r
vvVN0K5KdnwwqxhFU4WxbWvyZ4J69syU8bF+PJHvWBhg1OAbZeCSCg393Xk8EhDFGgihxbGgXw93
osSy6XvFoDdCXfz4XnjYb3agLnFOWZZp2nq/HyBRAAUSGIZ0AOWPKCLfAJr8icGsd1Jvl9PlCPhC
/Io4n3iGM8viuTEpIEmCz5CA+ergkdqEvXQtLL0H8oTa7vLGV7QF9dh7EpDupRkGN/BT/YF25lcL
ljMQGjlolWCrLlB24JC1sU77aneHjtzr0SjUS3MJfXqgEtZudZXuOxrFvwSeQXp4/y8L3bYLambO
ZxLS1SwgUXAhy0BUUK3bXykJCTnVjpVr6FfTC0nxXnXIli5iz78jIXTj6041s4wtDio1rVKX97MQ
ia9ZLqWPUUjoT2x7+5Nv8s6O5VuAzpaww6gkKd0JC5V9WkbVLlzIAYFC7u68mYcKzgWFCN7ZZQbI
HW7nQWXd73SUwpaHRLoAJvUb3ODPFqzsMO2EMMkvSUCkNHzM6f55KbZ7dQ4pA7D03Lhf0pg6o4JA
nkbZwtCEJdqDjUfotnqWlGJNheXCM71/AojHq4p54WRSXvuu9FzhiKG37e6v1aC4tvfFo6Mb4EcS
1qe2F0hFIwcQOYEnd7cMbJEhf7b3Sd5wNn6ozvDOJuHMEJcM37HS7zgoHGAAaZGHi4JGJlwcct8F
j6NJ2cVy7/zki8hyj0pQw7ZZnMKYNdDH1ps9GWtqpSpaFi4AdIWXsnGI5tZye7PkpLJlvg8JKqC3
FQESejjADbd4gE5A2xQOYBYtDVJy9n7m7fIYwQFIZj3BwhVW1teDL3+Br+W3wN7Rw0FOjlobKRt1
f1gD7X0sA7QcTXEYs8wc1V+BGcRLBYu3PUp3cRbOt2ByZ7irl3m6ta5SPmkdXh61UiXtxw+imUsy
ivzQFuzC1X6ZpRcBue7PpVU+1EHQMiyjeZFCXBHSNuylBJIWMM3ZMSbU04/FU0KR4KLSbIgJ8ifF
B4038W5UkW6UobOnaaGCMy6j6YHfWeZiQe4ztIi05HApttGh1Ck7F08GPOYXge5P2E+obgcx3pK0
3N6VcFbNYeY5XCYT/SWm2jML02X8xdbLdZLCYkxjGs0G3p2HaszMLnHFab952bo5FAGaMVMp/sEd
cjPJtzfHXSwUOtjAaRrcEBRDXszJ4jk5C5PdYZAKDGT9Txfxnhtf1mH2yucqaMOZCIxI8nikopPo
FsWw+yDVXpSEjOmPt7fxzvbG19F1G6ptVpTUOyeDSt3GNPruFgezWiOu9HiQOPdywiyAQ1Dd43/V
oXaU2vJVauPp1Xs+dNOrqjgUF2iSrUN08uZ+Gm4vbbTLrTxRzXmQOnSsK1ZIjSirFhTGJgRo/i6+
cAAsxmHgrCELse/2CZ2aR4dzEeQi/SbY8tnRRIB0go3ZptVzruJuSQkwHvjlslnpUFsOLDxrh8AQ
8SQXENls6+Bmm9vsKYWL4iJR0scENXRSdsFdnmWPmg7fQhQY5aWX+Oo8Lo63O7eATGRHghgsETIQ
1do4HPdXyT59NIkOFr5n3OccIgSZ2ZOKmpjw5lOq4s35+v+mMaR9EZEAu6wzZ79nm6R63NBgnn4n
QBV/WivXPIFmTD34mv7DHzqlst4fqM2vNa0m6ygLU/EE4OB7ej6c5R3Ko/qR6kf50QjBiifOvpHU
U22aTVQdliEMfADlTvv7aI5NJdkSjqteW3nRT8Kdzubmo7f/8Ys10/jjn+k8+gq2oXDuHdLEW6fn
eUc2MPHMX3n73hBnb29OaWUxIOu3yRFxceycTwJixTDi0rEla81Z19xwRJOgEDvhngybBWuqEkpb
BLjNLDDg+SzYypSmUNUgpGiWAktlXEuB5yYYGjYJylTksRVEq5pJYMDzSbAMWLwkVSW33UzC6JaC
LInO2UGTYGhk24kTJAXedHFhXs4nQdaVaZ18ISc/ujVgv+m6+8AYfmwOtCkYe05omiTqC5vXeX1Z
nrJG6GaF2FVcDeHciMyBSB79xSPh41lQpiK5RkDarvTeLFjqlDWimppEm5u4mq03olkgksanG7QT
qDvppi7rpOSal+ydDCbmQhXy9hSlxmYMiVsHv75EFY8WZZ1O1PpiwPOdYNkYCkucCK13MD5rCD/n
wDWgatQrUT9U5fYle5MgzkUK7oIwv1kj41sK8DsN9Q4UawpnAV6GyjfurAFe36I9WaGoWl/jswMU
oYeuAQtJS4ttoGFZxdWzA7jHUwpMaGeM7u05xKzGaW+SOt8DjbfhwYdngYZWFXQFkKZozev3vCJb
9KojMiF8j/oanWtIyX+wHSAUIhNsIELaGMPeRhCMsQYFKRVCjfoanR1QJHbqL9gJumIyB10zYBpT
E8IRQIGt0zS+jYCm/FA7UAeCLAJJWJRzK4j5nzItwjw0W6BZbSPyhuhPE+nUQe6QykvCFGXqausP
9HxCE38AihCL4vNI7QCES3KzMgdYQ/ifQQ4J3otmo/ccAiBMU4O+C4oGzak7olWAu2YNdQVIFpEp
sYEWt3awZwqIkfGILQmdrWYVNKHIiGaB2M7goQftBREakBECxd6u9X66xJ7Cyy2Cp9G6hdQBB1sE
C+9PE8rhQBXExYDndtEmqURvAd5ze2g258+Y1oKmG0NnQVOngraMSAg99PrqzgLx+JTwgHJmc6cR
vT5IS1HZHrQVVFNsBQpvRs8SWjqWgJWh0d1cX+OzBCgCDbaHJAEUnILvQXDfHpI91uG0Q8u12SOj
845pebaGnoqqNEW3HA8ZYYOuCRB4X9nC5v47m8hyG9EeUGRgHgP3gGYi+ktZ2iYhVl+9WRAqmOQM
ZYVaY32rEb0/oK/BOWNNnwrmY00/M/TnB4FhT0GDw+oIEf44TQGPrwyND3CNoPOEkuisXHY+CyAa
pobJXlCEMsjIdoGka0ONAIkC6mQkhc02GdRzB8D+Q//IRmnj0BFtAjoP7KGfXyNVyLvbZouJEfnn
88/PecjE4DkL/1lc41sEHFSDF4GEwTfIBojjQFw9U2iaEBGC5MExaGaBWRrZVqDQO9Qr0AwMog1t
4sn/720FmyKbTc6UQtPoXr/Rsx/mE2IJdQOhR/l9SyDLcFjqZBPIKdeLZHSesSJ2av1pBqQKkNK1
iC/sU/2ovxVEfYmUIqF0PQmtLzois/gejel/XFCVyYzCo0QA1LxlfyuwViipYxDaUuP4DAL0KYPX
AsU0MJKihe37tz4/HEyyRsQQCl1uzTU6PxFx6eGhskKobCuagFDUV39H6FNCJXBIp+L7+I7IRvh+
mHVErxstbABFbfKoNwsQ6k6BnbNcrPHZxXc6RP9Ti0DyjK5QxT5BifqOEn6ijlC4QMQ3e4H5GZmL
oBoCpT9oFRAzkhkBeYpdaK6uu4idwHAKKMrJJIxtFlSVhpaBs0BRwYI8mqXeJkp7iVTSycBzAeiN
9oxUEJIYmkPT+NQUkXAZ20RqzyJYJJkk3AhrvGsBp7k5uAf4S9hF6lTIcxAjiatXYBI7grnGq2yb
1EfkKbEK7MZM/f33FwU20LaU2pvD8U06nUwrxwJyE+38NGmrEc0CK1Rrjqy/PwvCLpIr103rg1VQ
p9NF4rqFqo7ujIT7Xx5qERCMhZ7Axk9o/cW+RRBhNug7ckrNXhmdp8QRORiCplqkTRWWAtiC+upZ
BEsCmg29tA2jyMmfHJenIAR1BicTNAA4usI/vUUAANEgbQmRRutCjA50ouooMQ51ETB7fH9JrPfT
R+6ETiwSokdLO8GzxjcLKN8MnQWyiwZfmfk8Fd677iJoTIpwJFTssSLxKI8KLZxhTjMBJIlTxfgA
jknNnVor+HWO0MZi/HWn+S+co987f2auF3yre368zeG9rp+PfuDU9PL2z9uGl5pNR9O+s9zUPyha
gJp7b77T+PyjA9irK2pnf3iqsJ3/9fYF39763Yc6/ebC2ySrZO1W9etW7WM2dED/E6y+rnar844c
DDFW6t9P8t//1XnOs+//k4EPfm9cUaUaPG7iHaOu8jsMtBiM4QP7q/DQlfSBsAjfZOjIs1UABU0S
ep3paBqfBo8dBVGy+hadnlIsPogg8CWGjxyGm3XqrbP0NFg9eI3KHzr4fBOsilWyOR+5wXgOHrnt
MfsUvX6Cxz7bfe1Ou0hon+7a9OX9ndV9xax73zrfEzdPoLSHPv/1Jkqc7iO37SBDR14w4553ekLx
LWGZEJDKoQN//rZyOwuwRekNHhfqpzDyDqcnrB+5aYsYPHT4Daak7vdroHWDR46K3rA1fnvosLdv
bVMD/xo8MANka7/qTHIDKho69JcoQ3qqP80NVmXo2Heo+HWsRwuCGD4uSol9arwGdz186MNhtXaz
wyZNO2taaSr3g8f31q7nrLqtxU1VfPjQnAWwX3ZWttJUWYePfTh4/AtH/vkapCVWVNN+xegRZK2n
kYQNabttBw8dhWlvcbdIpKEj32++Jque99RiXocPna+65xb5OPUXuE/3m+LTYrXbH1yve6y3ddjh
D158utkkh03HUlHSEoW9XzH43ab01p1jjMF/xYkuZuZ/o8Q/PWa9BJtS3ODnRvTU/TRbJWjkdU+z
tl3g19xgvvL7e78pnwwd/jfX6854k4kfPKwf4JF0o5o2vTt46GTj9NkbagDy0IEfNvAwV0G+6oUJ
SoPoGTr8z2hfvwelfy/a+2eUfbAQ21Tq0OdvbvB2IYrhqVoMHf6J2d8cDpuOS9FWx4aP/YFQ7MA5
/1e6ck9vLmxKC4Ac+rjPm2THydYZuUmBDh7ZI7LpLe82vTh06D9WnDuhk3a3ZlvMGDz45pB+en7v
4ZsE+eDxvcM6Cg9ex3NTm4zj4LGrCOIVp/M1myzej0d+L9P0HfT9Nv904oN57691k2viJ9bBZpX8
4/8AAAD//w==</cx:binary>
              </cx:geoCache>
            </cx:geography>
          </cx:layoutPr>
        </cx:series>
      </cx:plotAreaRegion>
    </cx:plotArea>
    <cx:legend pos="r" align="min"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8A9688B9-DAF0-46CC-81A1-9A506A09FB21}">
          <cx:dataId val="0"/>
          <cx:layoutPr>
            <cx:geography cultureLanguage="en-US" cultureRegion="GB" attribution="Powered by Bing">
              <cx:geoCache provider="{E9337A44-BEBE-4D9F-B70C-5C5E7DAFC167}">
                <cx:binary>7H1pc9s4tvZfSeXzSzdBECAxNT1VTWqx7NhJbGfp/sJSHIc7QYLg+uvvQ0tObI7S8dT41luquupF
ZYkgD/Dg7AdH/7zt/3Gb3W3Vqz7Pivoft/3vryOty3/89lt9G93l2/okj2+VrOU3fXIr89/kt2/x
7d1vX9W2i4vwN8sk9m+30Vbpu/71v/6Ju4V38o283epYFu+bOzVc3dVNpuu/+e7gV6+2X/O4WMS1
VvGtJr+//jRIfBC+fnVX6FgPN0N59/vrJxe9fvXb/Fb/9thXGSjTzVeMta0TIQS3OGF4x8t9/SqT
Rbj/2iCmc8IYsW1mmrsLHp59uc0x/hkE3ZOz/fpV3dU1JnT//mjgE+rx+Z+vX93KptDTooVYv99f
fyhifff11bXe6rv69au4lv7uAl9OU/hwfT/n354u+7/+OfsAqzD75BEy8yX71Vf/Dkxc38qijouH
5XkBaOwTToVglO9XXjyFxhUnDrUEY4Ka9y/68Ow9NM8h6Sfg/Bg6h2dzlPBcbOPi7mF5XgAadkJt
zm1G91zjPIWGixOLcGKbjr1jGvvh2TtofknOYVj2w2aQXCyPEpI/su2Xbb59WJj/HhRqnTjAxAK7
fOeHx6LM5SeubVJqmdYOFPDTTozuQHkGQYdh+T5wBswfb44VmDp9QVy4fQL9YTumtZdjYIbHuBBm
nViOcMEv7N8Q+QUlPwXkftwcj/OjxOMcm7S5TYeHtXkBToFOt6A7bD7T9i47sVzHMW2bH5RbzyHl
MCQ/Rs5AOf/zKEHZyO4FWQRWGFQFZ45tHxRdgp7A/jI5Mfff84fNsBNdv6LmMCa7UTM8Nn8cJR5/
qHiUxQtCQu0TS1DLcslehc9UPCHkZLIABGf8HjPyFJJnEHQYle8DZ8D88deRApNui3oLu/2lXBYg
48JPMelPXBZhndhUEMaYu2OmuVZRv6boZ9A8jJxjc3WU2Hy6q/Wrj7EK4yJ+SdZxT2CGMccle0Nr
xjquecIJdagwyXdp99gQezZZh1GaDZ9B9enjUUJ1Ed9Gcbh9WffSdWxHAKadrv93W8ChpnCE2H8/
0znPoegwQD9GzrC5OE7n0t9m8TepXpaHnBOLwcXE4u94BOrlidFMBJjIsRxi7+F5ELA7i+B5NB3G
5/HYGUL+H0fJPVcRIkWvNnW2Lb4+rNN/b0bbsAAsFxEYqKP714yDHHLCiOuak5Vw/5oFaJ5L1WGU
no6e4XR1pJwkM6m2X+XLYURdxDddxkzbOsxHJjthtuNSPgPHfwYph4H5MXIGiv/2KJnnbZptI/mi
kRqsuUvhZE5OzfSaCTcB/9R0EdV0oH3uXw8bYifcnkPRYWx+jJxh8/Y4YwO+LIq7Wx3fNvphiV5E
rjGHEUbpHp8ZPA4CbdSFZ2TNLOtnUnMYmieDZ+j4N0fJOYu7bNtt1d3LQUPFiWm6DrceAs/iqVng
sBMEdbhNyV4nzRB6DkWH4fkxcobNYnmU2FzIQm9fMmBgOycILjMinMMxHGLCYrMZsThFAPSxv/MM
Ug5j8n3gDJKL42SXFZR//HX7sDj/vSCz3BOG/Bix6IxNXIQIXIfa1qRkptdM+T+DksOIfB84Q2R1
nKmA9Z1EcOAFEUGOhttQHa7zk9AAPUGqgIKF9rGbGTDPIOgwMN8HzoBZ/3GU0uvyrnt1cdfHty9p
KtsntoW4DLF3Ac2JKZ64nCY/ITDLhOnCIHgswJ5HzWFgHo+dYXN5cZTYnELnx/HDCv33Uuze04fS
NykiME8AYbCjLWfybHYqZwbLrwk5DMnDuBkcp8fpU26+wnt5OTRs+4S6wnSsh7jLzOknBGUbKMlA
Es16eOo+SfMrQg6jsad/BsZmcZS8cSmVjl75WyWz+CWNLwpOoFh0hojl/WsWcnbECXEZdTnfy7ZZ
MPP5dB0GaT5+htalf5RobTKgJOP6YR//97LMNk8IOMdGQGaH04x7UNNEbJdT5u5DZjDcHmua51B0
GKEfI2fYbI7TNNsUX+MX9V/gWk6Rfkc8VJvNbWaO2gCCaKbYRwVmXswzCPoJMg8zmQNzeZRMc3nX
bl/SiQEulHHbFmTvq0DLP7ECCIfCgfSDo3Pvy8ysgF/TcxiWh3EzVC6PM392/tJJaBcepA0vBtUy
D6v+GBXhwkwwwS4PgRoopMeC7Nf0HEblYdwMlfPro+SVi7iuZaNe0FhGvJ9yB5l/e59bhhH2BBd4
/o6DaP9D0mZmCDyHosPI/Bg5w+biOMP+b2QT1y+sYswT4QIXWGIzVAhKOoiLapsfJYKPueVZtByG
5dHQGS5v/jhKnrm5Q8i/ru9eMqrMUBmLgIyJZOX9a8Y0qJylNkU++qGydubZPIukw/A8GjqD5+ZY
1X/36uxO1XfDg8B/GasZYRccBTgs1By4nI7LcAxlZ1SLmWk2xVh+TdNhgB6PnSF0eXaUDHQRTwwk
9fYFAZoYRBCUne0ZaGajCZRAC8SaUU/48NBdTOBZtBwG5tHQGS4Xx8k5F1s1vGyBxpT8nwqd2cyV
cfiJY6I4jYp9bSfU0WN18xxKfgLK9znMMTnSeM3dF7X9RQ3+f3jgDEUxqFqijrOPxMx0jRAnMBGm
9MDh6s3LZ1B0GJsfI2fYXB5pBnNb19vbqKnvtH7JEI11groypGBQ/XfIs0FVEzcZUp3uzKW5eC49
h+GZDZ9hdHGcxtrkFEz/luVL+jiov7CQEPgeI5uJNwTRUJRuIQC9r3k64OM8g6ifwPR4RnOQjtML
/V+ogEYBE/SL6YrDtQAOKqQROXDth6q0WZnGcyg6DM+PkTNsPh4nA13LBgmDxTZ9WXsNqU46nTd7
KDCbpQtgZp9Y1IRJx2em9HPpOYzO09EzhK6P1UToXp1u87KO4pesdLLpCXcZJ+KhCG0WMpiKa2FD
gMn2BdIzy3ryW55F1mGkZsNnUF2eHqXnM03qT6nSB2v3BTxTtA+gwrKnU7X3rzlKDCXSpgkc95b2
TBU9h6KfA7SbyxybP48Sm7dR/JJZavPExgkoOKX78PQMFxRAOSZYy7UeQgYPe2JfYfsLag5jspvD
DI+3R8or95nqF1c8DuqbOEUFDTo73L+eBkInxYOzt4gTHMZll2f+NVWH8Xk6eobT5XGqn51K/V+o
KKAnwkSAwCL7mNucg0yErFGmhnOgOyBnku35dB3Gaj5+hta1f5xSTt2F8iUPsQElVHWgYmB/YH3m
ChHLRPsagEQRkXsc4nn7S0IOw/IwbgbH26ujgOP2bxvr7NZnZxQ8ufI/7CmEjDXiA8yB2n8q3RDb
QUqUIjX3o23KY1BmjX5+Ts9hbGbDn0zhSLoIbWFFF6F+URaBysH+x3Hc/WGaua9zzyKoyn1Imc44
5dOzaDqMyOOxM475dJz+6Dtk3+oha7cvetoTZVGu4IhJT9nR6TVTNo5z4lLXnYoNdsoGZVOPGee5
VB1G6enoGU7vjhOnm7v+RXsOEJhl1LWhSXYAgUmelBWgSAc+EADa17XPAPolOYeR2Q+bQXLz+SiU
zROq0bvug95GD9v2v/c8p7IoRKmRJPihSx4jct+fw0FJgcVnltmv6DgMxW7UkzlhSjdHicTHO5Xj
+NPLgYGiaNNhFv6ZCy6c90BzQcFxbOD+NQ90/pqSw3B8n8IMkY//nxD5eWvB790XF1u9Xd63bXzU
XfDvv72fO3pJzobuZf9BJtqphc3X31+jQ52Frf+9HeR0k/3InZP/mBEeDbjb1vr31+j8CGsNx3Cn
A+xo0YXjuq9fdWgYMn2FGneTo40aKg5t5OlsmBTF5C/f95M0CXGI6wDpegreghCcjJt0msmIc98V
hH1vkvlOZgMcgu+rsP/7VdHk72Rc6Pr31y6eW+4um4gERbagSKXbJg7SWQKWP76/3V7BbsLV5P/J
SsaRHNzhQhSjMaa+25XDsMp5Jz7muU03ad+no9+GYXleM7v+SoYhXvcx798NVaFOVdXJc6uU/buk
acQyj0l/FQ0De5eXpDapJ7M+DtzUo53ZtONpnnM76K4MZ+iLym9EC6/wQxT0Ii9Pm9xKPB52bRV5
ZhYYb0Vut/mZVImqhQ/PUrrfaOkMcXPa4Sx0325CpyFxsAmc3kjO0Jqjaq/LFot8bRTSsZalHVn2
Mkw6NZ5jLW361k2D3jfx2MgLS5N7YW6FlRfa46CvVG7nftNl8WWQ59G6cqyR+l3Bg5sit6KbUUt6
iknJRTY2xpcuyuMbN7FV5Zd5lLzvJbvUvao2I4vDVSSDZiuIGXuqzoPEi1MV+9xMqC9kO2SOL/rR
sYqzJGxj5oTemHa9tew6s63OLWfMC+InhdtfRmHaGpu+k92wSFMjHK6NgTSjuTDDNAlXgV0iO7y2
4j5q1m1gSl2dEjMMSJx5edpWaX/FMzNWF2VfywIo5Myy8nbzuAPokz11K8tBxWG07736/c9/3cgc
/963BP3x4dS69cdf6FOy6/n6t1fhZNnETvX8okkifL/Xj+ajExd+70Q64+tdl9ifMP3ffvk8iWBR
sObfSYQpHPu0UGhiuf2wvVxwpsCIxR2Bc3qorMCZi+9yAaePp26kONxn4rTS/fHwB7FAUJZJkPGy
mLBQfzkJkwfpgCIN3G7S40hZEpPw/0Q6UIoJPRYPtoDQQgEo6m1cnI1CBe5T8WBVqshpw9SpaI2Y
+oWiegkZpNLzKGjZeW8qMF3I6uBMmnHUbFqIofdRabT5Ok3IkPpKtVnuRamIfSdoqBc0KvGssg/9
MAzs+L1oa3PtpAX1QlEl/tgb3WWYkoguyBAEN71VsM+8aLcZGfwQt7ppq4Bd61SO72slbmQZJn5W
lKntSZ4FtQepWXuKJuNF09ms8NzEJVc1l9TTpTY/i5Qk3DOM2Loqii49q1WrlzJ3wZ4lBnbcMZZI
dPWXeS/rBYHwvgpGy1jmtSG+1ZaSpldK2ndem49qE7ZJrjy7T8stbYlejh0k1WjXiXe/UOlYuQvl
RF+Af+wbRo3RHWnVhqVqdNdTxyfpJ3mzGdPE9h3aYGDNutpaWEU5QBjmIhef2mSsQr/IXPOzk+vx
gpet8JklIE3NfjzVXa02rdHg6cTtOq9IjGFVx1r4XSxp40VaKObZcWylXlfT8VQlbpMvrDI0/mwa
yq5dneS5xxtK3ii3Fua6YyT7OKSZ4y7asCGfVe4asZf2Ju6W5VH/1i0z49sYdcLvaRWcpVEffTWy
ur8smeuu7+mrJ6qws9XgJfj/xso0wCjysfUd7hTdylRNsW6aofWlW46rWGKRa3fQy2Jsm8hzdGy9
CV3S8MhrdJp2b7gVRNFpkJF0POVo8UxXEXPSeE1HKqWXBKPhFYZMz0Zbblpla8vTSdusdBxan0vD
dPmKlINrrrFVxtNG59gLbpmeJU1dL/D02Bd1zeKl7TB2LfMx+6gMml1HpRo+V2VUv3ELKm6SsXVX
EbUUX1R5Rc8K1oTnQWVHn5KhpF4mBnZulADb5UnKvVSz2G8lJpmMzFiy0aqLNQ7z2F7KKt15XGju
9Uk5/jkW3bB27Vqss8yi3zpOu9IPVJ5Lj9CxjxahlcTpSiSmji7TTOJeosnKFZfc6izfpi0Q9lol
nWSpw7S+CnIxXMRjl/pUpvFi1GZwkfM87qHLO3dNtCArlUX0Y9a46Tp3e0N6KY9Etuh1nLvrlJj1
tZb2Z6az5k3OzE9QSEPiD23VRV7SwFhYtml2kYfBqP2acL6K3THwUeVf+o2ZFmdhgDJZL25c9XYc
M/mu5mP+vjYoX3XDkL9jsU3OmrAQHrGqcJk73D4dHa6XlrDHs8iu0sxLrQ46OGP0Q0+46bF8cHsv
UByM2neNZ9cpGMMqYmyqLkhXhW77pSW1nXlmkIzQ5rWxrkpaXzRUJG97l6bnhdGxd5qF1rKNWo0L
ndpsYAhkUNOuIew3majiZtH1pvO5HY34IiAkvB1UksBWlBs1APqxFOmigC3VeQmRUeINCeWFb2LM
dqwEmN5IVF+chjKvrithlsmya0m0bKKWxp6RFuOHng3mckyq6LKlpTobzVJ+NDgb1laF1q9LOhhS
ewpGirEshpGUXptpe2FFRb2kTcEIWJl1xGuyzly0nA/nXVDK91E/1p8E5k83djD2yabMpVMv+Biq
syZIIt8YeDN6aeem2ssLBjvBrJrGHyNHEt8pSuWrDMYOd0Jz9PtMpb6l8uS81Uk6+K2KYZklFo89
ysvaV6Lt15EZFn435Fs5mtVSxYO1kUHlXMqhMW7SNIPwb6xoXImuh/njFJku/dEd1TvlpumZU7Tu
QnYQ5hZvIZVq3gR/3kuWKtXBN9Hn6VkmwaEWGYm546ISxxGu+xEySnW5u+CGCbHaWhJGnTNAwyjJ
i3UfQjyXRQYDUIeddUXY9CAdqX5RWDUoydp0vOjMri29qDNEcQltP1zWKpXDQspRL+umGC+USxh6
3cAr2Lss/2cuPe6x/+ATT3YPEVND4p/7T987df7wuXZDHntQtnmfhaVTC304x488KHQWRSGdQywc
J+aoXtibSvfeEka5LqIb0zePHClYUeidgKZ8FCjiwMR/YilZFnIjjy0lE32xHHpvJ8FlgzU3c6Ty
yqnrPuXdGxKXWV9xz+00fh/BQ1mGNM9l2bpW7ieVo8dmnVp5lpufNBppkWValHl9Y+W2HpWHgD/Y
P4PPU3aJ77RFVbrXMS/Kmmu/SYqYNH7Z9XaxsmlX5H5RiOE0MbrOiPxiZ92rJsvrtvZG3RS6vCiy
ISkWbRu7tQeNV7xhQdKfSSNvzU0S8+FisGFnJbQqzwqDf4aR0q472Toh5JlYCJaUb5K8jtd50jfE
Yyy1biIej4UPc68zPJF3aei5qhXLjlZVt8jUGEqPZ7y/GtOWbc3SClIPzml7EZtRoJZWpCG7VdvE
oydoaGbrom+zdd+qzF0wIeMNz0NIECF0m/j1YMbryjCg43k56LVWadt4RmZkfpTb6WkZqG6VjMoZ
PccocOPCTuDk5W3QvrVYUPypu4FcdTwq2rXUiV5Edd2GcP8Gq/frcBi9Os3VImFV+1kre/gYjNLh
vgqrst/00u1TKByGidqB2Vifgyyp3kwG0rq2uFraJG2XPCwr4tVEvemkJOUCxaDdEv52VMLx69iG
B7XzUSRD/8bSnajXcWJXehXVysy8Flt9YdBmMN9XPF1a2ijyNdVZ4HPJ+tFrE+14cZ0khs/avHU8
tCtScmE2NvNK3uanlQyiRR+2jbuyuq5bdjqRfh5abbgaLA3VBiVSMp/UWffNCWJzOzISrlKGDsCr
NIjV0izsYZsjLWuthMrZupF9eU0KFZ2nXGefpQl7OTBb0vmlEerTrI1Cc2Ep522eD2oB2R4sVSQd
+MFRRrBpSE/aZRhm1Wpow34ZOUq87VlVrqtANX5T2eFZJILe8STN02ueUVZ6LGqyr2ZiyI0OEmuj
cydfoL9z8Be4QbUwaYn4EuQtib2h1m26DnVl3QRZ3Gw6lTsrK2udyBNFUF+7dntrdsxYtIM7LgJX
DbkHDog30ilp7g9hD+M55C55k/PMhunK3D+RD7XWbR3xwGP1SMiCtVbo1VZu0EUdVDfMztRl5Zrj
l0znwaKpwuFjE5f5aTAGYEHDMEXilcZIl21p1G8H2ReXFUuSztMySWLPauPAZ3XqLkgUyA88rLQ3
qZxNIeLwk66yvPdcHWRXqV1afj2m5brV+VpLF/vQCezGY3ZqvmdR1fiD7qlYycK2OkiWgATnZekm
XsN0+VblgVjV3MzuCpIOm0rgpz/6qEq8th+EVwT6NjFje0GHrvOZG9unSSaEL21r23fDJ5Yp5hdp
KPqFaC1HpYuKMuDYeWUVlQ1/B2MqCPHYlPFmUN7/acVHPyrzJHv6WCtak+/+c6U4S8L+UI334/aa
kfMT6DAKhoC+wLkZE6pnpxlRev5QOksZGqC6SKTsFSMq/ihaNeLs5r713D6AQBBAwOE08DvBwQKB
nqj/iVqkUMqPtOL0RBQNCDQothwU4qBX0dP4QUYSVZAuZXcuCTQChFZplxDdZtnG40fGmjLd2oZi
9aqohnqwF9rqWdT7hgzML2Gh7MLwpdWnzpmI2NAsUmEU1Wkn8qy+yFheGoMn056VX1iqk14uDM4z
GHehg1jGndPDCL3Kot7Jtq7LyuCW5rTilyGP4RR4OYlrkIIYmsrfRsTUXbEIM6bS0pMdy/M3xBkq
kBzmORnOrZwWyTejbiXGPIJ0bxA+jsE+jbGgQMlEzZ/AqXQxdahF2ObpGjkkj5uIR+5d0MkiqU51
bmf2aWa3tXJOxzrUceePMCrib5kZxFaw+vvHE1hHTzBCng39o1F2iLQCmuKL6ftHIeAxoS6kBo+/
JiSlaewj0sko5KmwjCpZqb4LlV6oSId25Bm2MZbFu86mQ235xB55R880tGudelJWVJFLdHit8N3f
E2khJfiYSNeGCWdhY3JmuzDFzdlGqihiBzIprA+ujmCrrHQZlrBKNHSnDjyKsOX4EbWTg0lWQdQb
gfbxK01DVXmqrNDC3Ihg3p8TuF34SFYpTulkInHs07iDsVZ51dBJfhlUPa6KI1rjNkOY83qVGg5C
DSUMHFr7Q1eU8A9+MbUZ/pgauhGgNMpCeI2hncdsarpPiZM1cvhAwzbtUk+rirdXYzbG8labbmoV
3qBlNX5EyNhoEcU1JMnVac/zLByWY86JDleCGk33AXyhsBydk1BSnNF2xJ4tYkP07drushJf1U0M
Rzu2SoSZfC3yCA+MdWDiL3AYwVLkoY2l0NqJDO2zrEnGzouEleCv3fqEcS+nnzz5LtYO8ADM8Kfw
ciR8ERtgLoSOCWHxdA+SbrT5wCvjps0dGBMrOcZOdmlFbt8iguFaEbzMv3/ilL2ZP9JGObQFSwz/
2XO2MxMZ2LzsnZu6IdghesDBIJiao8b62ElpS7YMOkP2NYxZOmDBszYo0m2OX53AKnWqz/Q7h9du
kKwCbbvtlUbyrr1SyKum2z43GD7pi5pf7mELq67AUvaZW0D6jLU5wRGm/QSEkcQEb2JIRHtlylyC
Epam2NMwwiYp9fdzR47n3ybvcLT3QWUkWl5PYv7pelNm1EZo9sNNFA2Im3q6SSkCTh3iJpfcGm01
LKtI8dL1BFyhJPKUquLqzMwa2sPyzKPKOFdhbtgXQR451EcaqA9vzTgzT7ugsfkidQqZfbWTbFRX
ueQ5fvwNLnv31kaCph8XblIIVvqVTe26WXUdc9tLVSETBDM/N3PyBoYfEYuiUAK5kF43KvBk71Zj
4sGSV3bvh33aghnaUXVD5vUGS+xkJSzS2DAq9WBP/gtpumZdii4iwVIOQag3OnJMLKczZt04Qqhh
K5abPh2CxqvqMuGrVjghXbDc6MebjiMu+LGxszBYUEQUiT+gMlsOyFLpGr5RbCG8FrIsPMURML2o
pNmN54EoTHNNOhJZq9Co3chclqnM7Q8Da8PU+CCk2fc3Pew4fWHUujCuTDtwmq9Mca4+jE4bFhIx
Zkmi+j3SRFm6DmLottUobRfRQJFKakW+o8a6cr+QPHGLrxEScG2/wFYZqjvRaCSS/DTrapKc6qCo
mLtoUpNlfB3kRsovBXGMNF23vLTqLLqLENlENNDvCXWVfYFwaostPRJVl9F7yk3NzWVR2GXpbBoR
xFH2pmB9ipBd0oa6a+ENBWEcrwxpy5hfMa2U3PDEjkJ3hb3CaeqV7WgK5We1G3fCCw2bV/DDAjUm
w6YLayOK112c91z6qehsCNi2jBv2WRoNZ/UGm6MzAr+jeQ3t0pR9gpvogbo9f5shPYI3vfvQiOMM
36FU28bjRlnb1ZexqYTVniVclaF1SnrDcBx/SFjaOOsejkWewbpujaHzTGbEmE5IGZTKtg8G/DSW
n7BIsPDt0JVd6bxLAiPpspWTUsMqN2kzCLd9yxPKYuFVQoQQXI7SLEo/OmEQGOO5bWc1VsoYKojs
C0jtKkKAmAbKyRAnqGKSvYOfkLjBsksgCMKljFHrrHyIrImkoTUyhAPMMBriamGWaaLcRaFNgxWf
rdAq8Lx8MuI/NKFbVb7ijoOVtdwmhgbxCY+mm4B+qjKvqkRvWgs7qjF7OGukQCQ2ibppxWimU7zJ
OtLGdZE7k8i3Wx26yFR2WmIDjAVKQ9ZIJeS4rtxNNdJsxPJViYMXdEkd4GlZRFrcg8QTPGRKwbJP
JOundS5skcCSMBpDAQqjSN3Ivqsq1HJVKxXH+Cklv3PJAFcydiPWGEDQbqrmo06KJi6wXkY0ynXU
jDbpL9zEmUiOgXQ5XnPsLDyB4qvqS2D00wbjypiQZ4OBzzKRT0vTtgSXQsW6VQcaWvwGIea4n49S
lFZfYG5F+Iz1peTXKbMDQX27EwNuXzoRwtDL/e4Jxlrglk5iTJML9HC/GA12jfKt2kkBjmAjm/6i
NUsvKDKxxvV+qY3d5Q+LvLuOJ4OVXiCAnoMAUhhR+yWNeRmrdVzQAZOurBG/uemFFg1j85qaPJTC
Yzug5NhqbLVaD40KNwURQ8A8kkbtwJFJbyRWqUXYCZdYJVpXKd8VNGiFl5pDCLhD5IbxYYbIb/VF
7FZQluAgyLXdnCIrbga4+bLgHTkdGjfCMHMH7W578CDNsD7cjjFiyZxsmnzPhwhLERI1PSayI44P
B1mZTvQB8XW70Yg7RXRa3t1GGpsBLvYSk5zuQmJVYxwqMuG3erWOJtJ3C2qM3Yg/ZEal7SwNkxVp
shnxUyp9uQ5Nhp+2W3ZxI8HTAol247qsEaH6EreOVX0hPCywfWrm5tPkVRtgu9bwZKYbWu30Zreh
i7esMCd2yEc20V80PIy6D00WZmG8KkIX940qSkJ6mtaDQ/Q53e2VOKmFdtb7JRdJq0BOH9MUN4EG
kHh4UsYp9HxLqpGbH2C5JW67KCtDF7Fv1mGAh7Mkwk9lLHRWBnqTdVVFTQ8wIdHqyHBi5wb6FZ+l
Q8MTd5XCWOyHMyrqrJen2pZmnvuZsLO89YI6NPSGCNLg+khXNd5gNLLsMq8a/H/IO4f/xcyOMMOr
4Mllly1i8HAEOpXg6SQKZfuRF0Fv5MtgGKe93wmI8mSFLKAFCeOqCMmkZZZDxebL3igCUW+YgKrq
/zQ5wv98FWZSpunp3plIdBapZNVEWSHL28GukSM/LZMIy7Gm9zxTSTfDgtVBlwbjRxq5stMfKtpF
HT/Vu6n3IqyxRLTsxxQzSkNkRpZ8NAmkHAJ60/KRvpx2DZqxTVscbigWwq3TDitAGmuar0Z6FG8K
GxzXVzF+A8Hw4mzk/C8cakiRpFJRPPD8gpZE4Qo+kIm/W9bU2Fdo0WNV3kgQQglWTVGpwNqEQYWU
nzf2HWwtL0BcNzdOKwRyxLAOCGIofyF+lsrC11mWIWuYI/mGmWq7i+GChamrISopDwbovHqApElW
8P6nxWtiSrC+FvJ28MSSrAgxHM0gMMs/O5hngXHWBbVS8aWgyeSzyQbq7sJJA8r1e3uo8iFY9gHS
xNGKdyXL6kUhDZzd9BwSuPwvO0QxQuVBGQqAPxr2iFnxIp/URs6CabspSxFsvt1KJlrCVKexGdP2
rBtZHjjv0xGx4WsFY7q2l2NZCf4X5C32l9GVI1Ygsc1pDkGJkHO1+h/2vq27Thzb+hfxDYEEgldg
7+27HTt2O37RiOMq7qALAolffyZxqrviGif5+v28dEZXHLM3SEtrzRvboPcb2DfoV9FZZ8O0ypck
87UKX5nrk/4mSZT04siiyczBn2sTtk4ccKLRPs5NTzsVFGkfcv2UpWzt5s+kUm1VFSL2tHb3K0dv
o96ypVlU9MWIFNDrSXd2GbIiiDbTPW3MRmzKLU4Ht+QztEboKTmPMxuCC8yGNouKBf8x4EvOV+AS
rvzxTd6fpZLthtsDD5nfv9b3ctP3y17/Ml/t1QTd/755GzPsPzF+H2+Ade7/DbqwAD/hK7//oIDc
Aj+xALzff74XElu5QrcobrbZh/LQYqPuuxKaKfzNjyWLnhKVKIPJE39l0AckL3s5DapCO68pB8mq
SXpna16tU74C9MWD9pvIovNVjfsur4KN4e4boAT4g6Etm8/VRrC+GQnwgAmeGz5X1wBnevlxoVhn
ONIUlkrw8D6xjU278S5vR2nZp+69YHW93X+zglwbqyHoVbB/Rp1oxsqhGoBg57VKbPBgm1jiO88r
MJzloomqvY2rmcM1+NLvH8t+33Cg+XGO5CK2+yaX0Q4ylePq9jXJIdfoGiDKZhyGQ9322I0ARfcb
EiV8L3od8F78XmbCoL2sIwqdw+HX49WHgR7ZNKgPWMGQ5/AEzPeHgb6eIX6GJiR6qCfQ8yrnVeWw
G9YJZVYFbN9BoB/33bU0av/sv778jhf9R9IHCeGezLq/DmQPMcT1P+BJ2ropWA1PHn6Uxhblab//
cYqd9OtL/Ux64VJ4KS/ykgHKgJdDTMI+1v8NOgKPrFKBVvKvNUI6N02FkoKxW7wsa1/dWVLvD9U2
LZ7wxDTDI/tRHH/9WX6GEGIEoQEVwns20gRgKNb5h5FWLDTyoA+qB7xTAGWsAc+BEm0MousP24TW
+Xf3+Z8XhDwdwEGSQnKFZ/0Bs+hqTULQeOJeuREHBVQX2XzOfYel9mNn//oLhrvY6j8Pdv+GFC9+
/U5yRpAxfqQYXd+yapx7DFnvFWOttxSLyCfUx/HRMZMux1aKTX+yK/VtOdhxr+dUozQEZmM4iH7z
iX5e6fhEGKX2rDnKsxiU7Ed5mM9IsHJP1X3/vqlW9HXY4852AnW9SZcGj6BmoLeiMqM4HNBaBPX+
QVpJlYWwVGGyP8YDnWKSO5QWX6DUK/w49ocIbxoP3boqVg3BD6RX72X211/iAw4EbR3FlwA6vduq
/wmFuLoJolrT4C0J9IILVxvfF06fsr0AjxqwzksXE7RAv77uz/cODxKXzQB5RcCgsGc/QjDS+olP
AU3fKswWJskXInvzXDMRjVW+to1tbkdRz/Oc1/WE6es3z+7D1sXlsQ0ANkJOA+PyPxC3Kl6agLia
vqG4Y6MW8UqS+Ov7kf5ey5sgnMJrHK7ePnSGkA1Vu2563JRf34if99G+oiMYpmAs3HNWIHr/sHHn
pCGt70bxTWTbGOvTpOQg/CEQg0Gr4FO9N7q/vuQ/vzwCX/YaCfp/96V+kDXWvAaR64l+Y8kKAuHo
w2QLu2OsV4vl26RABl+0xV3Hgfj97JiIX3R2WJqJyPU3CyH8AMbhBmTYzd85AKShI+n05ypaZegd
MjkHrwiF4GgT3VzvfRskiDUoPLu2bGNFMxgfydxlQMlVHoNLtw+DxMhYjEGoxwdAuQNKnIonHd0P
0GGa11/fs/3U+k/1YRy2N7zKmOClKxz0EP14rNgVbCpRm3t175uRAFTCzSLvHa7TdB+xom6v+eO8
Tvsfjazsf3uzwjDBy30x2+LwoQysyc83K1URRlwIOl/HPg5AD7UgRtA4L57M6IOpiEEpmcoC0R3a
eATWp+Wgw/gsDdodPFc1iJydVPJ7uz02W79c7gLOafgNxhp+XGOAVWnC0VRAOQvz5scuwEGfISGq
p69GRAk6p3Y2srd36IkbCcmU8gofLuDDgr+b0JUD90q7zQcPq5Ti3GS6b6ti2DbiLwG3jgCLRwhc
QGzYGBDmPcSh1TZgFM4ckOMoaD0QfzRpuzKiawRar99s0/ADBYOvgvcgwX1CQoqTHoTVz3ceK3NU
y7jIFx5P8d54vc89QtgM/VS48b2vE/69er73fPAEoI2UmCvwV26dKU4FnE2/39DsYxXHi4CQXgIm
JYzQAfxjWXSug9K+nuSLxKSm1YGCb2fXEYTE/pIazHUqz8TSb08QsHrPc1vrVdUFCv6a3FdqE8EZ
HADtBtmnBWafgiXBMnFwIPTZqbPx/ngmQzMsIb9wYPtSt932tPXJTtkQzHB4Cg3uPh7QNGY7rfJO
SqWDc3h2NG7RneRmI9WcljI21BwTbvdn17mdUYGgdL98llY7aJdOgDlBqYGXxCdvYGjAY51lPIBa
MAlUQcds0eHywCi0aldad0Ln0NppaIyCSgzurGLg7b6M6SjY0wL5BhYZTyvQQYvCsE1/szY+lnDc
fY73y6ERYDuvANX5T30gFX6swkz2L1sIlLbKHTTtEirNqZ36c2rVikLx31UjqNEZAWO2E944uz9e
EROcqdeBrl/oZvfFuFq2l78fwFuyKEzYoqUbauUa2dlU1xyFBev01x9j14/9VBUpB6vDcXAhMDQC
Nfnhm290sSrIkuFpYOMwQ2U+YXz7Y1K1QjWqOzOGBy341NwtJt0BJFnHE8CtdI6WKQfkufaYN+FC
uewxez84ILWpz80aggGc04A0hYo3N11iERHIbkEVNBJSpCTcN3tNsA6he0R3cS7abt53/oJO/RY+
Pi59TjtNwfz9+ht/rGspsuowh+/fGt8W8qQPp1WXiHpcleGPGFEJ+PFY68hfRhDLYt0yNFnsrA7X
nVR16OHwRzV/J82DRO5Lmtp2jcQD8LZ9SUeqwfR/1siI7iVSgRYLj6pfdm53iwGQ+FKsw07Xhx5Q
3ZPmocI2+vVX+vkZxqga6OJhqEJZg9ERL4T7efUCeVFz5ILlpjbdXsO271CYNPFoP/kgtQwvPfj/
JzvfrxfD5/Xd/Lq/ROPn63EHPArhzfbmB/Dhql2lQ6DTjic4hvDm4v/uetiX+5tTMRohhJD9YyCk
KzTM49K0N+/ABGDSvR/nUPjTw2jUDhn8+oI/T6Bg6PEyalSCXZSC3gr//+cvuPrNNXqLuzM+BrqL
Cz4MnL4kGiPT74awf14Kjw4emQRictAMH9uBQUSDt1VSnb13rksMfgyTRKSG3/apHw5A/HYoNDJ0
zHuUI95U/7HmjNDeQzsps28QQaO8vA9WUdLtYKGmEN2dLWu6QBJGBqYjnnPdgwfI+42Eppjp6Phj
Cx9c8PDru/1DIvKf3gzv/4hwCzIId7539Yjw+PmGE4KizpvanPQWkdocotjto4xFqqGd/jTbiG64
mEwF1j/LB7GBx8ghgp/D4RI4EqRBVTF1EpzkVcTAipG7QUD7NZ15oFbxdCNc04XOFyLCefXFKHgf
qoNuIzaqw9DbLZoLiLATM5SpjkECX1EXTjS5y96bgS4BTE5vIZYLlbvuqnrJIOWxS9KEYOtaSEjO
AIHzZij7oJVYIj+gMx7gn9V59w54ATtOUc2T7wP2Owjefb+b8OJFOAFAWuwA1bpEAXroCdLf/maM
LG43wL/E8htq+h1mDN5RN4nOCs+NyDTc4G4x8xBu+QhP0diU8AL1rc3/IuMUAB0o398htu/YHo7l
FfcX/p4dXuJqoeocqHeXwHWYTrjk0AHvXi4ISl1TFb0bEGt5gtKkb/tHCkA2ozeJnzMmz9uEBDtN
ZRaNXsC/MwTZ6g1VZd3ZAYIAcIMc+pe8red0EkVgp2olQ64QchBHd5nKJASnlcL7EiFW9NmyTZ+h
hNmPQ6CTcJ/dTLOBvOVzA88jq0qsc8wix1qrMGyLIQQc+qcHKWLSizhxa/QSxs7P6Q0bYCr4NGZZ
20WHdjQB9KqSAMmfC7hX0Ygfxsnj2cIsEW0w+pAAnNlSADQM47TwzIv1qsvMbLYcvezagOfJUo2m
qqmJOTHSz+trQobO16VggILHfODjoJ9HcIKBzdP38/pHjVRopqvkKh2AKLTHse6TyALf/Y4AQpKx
I5h+hKC6/sGP9N9xypH3HcgEnWGchodCk2QIUWGrieNjRF0X5WsXLNlnTDRT+iDHLOiPQxNXcV5X
1foQ+yZuS9+s4tSwhZ41hG7ng3bLGTi26Z7rJCpcFtc3vJl7AjXDoj8LLOozVsWTybH76lcoufvn
ijRTOVpCxlzUmh1Bw4DshLftMpXkZeqwHcdVJlfJ2uz64brG0yWBPrbcsUM7NfZ2a/uZHCIF/13q
CYU3xiTDNwgzH6KQyUvNgupyWMx8iA3EEZhiq7NlsllZZ2v6ictaYSiQzVtjlCj7Wla5Z+NYxiJT
F+kWDUcvRrSQo4TYFQipHwvWjvy44leep2AKXrWb7AlDk3hTWdefOhf2W+6zNj7WLZkeJOzTW96D
PDR5QKfqcXVb+rUPxhgkkx0+r2nUHAgEyReIxa+bfAoCesVAIB/1bBAw3nLxCbR2A7BjptlbCBES
kPZQhvdL1NbNUfoxOIRmmO/NwkCFoRSUxjt7QY32HZxBa1oInok6fW6WKPPnGF/sNxOxNjxMVs4A
4Juh9tBbx+kf6RxDYByIQF8MGWaZkoVz+8kttAOCP0yXsZlDVYi0nr6S1sgrxxm5NEm4r1AR7w1Y
tawXDkDrNeHdcg5dRnDRdLSOyhTV7y1cVzrm25aGNQgdGXxZpVr/gIjdFVETbl+NaacI44iErHHb
DFZu3cs+B9yibSnh2XIXia1UlZNQNjc+5CjEAPuLZaU9vUD2TC8vtFP6GEkbXca7fhgahKd49d+I
FeKGhdg+i7FzCdIbJuTKQTlexn6isLfN442smf7ipQNaSNAbVya3HQaoruBNBTV2YCn7irZ2ymnU
j6cJA34ekWH+5MKx+2RqP3dFN8/Vo6q9etZODlGunHWFCLVs8xafD+1aCjYYG8/VW8Fcut5lkan7
Au6+9ms7yC2H/Gh4wvuyFFC9JfyUQd5yLiOdFlYTccGakX01aeKu2i2EBFxCCoCLihkG0kCBK7HV
VZIGU5PDEJh91QGarTIFctjmcWvUXbIm3RGFPkmKrNn42Qyf1h2GfAyGa60fo2mEyNq68NTKJfmq
qXhcweA8bmqAMVNJBtuiGqo/PG7IqZ65tQcAlP5h1lkscs0UtIRdNeekXpbzJINiWwEhDfOKm+wx
G+fslTpJP7daTK/Ltmx/WCzwcuFTdM0wlZwITopSOTU/APkM8ngdl6tAm+5lI9N4on0oAOtA6HBT
e8JwljlUJNI2KZjKuEvO8Lo8UUgztqcutvoRwBDF51+ii5CM9Ngm1HwBY6zusrHWZ6Hvs4dhgAm+
Mq06OI6SC4JmaG5GRuYLbdl6NxqhP+s0Zd9ot6A4RMovN8wP2DxgW29DOttLp/l63qyOTmAU0/Ek
koGVIG6g/AQhl51vgRZXAuXt0xal9WMKUu+L2tL5Mw786gybjV9vYTADAEmaY5+J+Aray5AW8wDT
Ybp5WIAJgKzjVgXTXQdxyF3lJqkKjJXkqNdWfZGzZRVon2270hmzl0A5OvBWw/S5olsGl3E1uAPl
XXoWQo1WLHJjt+lSUWhGdPAWiAgA1pWP2dZkhR8cevCSW4gt0qsupgufDwTG5n6GjVOKqzWQ1R34
v/4mYH586mf9Ff8GvoC5CZ/MgA6mtby9cVkL7DaWYXORTTJ6sYGwa9HXK7kGTmAfm2hZ1KmOesqK
rA75JROTTo8ZGcbsYqhTWUJhyGD0gBKzTLNt4Hm7zdmSD1SMN1OAeejSB4rjXidknfWVyhZIkEKn
w/V8ZGq4pY4Fnzi8BLJIHKwYhzqT+r6tmmU4QIzo68uh6aamDPQIfyFM1WFw4osx271PR23r0956
kDJTbuqnDndtWqvuogNcq/si5OhciniwYrkGj9eagtqw+rzybfLFRPrkClifCMs1RIt4OQOYmZ/i
BryERh3Rco7h34VDEJjE2TIn/CKOHBnbzxv1Ilpy7xTJ7EWEYkfOUwatykn1ftRlvZjYPmQBYg4w
vld9pnMN90HfFQHL3ENDMXLnUc36T5MPg+0Evyy8qYSriFytWetG+BahMLnmPcppCXRtKydwrhdt
NMPpHfLuYg68M+1t74Mk2yhu/0jcUIJBRHACIB4ZxcPtPLM2nUuftEkfQfphJuyHFMK7woY+GuD+
sX191dXQDcJNCQFCsc1OjTkd/PYAcKftzsaGxdOhWuP1umswT5eta9wZrWC1L5OU1Bz4cqvD867S
EkI5G3OfR6vzn5M5mm+COHO8GFrBTM5ZR0ESg01+CmWg3xZYs0qq4WM6TZMI6aFa6shGBVq4OpgK
qEaBY605r5N7H7CJozGzqW/6ApV0xg9MJGjwSlwUIZUmh1r2sOFUKnTZoRt4yOuDjBBqEV+HwZLY
R8gMB3HWqpR9rZblZdvq6rGq5UuVyRj+V7UOD+sK77FIhT4RHB4ERSLREGbx7bL3UX+jaWOPS62z
Qiq5yZwD45X5MMTDgx77pNQ68bmFLQX1FfaXbzOMxUc+9RCYVU5cQ/uWkiJ0ZlXlhsOG3WWmpg8c
6IMumwUsJNYDFkwOMG19CyfZfZJqNOnBcF5dIf5ierDKzNXBwiwlzqFnqHgeDC47H6ZWwXCv+mO3
RwuMHQkP2VxPl52Ig+uocwwBJ5DTTZWBrDLDWFRGkUCmmeX2tLko2k3EOIRLki3KHGSYTDcAH1fg
nnoVeWZW4grVIaeAJQZ20ywcBABooKn23CT4cgcP+cXDJvA6bwFFpjq1UH6VGptyzTff6Ruc8jj8
m6Try6ZFf4GPIO5x6jRHy7OksKOsn9qmCl/2WJQj5OTZaSLZcOSSt3dBS3SxDEn9TMbhsW8BI1UY
3I48Eu2XaY3mKY/hoP9CiYBJOKJid1i7Ni0aQLgXQkb40hWB9qJxS4EhnN62GEsuljVsvnU15S+d
qMLnLqTr1QJNYRlLNZ1TiBmeIAuJur2mOZnTlqjrRAiKvhXFcV+E7Bvr9iHdj8N+arvIvE4LkgYO
fdJAogeZw5Scj/HYTIXRjZuhgtom0Nh8bcOC9qgjeRI0bXzdSxO91nU9dzmcYOGYtz2v06LD7y1A
zGJN1F7G50NiI15ihF96jV6rqy4GOc3/kpja6qKTlJIXHLyrzrMgXZezYO6ScpZtcNaoOHrcFa3H
cFs6mzc+kLdx7NpXu6QSxwMmz+NkBXT6k4jpFURl+lLCtd3v5rtIXzlj5WsXza4pDAjwJW+W3n2b
Z4+9gk2JOc1K8OtvC/RUSw6t2HIY24VeAMOvIOZv3IZmHpjzHwz4szgOvJ4vmcf8lgdoR+ayFyqI
D4EaQBiQbYmfZtP3X7hcXNEBZy57EihyY1cePkD3lWbQq6OHy5N5rfvTiqbqAtVvXA9O1TCzK5eh
9YS+OJhuaL2GQWHFDuP5gcTyoOUCehJaaSyigtXIvmHdcqyWBCKfoSvaDk2aPuxj7FIIr5A6UcR0
FNvzCEN1dxtN4WpKTBWiQ0nLkmmThQ5t1ftTQKJ2ZLcIohBp3oWqoV97YM7BWCxB6lpxhJQLIRTX
XT0lU1Zg2nZM5narB2MLjgM39mUNZVXaIzECp7wvx8WLobv0qQCkUxjrslDe9QtQK5o7cESZPWor
VfNcVR2bqnLFVoHABy4hOup8cWpK5mOFXm08t7UNhj+NMm6JDzWU+cN4iBVUYA+CRFAFnSQk/PNY
as8C0iIMSXZ4DiyAkN/CnmehTllyp/H1/xiCjBPcR9OOvsxk7eLnWMdR/fAuIwjkLoWZewSuPARR
KJy8RBbYLiqFknXX0WAfbvytgh/VJSeQMhv2mwpN1nyxcq2DOh9TAHABJlvRrgmOCJTj+cnWABTS
qxkNpbshbUY8K2xlrOpOG3RXeFo48tqpfaWpHZehjPvZ+vGSWny9LW8m6H9NATk2HcQDnWPZJIcE
KHdDL4i1yk9QyDczehzMDpU6fjclRjCQTGUHffx1BJsBWneZoWL6rEETlbJTM/PBewl9wAKOv4GX
GdblFYlNo2NNf5ArtOAZsINxSq82tH7pQQR9IoCXLyKTNg+ZytiB+42yExRpw5NMbf8YQPc959GE
90nkzGLvHKCDHt7IiNwP6IdIrbvDlJisLhcNBbXLt0hBFrfB1PidoruAKXO5A4i7nEGh0FxNRNCi
ixJ73SL7ajjARgobwYKcFCqD/qHN3MrPFVo4nlOktrDcIVdmPOmZwF/jUrmOYPaX7k1uBD5oodkg
8gTnqC1nuvl70wSrQ4MQ9Ad0oJgQRSvj+KQTNg+lQC7Ha7AJ52UeVqsK79Ou6eJyxUu5vmk423Vu
2gWjAbK7FkwjukXKBNoJbc5sHXfLWxW4HXFBRx2NxdbV1RH+sUUEx8GC63u0kcrGQhA2TQfmiTkL
zcS/9EvPAFhyEVVTAUCxiTGhcm9uhjQhtoxIbOdniHIh6M21hP+jgNpYwaZrwwiKd4BbNxUm7yFn
Cn34tYMUzOUr7fiBd0l/EVRmAg9mYzCzcH3IAaLiyFtTpmOcQSwVzPUJpCceDHdVkFO4Ps6U7BEO
ZAGYvW6Q0mJtiOyTRfIDvueGFJRQIo8MD7tkmUizQwvV7x8BZPUAD1tZXQUow+YFw+Vaf+LtoPeu
i0bNGTqY5EIj8qV5RYmk/kQX1t5PKxXXMPBUb5UOcefTdXMwUggLZGTbGpfLhqyPqYvt3YoIFXwF
2OtAM/FhQjXlA5jOLs7uQ8CHvMzaaT0PAVo05QrV9r9WyuBvjDvDzuBUb2Gc0fGDEtV0nKORPCfa
hHnG4ZCpdb+B3jObzyGe8DfwekZNGVmzQBGCxCO4+ZslQwhaouGbMOMGo1IlVliJ16zfRbuYhgs5
ch8doV2CAhAZU40pq4UuKL0ByNImnyUymXJaGUSuVaM319RKe1VFIcIySFxJfoREV35eHZ/hh5tH
fEvoVPkL03Va5YhFY7cq2Dteg7DPMUdP7Zs86UQGZr1TTV3iQG/hCQBccrcNQADyLZEyOXQLrB8l
JUNz2JTDv6liGD0gaB5kiTyUP1dTj4dIGFesc+y/cFSL5dLNo5Zlr5b03sR6trhcHCsMBA1QoCGa
rmkvosu07jsOAbuA8VuHIrsMgjp69X3TXbhAmju4SNoC7oToKyh1O4L/4Jkvmti0GiEyrPGlXX1r
8l7Dko3ElibtUX817S/bMPLxcU7W+CkQtXQ3QK46xI2wafB5L4fwS5NBi5sjJE7fTNA+kwNfY4+h
IItAiSpB4uEwhG39uYudXgucm+jq0J+XNdUq3e9bcrvSFTA0jSZxk/YDfVbQ/1b5Yvsv1AzTs56R
g4DQY2CP8PoUaVYtWPK9/lIFK6nQW7kAGS9beK0ttAEGuMvLWNngXLfY1KVuOn4723m6mGMFoljz
7gq4AD8LBEmfgBg3HMugSl4lsu8OjhFzv2gEunR4/19UtEu67t0aGSDqHgHxcGPSM0PrEYk4WYDG
aWgyd0IKxdLfw8XblBrgVqmx1FmhaGwPaF/Cy9FPNVwra/hcC++eMzGHuTSWQHcVd4ch7cWfMLyR
ksVsfkzR7p9CJsLXCd7IZ+RH+DgPHG4c+EIEU7H02kF+epLLjF2X2q+wzs130hIvYKmfSIh9sN1l
VYCMCh2y4YTzQI8YMwwtEbp4CRQtuFpVpJHfNIRl6jCoIBFx3HJXh0jkSXv20NYUyYAMqP65lGMI
ig4eoI7Sb94C/deHTgIP0q84oLphKcHFQgLxjIl2GuS9ZmZi8e3c1gpV3iCUGKp5reDLhlICcUqD
AtcAKdx0yzxE3v60RiB6o5JOBCKgc2Lrod3OYTH086No3Bp/i0c2dWftlA4zKwTTZA7KdInZqlG8
OuiswbVBctFmYZMgGmhW4Ya2MSW+KXSXaOLOrXdAMfMkcvGRsXFNX5Jx3GVmSna961HH4prEJfo8
KGhLJAZVFaTWDOp/GOXQxkPv7+HRxqZJkEwXQw5Ry+kPogK/Rw0B1udwocjVdzWY1KbqoGOXyCQE
uYE1qECDVG21EfVpoemMEaahLtH6aUpXsbQlJIIp5j7oDRrX3rTtZOxUmhWZ9eGBSGqNerXdtoQ+
x2+RjS/WiaElyzekT6jlTMBn3WYFEOv9m7CkIll/qiu3cPUvG1RbFOd7HCX+Di5NnrjLYDYYmC9b
b0SfFA4pL3w5/pqe+5ldBmvIodSEwA0vHAVJB07mZ26uiT30A1XD37pJ7gKE4V36O3QZ4sJOwQRa
6jf068/Kwv2KsHGDrNwFfqB894iBv6tyAc6lM4Fj9o/h/YoImdwluDQeNXQYhtfMwgaxEBfA9Nu0
IAXfv/L/ZRz9LiQWDhI8jH9rAf4REvsvPw2IVv17AgQo8v3f/DvlCGGwkEDifY5JtGe/Rn9lOSBq
MMRfcRQQvBiV0T0p8q88yBhvAiC77olBGgdNLpYYONvvCbJ4SXSW8ZBAO0wIT2H+/ysR8+6dQP5V
WuwHsp2kSIMMUaXjEPkTMBXvS/1vcm8gm2ETC7Xe2OGtMn1Z969/uxs/Lvi/RyEgjfbDBT4oMbSj
PYgOXCAFpFanyA7LvjbLDfBatPC/vlSMO/k35Q6uBU0EpErRLsOFfp18UGH40IR9jE73uo17T1pg
UQHGRIBQWQoVY/xiWlel3xDlis10Imgggw1eM1CCUN5QoqrhDeG5Ka9uK8tq9OInoSsCuepo/2hS
kjbDlUX5D9glSeR23pusBcaetpDzJZgLxWePEKAWzfWFmdvwrlUTomJ8K9CWFNGIAJqU6hiDzJJA
zJ+vC81mDGWDqrsHOFqrBSZRNoJRgO0YZ0GOJCe0V6ONLjRIo0fvegtJkbK82JA4ux6hCO3pcMln
oIaxS7abFKPy+hKAts+RLDs0OC8jeKS+5+SygMvtsp2zGmpE4IRsPNAFhrRAFnPXzk6ceK8bc/r+
RP6vavyualCyy8r+96rxt9d6/ycBBnjU/q9+1I0U7xGFuQd67vfK8CMZLSP/j8ISgTe7pSFizvC/
/y4aNMEr4UKYF9h7UOwu5/xRNCjDm+VRlzIUmzjdq81/VTT4z/rmeNeYI1gESqAQdnG8ivbDCchh
QArqNR7PIcA1IYg3Lqp2wTS/rkjpHLBTc3D90Xo1R94Xg1G+DI2jJ5io+RlkkQ04H2FgeYM14sYo
lnx2HekO0I0jsaVKDNR/mh6GKnHP0MkpVXoa069ZNYbnkSQ9cqbjtVDQVB+44G+AS+dzpHlUpxil
Gih8p4pQdHWxAWQ4+YUQAFMUbrANytojUpdgoUR4cp+3fnpmUqVfcYwO58CRtyNpkqMFwlwSHKfF
AhD2NtQiPRsBtH+Oarogk9OwuUJHn0zPdWjVKVqC7cIsPQCICiq7V5GCnc/dgAk3H3RVXU8azR52
WXrl2o3c21VH5djzT4sNs2tkSKsyHarqpa9BHGeA2ZCaaZeya5TIBQCsEyKjxrO1YQXUf/7TJCd+
rhGSeUyCzuebXcLbkWcX1diV8eS6uyAVQY5Zv4PCboV7c5/OLerfgyZ0PKyKEWCKjMFD68y5NVsA
Km8LL1hXBxe9GeWhi9RW1EG7lQZKgGuVQF1/gIIjAHWz2s+Iw2MHmCz5FXSp8YnJ/2HvzLbjNrJt
+yvnB+CBvnm8SGTLJJM9Kb5gkKKIvg208fVnQnb5iBRLuq7nevGQbZGZiQQiduy91lxasUHGYPFb
hbyqB12cO4kS+lmv39pTMX2ds95eixHmROhk4krSxvJHIBUbGzRZoNTTfG0mqfPSg3mry/mJU6TY
arWR7voh0rfIhMP7wU2qTZqG9itC3mw+72c9PY9Qz/q5W0/xCklusXaLfAgwe3OIoQLdNDbna/gx
+hqvgu4j0aR/O7feCw3a8S0aZ28j1XJyV024NP+QwmKmHEV+nNP6LkaIQkugmp8VajPDL6WlnuNT
G84Qcep+Vah8yYkX1+s6AsQHzNYNYpm5h1C1y5OhDdV5Pmp3kGvqDgGF2ezcvsrAijfKAT4DLLui
9c7MBvC6X+cmh9UESa+z65U+mTdMjiWNY04g2Ur203gA0LcBloO9WyLMp8NWuytda6LYbyq9WMzb
KaN4yAC+bvZqucp14Jv4cwY9SJvICQRMIkR0srhUFGvnWU3mxxhbz1tbf67yxgmPDR34+KzW8gcb
0wKID2sbKq6m7Gl4YmHZ5p2RZo4/eGPpfZW4TpN1hGv4JIdJXIped4uvXmmE8miWMPvcrr+z6smA
Coowu19zhr81Q5GuvbbX1lHOrHQE6V4gmhD5HNSxXV/XGJHTcZWAmdvVppMx1ad7mE2BBX22iwG0
QpI5lHTjhRIUVqqrJxZKrnvBYHgT2mkJwK+KQhXgaDOiYINvd9HMTuE8qDhmmnYtAOJclZPXh6/s
y4xBE+n5rHB+rJkKzoe+uuHOtTLfxWAPaKEFB7iCZYhCRO289MWhC6Hs3HJQq71V5UAEK7fvs2DA
ncAcG2q7eT5GBaR95hPPmQbdEm/4rEWYrTuVhhqHxsuyc8zX2TS6bKuH01DvoFI5AB2VxINjoIWh
ty4ttD2+zKOWOeSkardGJPEzMGmJkJWOdcIRyOQVuywMc/RRoogxXiYpY09aFtXJcWe9slfY7mOj
O4McYqkwUAcFOcPEYU7lhH+aBnvacMzkX9V8SP3W4hozSg3n2xxxz1lrK6L1s4qx64pWz4jF17DP
S89s9lni8dxPVhhYWW5S3fSGs6VXGG9LZ3C3FR3Zy1LPjzJCFcUx3aqOU2zFZ2FNAwrDN1aY3MTF
56NhrZugp88I29nWD67TbvGApMuzmrJ+RXayRpdlKBvVgY/A8Ddd2zpIv5UxIvWzlbK8cOK+unYH
B8KR3QxfrDTUmbga3tmMetbHLaoFzBWiLfZrSbtK9rnqFzThvuLXeGGPai849YIwdpjhJUNCk1lX
G/Umklq4mdTUvbOwzl6ZphKyOZT5PkcScqqQcm9yZVYPQ6mGX6VuW5czU3NMmtGepTPcUZ6pj5mj
JQHSAvcLTABIOF2o1zvIlNOZIx15blq660fNlAWcrtMnrKvawWoqhBrRtAEcSeu5U2WK0jTWap8B
EtKxOZSXtpemzCy8raBtCGGm6vazPfRbxBZyaw2F1YAxhgnIxGeAtlzFJ86WlIntpLtnCU3ttacb
NARaRE0jr38zYSnzdQ0acASU+7Keo3E1yDhbm6kXbTGmuJtaZEPua6MZszRK8xGyRsteiM3pGRBq
d645Uvs29Hq1sTp6TZkWalC9G+NBmXg9uOhRUGsi2qSEga9bTI8XmTo29z3P4XmPWu8S66t3BCZF
WzsuU4bwE+wmg2ZsVllyZem5vcvl8ESjPTnOCOoewqpXLxA/ePwSYVMJwPimEVSpjGIN9UJMcdGt
Ep78SwvV3RbLZ/vsOuWqEXYWGJPsrlphTTS16YLvC094V4tj/0xLs+oFcgsypqlQ19lcqXuYyA9h
W9owPAqV4sFh0qzMxpphWOsiclEepzIEThFXzfkEwPXMUMQS2QB0NJgUo0aPFpupP2ndnYI+C3yP
iITwTWda02ejeT5MtocxQKW495jp+2WEArcpMCLZPuMqLVrAzqMrDWSYPdP0oAoT61mfULpMZpyC
SlVTVgJsI6hmymEhdNwY4CcitjyOAlF8K+y5Tq7+W9//wHh8l53z4wkfJQO19b8v7zk1Vu3z69+B
tQst+c+f+bspoP+BQdD1aCEtKMWliv+rwNe+58osTkZKf48CmNr6X10B2gWcbjE3oCbFpbycFv5V
4EOMhDToYZUGSUB3wPtHBf5yUv5Bfa7ipXSXODycbjAlUci/bwuoRVyrFIXKGS3zJvU2wCXduX9s
B88s20OqFg4qv4xzQZxuHYHf0zoaXl6gWS5YSZzOt6rZrKPDMrzJjPPyr3M4g6BoOZe738+a/Z8H
z8xNrCQ5Wn/mxEj+a9jvYG3wWnfM7MZGAvfti36KjxpL2yxRp7mOQjNBGVdIWdCxHHDGGqgJDcJe
Zvry4aB+0ct2MW7ZHYKaG2womCHXrhmNzpUbT33snZKkg63rmTw2PGdKsbL6kvUw71t8L74zK+GC
Aqsat/6zmfffU/FvTsUwEbnP/v1TEySia5Ov3f9Ub//DE9QXLwm2mP87H//58389QQ43/ALvYQzF
YI8uGM/CX08QaYC02UgDVBe3yvKg/P0EGbBQPaK28eTSK8LZ9sMR2f0D6zBnCZ4hi8kb/+sf9NU+
IDh5Zghs4QnXLB17FijEn3pRJZEn86Tu4CdAb37LI+U0zeE+deF9jeWuSNSDUMO1F/aPWoZ7HlXH
Dxfvk87bd1rBDw/x97dAn1qjuwjSBk//+4e4wsFau26k7jh/IhaBOq4xqJe9qFGDqmOQLvJ/M0eJ
ReTK1kFCtB71L4zu2YCDktr5XEV0kFTupqMwrTmpNwtR2bQGX6vTQBk4fKj1V5MtNKkI9SiBiWZP
qdDXyx9n0ySjZL4TEL5wOvtCWc8WOnoijagyMvvYqEPJ8VXFX4ewUBhGoGbgkI3yfibYCEqgARDT
RTUZ+WiUzqJ+hJudyiuz4wO4uesjnj23rNT1jc4Qa5EdTaW/CnPJATbqfV3xuivb+6IZxJBExDgI
3kGRMou1wX/ZiPAarCoxGQ5VHgxTsWr77BrM6G3KAHeN93Q9dPVTTyjPFt3UZSQc5oXli4z6FaXp
qrHHfGtL3sbYsccajO8L5mtk5OD2m9Xxa4kvI7J7cSzFaPm5yujWFrwYySiZcYoWZc9/N+P/n80Y
dKxBJ/jfrysbNuPk9d1S8tfP/KvVpv7Br1BhbNBvX3bc/9uNXecPlhe80WyubKo/9ugNdmOVHhhL
Cd1h3THorf+1G+vmH5bO2rNkw9Gps71/luj2fjPGosYeTCowGzt/pAJ4/xxH46RKt676nY6stlvl
lHhML9FGHs0eMJiPYrI8ZjZEvcCLmfP/cK0+WUZYR38sBSwVDyzrK9eH8Sk0hw+rCII1if9o6rZj
rw9ocwobgpueB7OTFLv/4KVoUDLWMPE8fPS8kfE0aFphdVtTa/FW6RqUOEGDhbSH5j/4VFzKxc+P
b4GD6/trKjUAAaxQHQ4ujhmTIZug7XBBdJPzO77Be2rA4uTDRMxnwtXITQH0+P1LTQMk1tziAnpJ
6EE10K9QRdlvHL+DqAyJhOB4u9QsGfZ7s/qNm5l78Kdvj9YoOx13sfaTw7+bYhSaddcxlTRtH8hW
vC5RWf0z+ysfEa+0hn3YxRTETPTD1RSRawhSvHrcIaYNiEkvEWxZU+MM67QusE/++j5hmPbhQ1k6
2zfzscVUa3+chloN6rJYo7UbzTb2oqz9BjvozY2qwgffc2YjuPqzZCOCjvTITx6Cny8jQCWdanwB
rNBi/7Cbh3GWjq6BXypVLZj6oZfzZXnV+tefa7lMP2zY3y+jzk7NSJrEKMzL7+8Usw+x4zRZvzWS
Aa+3ohzBzZ5mTceTphbWbz7TZ1fxx1f78KUx18eQBA1666L89UOMN9HA2KlOF1w6UR1+m2Uvv/6A
H5jfy7NARwNnKoNzhqT2x6VsjjEXIgLstlpsmyezMvP7CIPTHtWou8MEmQV9c+0MMy3ZnGhKu1Pd
A0LaXR+1Fe4eb0DsTWBBOzr112kyFNoepufrYdfcLH5FVMLRSssa+ZuFSfvk+2fq7qgafBmcyR/v
OFdENilUPEbJSEvWN5WRTug0WcMa19vCgMNdhk10DGiR0uzIJ/NJRex2iSavviAgBoB9HXknZvt/
7fr/9s60Pn1rrM/LEw57V1/+/w8T3NSDVyHRdm6Rl6Cwiq0gadGjYQEg8aiJxB2ISowUo40np8pl
ecAN3B4F4RtZUEzdgJax9LMl4a5BCeQbWh0GYenCetGjmapLby90Wyok2o1MJpGqBchJ4DxjnLrv
x0S575DqrzwjgVbLlHEDFZy2kNG61DrToctaRp1KTtEUWh6obBAKZnbXj664yMzZ8GdDZpvW6BHT
Kd2p8hy5axKiX2Yir/wpzMOjisD1QWmbYZuWmbIQAN+y2YClgOAZtHO2A1bfnfjN5ebXd+vPDwhj
AQoDnnr2YGcZ3P94ZdETW71FdbdNRHyhZH0MxVbda8l028uwXvc9ztP/4BUtFmvEqBxBPnL7PXyo
iOuzbtuGIRJDc03+Ck1180ijjumPZz/++vV+3tuJOGK1oZ2wcM/0D8uaiLwBnk7fbdMZs4g+mOM+
Qiu5dvX2d0z8n29TBo86CgiGkMu57MNtGvXWkI5DxS6ItumsUhptX42985sL+OmrkFFBmQIDjGv4
/isD3aYUHbjIrYIwqsVZ4Ck70LPu5a+v2wduwLKO8WlcyBLLgNJhUXv/OlnCwMyuSf6ZJvJjK02k
GyZdjB4FqG/GHJCoDW581TGiQ+s+tHq0rcws+d2y9GEM+/1tUMJgvmYkrHHSff82mqbC+TY4WK+n
3GGy5+WbcEy7jTl2ibsygEztNaYd61atvuXV6FyTqTFuI0sdzsEQGQfQCr8jb+ifvidAES4DZ4+a
9cO2EpmKgpjSEFtkiuVeba21pzJKkWXXXISi7lcxDr0vucWjDDdyPvWL5ovBLzg5t6wC8uS+AT6l
6+tOgZTjU5+iaWqSrr6ZgUb7dZdYOwti76GcMfKp3e+Ki88/ANQhkIPQqNDQvr+oWF49UglHLmo8
X0etU2/60YzuyJRj02+cNAgFwXWkG3bsWG1xADv17CbOLfxLb9/XYbhCoT2sY7Xyrip687euKb9J
gqsOhht7m7GO5mDMUoW9osvBZCPq/c3duXzt7+sIdzmw/P0JPtydY8fULKpmsZ2VNDqE0iuRh07l
cuAPuqRlke8RxaSpujeWJEtRo+z+9VswPr0LPJcmCA+j9hPEw51ZS2arF4vzqcPTkbvWC2XVpWMK
Wmye+lrlw/TgQHP6KhaA7xCtcFDHAZZr1PWR2OiqqAI0885iRR0L39H7ehXzgtuJICa87JH2bS41
jaXSuXGMbG0R/xDYivdAelK70wZLPSqkeu1kVT07g3pjz7wQLr0lbc1DYPDrD/xz6YZSHiUVLBbL
RhXx4ZIvVQ9TbRaEJs0fStQ0Q5oHisSaVUnL+E2d+MmybVNJcfIENkit+OFEISAglC2LzraOyjcP
th27NgM8c5Leb15p+U0f7iReiTa0Z9ISUT8W9qjYewTlFndSG93iCIseiH9YGqYzpwlgPnj5VFth
5m1jjP/1Ff1k97XBKSzoTzYmCu/3j2EXJQ1+NrASvTN/CTv3cnKaJVjhLXe6F468dvDr1/vYsVsW
U1u1aKFraFHBoX34CnHniClJuGU5hpfXvUHdM4dGMJfxsCJ35Zsakpid5FMQzTXFjUnC8CCiNlCp
Vn79Vj69mSzbZGehca1+3JaTvhssnLNiO7pVF6g1MyAzxvmgJFW0suL07dcv98mmiTaRJiotQiZM
H1dsholZRHudL3lup20E2w3JgRv/5oz46fXV6GRwJ3F5kTW9/0JToUUVYAux5YwMq34gAncokfYy
wFf25BjzdA54aEhWyNdjGBGtOGj5GgjymZT279bInw/l6Is5FXIoNx1Egx++7HHuLQkbijczAOGI
IyfaiFZi8J6JsS5wyNWiKLexQ+hwlfXqbx4r7bMnmGqIi03d7jLmfX8tOgyrulEi7Zk1M36pnVax
0LVH3UkkmlX4xJSAOcBuqzJnnD2ymge7ya2A2QmAE4Ip42w1Auc6H2IDP6Hedb22gnEiXn99Z3zy
NuEDAjrk0afO+YhHihU3ma3Sbrb2FLab3pTD2hSNt6aWT35zST55KRBTpuOpDK9c92PvJ0k1UTet
02w7GRZvhFE5V7KMyeJWbPU/+FjUoPCc7aWl9tOqVpe17GrXbLaWnrRXaGPtTTU74RlZFnQR/240
ftI3+GQR45Voi1Aiohr/eG7UJbK4queVEkONgrAr6xuSMPU1u5v0safTIq9gmPz6RT+9lJyvIbPB
ZmNa+P7miiIVXEVsNdsZ28+qsMg2T9JCD1oVPemvX4pxJb/sww5BpYEGEPgzMV4fK24Xm2WPVIJb
xIQlurHnGTJLEpujJHInLPMV/ic9sKnJ81VjDKOy4eTYT2sJAKm4KlyLhytB3eLtQzHn93o95HGA
LdSFm5LjG0Yy0cTPxLcp5xmQbrGJ4kUDI8gjwRfJRyKC2K4YqniDNWobEgDAQ1pK7G2TmQjRNXxq
HLBRFmu3uIWlFuToVvRNqhWTvTYwa+qPHhro4psN/AqNLu5oOz6bwAeHi7umje9EXmnzPscRBzgk
0QqA52qtHQo5TcpW9NkgLqyi7N1zE39leGUjQi43/LuCRHdExzX5vell4MyzwYzOESBYTtBj0CYm
wWrymwHwQXhoSTrfEVpVhv4ctTqW5Ti5L/C0IQHpzSrdQ3mP6pXbk7awmbNkJl8bgk57TAeOkxAQ
vJp5hBAjOda4J+YJo9YcqmeFIkKVvkNR60FdWEtxlRDL9uyAB2HIGXYT2c1EKtzUVqI45KmKdL4c
Q2e4gXPQdmtAFZ5zTX6Vi88eXVa/p4idNo07ecnGxFkEOqeOpFxBwPG2ZcsWtc7Dpf0HA4upUYNY
6w6vTE72dFEZuKXjQQMVXVu7wu2v6PNu+sGqH3Cl54+54qrXHWEkfkg27U6Z03xtNN6pz2fSBMVm
ip3yGiaQP5BFtM5kmWx1MxsBS2fFJuqHgzHM40qvxTNR7aZv9TrZnulkbLD/vpqGMq6ZOInFse1s
bUz8a89M7K3pycqnYpYgVLzoTJj19OJ05N6a/Zz6CJqeZWNbuwHFCA7iGVBvfg8za20TdHBpeUW7
htGSXDJ8Jp9cTbQzVIjxuTHyfXBawBmbhPeTNCyETdpVkpAhy1ww3IeeibQszXqKCuGsgFNbgRCO
vMKys286EwG4xBqVyOyEdXo1jWZ7yKYJRJmawXzpiOdIcb6vMicD+WbEIBMS95KE9utCiae1Nrrx
RspWrmal6wM0UTr4RVu9hrlRP5WuUI9l7LjB3DV2MKld+2YrTblSuqEOXBrWW6eqrH2bY9d1SAjZ
k3Wj78lDcdc0KQ66Nm2woGjEzs6Phdo3j2US7lCa35Ao82hNIaNEFc9g24ePBX79liewcPdD75Sb
QQFYJS2yxD03PIjQgM4WVe5aTU2F76GRPqIj3JKcG67J1xkum6jFINgzZhwNccRj7/j5BOFtVsBM
NWO9c40u2ZHDUOzKwh3eTIGVEMQX1v4gG5JOzqu+auD2cjTX1TYiOSzxutusIu/G17l5HgpdNabA
aThHsJmySKRMG7/UXPsLIt4S2iMhsc+Zhn2LfD6C3CsMqtI94w/VeuKBWIeWbs3i6M5jNIovOPkd
gb9eD8muCKTQ2y+KZmzUNMJkqei8562j6NXXySEadmdkiDWDwl2c6nPFZPuoKHaX+pnj4jLM58FS
DrRnVUGTtkl2bcuVQvlX5oF0i+E2pqt/qeepfouKNUv2Y4oK0vKS5kIbdXdTJcOI+a2hGRcnQoXP
FlJP0t+t145U87OaTfZrB8rUXucz9uB0tBLjOMGkvTGHjMR2mvv9iioA/WiNsCKQszvdMWcq3tq6
tUkyLIT2BAmxxcpaWyev1OvFNzkGgmCqbUfFcuvOZvplEPyeWcmnNd7D5iAXWGgyleaeHEvxsGDE
mYILguW7oedOiA2veSRyrPkKvCnbZJPSPDoNFl8QTB0I2qnLNgkO5wckGjhDnWocAzu0ii7opeDh
yHXFWmWqmTGFta0VqkBj3zdWBiBo0tecSr12k3FuKnZAI/j7HSbx+yYcI4laONGIyYvGMAGqYjbe
qmA0SPh8nC/3oDIeIgL0blDJ5H7ltL2+ISegVu7RRvIRnTrz4rNIl7xVOxvuB33qx3PSw6JT4jZk
1qu1PEc/6B7N2OS3Gqg5TWTnN0OnW9KnEmkOdh3Hp3QU9ROtO31N48w6RS2PKoC+Qm5kP2Ub8vmw
P2Idi055Xg+EXlmxdeIhanio+HZpwjeHDD3OyYnj+qUdohZTfKvdioTrnaTZjHO/nLcuMVA7pTVn
jLV6c0V46hK+ygkT1Ias0aE3abLlyiY7xHL8WqWfLjUMkodaS72jHET90s11+zjEXFfpOM3XSosg
WUh0v6BeoMwcwJvM297rxKs3CutkykaB71150WlC+1NT7xKd80psqekihtZxVDNRH1GiHjW25ToA
ABStFACFoGfLmPBzRLehQPmMMrbWZusEZjW8q+04urCtvnqyIxR+HUZyEDKY7TV/cCkird7Q1xFB
YYcZIFkQKf1w1hZ8eHx30x00cdbFKEx2Rs1P16oSnXqvsSVCI3Lk/FJ1mVgYTb4HzYzjv/No4gTE
gYcHdIb8BaK3EHNGY94FqawRNUiec9pYpXiYZ5rW+BDFqxOZ1ioM53yvtd1yl/cA/5i56NYNNLvh
HnkEBp+x4k3mqJ6v3a6tn400tm8UTzbQGssxPs12URJPjhTrMW/kdOnaor9X6ym7TpavW8evcLRS
jRgLc+CFMmXekBiLaJ0iIz6ZAKhwLcXzpQqY+k2VVbJVJtOCctS64bVepOa+QSF8tI2R31jJ7JqS
fbqDeC9e5TiYykFiFYrXCvi9NwcgPMCBnhxsn34LiuESe1O5spXKKVnJZYGqVrHDazPmyOXX+D3n
fTEMUKTinjtJKk3L0mub3GmsWfEpz9JKg2Epq0sFxgzUjjnnu1bJXQTMZlRuuYJA+VZhR7CYXRQY
7ouxeVOqVLs3o3oMhlFo3+wh7fsVj15zxWoh3yodDOnK1ss5W7Wp1X8jUk9afGcO935dc1lsdnKx
VcdMa31URdqt1HPl2utUVjPHHr5NtdtcEb5I47/R64tumOsvMEyaK61zoxPhGETXer2LyMk19qxj
HswUl+cbUlb30CRJqV61iitY46ussPbVXHHxXMM550wcbuo+bFnEbN2hb9oZZFeGhvskhdtdhEUd
bQcAqjsTPtu+Yds8Gq2ZESLuRMmlbYp6U5emuAPkAmlJxm9dVPGfRF3XQTjUxovlRRiD61yuanOG
dWRA07IGw95qXC+fiaYZZCizar+Dc3VNpuF0SRGC499Mw3s9j8xVrlQ3SOXO8fkkzCLVhLMMlKax
91Lyb9wDtmYSGYu65WUz+6SOhXYROwXrhiEZr6uJcj7ZMHbK2Qpv7FCv9t6U9OjXk0L6WsmwsdEs
dQ8t8jDMM1Akns1zNRrbYxk55SGKUQpR6lMCeoz/aKE+w+hEh+6U03VWDcYrgItDk6gaS5rLPwzR
rEsYEqupM8+mKTUfqLexuhPT9uKNy5yp6sBcKvq+CSuHaVlMQTqk1fzgAlm/Vst43BA6t7OxRgTe
qCSRnzTVDm7EM/2/4gtALeggTsVF0hXAnKnNCWflzOiSF2CO2GcKlhGwHOopK8x6I/qeQLCwB2eR
68UVf3BoyofKbd8oNkudF133UKL93gqdy171Sp/GNDoisuKfvcSz723R5bskce4nxJdb2qUxdSCl
HA79GXpfMsbnCYHcq0rT96EhtZdYDccN8CV1S8op6axJbwTjwMNIBihh9Rmtwmie7TOKC/MhNS1c
/lO14XFiAa5STqeR3XhbDM3eG4Qk/WGqTYKgC0+iWijMWyA36Wqiht1gw1g+msjvcQQ5VzM+rI01
iIngTOpCH2U3cHT42N8koyZ9VUddctGk3AZo6aME638JKLOu5xgdNjC6qcYJwwDB9ySEgt6xKejN
CMLkPGWHCOFcl4Hc9S1TOfYSe0kaus9dohQbHkWc5zKlULMsCjKnvyhMK7zLs4oywxw2GUtg6tdu
l1y7aisDUFXumcD8CS4lXsdWnvnw2KxTUVskHsWjpzG0yOV+nqvh3LYUtp3CVTIeOLs81NEEai41
4oq0TEncLhlyHEuhHfMYMUMbzsEgpI+FbtpbdO0lW84EP7aRNS2NPlGmSw8E03Gmmc2pzhmSzO+J
Hzh4Y6JeW455aJGs78KhWw3k2p0ja63ORIkCTphVznB07MDLig5FbEp4rUh35KB6jx4zU845z21V
9qsiRjbfLJyz1Clj1x+GTnucZrPdV7rzokn7W9hWzRMVa/6Ug6Jg0RLKHRGPygYEfrSGkVlckeDs
BjnICobeXifJ6A3jmnJo2pGDOCQHyLCjCQZTFc7OyYhyYNGwq5MCcDDyy9mpTrRvKiIO3TTChUYy
HpZbzUrJykvLK71xiys7oY8MgosFlPDS7jUXuvpSijR+BbABTEpX+IUNKoCD1abVzWzq7vjYUvHw
vREruiliG/zXoNjGPq9ddhSP2Dx2S3pnMtdgCkc0JPfo5fVb6mNOplkRm4com8RrkVXdq+gFTQQx
98VbZpZ0FYTswidVpNoLdHN2+sqcp0vRTOETan8O4RD7FZh3MhSvilUrha+jVXbWMrPKm7yZWBhE
PI3Vxlkw+RvTG+looF7m9oj1ngKnKvPqJrb7DJIu3LcnS7P4Ga+e8pbsUQ8akFmq3EalAdMrGATv
cp1ayKWCEpWWwyEGn5Sf4uEVZ4m0Os6Najlo8WqsxyTaULzymyWErWpvjrQfg9gk6G0LzYESoGNC
GvocprxjGqsmwYdtQdGahzbfkkKInb3Kpz58GtoB2kPUAwDxQ3x2b3oPL8vvG2OGDYmj/OnPi2kN
CmJLJEhagt1ERZnmaMQb+Jwnqi2+82gFqltkK3pBXHrCB8obC/1Yuc2TlHYPyoKEAyas2l2t0QU6
6Y01aRswwtbZDBvlxhpRVPAVMm9djWHD58sci35IW6tZeiZQMQzbYkb4ce4N3fA22PRG/V636vjc
VjTILPOgb8u+LB8KkqKuMsdrAK3Wrno7xrWYkZiaWngyez70Th9U3iNVOe86KUO+PHueSoX5Hzlv
K74Tnl16//Ec0JfhKg6wJjoWCV28JpxeyKgbqYhnMYhvSSrSfOv1bcMAwyuSFEBsAvMvV3l+/JGv
U+5K+n+HMYHCjcuqo6KzcPWle9VuaaKALc1TFpcEMA7PFAduNmH2r1XRL9SpEqYXUTGSOOlTPMBC
a5YSMndKHZQQ2sA7DRDwuskr9cBMut2NRW9cFZE7HdEyJffQHse7UTeHP8dg/5W2/0baDo2Bxujf
neGfKBH/L39+eS7eS1C//8i/FKjmH8zLTY2WLckOSK/o2f6lZnfdP0xsgng6GBjQg1/0g3/5QQwo
EYwQUHAwxbBtOrB/K1AN9Q+dczP+Etr31Aqe9k/U7B8mRHjDbMyvvAtqLFohHyWMqVbrpjBMZecp
CjamJJ3lrvdMcfvDNfmkW/6hcf39ZTBiAwkEbbFoON43riWnhxm2srIj2U6jP1NAlOpV91SMJCr9
pnP9Yca2vNb3CbmJE5DTxfe+9g+yKb6LVHiDEe5mrfJOPHPLHq/B4pbqdFnT7PjdPBPp//tWOS/p
IOCljsXYg15L/SAsIM/IajSnDXd0pkPcok3VHeGDsy9WEI8t2E+jd49E2dA39JkGwJssAfPWBulZ
bhsL4bk1MFZn8aYlVadJu/OqiVVn9lo2TPI5jg0mti1DW287ckTbFhAkECtOS/WhFVd5RvBRrrTd
ndZRwhA3VG+IZEsuwpmajCLLInSX8/V2biBCJZGY100niisqXPkN3r68jzOzvefEd672c7Ienbxc
9bCcd1I3snOTYa67ilOjv9IFm6k0ZHWSxpje6WpCI1UN843VxCWsrmKgI1eOO7UK0ZTJRkeDqFZ+
28zjWoun2sdrLM4crasuIMqRoQud6VnFQrHL7YUW2yrjrmHRxxkweaENHYhmmnCL4mjLYoI8LuPe
V5uRblvrmht1acAlmcKJPaCzv7TmnD8bdd6fbbu4rNONg4meFK+Q+3ylxnRpfNUoypceBciXlDj2
B7Zm/doDQMROqwrvNXUFcHRyiDnoFvpcZQRRJNOmpdkA6N01YuoHdA9sJWZ+wmLrgnNGl3F0+rE/
mwFI3ruzJOAnTGidgZM+cFqG3I4VnoaGoV1jgFRX4ZTO1zFxu2tUJ+2XwqmGTUW/duOCEbH8qbKL
17Yo4m1cxl/nNq2DiDHJWeS5xCNo0oqLteDixGWYnzd5IR+IrVOuDGLSjqokN9cXk5YBzx1UBeJA
GlIEVATE4ujah0THkX9SirUxJ9mR7mUPI8buXjJt6czLSNrlWukS78AlEEEc2l8bpjyjhqW2zFXo
mE7+SmN1BIRmnoVKN/lZFt15ArxXE9b5VmEvpVApJrhmtAwqprUrL0xs36m7s5SWFArALkIdpLrp
M8F/IX/ZeTJCjjJxZc+Az+3mOhxz/WjH4pI516j5+NpMbm2eHsY8A1mHJkkXGsf3wlE2Vqt055le
ypf/Ze/MtqRGri78Kv8LqJfmkG5zrsyayCqqgRstKEDzEKFQaHj6/xNgu8F2t33vC7dXN0VlplKK
OHHO3t/WGPu3fLPBJ9om5QP9SvIpF62vMtDWltiJK1nE+Z6WxTtrUN69u2RM7ealv7fEsuzHOByf
miamuHRic5hr/00z1r8LL2ndUw4q2NChBd88vzZhzsg2MQPUK0q+qaB6jzq32Cx9QW8trcsAR/NA
W2KuaDbdRmM1TzcoZNK53mZQtO1NYsG5ein7kfxyLPxDP6ZciBbf9Gz64tn/YfOkDYyS91nM6EBj
pxfpLqAPDV87IYVoE0iwMLGOmuY4GqJZ3k2cW6MD4aYuIF3kTvYup8CIDn3R59LHNKoJ9y7HJb2a
MuAnaVMa2msSvjjwAwAKjymNfRzWXSj77BInlkFCTK538N7twLPjU28SK9uPijP7SzGMVnCQRGuI
z2KCQUsqRKatcznTP1JPJeVhDRcu7sv31NTlU2xoHijmKuuLCc7mtq5eBOb7NU7ZTebNOIQcCCZD
1Uqjf6QZss78Au0B2XUTeeugzj25tUW9PJUzEMB6iR0AHu06PJTrfxZJmDzN8zC+0hYCUNs4TXfw
wcDdtBWBJkztoLmWQ+XfdNTXZ1htDL7rYWlwDqHW31jR2F6kz0B8K4xwDk6IYgljIySJLtbbprep
9QnaAMuHpf8DIPd6KzF1P1EmA8AIGmuAjWjG+s3k+d0XH8nELW9krXBdvwU3HNfLjnD6KtureWxv
CGGIH6ogDz/CDOL9eZCRD0gN6zerGpkAB9K0GOCEHX8WWJqKPVLVi2fr6ZGeWkgPYKnbp7TOOFr0
GFkcFg9cIzy31e7bPv6/KvAvqkBOL6vJ7t+XgU8rwuv/dh8p53+qBX/8xR/FYBz+hv0FIRkuRXpv
4Vpu/d0cDEyMGwFh4ho0S6/p78WgH/zGeGHNnf07TIwv8RsxzP0NnihKqpAyEHEaf+m/cDa636yL
fxj52+g0sHuAMsNQgjLLWUUPfyidYrsnujKRFmRYx7yJAr/eL75iFamWci/o8O5AVrtXrwrNMUKh
unfMHN8A74KPU7bjMwlDNQmOBBs6UkenMrfB/SVF0WyblvgiETbZvtTpNe28k1+iUAeKWG0BG76M
Q/nIqYUj/JhGW6t0MzBDBYTdHhdAXDcV7ZGSzVfSZXvSDUbDrnOx1Htpfe+Ppn9uvJjzvdD+Dhc9
mxOpKnPkvYWS/BWXDGVBMryZ41lfizYMjnIMfLrixVBfMR4O55YW8GUWGWDeSdbl0dDc3BVVM93O
YyhualJZ9kWx6LOvkvig+8GjGdiuHTMu570KLRdqLiFKO0M/jG7vBN6AnmQznxZb2Xu7WzNAAhnc
2io6VZV77WzwGZ6Onbu6hLOZkGdQAC9Z6Rjuvsyg/4D6Tw70qHEvx367jxq615Jle5OPcpvSz9ry
ZdWXRTNCE4ElznVRhNukTTjK+0hbJzedmtPUUM1ug35iqg6jVgaN3I1z9hLjPXk71kF4M/nCvG8c
Qm6yXsY7e/bgmXagRO09eImcDABSoB37YkieX54a5ZXlsM+ZY1ivtJJhQ2ww/FrLYaBXRQOsaftl
awctcHTL11ITgkKZI70muo9TIqj3YyS9CViPkeOxdnt1grg4HUXdkNiTIyN6mOpGXy2hbc2ol0mE
3hDj4EGSTvGig46xt8UaYLG3ysWCqmLimnk53o17C5J5Z+2oOsA9HdtOLUrdtUWVW0zzmAlHItjw
i4DIbjszNRgmoC/pUL1v3SS4qoUeC76Dvs0tACV0KFQxMmIo62PznR3niYVF/UBwkT0sR3/plL7G
5LnM4dvRHnr7yTJziJrCiouqjrfuKr2j4EduPsF4KENSaaY7cNBzJw+yT2jkOZXt/N5COXozTnKp
Qco1EgRw7hRggq102qEZi9cQsb6P98BzLOr0IC937gKNe6PDmoQ2DrDscLH8HCxEo+5atJXXpsrA
v2F5lLBFShIHkqAp63tyZ10GMN1sg/YZQwPmRIzJFpRM22wc3XCaAEp9ootl7fMFhft2jIb5SSUZ
9bhnqen3Mq+QfgQy9D7IzHd3VVqnD2u00ANTkmiPxIBKmIz58cgbsO8Wuw9gfUl7P9Fv5XTUdI9h
r5qXeJLTsBHSQZvhg/AFPxI76sYFA3WTkUZ0E3WCQWLQazL5Uj0FO8dyNMIqpxF85UtJlyzw9Lxx
CNJAkN3r62BE84ilPz0KipwMmfADdP70Oam66UJiBjhRSbX1/n8b4n9izcUDu/qR/v2GeN+SK/cv
NsQff/EfGyJ63JCtBuUoUXZrgOkfN0S2yBg9dITn/w9efz+mO4LdxAagyTZlryCNv+2I7JWraxe1
IUYROhr/XXdE/KwmBdMhYPRxLkevHtA5+FVN6sdR14eTcG8XhMysKnmfEg28a11IQzC4Le3H+64W
BBGZKCjkhrng8t6CaONseYxPvems24T3vidBGiXTLFtcoUt/16bNKcMcdY7kKBgdxeGlHRrriRiU
jkzi1Lrg8wC27NeoB1ggCHWJNTDktrDgpxH3BRpbbsO+R+rVLs7BlTJvNiROeMdCsmTwvqdNFqTs
wbRLvVqdEYKjT5LJm3GRDxMFreA6MpnpnJPsO2+DcJM5VxWeQTjvkqEkji6Vn4fAGVFadT0oXFVs
cSvNd7Az0/2obeRo9mtmoeSTFQ589nnA4/YCp6gllALOzZFIueb3eDbFvu/KfLdU+J4m9aDKGald
WuqPytXeoRJ1xO7YqZNXh7x+7UBHn6W/000Un+Z+yK8izdpd7TjLCdFJzBQdZvRIFtkp1cWDmmO6
pGDV9lTPDi1i8oZ8u/NYFwJvl+arApelGFlC1Z/LXNxlTpxsHK++kuw0InkVR5hgcMlIqEoqkkHm
uMXq6qX2zk3sI7klSHCz+SVgMrw1ev0QXUnECeEXDFCI41SBhcQmGj7Vfbzzpqk+w57OL53C/+K5
qGIWcbDyqjsEiyQ/pAxhLzBR28ggPMVJfNaAiLZR6XZowhLrZfZy4tzsIdj31CVYOqbpwKQs3lim
nm/cNiueRQGmtHcisyOVWB446QcHt7fmXT/Z/q6hRbYJovQ4DYjlJJYtjo3Fh45J34WZ7s3cJHSY
EZEAK1I4sav0mHk4tmIJsqti8S8L+dz24Us0LbeFy2wqNaF/sJrcRhG3ZEfR1R8XRj0FarZj0SZq
OxZjs7fjwjpLN/7iL1axY2cOdtwTz1U/bWjuQElVKR2coj0MaTmzPya0SLC9G1I9t34PvMvRwY10
C+fDzFQAJmJ/mazy0zL7037Kom5f0J88BQ0K8mVpog1Tx5geDJFAIu1IMl58uOVI8LZ2xX9j3P/O
6klmKMWU7MKmxw9DutTRARS+bz0GnCHxAofEK94qN0zvGjurD170KY17+zylQm6DLrSeoc7W/XYI
M38nqjy/MpeIOAKGNjtrNh+7PFbPK2pw54i4vC4i8hH7LXcAUapDVJTjHudmeFhIB91Re4t9MwGJ
165lP+ahWvY2exlhiVFGVHzp7khULFAeFeGNg9hjm6eROblueqMD416YJ6Cid7Pu7aoyPQwRJgZS
E8U2TONxF5C9zMi/JbgmKOy3M00esPsMV2ojkV5lndjGw0Kk5lI2T2Qnz49JN9hnR68UC7TiWY7y
vMz2oEXGHcxFwoqqpqRD1CPHCtVwS7yLxw9atyQBVkdOmMTplJ9yBB/boomqGyMpE4bIWDuxcD27
pQ9OImOki0T6K9PFaMfsLDh3ZnE3Raif4O7ekF8SEmop8g3njCv+bom80Ftz0SZ0RiNZU74/QdaV
8eugq2vOvC5xhsdqaNChFrlzpET8UvvLfKgIzVNa3OYjP98LmiEolpmvNMQnpTQX0IB0uzkx/SbD
4rZx/PyjJJuVint56lt3OgnDYBOYIWks0aC3aNnnvZu3qKsbyS1FdsMddPDDULsfY+kBKgHKR1hT
HzwlLubkWsToaAmp5VE7Tr78YvqKSK9lTu6ZbhIjWDnOOYkqog4rcAu0R/oNU8BVAlVHp8yzH9rK
/RCG/W2R+sUN/LIXejc0M/IQMsTshTdIUJvnODa/V4kad10nvoQZKDiT5HrLqPfZdYaL8LW67yL3
nGNgg9XUVncVokAMCY9VlhAy65G2lEj5VSkw/jmMpE2wDO2RKBCUH8Fc7CUms1soxArrIQS0wEvi
U8XsnfCAD/Ecxc+ExZ5aRNOXJSxICXNnedARdE68cQDKluVZEqDxiFjklunCtAG8QneQmfu2dFJc
cUNABkodPHUMa3ehlvllluRJKEpVentwDPXgbqqM7SWrZfi+Kqd3YzIMoBTF5xZQBcmBVXYYXD0e
p2ayDpAW1tBqEz/oyiB8EnAzOYTzxse7jjJ7qwOXuXZybYul3Y/kGU4yR6MW+gioMuv3IabVSzLG
Zy/vXNbCYbiJzKJYa3J0PkkSnlh/83NGf/5IcgPy1wj54aCiGlSN6x1zBMCHVIzewa06bzv5nXNM
RfH7aGi0Mqt9nnV/6UupNnB3vnoWQaJVUyUHSxDK6nehcwhatLcEHtjnqGOO25KnuVlYVQ+KuJDd
SCvZaz5VDPv0Wz/XCRmOaYR4m8Md8hV/VcJIDOovOjGkTW0LhrK0IiV3Xx09JIGKRwLcMrdcH7K2
qIkFOkkX7aiDnhG26VtvGBsvJEdvVmhF90Hfsnqj7/5+HmrWsxEzUbGek76fmtT3MxS5BuuJqvlx
wGq+n7f+V17/J+U1g8II7+e/L68vwLOG13L+I0Xrx1/62+DR+Q3nBvQshmDQXRhZ/W3sGP+GtRnj
u7saO5Ag/KPT5MW/OStPiuoavNSKxfl7YQ2CmmI3XnnyOCH/21bTr9gFwDMQF7Bax/S0QjAXv/ib
PUK6VYSH5mycBDaph//kzYhM4OCNDbZ87N1nY38qyFu66Xicxw13W3w1rdEnxcN+9CTGFFvntv0X
dk9sgb8M83C1ciYBb4+nHSLIr7PKqQ9mdmLAkQL7QvsQx6X9EC0hTufiG0DWWVGy36CyuUIsmnoU
Zp2hQP4Gn6UN77zpOUzApO2+AWqXlVU7Z6yrZLD1zvsa/Ts67mol2y6MelDhoLSyH9hJVvqtH2or
OhEItuz873Bc5zsqt/3Gzc1WhC7DwRWnGweVvEbfKLu+IO0LSBfw3WjF8LYuS/mk4mf5HdIbj5H3
iNJieEvyKbkhStZAiCskgJuBuNZPNYlxV5K52wILhuoKjD7QbVHGr5oNLG1ZddZey+YFvwRraEF0
2BuMGzvadeMBHt/LlKTWUeWLOsu0cI7D4PWvOQFeDzE2pV1Y9BdMgueONK9n0eTojONpPop+0Bdi
aA15P5QN0CFYJqu4CO+l780oBDPqZhoYG5DN7dXy4/e2VxCIlPdtu1vKKnvnJklHXNIQjHdW2lpv
gAzGEwlzc78fczPdpmJ5YuRacUjAYo6Nlv4BESVOeohKy/+k+rpAn5P1m4l+LS4PzBDh1Y7K7mry
xmPbiOrHgAy31SmKVOrOa6qermKqwIA7Vv6wLJI0rsQ94NCn/2nb06bJvOZmCrvgWFV1c+iExtPn
qHDY9kQW7JdGOKfJAzMhSOLZeIuN58PuUPQseqRvmoZvuOryEoXlmile2efU8RjEOWF0pg9XYTZr
7Opdp53+uRW0N+XoCPTwg9U9kdiy3HuNO916xhaf2QvDgw9ChYMRn165iM4wHai1rNHhhuvuH5Ay
U2l1NIk+ltz2wM/VtKXrohhjpePVFma8j5GTXIKxh/Xs5/HRl1m119bSbNwx9/hA2rtmmlJ6sKns
UgWmm2lJLZLDCEN+3i5Q4N8F/JKtNVXWhtCvYR9gzfropkVGYuo8f3EJT7yTqLeI9ZnUye98MwJj
K8L3PaM5JkMigw9viF/dQbGY4b9rgcDdtC7zNhEQbkSJWAsSVWOUMYx345neVJUum7BHixlMPWMh
36o06lTlXGKEgAE9KZuiVSzgHGqHcFjQdQ3+sJGrB7CHIwnn1qI32YFMVIJTmyjxX+vRH8NNTnn0
vIxdc7vKKLl8iyxXYF1y8FoO3y6BEjxdqNqZtlV+Yo4mrLxq56IsJ/3XzoOjKAnMRJr7Ns7G5ZMA
w7VPxt6/iUOkQeRDxPWucwh1ZCUc3zNtjCgfonCm65AuDdjjXJXxFtHkOG/aXokPDeapYRdI0kA3
LUoUc+/VnX8zOQsMWiC/gnE2uUv17dyuzlfO5OamRciFwoxFBEculekD5WKI3i5P3Ye+8sc3SCc4
imPWNBNZUn314PNgHLGe4LsbW9NaB0VEgIE2vIT3IcvBpc7iKt8MSVW/YImUV7SpGh8NddIdUSTy
1pK67ek8SBvHRNE+E7JtVTtnyP2d3fLnIfcoUAtnzs5mCdTd6GbZY+6O5Vsyu5rnKNDONkXPt6u7
ETBAxzGOJmFZvhYp87dNTunE+M5T4WOfz5X1rsN/OG6JGYivrjdG+V7YpNVvUuwt6uDbdfxFLXgp
yJMa36fEkW3N7Jiro408TW23W6zQwuA0tNmJwEvDeYqu5yWLDZqC0agnTmFLsUkILXzDYMX9vWW2
eRXzVNP5UX366Pt+R1lLmV9tXZH1H1pmAmCJmUcSG7iO2hMmxx8RAUg0YrAx7jS+n3aTOuOa4+et
SQYlU98Ha9IWGQCm5+UqxIeo3uf4GpPUcJAi7D9AR+Al6K/DaGdtPhSzh5CupPfApEPuWRummwKO
wTtEdQ7/4KZjnechZyhK5UeQOXzlJbO2dERIH4RjLW6dFHU5cgoX2Z3dO/IcT2Oe3BBTNVx0FIbf
vraTFWWX2lZEWQ4eH9I4Yt9n4WvhgaEcI6rTUk7eS+7o7qbohHiMvczhVetXV/YxN2IAMnGyultE
viw5QXWbEgH6Sn/qJkalukGdOzGJrwnOshHod51f3M8UzEe/tTr+Apm+Dw0Pug9MIhrvMQbaW9cd
3B0OBhfhLf/II9v6UIylfKPQx1/8gBnSqpVu3jOKM6/Gq/pLSXdyp+p2Oq51yafKKttX7tIAniQ0
PJaOQphoP2PVJ57YGCL7Ik9dvEhOPQcNDpRbp1+Evx4AZ3831ir2DvNqmdxNy2C/hIXWzV6Gsvzk
a8BG+xme/rRJfZjcu4K+zYIQRtfkAWZi/EgScrUcaZgZ4lwN0hAsGeULyjG+ruwjMi3zYOF+us52
+FROSXAsijqt9x7mx4XORObd9fkIPo0pn/uQlPiwKLHaD+R+6oNG6rlrtc33ldiEZPCwFM0Hj4g5
fmduPrtwyvZ2mPjrJqrqu0j2zm3PcsZT1JOPlzL/YxQD1AUpDwhhbhDhlh8RYL7v6TUgTHAIFkUs
2Z2JdLSYcXFc8jcevkg6HFXC+Ql9Q30dM1vft0Uxv0E4lz9NlbE9GDtwKDYKf9eBiceVpgabdRAF
d1nQZjsSrl33NkdKF+xI+yDqnAhAsL5B7ad7YhTNjug18ToWk/xEdltn6HRY8Vn4/bgWmIGrgIS2
8X52mJkBGlOEtRXkDmxi7Pi3RJssPmmRFafPyVoEE8OiMLdEsgWoOllHaH4igA62lCfqd7eAIvwG
anvtHwc2/Tc8tQuGC+4BwK8tXVRTKHYCH3eIPJFV7U80P5KM06jArsHIzIueIAz5zGuEhTKoQLAf
qZKFNou9juFqWBV3KpvLCZmXqO9psEwvyo3l1fFG8UEmUXFsQ4xjG0JGrVeUrmRPtEIiJ+sVyFNS
grApZM7ClgFUYADU2jmPLrjwmlNmHhOEJLqvcWP7OcrV1L6BrVLZjGlJEsDNRxzdxFiIhIHwe97A
/451/9GxDlTkn53qEJP25U/6Aefb3/hxpIMCzpmOowf7tcfw4x/yAdz5KAtsDmzgCGC6hBxqfkhJ
hfMb5jp+nIQ5wIPfjns/hiUBfxTAI1yJWiuNBM7pfyEfYLTyR2DA+nYgqQacDp2Id00o0c/qAbwO
c42G2f+SIe4vviJJSzx7N44uu/5O68KdXwqMIfrQz0SH4Sufg+AVEBxllNMyM3APnbWKr0sCaZDc
NXGCpJomC3kBb5VdM72EQ9eFC/VXQjC8tTWewQdHvvhAi4S4deT+D44QnWDPJiFkfJtpzFf7Co0f
YH6fMGMimVmPg+hIpBBR4ZsJRR4xf9U4Ea1zaEzRd/l27umUWX9xrnR+Rjf5TKtiz6VI538Bao5f
rw7tdKfV/RJ86frRxNh7qM4xpiCFQ2GJjSvmJScnb+qvEpn4/IxIhCzTrYvgis/TOGM6vf3DvfUv
RLnfDtn/kHvwlgQNAsZuLKEhVK9fISCicKea6jH9zBw6KO86nwTIM030NfhxneswDwEHjwuZfYe8
ZvJ5pw46YsFppfzYsh/g2hQD/pkzmsAeqw0H+mVgzDPxVey1XjKEpSpMrGkfLqUM75eFcXW2x8rY
B/Sq037A8v/nH+pnQTMgRy5ysHLAmSnG4T+B9tDAT7lVVs0XG4xK+EQkvdVe6yppl8c/f6Gf2wTr
C7FnrPjAALYjEu9fOhgzUi0sU1Py2ePbhkDfVUlJx921ecInTxT+w9i31AabOQwqS28xQQhzRbDX
/BXl52f18bd3AoAP5i05RiKE9vfzc8eeOdvxVISfTR+p8D7oZsqNjaotMGhnZJ0L06A//+w/S6zX
V2Qx8WHsrpQqVNbuz6/oYvAquzxwPzPL6HP/i7vaNLIb5gncC2lL3UQMzBwOw19Rq35RWq+vHDOE
RSoNfZ1Vzv7lqhdt65QjBqXP40h2lX1K5lJ8rVzNw8zWmiZp9zDFS2LXt21Oqoe9D0xWLi9FLzpm
nHXFypEwOEjq+A2nSzBx28yseTYlHupoPsGD82t1+vOr9U+3ZOCFa5/Nw0wruGd+ec+Wk1qirYT3
Wg1StfNOzh3hagyMl2Qe/+Kb+efX4sZnnr6yvQJ2Cibjf1RwearqFdSn/nWysawCvhBVZK6Ja+Xc
En/+sf7pJljZhGjVYOA4NPN+XdCcuIzcybWb1wYwDBdXcQYpvhpntoJ3bVuHrUcmOlzIv+IQ/tI7
5B4IYj4gknPAxEgGfl22EgvPcsfM9ROoCcddtjGZ4AMZ6FGXIQ5yvMrtqxOPSSk+ziBlJoToSqmY
IYA1ueYZY+pIrnDGcFN/Shus7gevCd35EsA+6/8Kss03zSX/wyoreIMCjQJfPGGUEb3Vn78S0i86
VQ+q/ZRFOZzXDRh5vTyiKqABuqE+S2dzjHtkBveWl+TcH32DIg6pMvMrFsu49NP5le+yLr6G/Yrl
Y/vzS6pN44CP+fp9AfZpg5lrMA1p+A74JxZFRlOi5Es3lV7H+43SIdswcjDDN5LVybpEW32W8YIu
CZTRG+xLenoPmYQSYoPZLeFaIMjxWOTtJQ/JEnZ9GXDHymykgdeFfgFbZxwcZu4eY4nlkRs6DuCF
NDxxamHeMm6IE4gJDXPIgXpHNHVXNPshnKrlZdGeMM9GydBcSe+s+FmygXgmNlkWtnxnLk47Xrr2
spxhcYGyi0UFWXvLh2ntosjSw0zYVYOmayyQP2w4RzDdonki+hprJhQy/UaPomYzm+VUsAT3Crjg
vC/SmJe28pGz6AYbw/pqFui38N6LieZ7L4ktWeOJjczvKr+JSHp2+qm5ZNKah/MwDRP30hThsZxX
NIszXyLTZ2yWdqLXPRPhHglwJySFmiDl1m+6khTo7x8gKHTGR20ECRjFzsYozAUN7IbbD43eumBW
tbCtes/kKuT/ctHNGOGRT4A+/PE7mNJbau/lgBuyLbdcS5C8ly0B12Dw8pmXnjqCqs4o+fhM6fer
StwcpxhUAd3AD4wjTclzU6kBVIeTocvj/EiQaPF17hJ68xta15KPx9K13i4t2hN0lCXm035PUl9R
XxvNKZzMeQ99Ybjp6GDzTJkmjrlrUldVfGcebU3+FpDaRBx0qsvIO1v+lJPPVU+Ga9hOpuD1GYtj
cH6KKjvkmpCQGFXjTYJxocw5b2Kaj3Yo/jz+bA6pFvkQHC/D6U56iWnSfWup9XsXrmEV2NPPwVJE
/ztZ71/lSZ9/Q8wuPXOOe+PzWzDo+zwKQwHKmrCLVDP5pTnaat7SzKfnP44Dvu9i58cZ9qwtBGEe
wTmSJH7svCUMMU9gdOLtFXUerXUb9JQyv+/XYOl3ZOrxL3CT5zU5vPDj9RpLU3MFh2kcuJxLhL8c
RTkloH8q9ORzfVI7XG/RtbQ2z13U8E+JUoEHWBSatYHScaHK8Mec53xW87IuHllJIVZIT62PtI9n
CLCm7ZMVRlOMurHZ6M7xzLPAqMBVyFrR4Ys0Ew7Y+g5fvcMvlKpXvD/sKQxCt5PH1JMM8DJenOA0
RdDt1a6wn4GO5bHZOZEv1pUpqwimOoQ2vosyRsx70OWc+iBIswVHbGrgoDwG8zxx+0c95jf0JzXu
h4atb2xpFQaBofdEC6AigY6hv5c/tE6WA4OgVl+/4YYxg42qiWfZWDd5b6/pP5Nau4fbqcLNPF5K
BPK8x8RCkfUqYTa2AZ0TBys6J+YC3s1TjJrfb+7bvo1Jggzt3B+rPQsxy81ec6Cf0dF2A0D0zUDd
PqFGdkOdnRCEDEGKWqVkmQ1flxEffbYutjOfOS6mckGGr7Ipy9LbsmUyIe71hD2Lmycv1iVF6HGW
3aFkeMy/2fAXuYeAIckyvbRLu/Bn0jWDcu4BiLJU9hJoE1GHmKxpZ0y25QzyniGFy5KLIHTgW4Ls
77IXtDP953AbS3tdBRGMxNy5GIoTbQ627kZ+kiOM5M+0StZ1qbTN6pqik86NlPlDyvLU+QAbxotG
oRneG64iz4Lj6p4bykjlze0N376cg0s0p9zpUdUvvPFssgZe2neqiffPcsl2BCiDiIMdCfUdT17k
V+smq/UguR2nMMhbi01ZzawPc5RZ/sNkz6qDtzDXgX/qpEZxs49a1dLHq/FPI+/E7zC/1hEwn7sf
5xBW/fXijK2ktX4sMY1BKUyzAljPzVCAwUKIAXt9B9+nSfY+yHn5lMiJD09yTcVqb+ZR8I5FMULA
OrR1Jniwi2GhnD5FOeB5wgi/39Z1jqeaRcYn5p2knHxaC+ewtdblvrfoyb04+HS5xp5QMbopqt4U
kbKwkJgx24sSxq6bMXNEd0+jpSl2fVwqbaEBcebwg9WMlXqy66l6jgGEE5mqlMwBAjWdKQ9ha4bu
tavZYy4qrS3/LuGdekgBu1x+wL0VLtijm7b67MNpVWR4hrX6OC7MBh8YI6GdAmKs8ZZ4AWOJTQTw
bEW5Ez7SD4dxDBgIKJkl2LfD2q6dW69iW90Tl40MQPIdMclsp0jSXs4ao+j+pVNp1iJ1UeNMlpCY
0VptOmXN+n2M0MR/Cis9+7B9pQ/AaR0lznBiupjPD4VrTlJ9oynQeRrFUo3LAgKmQgt/SFwmEheM
O8mwCXV5N2JH6A647FNckRRoy3Na4OVh4wu1OPe4eFDA+Rrd8uywwoFESDUqOwvSAex7mo/ARYMq
PQnX08Rr2+NySWhr2UdndDL3kHSTg1RII7bIt1niBdZjh/3Ufzv0EubA0e4EcmxadvY0PU968vQd
mrHGuhIa2i8vKBABFoGkDdXbRZgUBnilQ6Ho0E1Bukwb2yCioB25VOURHU4xHZbWj2qaimXrudlW
qKWX0SenLqLmc+Z2SCh2Zahnie0y8ADZ0IZrxQYASkByORAaGRAhWNpBFR6T2kJjRc6mVeJICDvK
2uxLRsIstoFtG5UkMu6cQM8LxDpPe0yZlcuHKR5/VN82eJ3QuZJa2gKoGJF8sC11NYOh4C0IZ3rp
uy4ZVQK3xrZTapTZiIBqLLFHHhg1zWut2VgK29hReZNZt5WYhYSHW0Zr+ajYwHkcMj9cV7g6sNcK
M7dIy0yYQFRoktYP1o3RZZGpRUkK2cWw9WBdLNhldBPA0jrOQvA7D0PQrtUfRIH15CAKZ+Hdzr6p
sbYOss4ZITZ9w1txOksQkJlaml5DB/iLZZIJIJU9I12u0tF3A6rg0aZ2Y6Axjx1rWRHhxh+xKo4J
YQces3Z7bxwwWN4p9t2KkqhBTMyaUg9MMxpG/VVEvykIarUuiHXlskfT9PcpTUgX1lygrgHuWm0R
8E68U5VmgtceoMe0y5NhysCftQnjxobzZpvwLPVBq3j/hMuv62Tpi4ofQe0Y846apOsd9TFW8Vqv
xolhtXH1oMJP4ygbcAV0nJvbtGUIBUOh69ZaqmG0zC/KYr1eI902oXa+DlY/o90dK8cMmGachr7B
RnTJxLWNbRVw+VnD57VE+tbuCft63aV+7GA+PhCDP9teOxZhPK7v3vESiwvZoUqLW/R2NYcOHB9c
WJaZYn0HQ29l3D5/uxIwwHq9GTpvoSIFUMJvbPEc1rCInGaOmDRZ1XorEuDJ7RbUjDDeVcqh9/T9
a2TDdJwXjn+Dfo5kQkjugSEF8KLT0GPHw4KalmbMHpexsJP4vQEbUZSnrAvTerzxKUfN84LDik/l
LN3afELrZvLspsOPw++yNYZnUEPuvJ6Jo5CJOzQXWPzTNh9tJfTOL12qFGYzazVvMJKo4GR3aW+i
x0VnaKduw4RBojrNC9M2TLQegFS5MSVFJmpXf31EZC3XhhfiVH4gMf5aqDkVR+Nc4vbFe5QMOe5o
6YqKOjv9vrtmxiBiwEGNyzRkZsEY/Dlkmkm9qcP1fkyqArrb1uYKFF+TBbzGvOW/rz9NVaKWx7GK
BNulk/G+3G2WibU0xAuYrsW8163v9vvjUSKL480CwOBLVT0LX33rTZ5JP5hoTHGg4w4rQYbUknsB
nN9MTVAcfOWv927VuHFzVyPYIa80rfrIGc78gtqjqEWbzXc7oFXmtZpF8RHszmAxBxO9ltaxaTny
pSLO1UejhhzZSl8OHeJ2zpa+d+uP/8/emSzHjaVZ+lXaat0IuxczFrVon93pnCeRGxglUphnXExP
3x8oZaXoiqYsep1mVVYZFSm5Oxx+8Q/nfEdCQCRFXuc+y4Q+N4FxadGxCWw/fCE4wigvaTz5ntvR
msYzo9fpn6AojEO3HXSjSl66UA5cFEg9c+XTBKKj1mgKt+bTRoOXUBj87IjdCUhVtxmA69J95UFl
8E8BPQvqPwIPhm8gc6rpSmgdWiMjhLHkrrqwDhrSou3SUHdExRlKW2q95PproTc33bBZ5iqsHuTc
5DtePRfyAevq7s5v/Fn93GYMdFkPutqEhrnuLCyqjmcV2IEpQjgDJlnRMu4rBzBcM/cP3E428BP+
otqf5qOy5Ey2dyX2KXzBuTNw6++kSzYhsewuddSPn17epXNplWqZx+oZA0LaVGizu2a+MfJ+Hotp
vjHOtyQ8+j6/FOYw5BUXZJo7bsvD4wCgRUJfSXZ0y0F5buP6pngd+zjY+mE+qGssElOzd9UAlt/F
kw+QXzmaSX0AzbHj6LSBNfHXeCayaG8bV/lcieoE0XDO9D+6xiEJMCvsq7iTHFIU/MpeNgzk9HTt
Bd3cBf5oLFJ/mt90MQ09SG9+ZePMN3MRLR7MDlHBuKJJAgyw7MM85yuNpJrfusrhf2XoyJXftmvg
VGZy7pQMR/gvTiN31IhEknut5WvUSJ1PGnZ3Cxut0cRmAE1P8mIUw9yh4/iaTw52kHOhm8lkvis/
n639zcwI8ofnGSx0HBR3JzMjAD9uTxRV/3Xw27nP7EItJf9HI5s99RYNqcp8pZ+/5OnkkDGVS3tq
zuM8ogdOZ7pjmRMN1MIAsOx+3t78uDVSYHw8uv7pS83IE90z5oURq6mTISVq6XLqmE58jUx/Pp8K
2zQ6ikIOa86uz1/rfRr4cfwGdwQ6ve6QBff7VgokIkpYKBNfByNTNDIqnNFdS4uocn6G7Lglz8LJ
Ljg0VG5aECRUl1YuiSCtTt/NFGLebHi0vPPZ8+Nk/rn7yOtgbhFyBEg8E0AW9PzT52//t2/FYNpN
YYuliXZcF/O//8WRO9R+1gbEMkFCkwPvgwfU3BbycKWF+vylfrvnSMzDYAwQBtWo6Z6OjimjgDdR
QL0gXDLUyGjdjfsHOTnzT8T2AzKq//DhTlcooFIk4EPd4jXZ3Z8qLeuqMdyAXcFLCUKSv70d+LFd
qYiT/SbQIWiNK9+j3qeYGPnnt1R3RH3JaQdl8fPPfnqZ2Zpa1jydZ01qSaT9Hy8zmtOhA9VnPDOT
oHUcw5AplQs2hBPw81c6vcrYagSf1hCA99kgnQ6vEwpDYOtYXHDKOsl5W6bzAyqK6dR2eBnnqvHz
F/wIqmdBAyaesfOcVDhrBE/voDZ2Jw6TsX4GYzfPk8Gfz8cch+LI9+rXFSbeRRgFY+gtncQKeTJ+
/gbeUfi//gIptXCvCyQ0Dka+3xIZ6BLDVJZOjmVUjEG+ZpeFnZypR+jF2x9lS1eHc2lMPNt8fv8c
imvEzdNeZHYLLGLf/7g4GSwbrhGjf4JKGK56Bt0CYa05j4SGIDO3WbkGClp80jJpOa2d3poflt2o
UKyBRBD88FE5skPHouRAff4mAVn0BDEkjOjWLsW83u4jVssubtpEm2urpmvmskurdbjqSyga8+Mc
HAO1Dbrb+RFflnXJ23J+DOgbSntOzSTR56Ipdtv3ik+Xc7Hsx0h3Z0UVOGnGY0GMnP6gdwPuk7Mw
x/p9+Pzy/3bDOSZ0FdvCQqmTJHV6ays6i1AT0/hUhBU+wF1QtnMLBIRxrgB+jqw/f8n51/LhC+eo
JQuMHY2LFsCZBea/HlrsnGCPN27/5AVQsYy1ijwbfaSLUki7EI3gHZBO7CmaqEH6c1Gopdn8bj5/
G6ef3MDYhtsGoygfm8X7yUOUdIu857sMnxJUhtkBxlub3etJr9dHvWkvPn+x0xMExykQKCZFtkFw
tXma+2FLEQCAb5rnrirj6cGKnfm2iONyrqw+fyn95CfN304QJwYB22HzRgD1yQebY2PTNO/0e8B7
wsWsKe022ASMUel0o7jn6QBQfMr4Pw4DG+7LgbSMB0phC0dPyViXEQwtz7y/L3sjpQ6VkzkX6lFA
hxKStTh+C4s4nMdagzaPAdzWLvgRdq49j4mBuvDf7iCf8+G0xOJZFATavCmSXTaf1zQEyVDtNY1z
NN3khQjM888vwsn15hqQMmkIfqemQx7v6TWwrKD1MlsN9yqDLYlxs2BVgfazJwnx4fOXMk7u5/k7
5fCyEVzYPBaN0/u5L0pmqtL078hTeH8thTPwIumqudRXHPUcQT927ykiHa5CjjOJm/vnP9UdUO+I
BkFwcS3TmeeZ9IIlJ52eNT4TBS2JQSgQ3ViG0JOjMkv67WgoGqY1uRG0x9HEodZtfi7+2BbNSyQN
Mjy/nckVE/+uK7L5C8eWyato75t458doopNMQNuVZuGHZf0oqVowpnUc/MUKOPA8WP65QuMXyb0b
s/PguecjHOcvHGXWMwL5/JK6H78+0OWQt2HOIViyeBZap19fxSfoXFH639LOcL7EdU5yh856dGcn
bmky4w/bTWAO3tnoRqm/gp9BsLqepA9dAFTkHZLI0jTAjwjZqFmQE1nd+/SvzVU6INlehm4HrsmL
rzNWbd+60iRZ3EalOi7Z5diXneUXZ6GImnOeSOFEtx4SKaA1sfGIg7PsDjjsYmtRQmsy8cxZyYM2
aVBE2hR9+LLx6itsGnmyMVPNOHfGulu15Vit2YmnDyHa6QOMD7YEcdkyziuSnhVeK9NndADW2TgE
oN3UVAm5MsraudN5Pr+UIfDUhV/bISOMoGm2epznd71jqIfIMAB2omKF6akxt3tKlNe8puhfb0FE
N5RFvtrFg4o3rAnGcpmzLxqIlfAibaHMrMNvVqzb3usY2IRx/KgQ7zI1x+O9avu6uJtiCFaUn2hC
cyiAS9Lcrs12FF91rGvPED7MewjfxPsN0F0Sp4nWpL9HZ5/fEb/dEJRfszqNSoV90G/iMWU1XgGD
Lnut8px+zsBiPZDuIdGDff5C77qEfz+duPXop3SdfTxBejynTnurQc8SvUOu8ir7glvJeI80xi0p
IxByqXOT65gFI2wDYOJSyytXRocsdIudjziNtEUNhYbNvkRB7h1yrXLueQw1lA8qbR+yjGe63uYZ
mZutNK9FF+ffAXS6x5yp5TVmSf3Ri2nfFrKQAvppElwamcfXqzmZzVAjYUUle495U+2Nr3GBPTqu
VL1BjC1exNAay4m+6h+VCO9X5P3qU6aZhBmdSpmA+icOFML8ld8K+GLdRwNspwVBFXYt7PvPr//H
w/THizmIFOcSi/rZ0D8WB/5kUlbXXv5KBFaGPmsQd8jhdTwYWXLemQZhrAN5z9esZ0Ffff7aJyI8
XnwuAyiDuAEALf1mO5Oa0wwmhspXU813WRgZ4RbPU7obpuGFHKD0ydC8YaX0gKVHVWv2DlQY8MTP
34Y1P6A/3ILOLNac9SAS4Rj4po/XQBIzwPogxKGjWBwwTquTxTAHuq4atiTtqjMz/MhZCyMl0sqM
bU+R7QrmVuddacMogo+oXU4yMHcGQQ/sJ6CQZRHz9GWdaOdgVpzjaIzb3MiMO2ag6WWhcXcubBZj
2HHagbVLXGCNdUrPuaFshIeLlvr7aMfRheGQWpEwKd5FQVFeZhbK9FXhN+rrmIbqXlh6cq3lMBAX
9iD7jYERF0pwHQV3feqF8TKsBB8gHCRhPm3ACsCJK2w+8NzzW9PS3GMUjuajZKrtEx2Dv+wPv++P
siS+Yq4t9kLafZtu1jlNTYahy3pNOP5rFZnWhVYZ8UMZGSPAtyoXBKfM4LnPv86TzNj3l6Q2oMUB
5ooE7zTQEA8hdicenW9xGZsHxmYwTX2sAPiMpnjDIqLlpLeC+rU0RPoQBUN7jCJPXGsdNoE/vJe/
ubWoRNH0zv5KbJ4ntaGhs2tLhj55c2060AXg0fgrOoKRvVSev1G1O69TM+dy59pXwBw9tAu7A1n1
h7fxUQv8fknAr1CYGWgjod+eNNRocZoMR0T65oMqVSj7w/HKJjckPUap3W4EXO27qs7VZrRDf116
/vAUunVX7sJmknd/eDN/c0vAXWF6yc2JMM47OXKmTBGzMiTxW+Bgmahs2dyQAAGmgNHhGY8YdaHS
qj2UZp7t08GQ523usMGA6jJcRU7oInnN++5IdIHxHW12ZS3cKkpuP3+X70nzHw8FmgQOX93le7Pl
qYyzhsaF/5ovKRhYDTFxASBeEPrQraqMuKhK6AmzqawgpLO1mPKuyA6xuF5BtGLC5RG3CGyWhLXC
dr5EeOHnoT3Lj1xrwvPEjppdZRjDha3CYB+QL2GCmZgjFxpIYODAS5GpRS3dYgls0Cq3Gjf0Jk5a
7Rz/LoYXhlDa8f1rHIeeQiQm3WUT9NRdUN9hiGYs6OkFjAySZVqlwLy6Pmb7zrr6weoYKlBFNret
PuT7MEuNeoGN1xGcISz65pDg5srwopxlORJPQOoDG8HWTtNg2aBaOe9JZG4IQyhtFNGuXsg9siIQ
BcIO9Me2LqIvQFfb72akg/BquhiI4+ffzkz7Ozmy8ZUYEH5xTcOiOm2ju8wfM68y1RtT7yq45+lm
YfnVzXGhGtERpN6BZuubCSi7W1vF93ASTrKYfL3st4ZTNA+WlwZH4WBl02tgC0vFU2BTx1BCxBTA
8DAr1r0/3vV/cI13Y/n23//18ppFObErNCnf2l+d8HxPOj/y/7d9/uENM1f+d3/mp9UC1wR9Jd50
1qO6TTgiB9xP/7xj/MUwjsMTfryNSsTmlX56LSA18v9gkDmfvPORw0jiX2Aq/S+eETzuTYsaV9Dm
/ROvhfnhbqR6YlpJMCPvkBehlpj//S9jYZfl7hQVLgoWl4MKR7m7iNlc/eGm/3jPswqwMWtxEM15
38TInt7zvuoq3SgCf6foRYhaEsQguYNfPOdtN1xljJP3Kc5XPLlTWz798n1c/Tj3/leusqsioh/5
7/+av69ffnA/XhwZs8sGBIkDF/vjRyT6gaM4AQAVIPsAcVg3BAANkted05NiqRcvgZeVbEPyyFg1
0xi9DRoMu7Vd2wb+YzktRkW+VdsxyzcqsrMUaq3LBmmMtoxToCEtaqR1EwTTuWoc/yaz0371//Eh
mL/hsmAcxo108hgU+FWMrJ28HWFO+nowi2mTaUT9RE4/3leGIOlCJo6x1jLSumdZ81OPbHtlFcHI
+yOh4crGzX1VNK6L1ITAHc8jRq3DF7ofUC6Biu7lXUas8GbMJ+p1LQMg/vln+DhF+/E9MG7ywNMj
g7JPp2gNFbkand7bRQYRTLWY0gVSELz7rGc/f6WPj+mfr8Tai/+EI8U7ZdFbnWwwqfFKHeitHSNE
vjz2qIe6NaprYUF9+vz1Tn5E77c39Q4Rrtzic0Py8Q7TZZPnmZbyeuy7rzlR8DqrwPtDOvLfXL+5
1meAhE2EruOkIPNqjou0B+lQ45bH2Bd/L3nS7ZLGvfv847yvS/5dQLxfP4uJCgfTfC78diiQm657
PffgTkcWtp+cBjKixz0zjnxxY4Y3YCFDm8do0WIe7Sz3WKbkoZlznlio8ukssyxMsiM7z4XdWc2i
lPOsBYnPtAvS0j9A/Rm3JFWP9x3ZTQh8J0HQWRD3U714D+gCMKavWf1Fu0a3m8feJinv8w9pvDej
Hz6liyKMfZ6jOxjhGLp+/NZ83U+Jf6uHXR8bEhdV0e/xfTR70saSTZE0+oIose8krmgrKyE+hps3
3qXZjCqSZbtJUHNc4K1l4N/mxqqyc/EodcS7ljeaz06fZY/gLbGg9/qtREGa4hRN5RIXE4AlkXib
cOKZ1NLg3IcBaPE8iMZtEmwkrMlnjrNkZ7cWkX6KWVYXFcUZT5dwl5W+vjYCm0iy3BuXhRUhx4U+
sm2Mwr2rfSvex1qcrXJZhSRmBf63kAfPMmuSYG+yLL0sUzom1HiOeUQeyTTCt6112cFUIF9NLW1F
nhUjpqDYJXWRPLRNvkwrTN15NmqXDDHG13EcG8x0YbsGvGdsLd+EpBHbIUrHBAkb8HPz2gJDdYeW
E955ECbfSxlSiyXCG8elVwOaR0Qm2Lzn4fDFcXMCFzMdoYjnpft4jIfjBMz+kk2/u2rdKPcWBorK
SwUH4CuQIOtFVDgOBo8W0U/etERzzzVIoysziGCmOvUhy2zetS2rdaJ7+6HT0O76JSHYA7UdXIla
Y0qSI9mLj/P1XBUpCUv0gDhWi75ZyMx4skIiZs0hFHtSSbMjrojxXksTiAcSf++FVBrV88iebS14
viDf7o2tXnjuXk2m8VL7dnMFjqLJ9y1ikGXFcucuMdn+l9wRHW49RQ39UuDi2SShrjG+G8BAFXpe
3xM/q5YFnRdfDQyGZiiCXT+qTRga17qfqTVnW7dvEfuQbjq0Lgpi/dWo+c5rW5bXY52eI+gPmRIz
iOyCVK2UP2uks1YtayEOgOWJHghMcxF7Q3Cbx8G5H9jPISq9HZoQ0l/x+q7j2n6ENvCig9Nd9XUT
L7XY9h5aywfzXtfy6JBYecgRDi8KmBNLTMIAYOJKW7QdEH4HogBHlIJDwi5syTJuONNcQicS/A8k
fLr+k1aGI29m8DcgpXBPJUZBvIOoOm6uDpQljyEgMYFr0yL0UbTCkKKjL2q0M2sqimOrgTqsB2t8
iftGXCsCcqHXjvjbFhAWysupIExiIRsJjhnB5x51SbqTRiR2TsHPxdZAJQLprXSAemsdPAQ0txBT
Z4u1ehBx/q0mivlL7Ev1inZ8/GJ0dX/IXLfbJx1ZdF1QmsdaaOW2ahN/afmi2yvJ70sbocyQRjwy
Uhax08h9HnngaFaysrN1JoJsdoUP92Yn8g1riXAvkqBcm2lhLuNR+QvPUEgTWTkdowG1ZS6yFvwa
/xjnCshbZA8AFEg2WtmFGreazdC6akSy8eNu/N61dV9cMIpOV35JUYA6QizqQiesUs8IHgx4ckgy
HXAXqnItup44zjasD44NLbqvR4jArFZhQYvmcfJ681Lnh3oxRqJSq8Rv2SkIlKdvMoYb56UEFI1x
XH8LnSFAeEz0XMjs6Eh6tbzTBPVFWpThJX4RqpM5+bIoehq1AKrxykf9TRPKxANmjZ3cAF6ovuAR
Io5XTD3aT+pCKP/jNk2kse/NKtmUgacecL6mexKPiJnUQgFPzuTsqWdvOhHT58wa/cPkmbyv0Sgv
8LL4B6ch5mTsURAsQccmqxgl9NqrOz45KqHLmdy5shSxn1U76WsTOOvlhMyxWSTmxJ/RvbR5fI+H
JeOBd8LIXGw7cqSWvgb9hzxEZwqWbRJbRIUTrio5GJbTLC8tW33aidhO8ZUp/0CtYi3xxDDNctP6
0Nncr9IgHpMauHuIuppzvdCrA3rXjmhTy9S3UhB4gIPYOqMz1W5GXiBkw8mTd/JZyczhDdZzD5mN
pBgWFzeC3JWFnwTqphZ6taqdUH4RJH00CSRB9jTFtolRTQPyFMaZNSATrjgUZK2Miw5/y6YMq2HP
UNtedmkcbgrDxymQqzuYAGib2pb0qqS31k4krmo/9zrcvEG3JVNyDLdcfif5VptuFR6BIVVEyo0W
eukhVwCms1pgoQFEefT8DA6COYwNZFdXN8OLocc9PP3YC/2nYf1DwypNJEq/VEK/xUztX1/C4tcW
9+ef+BcZQMq/BF0p7ZqJvoTO9H/aVSmdv3QDFxZtiM0y/t/N6jtFmc0pJSEb2neawL+aVdhxDBGZ
lRFTQIkljH/SrNImfOzlxPw3AGxmNjbnIfyo6X5pVxPpV8oileOCHDRtH/hsR89yMjVJa3blyDCK
8JMsMfIDrlU7vZ2i0vK+Mol5C4vJuoV7ZlhLWRh3NiLdRwid0ZllOGA+U0prn+Rcm6ewN7FBWmkM
xNsbwLBBBSgS7fS9yCtfW+RdlBpsr7yo4RhARXvh6CHkpr5K3Q18lXzPgMdYOrGqltkog1WepeYK
kJK1CSP4devYU9cJ6R819vfeP6ZGWR4bpbdbxqfVQccP8krV/WxmrftqQpB9YsfuUKtE5XOdJWJp
Wpm9t43mhWc+5w/R4kTQ414Iz6YxHHaczyZ2J1e7yKHMEZvrdJsQWxwM2NrTg65mVq9k1m2sJiUD
XY/6+FILQ/2xG4ejqYxyJaMBm0oUihvql+IGF06+6lrxSK6Idz9Yw3jJUtrYlrr3OAyuve4EcmKj
y67NWKt2pqr1izrL6r1yDX8JWjU6Yt7t9xZc2HMMJi9o3i3yjDmFWX4nZ6QkEDlVaN3XJnH8/ehb
xibJZfqGx7peT7Er3wypuxUGsLrYeXr0phQEFlIwhy846pk7BxEVTVW6aDiz1H2G2gPRycEXM7jF
YxZlj+QOROd5VeILCvvuyW81DmuDXaYJxBk4L5kBC6fPqTzSrLMwoUZedutM6H5h24Tlfr4j7ylM
7A32Qqb+vkoTfCKqiiganJZ331GvaF0HnLUz7HFVEo2LKwVO6Y2ZyOSKSnC69EHVLEELV8eQfKVm
EYnB4lVg1DKfMbfMN+txgdc+uu3tJj1a4PWP4Wgb58yh4w3T7f4K2l69yZtm+NZiJ0FRL4x2qRIN
AEvTxIQ+9JQ2GQ6lYz2RUj1gdDi2ProtXFR9gG0k1ZZpSY5tCKQ/YKxROmey9EgojVpHXPTI2tnU
eXTmNS6GfImn1oMR2qgHYxjhFlbGqJOInlQjNZITrfQgRC8Q6lDjNLAaiyLTvbMuy6hb25LN2JJn
Tr1B/X+MKt6UU9nlgQFLcx8QiJUhlNLD74WCpuq6dM+4C+0jduxXQAMCIyorZhTFAeG3tdYD05lo
3A2y0LFgCe8RYx+a+to5K/08uqIyA6/GbvNrZ8t0Tj6wv0HLmQ7TkLHFt7vQ3vY1AO9atv0XrzCN
Ky3xnRVdPY6RlpzxZZ7041nREzaxdF2/OMDN60s8aQQUjUqfrhyL9Aw6E4Kr7YHObTD0fUPc5w3M
C2tLa64eSFcvrlH7huOCyTEzaC+IzrSSmF4LdFq2dD0+ko2vB7xD6jH2dejFprob15SOwH5bfyQR
w53uu6ECM95XchMCmFyFHltEwsD9c1w79ZVtU076bn0Hsce+oWDc1bkxXfZK9FhhnYOl+FkvoAMP
+8jPejKJ7eIqznSNjbCEoe2W7nibNGl5njWdfqcjBH2OhKxWmp0Q/NnX/d4do9Df58Jzboe40pce
fkljKMU5GVlrkRf9NQVbfRxZVC05PMVFo/i6CysPl3kGy68TRIAERi/2UyVfoZDZF6VZ5Xtddvo+
axTec4Y0S5J9dbQ2frCtoVuv/Ki805wSJvuIC+t28sLxLRNEQUyaM1JrkqHljFh4+BbZZrASDkmK
s5KtowYqY5+DXOhTexaFyHmIFzM3VZkHS9vt7HNBSicFKAeRF4T9yici+8koRLhjppHOPEFocWgV
NChalv3EQ3DaAQfRKHXpaYY+NJajbarvsQ9Lz8SReNOw/lmC1V+0RSVegikL1pVMYfOB9SKrroEU
XfpV+KRPQXuss/QG1KQ6hB6tKQ1UeQYxs72acouNKZaaKyFhKTWEcaENgRm4NgO73mYmEG7dgAne
JCDalROab8GYd+veGb4pSFXLhDMzpeaDTFWDODvijqwWRWn1j+XgRUtTltON7fbeCuim/aQg021Y
tgGks+Bss24ZzvNQaRxYAKx7KzKfk7TD9edU0YX0CQKbRCFfelB3gLynex9S/VLvR31nYSPLsFn6
1m2EoHhVisndZ156gx1yT/UgFl6NZnWdCNTwixxt6cqJuuu+TIJHbbDgBKoMbDU5Pldx2rB61qqg
f4CNTXNjVM4hcAHFcILCjObcJJK6FcfG0YybaVJXCt0EUQEiRYNNepnFvXdHIkl28IkX4ycRbXNP
Ek4/BeGerv4mgYKIjKUucAAafrA088DdRYOtNqTkpGswVdlSuP4RQGgCDKtRe5BmdJMTIeZ9yZSV
HxSk6KyItkClY+YIKahN18+OgVVzfGMFewkjwa6rE/bZ1DXON+mk6VdA4dqF1dTXIFWt28k17wVg
iIvEI3yspyPZY+qctq5y1LrCl3LfZKE6WHb2Ek9xuw9jJ9hUSVRsO7Lfdiz4HZveMWgOETodpDOB
edNgJLyacLmuwP1ZHTLBawLb9Sfw0j2ltsG+zZB+9yijiGDEqbMYeETxQY8sqntyHwS42MQ2Hwat
NxfCzdJ1lBu070GHudQNyq1q3eqSQGwJtQ17tqj8NzcJOAKDkAYfrzI+VSAZDWK5Y2ia/VlpJcGX
zkPH4jTIZMuJdHRoZ9N3q0rvQqYJSz2JnVsSDa1Ni7B2yfvDixkb5x2n6roM5TNRTdoiK8zwMi6L
IyPPkWR4ApR8ad6nVZIfKoRla1Oru21Uh94mGhL/uVbjsDVJuHwetNxe0Ct66wLE3N7pmdjRMz33
knOFdk+ybaR1MfFwMAB80ZQ1rurREAvHjaeD5xGEkQTp2dCeOfgJ9IVZZN0F/XmAFkyQ+i2c9D7W
7PyWoio5yyuXR70FmWCBe8ONLxmKyi0u1PKCnnaT2TOEbRAQKA2WnflgadswNrONCPXg6OCuXdd6
rHaBH5PAx6bTvqosGIuhmcrN4Kp6RYdtAajrnyFkxsvCqdmp9r2cLsse42pi1fJQTHW+sdx+eIHk
jy2uqSaKlKSxrUWSBhXmkzkEA0vQ8A1dcPlssyMQlLkvWeD5K94IyqKs2sRZ7hXLEaPmfmyEC1A1
0XbBVCf20qkS+LbSTPLzctCTJZmJ9rrHSsScyQxe/bbWV2Y+4S/KbDRJLDGGmySJL6l72T6IdMM4
edoIv+QJ2vvyMHEOoLmm2gxdF/iOoYnvs+R70dL9LlSLrrhAiromB7ReUHrU6yZNri1nShBni3GA
9dsQ1ZHrZCHzVT8Xsgl2zJL8tZOrck79aJJDTWz3Mgi1ZlX1qSK/wvGdL0jHa28jFcDxaBLXTskD
aYH/J0bR0cpvQ+mklxPJG0vR6ax7/ATrbz5Bqb9lYaViEk06Nyy+RSrrbHNBnpiX3ZFWmCTmwbfc
KDlrB9cr7vqx46oRHT5o2rjwcipl5hS2JGdskUqnW+bIAleWFyXOamT+u9JaP57HSuPwVtpl+NoD
o4Fg3Fhf+DPFsxb0/mbUu3Lvj/5QL2TnDivRuNFBdW51XmHegt9qF08GvzwjGesNr6idJ0BlmZyN
+jZygJyynR/y19oX8hwRkLuH3D3xC6aZu3CUfTeFBE9XtWW/mmnZgJdwpvLMh7C7tiavvkGaYjDo
zeqDlpXZteiZRjAiH4MFYla1M1OGkZwG44qqj6GqSQmj9022CIKIYXZNWAbJ8fqZyBuy60VNCWAJ
Y80keVhZNmsFNMa8nkjK4n6IOvOxIaR8WDSoWKE3Sk1HuYDGSXDlbnoCTJcRxvGn3vIvgxjjPho7
b7hFrBisujiIACRizT8nO1Jfwr1oGD8wclo0FsJj0spL99LlKQykeqjUPm4kNXJT5tlhIP3sLoCX
8QST0qZnaroLVmLBbWZNDWsyLjaG+nireQzJF5aehRea3/U1w+yhW9uqFHtiqEAH+BnyJdAB8VZN
nrVPSKu6aQMPolwlqwdsCvKLhEHwJS+CBx8Fw9Fkwx8ByRXaztDLUsGtI2AWbueZw3rylkVBQ+yC
j1v4XA0h1OywenEmAClQg4cA4R+0vKXbCx770RRAOhe4ti+TdEwfAa3F95hw/K3LijFYjkrqW1qh
9j6pVf8666+X5DcHhKUH5Yp3lG9iQstwFdb5tKhZRIwLWg9qHUAD+soPrf7rRNVHxa+x3sG+PV5V
jpuEJMak0U0dMCEV1VSzaIiVvm5cTa51KNWMz8xoH05TfLTCLtpnIMEuUrhvBN3Z3ExC+5q6xcRC
xPQtODysABbGyKEBVW58TDgqmL93vVhOsTMxai2mVapKf9vqXXoDCNUFqsJ9VU8mushKBAefhQxO
dV1bopMqdjnzXPL22G7Qf86FrLTqo2VQXEe5sOYTDADoSJASCYBRnFVfirZ3s0uZxI2xTkebZqyS
PAXw8jbEXyiWYALqjmlPr9qYix4YuRbv7LDI+As7bXxs86Ec7qZei3m+ai0Nb3ulRGM4+lopFlMl
4148I2dcktp1N0VQhdh1G1moZPG/MxMakNlqw8UUDFsYqNUdIPDh4Zfxz9/sx08EKTOfHtU0e1I8
NYLpzqkovayGPk4N2V8EWoMz0JsTE0GzOkO211xMAcGznhnbLtYPRmJtNLPeWKFcu45/XqoJK2y7
5qNuvSlGGPcPd8Y/3hurYmmibfQge3/c0WWyQ2vn6/0FtpgLp6RWJBq7+4Pj4mSx+v4ixBiglxcm
a9zTCwBJaaDpBU+Ogn0x/6+tYTVwis37hf7PSPJPI0mSHn65JX+bSP6fOoGn89J8GEq+/5mfM0nX
+4v0dRv7jWfiBEJB8j8zSc/8i1OATCEdu9286+cG+SmhMey/4ETgeuU7ZVv+q4TGMFDXMHGbYygc
5AEswP8BrpQV0sepJKYg/gfzgSP5+fBOT+7S+Uw0S13RJ6Qup4KlwUhhqr+d/HA4UIBZO7KYMd0X
fT++WkXjHK3ErAADSdnf0BUKpF+l9pLC6D9PLNPD7e8zo4zjKMAcxgIsaEznIky75maMu+gO6ES6
TUARkCdqy+ei9F3YpE58gJC0bsem+orNLN6BIq0jHIHAFxaNKqdvokw4CHmsYdcbEv0Wp1xy8PI0
P/MdI90qo1ngss7P4SODnUr9bMUqOTzIrunZYmVZBvgOSYyuBc4hqxT4YdY4l0SLpdsydb0jM/2O
o9we9GswBN4FAx1xLtkenSMi1hAAFEa1QfGUbmWhB1+kF3kXUkuuJK3Yua/Lu0mMOIhsiC55ZZJp
IPCNfEdyCyY7G8lwlyAWlzX2qytiR82FjFG8GKYFO7tOI7W1UlHCc+RFDNJFF1VUp9tcFcl9ZcZ2
tRhSM96WDKd2XtO2K2rqjPnPKFl36+r/sndmy40b2dZ+lfMCcCCBxJDnkjMpipqlUt0gVBPmecbT
/1/K7XZVuX/X8X1HtDvCDkkkgWQi995rfeul9OPgpuuj8a4r4+UzVIr5Q8Fo5C5M4Tnac9JcXDuZ
7pBxxdRNVryrA6e/MieX0Aui1TYgxLxdNWTD3hMpHyOcphUH5uwwFHSv6lT2Xwxlr+LGQfCgaAAU
jOQ1VaKPoe6koNM3rRMQ41rpjdc4kiCVbsK6JI99aOp9XQ/ON2ZnnFOSLr7qXGKEXFMFR44g+S3u
2sXa8fRJT9gxA2NrY8a4qkBNPYdzrF5pvRE8G9N/Cyp3fKjoLT2qQMYka7rmNRNUqFUMuOKXoJME
R/Vm9iBLWdGB4MRAc7s0D86UAf9PM9u+W2CZX4ehXHYwV0jxIKUdu0PMWXpVdDVzxtYezi7m+VvV
sFYwH7jBOllk9pkIpOoSuG52mKfevnKxre7zyo1pTXjxh5ryDyhH5dzlUJIOUzRPF3gJ9pU1OuWh
6cvwppNl+5gstlpPOaPA3OiPVRGMVHaF41+smuKX4t+9rkOZHmPMUYckyejS5PS70KYzocuq8cqK
eB4PzN8PhtltUbJ2bxiHySmZp5SjShV4b7U9fnVqHoLhXA1kNGIVLsGA7XD1+JvZK6xnW6afGSxW
4doIpfWKkOGxHGwwXC1zy8UszLsycl1AXBFMbcfA/c3TnlZZNAhHrEfDrd/aoElu4bijDgHfqz7H
gR/tSTKjqb3E2ZMfmzlwYiB9JqbSqyTkJo62HR/dnkAzWsC0qe22+4R0emhWXSoegbccQ2t0T4Qg
7DHig/NwdXs7zpL0Dldndu8E2cGdx+7kBktxlGlebtqK40bPZvlKIzQ+ek5OrRGT6od4eVoxZEnu
qxYc8zKROmmniPAXgOIappF+gMw0PXmYUu6YMJdrbii9nyYigY7+WHVL1utuzNz6qm5AKqyV2jld
ku+DdjSvoQhk+zq7G4Jg+GBoL2nq2uIuMUP7UMCva9fZiCK2MIfms93NvBPIcKM5eftSjNN2yFBh
bCPP9j90dAWrFT0oMiNGby7BhcyMcdsy3SORWGIiqRxv3QyTq9Y+zr5VSKMVoRJS4KXs0ckRhvYU
Eg9IKEKKUSdrwpptDg/FKuvz5Qp0V31N2CGphcL4kND09alqFntLii3h8S7wOQUkdp0ZMadUmp4Z
5tQtcMl6ZRHvTOZWBE2qjNSdk5MH1JLJlq8WkBV3sY5j8LxiDbajfXMTb9onHNZuzdbNQf3mtnkZ
fB3qGOR05ZlSuVvgKOoZ1Lx5WWQUvTS+ZMKyDB8x4roHnojLmgJkuLShpA9GR+HcJvQcaW2qc97L
5rYjIeGa2VP9bARxdmnTvNrq+nknVBluFlIBt05b2y+YzSw0SHzKJvDLXTQl1tfFC/vrERnQm7Rr
/XBB7vIBGXb8BFiLsbUbI2yyExVS9EQp+K5wXBsiiG6FYG4yKkmPI6wnknS49EXkLJt57tBOTpZ/
5UvlJBij0FZCPR5ZaIJkIgOfO3eWnGQUFf2exJ9OY+Wqp6wP9jEtkS0EsOU2HWgJVcNAxTR35pLA
jSnkygmnnVuXw0UMoUXyTZh+HGvEEHQjfORoPG5jvuJXLeLqA6QJoGZp3ajX1HXjTV6M5gcC8oID
OxNI4s7azJbr3C59YnyupIeSpvONHejF9gbadnZ0pBHsXBm2d9k8+k/hyGRBmLX5QKVDsvLgBcZ6
ng13R8xDc2lmxEzMQj6bS8/2j5NrYfw0SbI27VFsFvwhK0uLXQrTwqhTNDHVKzwf0GYagmrG7Gix
eQcUQ3PJkyR87B0OIgQq1dm8JsS8u6vDOjuUEV/pFW2NFBF52zAu8wK//qaaKj0OWUR7i/A3whDy
7ewX+e0wFOmhc/pXp3FCWl8tAel+P/af0s59BRP6Zgb9Nxhor3453RdiISBgGXEK2nV+bJjEbps6
frTqsDpVjMYeB1JWn1PMIZ9RSE8v8GZe/aFwDZZ6DOw3PVWgWsz+VNVtPTBIc6d6ca85ahWMfRYL
fNk2hqcpt9o0fJ4swjX6cer927qrZwC1bvCtj2ebKHRKcPVqzJDRdsawoM4ozX3PgGvZ51FVXseg
TsvXig2Us5cGUE5BSnN1DkkxMBAea9/qhkNeSrrUXJz6JvZendmpP2IACpPbAEPflRc5onlEMxgF
e3Lss6WgKTouiHRCssm/+BToxpMDZ8rZMp4ICorjOC0B7yArLgxz3sMMKnYDesbWo93eTKh0zJk7
2YXyZTKs8eDGZGvOKLUu/OS0U5nHcTKLTnEjz72yfJocRklTL+QpY3iDceAs8lQspChFeHhOPEGM
h8iIw/PkITUESTxfBsJ3Lw1380Qq1KqL4vFNpmo+NeRvQkAy+r0oJuIte33csherJ0mFRJI4PuIq
gCBEN4e4D+CNEK7h6UMdI/IMuqm8y5eo3TAdCY+LBNLXB0FwanIrPnVmeGYIl61NT1TnKHC7zRx6
9cfeRgsD7g7pZz3EO7oyivBeM9g2cUagYiAJeSwjtGodDLM1CGL/0JtEKXaZle8dMzC/yR4g55qM
qXiKV1oj8MX1mdm/tGaP0eZzL+lTOk9BLbXdEbhCTKL7f4u4/0vgBFZH92+ruMvX8X9eyyb9vor7
1y/96YTwHSb16KSF9y8FyR9OCPWbh0aE6g5fpZaQqH+Xcb87IXxaFC7KFrxmFF9/iEtMkgSVppHY
qJgo5Zx/VMb9WMQhv3IxYzgY9E0KQ/fdVfWdtEQMbg2YKyxBExg0jdIidG7sZqwuUCd/xRL6i0Cd
1wKOY3It8LQhiP+xrTG0prHUviiOHnv9BZGeuCQ9YIWZK3Cu6+VXtPu/+C+oSU3tVTa1h+AvspnG
IJe8Ivfo6AGZClejWeGGTqZFAJyV9rHogBVvaZ+JR2JNrV/IyX/S7OgLC7Vcmz+4e5of8+OHrQ0T
DSvdz+PSdN2XHECHSwt88M/k50z3U7Co58Ayf/WR/8MldrhamjCg19rPFCqYJGgUfY+nUo7Vg4S/
7svAZBp2YdxMt6E5/+MXxNZlmrwcqxfrwc9dpIRzMObjRh0iAyTA71VC1Klt7tvGRwDT7i98LeIv
19WjPY4NGVm0th28kxG+W7BzS4J2GEzDoS+nmvO7G5BaQowgSnsfY11OlzcWFz8jtsmbU3FP/Vg8
F1XljevITQnd4+Ti3XczeplVMzj9sKrILzyLSU0fZutXpgIYPT9/wTQQCSk6S9CkJfNO9/nu/RYo
IMKEZ9vB8exQPhq55QRXbZiZ9Y6kB7DFdSjGkygjaLirFmfiI9/B+d5QWXMALUGge9z69jGfK+ct
tFv6vFh7WEuc3oCQLL64THFEu2LARZsD5RvEJUfEkq95JiwCK3YboidpYj3usRZ/VzmTuBiNR3XV
eybEW2Oe7kXnEgwdK4bq6DJK55M/2NW8cZuF7r6fkil+1dgObhp2CXcT+0OqDok5GC9JFqngvm6s
hiVH+jQeRmTDREmurCUSaJg4/9DOYRCbTNedVIO8m4p5PIMuzuK16yRg+JVk3Pi+ETRzzvd0GlpU
sCPmUcW51IcOXlevfWJVr0tj2kecgpgmp2GoXv3cHqgZ2jKH6ax5p0iY1RZCh/PmN8ziyiYT1iof
gurVjrrp3qgN8eh0VD7xEjtvSPes4ljManp1y87CBiAFx5o2cKZ7SgY+aZUyUMizlhdURRw8U9Zw
aur90XnLeq6jvyDYDRopHnvFTVuAKz+P9eK8uYY73cchj3oKaqRdcxl3/lpNBqOmFoX7/e9rNUo4
3a8jOx77a1QJUCkSTk8rrPfVqzUPVbtvR1CmawONcnRSXhDnxxQvFuJoslv8fttJK3qJYG89Q92Y
xaZLe2/aEsTAOuHEKd+wPlWvAOP48te5Oqu5Uc8Vdg5OuUXMypjSylhLUIpXjTlz++2qnG5xLGF5
Gdz3MYLVVq/TlNAGC0sIf7uhb7hJKkKg3EcJFICx0p91lCpb+WEJZl9ff1LHnbXd+3IbpZ63QY8Q
QWFktnN5/5kuCAqEgmbCvrFEB4PPehd53bAZCV/Y9XXLAo701wPG8VgdkHkFwZVoKXTWtOVQZdfM
G+9tjloNsG7KgZ7zEpOZS1e7bYXBGD3v9EAT0dQq4RLA/C5LaHQwcuUXiiwW5hFQpkdgGLToIjq1
bRcb+9nsk3EDbHcO7quqcLJVVDoId1GLdMHZWtT8Su+V0dFsIPUdk3aJb8eZM+xL+y4HxhE17Fsr
KsbVYqakw/nELKG4j1eGMzhc5/ax0vJiIP6MqrGy7BSpf7UWINO/Q4rsJ/bFwUGwHobxEADkvOrC
cnp0854RfBVgLLKMGSUOw+lW65xbrXjGUuCu6BSIG0ProceoRmVMnLXzsePQi8nAbkebdMN4uho8
YzhIv0SP35tWma3McrmQeBt+IbRIXNw89k44/JEtmeRHQVmR81kUKGHANRptSa52SHldLd0XFRPJ
u2kNVCkbFrc6EZSKPkwxvVErDInBsw1eqdgIQz51UUgHtqlBRHjJhaA0gEf1iH2PH7RZdA19HnR5
Kfr2SPAvK/bl6V6zAqYtNI0oPrhGwFN60Zr2Fq+kAwrsOZ8jVCle6OfOyhmG6X6h5fQMYEYguhLV
K8PwKUNtN76BgwyfE8dlw8QU8JgYZvKSNAtfLDU7NrIXdOuxh87dr5RuVymS3nmMlo+uA9swTmhR
8jFoFdi575wcQNzqZWkr8TFvDGM5LpHs/SNwMPCea1G1E41YRBInF13xpyUcHNwvRXrKVBWcR6MK
bzGWRMeQLHgwKvVz1jVvcz7p3T8Wz21OEGnSc52w+rDPO5WIT4QOWx8x3+AsgaNoXsMJ9x6o5hmj
xwMiUwCqCMMQzq35XnpXMigbf6cKq7iZemvqd4u0nvPIrzaQFyUwtxwtmJyt2gOCJB36fHZQXBgN
yk+ZsPn5iidW8+REsEw+KX+Mm1VdV0G5W/yS5pAVpj1lUZsaZ3ogZON5eVDhIXHCD7Pnl4eY0I8b
Dy8UqrIupi9cIVearaB9LSefs4im+pztMTbWqRi4rTVBXfSUWslmIbOQLoHfzkciOP2LMc3qGS8y
Ph/tAPhiZok6O2j/Xai8cPVXdc9KgU8L3XTS5iSWckGEAjSgC1A99tLatdjTE8XfGcg52hNRoM7t
yK1ZZ2QRhqscl+uCCgYec0w8ZriKUnpvq8nGyuhmVZyTx5Gy3zdDc4C6xD44OBowpKAynlWFtjTx
NVQg4WGCUtPzyXaxeXnXQRy992ae42XDC8MNlG/LnLDhv2+BpArCyIV+r5c+kIvothsLv1j11SjP
Y9+be3QDCymMndF+KWwULBgnGlYEUDzn7R2u0MYO+3TuxBmCGci00SbrAHGd6A0Id//72xKFwzyg
jhJOEoGhi36vYbevs6Y5APWbbruBs2+OWA41JgbFE64gt2jx/eVyuhYAAuw12pHydaTLHN1YzsC7
jvOKzzoOOq6CHs3s3cu6ylqGzi6d6nyVUX6TvTr65uB5sPCli3u4RXlFztT8gJjQeXVx6NG1aozk
PFYNhW2a9Qlqy15AQvGWkrmRmblnSUuoZV/0xANqabpPfWR865pa7aN+VBOI6oxTTmx46tlC6wZp
LWt4ktfoFB5tujIVxrcJ0lTjkfnDO4n1Fa0ZdawyB4vsuq98hwdmw1b1EOg7ihuH2wQVLd9kLbfR
EDVVA6YWEzOHw8Aq3mY+xicdZoBthuvE0fLBtaFbPKDlytwKDHYURv49Rj7l8qiq1GLDiwrrOd7B
djZC8ZT4nJbpeY2ds/IEx43MJFA5NmWQwqjOY8BSCPNHFwVLbijOIKjtzRN8p4hcYkw4MSSuLf/U
mwnQ2ylLluqa21/flz47SzpExofJUPHJ6MJgxTidR8/s54fQcgW9fs/YAa52+By1u2HQjL3JU1eS
AQpSciY/Plu63YQ9fbxQbJpF5HRtwNGVAGlo+mTinoQl0go4hiDnH2iIipQTCYjy9JsRSwe9SBkc
1FIiWe1q5HB8A8c1u8K3oqm/Gdl8oyY5HlnXHAx6soxVV5k3Dh7uzUDn323n/DDR1yN2OwwemJLN
u4SHKF2XaMQELm8kEMrryeqLO+42z2VMbieefPle5lp+bCAP93N3G6rsuk+xStlcqhsTUcxTZbj9
K84w+0LWcEJbPzQ5QE71PlNZsXGHWzsX95z8iq0Fb+6b4wYO/aWBHNIVIu/ELKDVjjLwD0ayMCdx
uSGy5yu8A9M2RhviG4nP5kQwVGukTUjrZ+aV7CCRtuXxvGI37JLyqq8tAzcD7fvrNs1YpHnEbhMj
IqsxrwXc+2DKovZ2TscEejHH7s13s+b/IH/Qs9kfXcBYWWB40VgAwgDV5cfqlBTaRPHEqw6V837o
J9TGgovNSvz71/lL9YPrHbcxihLKfknh9uPrqIAIyaTsqkNG+xNqm4dHrm7h/tOAFeWVK3Xp8r4d
/v3r/qX053U99B0u4hRJ0t1Ps2lK8szGfVkdpiRz3zoDcGfeThlTGS9i/yrzYr533Yi9uB70Kffv
X52+zc9XF1ooVTFfcN7Ez5DauU3ongi3PCDTogBZ/MZ69PWuizOS3b4L0QFiKWwoS/TJ25LIfv/b
sfv6f+rYCZpL392tv+guruGWvBVvPzTsfv+dP7xgpvzNtGgxIKIwTUHf99+6CyFcbGJYviBhwxqi
tfRnw+5v3GDyNxB2jvJAUdMgoYj8Jw07+VNOLH06NCHC5n82mgwfTsqP36lqKVPSuebohkxGkkwg
06MkA+/rrNmQ0hmnL1awHaxuqrMV1Inr8N0AQ3bxl/bdFeOFuVWtfVOXHdFSMydFnEFSU2PRtyli
X66kduGA9G6yl1hbd8p2Mb8kLFaO9pBJ+xWL3ps3+bv5Jzbc8snrOg9jSK2G4UQKVjNeN1Rf26hL
JxBZVjYTxO6m15WgHhEg5FfObJxNHp64GrSHSSTFwvAUzvKgfU6WFWVHya40M9bDC0WvrXdWMx2U
nfID/OfEFeH2ltpdlWmfVZ/13sFo+uYIyDOpVk1cTHdDbcCBJM28xLU1avsWHPgOPQc1Fe9qXpKX
iUc6hw4kuSipz5ESRDcki2iE2Iz47og5wyaP0sKzGwd1HcT9FWVT0+LNCNIF0xQxfjEBf724BZ7k
nGSytLdthaL5ahSe85krMl+lZJYEzePiVsuxa2RryCuvCacUv7kgT2p0p2rfEL+YbUmEHK/LRGax
zA5wgFHgFDt3QebO6Jy5Z2cfkniiMp7WbVoNvXe19FOBd2mN51uQVz9GaZ9Ew0px7EEGLkjFUsMV
fCtUEN1qQlXkp5QehudVm8py5OtA+up9287TbVYrY/qiCh1jpxLRfpsD4iPsC4BHJxcPHPLFzu1i
YEyrSmuKcZBoeXGuhvMIiY4kph4NstekRJXPHOaOsVQFY1QkzEKUDPO1qpmA2fGm1XJnk54QvqwJ
0cisddGGJcTJZ268JUpi2S1xnO41cUbE1XTfub2MNwHGxE2sUQrQGbrw5PudJ9fS5moTBOMHB9QH
Q7fN7Nk55qjPd4uWe5dWlX22ulrYO/WuDm+0ULx714yH9EvpB7RKnFqbSZG0w+xEKl0iIBf2H9Gs
D916KaVza3AFERvLKvwYNtK8CrWcHQyhsWcGW2w8LXbPXGTvYhHTXaHl8NG7Mp5scW+Vv+vlUwgY
V5YIax2f0g4bP3WL4zCaziVGB43Xq8vkmaCS5VQEi0mxbYLdQ6zPe0x2vtbw91l4caMW9GgvXXBY
Xvsh0j6ASDsCSubh+0q7BFLtF+iFVz3Rorg4EPbv9Mq+CURrbtBDQvmpxTVy0hmGY8Vpya44tcWV
BYjErsxvpZjNm1J7GsIqXq6aWo7nckhxPHC+Xc2xG+5Jd9eRTeilac+1X6wxbfcVgsKHUOI3YxBg
nSlPnxesFoX2XHhG4J5T7cUgkctAntKOkELKEcor1IfzFNvWa+7MqIdIoy7p1memfY8Art+KorW/
GZ4f5RjO+2iXaptI32WfXWbn64bYO39j9HOtVini9IfKHqdobXlD+RlUZfjoJDI0V2XaOJ867WUp
MA3yN8gGyfzMWtt2ZVBFDtlxNN3yBHYZwxqTZUJnSKOytWdm4hhIl6sYfNrNU7Kj0BUs9B49klBR
/whKAAgl1+eRkyRGuKS89635rLSDx9FeHsPTth5fO3z8xojVSsnM/zJpG5DK/PgwBGXxBX+52mTv
xqEqZy60JWbRXM0YiwiMvMdL7lMS6/grVveDMEqMSEJ7kpR2J43YlGh/ic0MGNNbedrJlGhPE4IJ
+2OpfU64bIzNNAqJ2sB0nVecE2pja6dU+e6Z8prxJY1acJicnK4tALIt0/vpM1Efw3bAmPYtTEdK
dqdettQa7X6Slv3BKpYclCYurkH7uWbt7BLa42WhM9d5UeYDPbolXZMXltY7krRCxLNYxwjSbDZy
6sv7RBplt5612YzYHWMlRRd+w/ZoHoqh8F4hZC7GZmFpbRdtWos6TAaUU7QwCm1s8zE4Ur4P7rVV
wyTgG2nvZCisp7BGbkarNjqVzP1vkTCDGWZOwJXVDrt4broH0Hp1sq61Cw+DRYbpWeDPC6baXQnt
2VsaEtTW0qq/5trfJ6YSLAvROtdTgi0FZHdzXrQtMENWjV1JXXOcdDABvfsIbddIryPtMBTaa5hp
12Gi/YeediKaozYl0rFT91JN3WHwu+lIpzKGLBjIkcyS2LwB6Zi+5KqsX0JtgSz6LHiucBFd9RM+
g0ibJkUj521klsl+1pbKgKp2ZVLBRxvJpy3XU2eZ3bHABkUt7PVPkI9ohMYSWb1BmjZNeAyetRmZ
tzUDenuLNbQ8Fe+GUDjaxPomdOXp3glr62sDaa2tpHLCeUE2tLuf352miTadkmTrfmYCYtLz1O7U
sAP27GrX6rw47cGUCw96vzB1sBa51ztkM+7Zi6vqMfAG+rQGbZ0UkZIfy42Pe7bXNtq20o7a9xPf
fzXJv9AkAyP427Px+i2Lv5VNEf9wPP79t/44HQv5GwNGicgYRKPWHv95Orbkb9LUI2tpgpaCVPDn
6dhCegxvCqk53D3rffT7r3G2bf3G9BnmgW8SNMnh/R+djn9iyeohtisoaSnwoHlIS2rV+3fjNnRb
ZaV7gpditNV2GEllXuH5A4WceuNw5xrOfEom5D5b00xxu5RyeKJFoD0yqqhfvqss/kOV/fOwUr8b
IhRgQnsMopEhc0W+fzfAj4mCjXr4lnUhLiHjR3rq+OtgNA+IDlfDKPtXb6CptGpyn+K/TvRwJVha
zjW+8oovquvwKkJA6TdWlomnBQSwAJrgBF9JChfT7u/f8bu14LvGwPs7xnRA8aMciK/WT40BqXmt
rpq7i82DJNy4JDM+DZpwuENtiAgHXoJINjFqqtWCTAaNYWra+xyiHZ2iAecXcqBW0KCqnA3N33KA
ghLRTsXAl4ZbAvii27RXp7xVyGiov9RzG9VXaTbShSNi0L3G2zjk+7//VD91IfhQJGrQw0JnwdqA
0v3jbfAYSNJ3z9oLI3/1XIbkKqFRRvKHH4YOKEpx9VAFIvvw9y/7s8PCY8xBfocNAdrU/6ff1ndr
0TGnUFZ4VS+Fj+ZApFF/KUj2iilgnv/+lX5qdzDm8jyGy5SkMCcVcoMfX6kq5LzUTVRe/MqUb/XI
4HMfdP5srdIq2pp1z6jDNmfotAkBp/mvFo1eFN8vGj6lZVqOBT8FhAixVD++PJzNGDNfHl+0EOkN
Vpzzlmb6PThL3m7dBsTVzAMq2o9Z/S4KL72vHS6/4wg07jy5NrnzHOLLdE1KY/5kN5VlY5Gc568V
nbQNspEcYAX4gubg2O7S/94r+Tz9b/i1/E9f07/eKAiNbBvwlnFUeFL3c767UabbO4XjBMY1lWn+
Fjcd8zMU+h1aSmT4RXgaSXv9xMCmOk9LHQF9wnK7Rvrpfeu8ZcE9GoUQaEmX/Bo3tvdlIGfO+wVk
Xjp/ucnYOVhE+EHYW/l20pf4/l26DbrohgrwOqHZHigoccAsoSdMttp1A1mozVSbdwOw454Q+Ajl
rygYRjbVPpOVtU6zOr+vMvIiITOP4cuY5CWOVyI4KqeunggOxfUEVZz4RCwYoDFshvNB0haXsTLa
m9pAEhuGQqEmWAK6/9YQ5QfH7bJ70Gq3yAftCdmwV1+6oH7sLJAe9FMpl0U8W+wNsl8AkYx+ciaJ
zX8NzF6eItcXZ1xeg1qPZiTzNYsuxgWADmA1zuQHCcKjN0syfa7IinvoTQ7SeCI6bxe0+BdlYFmP
dSRGChHPELgIo5R5FdrQYRUXtfGxz718U1WtdSR6vTqKWmVfYhDwfO/tPH1A7zB5q6GW4akJmn6N
8JHyDSnRTT3mE1nhTb0TYhLDNnM8/IPDGAJkGSyI2zmxRZu+UjeI3EMT0E3ZHXjUWOO6gH1F3IuX
fZhyM7qyyHt8cOzO2fcqMawdAuflzXcphzEfEIg9pH64M6bJfCOedvzWhlXlkFEAP29VhNYQ7ib6
xXw5xnE7h0Pv75qSs2rW2fkBUYuz4gHUlFzofICyjf2FyOhgpAAonWlZyS4L1nZnFPmek9U2lP1s
3o22kFgVGpORFSup21H3Kk7zDFvPCGSWLLjrx5o0Suo8MsebLxH9Fmt5bUdj8nKmo8R5puVniwTr
zoYP2fW4Py9d2uXpdFJxvewHxbT8mDcxje3EysoHk5Y8iEObdmvPPYBzUZvMbpYox2lHQAvPwy5L
x3oLeySEbwfwPbiJarRx8Bhnj8b6DKmiO7ttZ7OixgDh9rjueRbuXCNKghtKcNsFhINJgQVnp22+
Y8bfKFDaPLyC7TTE7toI4AvTRArMQq7B9zPJi1SPwXjEgpRv24BTwQ4Jbo6fdGHIuy4s3CvrPNLt
6qGdQxo7sZGT/BrG/jejH6jYNmYJwyiWfu9fHIAewamwvY5A1XVBvOEyH1rAwE20rUgryLdBOyCg
UA3I3d2cufl8QLySV2uHKOx47aERzfZNXDMY5bZaL0QXMNsipinNN/xjGjdoGEDogIQsXhBkqPxo
NwqUQxp17v3Sd7a9S4zSElcRhmQPKU5kRd0+oIgoHngY26ckRF286yvewbbssnDZ+mIiQJMM1Gq8
zv2ZpW3wVWk2gSCTtEHwlW3CwA77jQcCqlrF7w3sYkns5SuhgAo7Bm8g39gz0dtHQUb8IYw91AlW
SporRuA42CyQGB2ShZpK3SbBmMi1DRdnWeWE5RhXDEbkTlRByCQsUl61FXO0lEeoUWO4Rb0QjSv9
cyttmypYPqGN+IfZ8XvcnUEq21zOxopsZt+6iKVA2ANIURr245yNVn9xK4W5qlB1d+30BY+ksPVS
fkHlpMvtwBqJ4hXwFAqQes6ZD7Sjs1DWd2H3KBMLjdAUMP6DssVP98WE86qFysqb70nZ3GRkpba4
jwNSMuMaZtXIySIJk+EBnMr4qWoi+zB4YxggonKYsBR+wN9xspLWwrtUa5kqW969y75EZ/ATIypx
4AFiRvowWHkSH+jjWRjRvBCd2/ucszBrvTiTpG4ZEbeMiaZZoi4y65GzYzQWvLGyZdO94gmmntFF
srpzdslm4ws1lUcUyIF1mzR9mt5bfqHkcZIJCqRu6vThE/vRrQNPZNqWY85Ll+XC0BTCWLfszdTT
H75BZTayP/G+qlygRyn4FH2Ng4bpOSqhtUoHvjrwVdL4rmg8vvJNz6ngdwWRsLoiuqmFnHVqakXt
eozGZuqvc+RRmhDV19MO0hI2+Xmomeby722NgkCwgUxK6HMyGTHoJ2118oc4prcSOSnrYg7dt5HY
DiK2m2S+t7vJbK8QB6BfK6siTR58nhb7tjDFpVZh/SoZjVHzyyi2TmhEVH8VRGU4bObGo0e3eLMG
fnFZ0XTX8+c0S53bqW/N8lCb85AC6M3D9gArKf82L0rvIaivow11gI9JhowmJtdurl4MM6BXOFZA
1TzJNjc3Y3Qfl117pXIQihvHaqyQbQ/q+QquFIqHxBjCbWYVfE1oNNvqKItS0IRgQ55PvmBJbUe9
Y28TB03tbkL7v+UhM9ZXcA0hGRJ+2g08ae0BwEdD8wGnr3o0Zo7pkCK7RnwBcQvQNhdQGY7xaPGn
plxEy1qOoRseK24LHpZUuQRfwH28nmYve0gG4j19rz2QrzJg7xxdbk5KQuiCEzIty+vCneTZ6Ew6
ClFd5MNVSHx4tPYdGC+PnEQQcKCjq+grxa3mKLZwZ9UIXYCnwFw/YBoV8QdRMvMfVgsnsPmpIphd
8cewjGF6MtLwZATV+CkKMcitM691sbspU9xhQgiWfdMjY9rGS88ija0usW8nDAvOJXcr/Hp1NZju
tRSRnNaoS8aWbjlauO3oI4XDPu8xr/bblgShyZ6azQDhqdmj6WP1p3IKQVYEM/YsZPpu/TI6s3hM
ooa1xpNOi+rCvL0tVCHYYK1K0bDNNU136l/DGbwXXOVM+9CsAtnUSPyavJZB5g/3ddAif5lDVvSW
pBXuJoUDs4jY7tLy7DVVZN9aJNa5x4DuE59rgoZznTaGln4QNm8hJMv77jrDuUoZSTbzDpc+UIJx
MqEy1JLv/ey6HrLCIPJ+j5H7byflF50UWhUUOf//gITN1+xtfGu+fj9m/P13/rAFEHUgFVUpnQ/h
Ygz4s4/iOb8BJXBBcnDOp81CtfKHuVv95tv8B3KfJNU5AMB/uwJs/zeJpp62jOtYPpPGf4ScFEoX
E9+VdAw5HbIlGdkLH784btgfi400GaJELKo+zO4cfeiSrqg2xHWPPUA6DI+T1+Tdrqrn26y0Fq1K
g61DBb7GLUjuyfD/2Duz9raNbGv/IuQBqjDeEuAoaiAly5Jv8FiSjXkszL/+vFDS3Ym/c9Jf3/dN
uhNbFAkCVbv2XutdSZluFrkYLyHIGHLRSkoCntPxx9TZWuDy4nj7MCuvneKSjGS2B+CPWgvKoicY
pYyoSIETRdt28ux5w0VMDiBUrccUkdR5wt14l6cWAxu3B8frsDyYazJoe7INhCJ9FdJZdXKmPDE0
DsqU9mZqWiB0hcS2O1npfuTNCRB7dn10liQ8VlrbXUsvgtGikm+p02gvSV5oT3CE7A1Ml5L6XUTU
cbXc1K6CtDwxdigmdRnc6MPSMj4khBQI8eJiijnbeR6PIOpCjXqg7PZ6BA8cpzF8Eq+jINGXbmsx
W9mJpqt3QEO6azyIiy0nYAxOdwteTW56IS6J4T6FQ39rhF65iafyEX2xcZ7ImMa0WQ6YI8E6Cbc4
VzPAbrd+IfEYJrnRTSd8Xt88m6wivICb1cCczdm3xlrN6lUF4E5bXrO81IMa6GBAbmC/69nWYIbg
y3S8p0mG29DhNJOF9voWmo1t8dJewxzVWRz9Xmaaxskzqx4j5eXP1dybzyyd5V6Wee2j3ZE7dsIJ
czQt6VgvfqqlfqB7uBxCUzt1hHF/B0rdPoEFHZhDsZ0DOsxZjkX9QEPowLCand3qmnuQ4+2LmblP
tgIMVk3oQA0K8rMdZs52IXHm4DW2y6jR/ZIz2WmYYo1foKlEJ7Ngtu1TPBUX4YX9u6YTmwTYSZeX
TuTyrkg4QOKMjCEVkfC6bPO4fJQ01rZkc7bs5ZW8ggz1dspFFEqSIHsrT84mTYYkiImp9YdiQo3W
NhJrYVQbBmDOuSIm0nKZMQ52dSeMqb8h37Prd4wqrC+UAMmNWdj6N5MPHqi5S3wmjiIJLK4l4xOX
0+gG9KR+M86N1R0rvLEbC2DH/FMrrUXbu3RUwp+z54y3uWiJEotIY9/mOO5AJJH5Uxep8fi5fP13
of83Cz19Nfow//dC76+xX+9d8t53f17rf/+xf6z1Bgs6RQhiK0n3ke7iP3vmjiTWhqVcp/Ntrv4w
toE/FnuTnjmhFGQAQ/H4HdfxJwsYizI7BOcvB2/Zf9Yzh/nyy2JPj5L+JOYUKkdLp4/418We4yew
kSoZDlWJ4E/ECc7KpfQIee9eUG28IeNMNzUpNVvapZ6fpbC4p2nOqESz2tc798klU+WEtiK7nfr8
PLiI7hzNpu3NdD3XNY6iKU0eFoiJFbtcdqYsdHT2LKYxnoldjVKXMy+ZATRxL3U4cLCOsZKmpptt
jcZBpW/wO2m1ANgm7pC9pkFdnKmXIfewACeIEeuKmHUrfbO1Wg/ygr+egRf1gdS2x3poXwxEVuRe
D8C8aBxsi9B5Zjp5JQXjbWAoy8/WL3nFfCTq5GaqHA7ktrjAPVIbUfJ57HrqtnrbvNhG6m06UK6b
UePjlRzMoDKwjg4abEPGtKz3HWd9Ls1A7yHqCmJl0+wn6c3Txra5lJXbqkBveNF84BKYWfSFj8Bl
0KFJJlC7OLLD6II16w+1ids/FJz6Y1EdUrOtd4xz88BubP40My+j23fb9SdTdImbxEMTv6DgBQbH
JahzyT7TGcslqvILPFV6WYpfydHfurFM9hjmJFCZGt6QhEscYK76glwF6oCzAgKq8udcNpx3ZCvA
/UPKH7OZFgxhXO9hrhlcB+8JwVS3/VzzlZ4ST1HQ1+JAyoIKTc5vU089hW6YnYm3CH1ivpddvbBr
jy5XT1LBUw47R9fQnj5vkqSZ3WA2GxXUDvcBJ+9LMbgJKQ7e0wgLhdYC/yh06zIkvKkozcwjrg7o
dmmvApwN08nx4PoPVPuB3vF3wbneJWDVgqYi08VZiw87tOk/ceohtIAGDJXFHffzz8mDtCcEbz0f
kzeMk3z3C/+WoozcDIZGKETnKh9tAT9TcJUUMLMAl+FyqzcKMYJqXz6/74Jx7WbIua1Q8i47pFge
WFwqkKrBWt7bbn7SjegnDzl3NW5eDrDcna7DrVKtz0LUdPOXPOZfkYO8SYM3wpOHnZ7olbuey+WY
ztNMy2c7NjwnjjOGp5HkudvY4enwkIU4CMZ92+EbdntuJnxbd58XA/MGzhWNv1pnxVtRkYUQcro9
5UJZW/THtZ9nKjzN4ESuhSIhBD4b8rKWwkB2db1bCmjebVbpQdGaXNJVcDNGsbpxlTbtIwYwZ9mE
CSd0cgUyh4cSWMgZ3jbS2b7iLiv5w2kss1u2eT2QOgsB9SBNLOIbtjrPiZ4PyWWIrbvPx0umC3kC
Bjy1CdEEpR0FRYWmdEPgngrM2MtOqGvL/YSLfTsY62OYMef4/G4J4ZNgdmGiYrliCeEWKOvGo53K
tfm8yxcnW3ZV3Xp7wBHZlhaQtyO8OQ9GjRLm8wZY73Ae8UtiLlQ2M8uYN/B8m2iLDp9fc9ePeJBa
biPoQt12IA/oe51Y2sGK+agENgAK6A0NO49k9bKSN+T5fAVGhqCC90e/mnUFfKtfyM7zRWmEJ73t
Sybj+nRnTUCWx/RNo6qgpKX4hc247vU8EZD+IFVaPKdg3o3zTP9s59jcZGUhy7OmQOItJcuXkxag
qFgc6I9xfDT3XpwrPPUTL2aQUmEqCbWx02VAa5dcDfycR2Dc7trzc4MpKfQD8nRStvKIRTEyWNxG
vjrNAWEe9uISEyKzXwzCjTiti21tDoNvNXxs4i8Sf+wRy/CIVIeC5MFDgTL397VJeGR6fT60dGcH
aDJU20YXP1gtt0RrmRcxp/PeDjV3YzEsZdsZuZmaqaaJnvD9Vbke0CTmOGCb013vZD89jFEA63gC
Pq+17UGIRZkeP/QG36tZ0gPHl6YCzbVYAlfEhpNr4QM4SBqsFW4NN2x+Ng7/GVPIlocexUTCemJq
ebIz2vbdJYKcREhmAVXjPANrrbaZFmNWhCS55v3K0Y1OczKtlstc5UaAdl3fiow4EULN0Z4H2BW+
ZRbA9Q2uYWiinmsobQMHL30TCJYD0B4ejEddPFlRlgfKpdC/pfXcn5JR5yuUOk1mSI4GwqhUb1IM
akn3ADnQDqFmUfw5u1ZNQ+rPWadvcc+0agswpSYGpGm0Ux3237Wuqj6UN7ybiV5BT5dT9tNtpLYw
t9CWRZHPPY2HriSlh/bU5CGmJAbWr1MMEAWCOA05u0DUb7jhrTdWC24CWY4AfkXsOkfaiao4dPPS
aS9zZA5+3IPVPYexJ7tNiyHT9psZZN4dLGUxbyNRhtq17CkfYsd++lMp9r8M9n6ZmJnUNTiTOTLb
js5I+9eEstzTxGJWbQ9jfYZDscQ/k4zNRZbuU99WktuKp87EXxv8/e9dVe1/Pjx//l4TVg8WLN2R
+i/1FENNMeNp6A/G+LnY8QzKJPtAVENOcZ39/Pvf9sv08vdPyfwSMZzhkSH4y29bxkgzk6XsD/nM
DbJWAl4GCguuof775/rvIeDfHAIMgcX9T1/K/yMq3/+o2uivqpk/fuaPI4Cr/7b2UjzT0QUsAFNy
q/5BgXCt3wCW4Q4npFFCe1ixCP/o9/BV/0Mmo/9GZpvJkmXhdVphfP8Bu8/V14n2n+9QosMp6T3a
RSAgBaiCv1b8nqgYRVRufpBu9Dpm8bTpFMpbnqOXUrMfWyAr6LSaF7cwXmamGrvemXesK6cOh992
0RpxlMDpjiqnI1kypj16fcbwatbrwNEawEuD1yIgHuygih02KFfpZ40UvG/0nfSrJnA2LZyIA5mP
i1+7SbILtRIoXORc6R65D+OS0JLoiptyTEZeDc2YHJtmqzQBkWg025PetX4zFPezEhaWQtinaT4d
W+UsFwsLd1A5o+Mb89g/icTLfBDDIVMlNB+mZlzGRVp71UVfbZOmqRhHnHpFHt92emLcpJL3pOso
2Dh0tFsLZNmDKx3Y4/lzDzWml8xW58a22MyG7xWToM0gB8IdQbm8JTSRbrIRl6XEAUUB3th7C+4X
nP3W2ZM1oRBy5xMiZfnRpRNaxV6EAUo4cy25v4thpu/eDafUy5gZJDSLU6Za+4XkChIzgNJR4V2L
Ru26z1Bq7T6c03zba810qKVHv9mpjKtXi/ylG6z6K92eXeGNFxpCxTWzXJcAafy+m9QFjeQT6YFO
X0bjVrjDSpZusheCKZJLJmOqaqV16GPLiREcESqP7BHhI4uQdWNm84J3tLDaA5C7htW9Tu7aKh9f
SA9XH1gjveepkBn6U9LQ2Fsd9xwPHgMSULhH5CjuxRlHCPm5ZOKUC4YJncSo7iSpYyMCGfLnMis5
oYAX2AM2YMQElt5hJpCTZRphnSFVQ7gB/XKDi+eJ3tjEPdFaStQlHbww5BBU6TDTtYW+VeOWbOoJ
I2bmiLjSqIRJFpzp8e4EOPFvjhgw+09hVG5hQIbPn0NrclwKZiJJ9QjXEDepjVPHHLGfQjhMv9V1
iGiL5NUk2iUYAXZFCtOQGmp6mK2BGp1RGl7OyJwYCmEvXkYsSEzasYFZZHgEbeMi1NFl/jwns/7W
9oTBagzIUz9SHVe1rfg7MXQBLqDmD9PMRINzlvEEnYGcn46XJIqFaHAdWsSDiLg1rZ7z2cECL5Bu
mhkcgcPJG99atVLJ7b66UZVlAzEnFmALvJIXpEkYN9scrwSDtmIOpq6oX2Oev30C7QPEGzCiIJwS
TKdO3OXPtVEmd0wU1Adj/mFvYJv4YU2ARcKeqPvPd5aGae3uht7g5XPQLJdoQQWdQGKC8BvG7sWc
uAdNrSt+5kVskqVH0pZK0btWNlMKdKZ8cNQN83Xure4LOF7+Yo44/mgNLCKBC3l7q3tq2MMWTr99
3mk0gvltS+QN/caYhXWTTLhZEYdX9yMxL2TcRWnvW0uTP5veKHCCaEm17QrTuYD7Mo9VBpDBmCDx
tS0NThH1jnmoB77UvjdLsN8L35qg5t3liE8+OidOwPNV9r1r2PNNg8XruiYnXMdGI5aSOxLmmGeF
3zxB8xl0WZzQG554ocHlNzozMoM8irXHammgpdpp9QizzNtXtBm3n99WMRbVYwLN3cXlEZadb5DC
61cpV252TOtsNMoMORnSdQ+IJMBXN86R7+QE0CwL/0hc99VFFuwLnK4+brQ7VcZ3A936XlNPQwOe
Y7CIIWZwGpEv73vurej6e32MHuKBfMC8iw9F2v60Ru/GkxWB6RqdfeFcJyV3pCvsO3t5jvAiB4yq
3LNtr2Tp0NpmlLKinslAF2uEEvsYUUuyAraFMvhqQuNWRoozemANzwwXeaFTS99w0GMkxXyXTB5D
qzRQCJBl6YQPjMSne2MiBwhiAXlPo2vHe7vKOM5CEtkiriw2Tg3Okkiq2u8AlRAUx2yzjCYyeMSP
phxwOuNwuEmXXm1LURB8Lqz31ugOpWtdTI+g+Gzo5T3sNrIZI/GiNPd97rEwE2ZX7MikIx56RgCv
FZLEeLWA5mZYO/i1bVePPd5DdNrp8lFAd4B4gngePNiu7iYSJvsaYke2l2kX+5a18AUnNukGDWmH
6Thn58w2vtgz8zvHa47ZNBdHBtXyMLIIB7pLUCG+5ZBxAZy4aIHvVlWvDaqpzVRW+hnZpXPCkpTs
09nGmDyEr7pRND5H3k1vzD/hh1/rxHV+JILRCUNn/Ztja/BZs+ypM1T6HSaf3PKsM2+XDeKBHs83
k8juhF7GXKNSF9YDOeSHCOyosbGQ9mKECWiiPzYFnIa5C0nEcee7KW7HmnDWIen8Eq05VLWl7bdY
TMtzZdh3OWv+hdsKA5AdGg8S3uQWZUZZ+UUPNjwriXfEEjXQSxH1D2VxuqXHcJyLCgp6XX/vmTAF
DaEbQWoML3pI+0Kv2O090Vh7jlTvuqm/NjEhVHMTfhmNet5ImQ3YGJjb49zRblsTOhqgct/mMaRz
X0YvCF6Uj68k6PCtnmmhRVuKBKLHHGu4OlZifMlovVNDMIrzlWnPp7ELR+SvInQnH97vl9SBHmoq
s/ihGJL86DjanLwWZj/9wDCoBm3YsaePu0zxs1GBlGHp9DsnTKsLYqWJM1RDZSXxymB/d+/qoR6/
lVgQvo3IHO5WG72PUhMAvZ2Ae+cpYiXvkt7x49Jq/DArXG+DGSU6D6g2cC+J0MAQoBaarl7T77Cb
FzqPRPQM2ke7tw1AOpkUE/7iCrBm2EbadsjS/uxYLSZ2o+T4WDVWjTB2GdkGMWbcVbSLTyaijm2I
tIOOZhM+e00CYSQDirFdVFOWm84rtbsucq0jlUK2N/Sq2SYTujMmOBVAh3b6WdIyujeKqPsytsl4
QBvZfLWbrtrkrIVBRN6RPzojx3KzhjHsLMesoAorhkE76RULWI194lCFlvLrtkv9lCyIXcVcjLeV
N/vZzN8clbsb1YYjsS6aftuGZcuhtGr3jWAw2Y9klVIz3E5VujM1bR8JMg5yd3lN27aqg7QcclpS
TcvYLDM2CdEuuwKPuQ/4zdwv1XILYonzY4UOTPRMtSysHA8LSZk4jkiIqvBn38/QHh4bXE0Hl7nY
K62cOxrV6sfogKds7LnbebUdYeAClaFJMNgt+rigJ7FsoxPpRDymfmUHre5LMmY3tUd+pNJH61nW
E5yAKQqUXB5nWzrwngR9V9fF8FES6TomEGMNPM1DFf1opnkvO7a8ARzEdkjSfjvp03RKBkP58BXC
I/3CcxI1V6IGrAAZd3qcF5tkkdSNvS5ItRgSsC2Xq0cqUGHcOD2dqWGbYk406n1WjGl0kXbaMDLr
1RihORzNgX6wpkVsCVGjw3T29GgufGfM5+lIZpC9nC1KFcS9UZFZW9zRQzC5BPJuLLykab5h3+6r
oMAOIjCGDPH8HmdMNU1cZGElDuyGXycysDTdG3aEtfQ+QsbxMUR5i1hsUXdRiukoHSzztrOWl2aR
CU4h+0r0AWyOpWOyCgolyOGs3jdObb0BZpv9FOfSG6bJ7nYk3GuXGMOPNiJRcbTEcOsOgwwY0psn
OKEjqx8iK2/MxXl07OYaUarApellMGvON2LNQlyQffp97KIZ5Xtr0lWHClloCYk8qa5DkCRPehiS
Ce2IG7NVgn+eOjPZ6zBgPA3aMGT0m0VSaOd5+uEIRrpmU4DeNlZjmfke050Nwi7xTnO0YKtNjbXo
R1fSvenm2H04mQVGYywVdbwyD9JOrCN990d9ILd11b3goMqGLjsupOBC/13A+phJC704L5avOVrQ
WxUX7xxAiQcijrWH6tQxIQD+WwUEu703RcGuD3jqwxnwUCDB7Dr0cMmwaw29faV8sbdCyOmKwH4B
OGRcZZJCEkyXiGRpBq0n1BCQleeFJ60vx2cbuuoNnPPyvOSDy7R47vL7rGwc1K+ujN/KRulo0TC7
7pAlsRXo3jpx4WhYUQfknvvhRjoLxxBZxjXpI/crExkIYbIo35a4Aog7hNLUWPKdVTaoj+VTSdG/
tYzFhUncVTvFwoj8cTkmMx30euSQBRYku0uifnw1OpSXduMgUSDcjeFDSi4IY/aKWyiiKEkrN+bg
m3jdE1qMFoEfA/sS8wk8jKRbCApMxoUkaqlIm2wbNfyMVVEcHNkh6GsgWhHX9CObECuqGXvoINWZ
TJKCc1brXu1CHx6iuKuvMIWXAGEs1W1KOpQVVQy5Q5kEKS7oE2/sCwe/MHDIMtwBrXePua1F7e/y
+P92ff5d18ckI+Hvuj7H8iP5BSVAb2f9mX90fczfHI8pLe4fwaYOqfOfTR/3N55tEIZytTzpaHr+
2fQxjd8cDCuoZRzLMO1Pf/8/mkDObw5/sP4Y81/mxv9RgoP5a64s416JvGftA0k6lcy1/toF6oWK
kyWetGMolymQTZ5/twCtEWlOA7rexNRww2ZW8+IrAFOjn0VMd2w0b7eLHSKiMwx8VKGeDB8O4ar3
C4ecb56eIn+IkKFxb/daEUyAdFm2l/JbYYXySEdK3FMG4EYHHSNvOdK7C739gpUHFYnN0dN9xESe
X1GEDvf68L2oWoLcVZw9d1SRr1WWAFVbhrxc9pleT9+RZxTTBvPQvLCzRnRTJnzn00Z2IOa3td1k
b7GWEZUk24LG/EweM2scRgO8vhNFb+71t2t3CIEv1SWJYS3UhW1e0eX1W4kTnmZJKvcNbgvCVVHD
n/GTDe5WEgdAE6TE9e1nGpL4WtX1awWH+65Xs+73Mkd86qnxHft++Wp2iZX7qIXmm2TMmstcp9F3
gbSerApR4RDvOTYzRLJ7obN8uOPdYk3VgyVnjGKji35pMxejs8+nJLtzZTFdzFwySp3hDKvqyAiw
B4eVgY4r+3Zjm/N+FInzwFnRQ5Msi/eJgQSyksJ9sC2DRC1EXY9ypu5i4qxwO8zyEC61kW9KDfe4
1SF4TBkx3rjIrcPjoozmtAKfWIojy4uIsWqcM6Z0UfqtNufPsqj7xx61ISxHY1w2fTYYL2jBw5dO
I9qtHgH6lKWnnceFrb8r2RwrzgL+CAsVE4jRf82zuW7w+RTteQzb5iYmd/6nB9wgZWC0EuNVbsb3
g1nmW6Z4ZRqUo0fM2yphvc21CZYCEoLse/O5N6qJ4wHTG45yAqnnN/IQYDOPYQMyn7FbhOwMreZh
dZxc4zqTX0VUJBdvsfhteMnaR4MKZdc3sXljiBQZbdxXgAplx4Y2UzSKbmgO42wM1wgSvG8X6fSq
lVF7YqLp/SBM1Gl3tk6E5MZgKpQwp228q5faiOXoO1bw9CNpP8RmUpLn6tL83Hhqyd7NupLeOuvH
rqEzlvIY3vtNYZRPfI8ZxxsVPzhTqm4VOvmTw1EUbhepBwCnS5MkU9DeAbdr9YTbXL+P2o6Rq9bw
50YVmbiTzR5pblXUdylRP4nCTcNT/jKVRrqmAABfNLk8EyFXHF4BuPM/VWlEHegIb5hTmzhPDy0q
/E6SRbuNoEPIFHQkJDccFj28zuMg51NsxSmAP/vBgOcQ1KaD+0wisQVL6T1OZLYMW4VO5DWEcIhg
KRzywOlJffazWlQkqSrrEbU4RcicGJ2/CsU49ST6nUmMybkjUnlvNqm1UZXi+M7ceOuFQ7Z1JUbh
luflGirU43gChvzLFI6yONt9p5M4kXB+9wKzXnr90VwULbl849ilhUSr0Q5j3z6b4PUuGuCujBAw
OeKvGE5DVNq3VV0TTNoR8JBPOXLnvpgvTeWKY5/iGq9cKyI8VuWXsZXtNR/TyTezlKa29PIt8gAc
Era3KUJi6owmvkMhsekZTG70LjkP6YkINF5Jas2+d8Jm6yXi1SZubGOl2ikFDIETWt8YjAp5GW30
J/o/zzFuvGNIOrRvcFl2SIjUPQSxV6+vo4D+NkGQ46DdAjMJyVlcJc+9/rU0uprpIWeQbP5o1XDT
LVzDsNNvUvTSs294mb7TVfxlkjQzoJE+u87sHAu3fudImAOuFFd9bj2K0fw5ku29PabpQ9eUL5wn
CL6bbxi16btCrx6HRJI/Mjkd3i78XPqYDYEo8wFm71S7B+iVQAHtMt/0qMpp7cb2bZMYCtOJuiGs
IdrNnjvsBfCtwFBMDDcmvB5KHUCobeSYCR+vXl5Xu+kt80pzZ1OnC26jG5tv+6xHrWDE3ZdXnfiO
vWaV2h6TJHcT8Wl3M6zakPvHGDYuDL1LM8/elRA1JJuErOYXlDrjve21H061cteSyLhZCq/ZagqR
hV9bk7Eus7T7Ni6335NDBRhYhlUFzWQJiJEK5JcdzXf5xPFuHoz2C6zC3tcsclCFl1wsJqo8Ehnx
tcOg7oo2K3zCcovHIQ/DiyVCEDw9g3yrggAi+Zq8UB+DTMj4ez6F32OlNxdRO+ODAFt8k7QKVAb2
mMd+BIXbSfukSD+h0ObWAXb51cJju7E0/hGnU4jQincqMud9nAZ1dTXP8aHIzDuJiWHXj07+01bw
IJdxq/qlP4+diWq27ZV5xxqjncnhcUj2iYvmSn8+DxqnzG6kU0kEQqLee5OK380859nyKoVYJuuv
3IQ5cH89f0iBN27s0na2ib2oAL7Ng0MXJehE2h6LRcqH3JVeAM+jvrdG45s1tPa2wQrwWHgcDy0o
Q18xbTc7EI6ZwZ0RwxmkLrB9w3RK8lsENAhMonugk4RQD7Z3stQ40+5LpqPdsUVO2WIfNebQxn+n
o/9fyC1ssyv2+//WSB6QwifJn+WRf/zIH2WyYZm/MSdHAyktyWNi/0sfCZzuNwD5JjABmAOr5P2f
dbIQv0Had/CpY3s2bVSQ/xyWGu5vDMJpSWK8/s/1kb8Yb1dzu0v8GG/LBlFgQnb/a5ms216+pFYk
HhUFHr0ZTM0zajCGuP6SA1Wuzai9IJps38kbEU9xnGlXmnDznqdlRk+VkNqZK3AvG8xuI5s02Vue
Rt7MNNSvStd5HY5tqOq0oUrwZSERIFvKkscKts+uB0O2rdEcnoWmTw/0MsYgSbN5Tw2bXVcn3sGD
aQ65ROt/lIu2UCybo3mv0bS6n7BBAjFW3fjdi+r5uyPjOVlxhI7hx9HAeKjN2mXHpKg5QeSq34h8
Tr930TgTFI+lX9AofZ3bpfU9MkscnyWi+wGrg6W2zk0yl7DeRLF9oVMPIrHKlfiyTkezfyOo+FRq
/Gte/fkV2LaLx50ZF5KYXx3mxWKaqRYq+3GhIj/Cu7W2tZhamyVmQlQhUdGz4YvCe6icWpyJHuOj
1bZboaXJdKYscTpvOXBVR2/ph9sltOI70ZvVB2Hg2teysdQ1nhngWUma3jJ4MmIUeWxxjJ7cfRQj
uuyVrO5dt/3S5dI6wF09k2ZCinws9uiuPtLGbt7+9JD8L+oV76/YAj60uYpHVkUA8gNYor8cz2p4
GhF2ipJMsiJ8NdZvP6oqAlSFCSCdTYfiQ7JqpiNytJgu66agHNspui7IcCf9rc6MdUhpjdP9qhA/
jZW0HsOZ/9dIIX6IujJuIujV93FvI9sjoujBcsNnhpZi7yWMFLMSeZid5fohKcdyH2utts8GaQcz
SNvtohfc07LThxt9kR+lzV7RCuPQ9aF1mNG4dliOMIGirNxOFkJDnWnczkpec+xRJ9OsxvckRoaD
m3l8r+lrQOyHltt2bMthTOMWwNmuS8bpykOZ3TmDxsOksuSQyQ8dxTynnLC1VZAh6L1xaV2R8udO
fZAk2NQqJ2V0vKAQFQlTTKcsSV0o+ZbWo0d6W8SyOc9uLr7OWFt+uJjjW7SwzLRQ2mN7mRbH2JWx
UgdvqpObHAzH7acz0i2N4RazIR9OSMSj2yZe0sPcovD0SYQRVy3ppnvVGVxQsQ6HFxepq7U+m1q2
IGUd1VczJqzQA/x7NqmIfZ2J8r8L91zvjX89MIi4XQEJhc6xIdE9kX7x1zVLRMSLRdC+rzHn0Uvn
9eVeMxTT5olYj9ZBaW16673TVsv7KDiBq07VM+6/Of5IYcDf1bYIT02nN1+dxiQbLM71Pf7ql8lb
VZ+9XXzhxIoob2ihpKcDrg/Au8a5ClecbIezWBFDhaCyEtdJp48OE4mPOvfEmpurLpLlat4NJp1h
FtSK2Gqr7oyt1WkCDi5pTgR1DNMdQtPl8nnb1inCzSSx59u2Qexo1DggKpDvL65WqK8rr+5riRUS
oW9C4VTUcREHTCSSt1LP9oCEtMJHQduTDN/39loK4hzJ3Ni9d/WGkfLfP7qfivm/Xn7MWRBISVQR
q2LnF/TH2KDqi5Y2vGJ6xPDUGQ7g3bbRHlMY8retkXLGtxulPaVzQlq9NdVefUvscDztXT1he5E8
gwxP8yY8udlQfwdt1s4bj9Yh9g6jDV8Z7/JhVm3EsUl67T9FeuhkiKzbK6oy9mWxQjD/DJsol0y1
BlSLa24j+59SY7pr6ijaNXaYk6tZss6Ezch6IVauK5lm2hYZc01Qlm7dGCMJVTx7yLvFXH2Xk0Pb
aJyQ+Im6D3dN7oZPudOsbuEyYnLz9xf/cz/+5eKb6J8NA30BQI9f3zvHuoQs5NG6Vr1lodJXKvzJ
3Qy1t1Vt/mzg376F6Tjd585Q7rvC5ROIsrTBvyfDqSqQ1o6eaI+5NbbHCivYE2hjb++NtHD8tunL
+8VVyZk2/fQwFl5OVhNG1p94lJg9eon5psKxP+rL4g60/hfyFMwxK/cOTgRUlNaymVZhQNf34VcR
G+mB2Ev3hHUYJTa+wF2uZLSryQd/bW16XO04hPSo43a7lE6JN1yI6YeBoandiMLEgKRqYWwXWRNB
V2VvBjoTFcsS21tW18fcZDJcOjzq1ATTw+ejF3paRBy6FpPcjbH1oWfOfFqmVlwZMyApKVL0yYxX
4w+9VssuxYrxyp03/DDzYl1B1kuTOuGpT8rl1tQXLp9ZsPLVSQuwThTZk16LhYQJLAovTpG+ywrU
SBPF0zEbhfLbdYCumYxT4on2k4Vw4Q6zIXvJ398IFIm/roIYJakZDNKVPsvBX8A0rNWIxLOhuTK9
6sgY03nANp9rcz4CfZ7DJvYBAvMB6O1FO0qx+rsNbw65FGvSNirUMdYaB6NXmp+ahFE2PTg9yfxB
S5M14r3cdRAAeFwNR3+bobh/Yfnv3gRDsR994phawGGrcAIcuSt6kHLsdig7a0vyOd3KySw5WeUy
D/NdbpDdtvGWoj+4TBiCeamd42QWX9ClkFPuxEAzfU0ke5xu2oWJ4Uz6Qq/3H43FtsL9FQdthVNj
Mpb/Ye9MluNGsi79Km29RxkmB+CL3sQ8cAqSokRt3EhRwjzPePr+PDKr/pSqOrOr1mVpppzIQATC
4cO953yn3bs8teBDY73l1N8r9YXuczuhDjJSxEeTHS9b6cyfLUIuNk5J6B7vJ8rJWOWBwATJYE3s
1l17UJa/Ud7OYTsN6am0EvOA0R1+Ai3Cer/QXi1v7UnBYaz6NHphHYhfWoNS2wpWn4MDJM6Tzy1S
HNRAae2FxH345oTSndlg1UZV9MHp03qkuKw3OCCST2aA19Jocw/wuE6FcCJMDuiU0ISDvWTKy8qW
G9WODf+sup7HYI7sRa0DjwCBDTT44jkMu/aoTJdVZ7ES5z1yVDyvsRBV6dnoOr39kfMlBE9lbBd6
lu95VjKvdnWO8wRVmLk2CkyWoRjTEzDKFJnMiGDMcOeIrjxgXu1RjwPGU79cEoIy0B35yfTYsLc8
gFuhOtq2y/LD9tLgGPSLsSVPM0VejQAC8HPDyRqNPNgNhOzR2mvoAOEMZBTGNbvM1RQ2sH1AMKxE
pcwNnvDsB+XdR1pMYEIE21ZwlCnpmdmY5nc+UJYHOyffiMWAbl8r5+VyfZD+2wH66w6Qycbq/32y
PWZZXFAm/elsS8OXX/p7C8gnrQ3fX2AR2Kbz3/hfvwt/pUVUt/A4Xf7ezPmfsy3eP6S5EnM4pkFe
T3du/t4D8v4mPd8nVUzqMy+to39HCQyO7ucpkh6QDaGMDSPaZIHR8JedSuzFbpJRRjlNNWJGxChA
3kA+eueq9mHNgHtzN25PL7lKa3ZlnRIxYoohEEhYWkbkobFyxdNXZt5pWXxXbeExL2QuUiG+IJDK
3T2B1bNxSWXSfK4L1xOY2pwQh4LSMNnBbgFVjHlQrzKSpal15uaCFrbsvRvK5T7Bz2NDxoq1dO6q
SEoooBnLGVafBMyrM5bqxPpe0TAPDDbVyex/u+riukDCm1tMEqmAPHTteg6ELcinHl37RtodwE+Z
e7cjZzASonpMvrax81uLPhEuObwwuHzjpypJ5ssUmd1dE9r5oxZ5Flt/Ko2I1I8JZk0hzDBYeUn1
mIkKSWQI3oO1Yz6EI6UnWxehsBDuqZtSl8KrUUIYQgpJ503Xra41rEmoGr8cha1Ml7hip8meLHvC
GxK5X8NBF8LKWW7oLjsPvS6TDeXsbiLLfoh0CU3oYpoBkxdrgZE9OL6R3eHHeBTmSJzktQ5XTX70
zdPFOVeX6WikE/iZ59kmJnn0kS4c9bw+isPbVhf5xkivSp0u/ZnjtrbL8k5VTf4joZgGr8pFCC6Y
/MLGbx9tT34TCpGApSxFFYMSo6eLjWTcfpYIrVeNLkRCHTsNujTp6yJlosuVji5cOrqEGetiZpVG
74kub4rSGzcgwc6EBM0boYugbN1cZFCVcRnKKX/KdLG0SKH52bqAqguH2H3SS5MlHXkxNMCgDrWf
aK4r9Fn2dDfrcmylC7OW4J1S2g035qDC5yXwqeCSggHFJClKycsmCTK1qrLODs6iE/P7B42l8T7s
3ezCZhG4C41C+ejronFgu1BKrpVkBHrLHdChbp1UA0dkcyqRt+vis82I9nVBGpaUe57ZK1aNA/CI
YX9bTs7yOjTIzbasShHscKzolQuoDQUbZe86Tcd9r0vhRt2f6Qm3JwLhbqkY63q5Lp3TgQCkkEzG
AfsllfWWMbgBmk66k0K7zdb9xTCyHbKwx0DX5ZV/dgdtW6RgjzI+eYgo4RvUOSxd05eZ+2jVZrYt
KPe3lU/dnwbAfO0E2O3X3G+yXXptE+SxjXsUGC9Ky3M2fxi6o1Dq3gKtlc9uL9FfzlIdKt2BGGlB
b5XuSiS0J5gM23tbdywM3bvI0lAAKaGf4V47GyQkbHLFPpLwRh4r4+TrPoiiIUKScL3t/bzZc3Sw
j0lLtGt80+kuCl7D1Yw0udD9FTwU5N2xZcmnBLbLWMU7UjSu/RiK3crJLkS+hMdB9204BTpHGuTT
JdddnUL3dyrd6VnSCVIMzZ9Zd4GaGWPkht7beOEM8IK+0jgY9SzuRmAyQKXg57ujieSTTa3c1FZj
Jw/ztfE0lsBnmuCdnZnYet4inxOUmTvXpusXBbF6IMU3vkde9Fa4lXsUNfLNJbbevGoANx81Zve1
bfjIZh5Vm6bK7HOYFfnOtAVD2gzpJ+duhuUtyh5mpl0AEcx3oBfLcu0X89elJwWZSoBaI7HqbuJ5
mr8SKkYrLo/N+qlu0KmalERwq+b3JXpskKQy66uHkOCKo1OBEQOA5PrVKhO0QNslKY9VCq4avl6X
bWAqyccu8X9UpTmuQ3uydmMUZD1qUXBYGFs7/EhekZcKl1XeT9jmepFw4I89Y2ct0bIL7C7fzVHN
FnJVVGM29S9RRsaje5jZJ59wVUfEJZVG/S01khJauZv02Nqi0fbu04agtBWmueCQ9kDTbyZS7y4T
C/aT0ygekXRk6B0bfBBfWujnp2jJQR6BiIUEzuiPCSLgULK2DOW7gLcq/7HOjMCGfWY2p9I2A5hg
CsKFTIrwoOruSDp8eB9lffYUGInjr7DJ+HuYg7Tk5DJGrxW+9+1gu/nBIm3hLaCwR9MvQDyE/aRz
b0KngVLou5VPzPPYq+NQBTwfzjAMNOYX5FhM7T+K1DVHCgAkAXRD2z5w4MLsDmx1atjOFhWiO0GR
deVOS//ZVE79Vjdm/MqajONgzPtblIL5PfFv8oc5Rf3C6UU5bLHT4bMBDekuN7EPW172Pc8d70MU
EmB1TDmsX/ViQFUm3fgoyuGYM9uuW/YP84ayXJCvpOIuAg2Mgpd+mMUNgVzZh5GYCVq33sai7lXx
eFG1672wjshtBcR718+zDQ+avAG1Rl0ZhUcyvadvaRxLl8koRFIKxuRh8mv0XkS6GQ8xeIGK4lre
vCazSu+cjMIDo7hz/bUt8wWrUZ1+ALdOOdfQ8xJLYBKOlw6nlBwiFM4RD2tVgg1ZaqzIa87mwUyr
OsbPMduS9DSavK9inMfvKojqr5T8h13s2JJ0ApmHcjXVs3GiRjM8FIL5Bo96Y3xzzbm9B1iG+9Ix
gvbQ+3PVHHxjrL7KcOJcPi+qP1YWtcxNEic1lQCOvp/JjnbdVVA63SP+fFxMxuTUyHur7MgzFyd7
1B7U3WZ3qklRiuTW8RvzVclOuVta3imO0MEAHpm58aOSFTU4ZCf4iXsAO1hI0IA6UYJB1hrIHktt
/2Yeu/pkAQQE1+Oam3nAJZ0BxsXqWi3rCVsAsG8UxF6CV1lE2DVXVltdrL7tNi3H6BuYJgjRfDRy
m8lPqmPru2Da8qxoXtMm0WX2sIfw209t+QUWQFVsyfWcSatP6uW7xwbqll5ltUFx9O6GkfzkU5l+
K8O23OGrptM/UTqALQnqxKDMkjIjClAnx9g3/Vu5uP7XQTQZIuEKS4MdCizLszM77/7YROdOWc6L
RN8KqCt3JtInGgTsRYmvOAxoZq7SpU+DQ0KX4zFIVT2sJyosb4OEQ0CcY/UVJkx3ERLR8jqZbPO1
X9hAorQYe8aS2fYrnELWh6zhtW9V7oXGCcmf+oLOr/hE68NrSQSIpnPf9vN+SAwj2iwNaLocoeAx
CdMHgkDiL3Xh34WEWZVRDh4mMCDa9NG6mDt5cTsSMHtklptQ5j7EF5xa917G3jCwQn9PwQTPsWgG
9136UByIoq/CF+i+BDUk+YgE0DIcizZ9G5t7GAzhXUsyGXL6RR1teP/7xRXdZqmcDC2T2d9YRrT1
+ib/HiV2D3m49/zvXgJiGZ4lBYPU65pPofDVu8eZcjeUeOhXfJt4gCuArbeRPcG0YZuFSkoJNJVx
EybuKkzd5KNCjVuAG+OPyogyphaH5BIKKp8zsqueY2FGe1O74BtL9TdNRZohA9wLzmmTy3VoskfM
RyI8ltxoYSHWlD1iCRuBhJX0S4sHkjaWGqmNRrHAalBVNn1gtSzn1LCq00jL8IZPmN3YZHN9U0uM
xozKyyGv6mEXSqc41lno0OVePlfUvPu1ZVsNAbq1/+BghP4OqrI5/veU/P8TueQIjql/dkr+/IaO
sAi7svjjOfn3X/t7D5hoJWk5xCMJjNoC0uE/zsm0s/7m/w7O+YNMUgcuESagU6c9umO6M/z7EdkV
fxMuZRhJDZ7WsC4L/htmWd3d/Z9qMt1eDu3WlcRmcdhG4PlzJRz5f90bbe/RukEsvS7iqeesgXp4
hWWg/fqHG/Mven76xX65GHRnqUWeLkJIQSf8j2X3UAC5wGrnXiI6x6+FW9rPczfIlzTuaHZSq69e
Q9rhb3JImsN/cGnHpHMUAIDnpv586dhIrakrLfey0PF6LWQDdxEzKmBIn+7gsxNMANNas4HS1Spd
8/3zy+uX//mT+7Zr47ahGMIX9+vlbfRhhUwy5wJ1jUC2wBjAfJqcQqtTDGMgXiFcDG7+/Jo2Y+Sf
L8pQcXWjw/J/BQQUVaH6sAI5BJbRfi5ACRzt3APBiOwApGMnsCrGDhfvrb5p94TZdR9ehfcyMwh3
XddAk/aVHybToTW0CHxBWf/mBTZLgmLDbJ2HStFFjxdtHWkri57UlBVEj/7559A1ml/vHc4PwsVs
Qc/vWuP5A788GJG+ccSHVtQbjBU2C/gu8FbsgnaynjN4ZOdJh+v++VV/9pDrB8PneM/j4Qc8GPz9
5wGD0cZPJtFYF3xZ1jPNt3iPFCj6YSZTfbmm3Au3su5AySGVv2Yf/vn1//nB9JEvO7REqPCbVG9+
vv4gZUHO0WQR6qADqPUDM0tw/uFQW3/RTrX+xUBxgCvoWhwXxCb987XU7HdIHnvr4saSHPEqwsM5
xBa+UIC+7cfE4f4NEZJ+Ok240tQ1eFiMxJ8ekhT/67//wR3TZba0dMnu11Frk5cjaxptl76reUhc
X2XlDQcpU2PPU/kfPCQ+0x7PJX/5UP5//uwQSczYcIAT0tAH181ZE0qszi3sdX583iQ4xYcWoyXg
ajRfVODvcooMIcltljGurGShdO6RzxzWYoLpbNrBTZdq3WpH6jx9fjzuxZzwlIkAr/lJRqzrf9HP
vEYu/vKI+CAWYDCwVJCQ8AskI8lC1QeztC5Yw816t/hNQ6g04+bqeW6anCgyWCuvxcwNvKbhhvFC
tb2dEQNUJOAgeE5dEDHLuJC2aymz/bhmzP/5V/svZkGYJWj+MS3i5P2VHGLQ9B2Q1lsXsfjckOtt
tnRQpGUq65nQ3r8a2favT5FnCkY1ay4ZnWZg/XrFvAvtxEzn9jJWTnkWXS7elJz0Hw5ZyL2Job1x
PGQRKlYweCHBIQwdx1k+xX0KytdhX/vhlDjVE5MZAJBR9Ro7LhOnHhPXW9SyapCnFOvg5cHHeE+E
xA3tDvdo+3ygBb/t+c9vI5+AQfnH7xvtg8n37DByqU+QBPbzoF2CVJKBNYeXkt9CvDQvzSbxDew7
Tjbj/h0i/AwIkZNuYwuipdfxkKtoJ6MwRgfNa5vrmaY8sXL2sDVzIgeGBYTjIfLa3lojiZ41WUqo
ZWM6C/0eMxqNT5WByXFjQtdsVmM469hdSeNuA3GPJwOrHGFmQIER3ybExALrLC590UWgs/Lkxs6D
8m5IlF9vgrKB/1/ZmfHFmv303irn7JuZttYmYx8QIbNdlor3N0QfM7VhDypHVGzQnXT0z6SAGlY7
SfVAqBM11ykCu8ZBAhqM8CPK7IPvG9VLX2RE3TvK958k+25cYpxfvBWt2Zo8cBE28AYIgkGa1tnB
e21QAdDK7C49LNPSof/EG98cbUKNsY8ElnuDbV4HqgzqRGdDPqEERyTrc8JvLsboWC5Vi64Q67q1
qdqSd1tVDwRRZs0aRUmkNkEyypcw6ll2oYad/ZkAy5VH4Xtbk1YebtkayK2PL4t3Vwrx1qJDidfX
ZBW2gEzE5DpMj20882szftBoo5zCoMUGX57cwyTDrJCiRWVltiILxxnEHNOvTk6IYeXWc8r6xpiQ
nu3CmUJYSo1qCo5uGEd3Qyq7bwEEW2wtxDBzqkmajXTy8K6x3WbXUGKjvFe9jqa5fLHaID7ZQzBt
UG/Z7zOes7WgrbdHqaB2Ng6xr7lsxZdSO39rjwYoA2X6HvYq6dBAh8XG7Pl61pHqin0TkqKTWz7d
cuwxJq0JVUyASmfDgIlL2I5bI3ydRBxWz4YI4vQ8wPtKoSoUmcyffQp1pmQAZHPpb8jCCJDKdTNR
TMRsuQT/0p9cWfZoC2habmwgeotnY/byTZBasvqCQMBzeLtpUuh88TkPdoapNz8LOcFlmnKnCySL
ZzogbIaYwSFaBKNG5GcjSog8VOjvjZZvbFYdi8I8w28ffB26Lumf7uOZUUkZFBcRcK6a16CFVr2C
rOKb9SxNXSBLz1ibJlzgkTi9Spur+eoRxLw2sRteej9A0r3MnvumxDhC6zLZr3YZGewcl8Ub1hL5
MlKa+mgXgCZe7zHxwIy7oaUNa6GJanBnPKHBmloYL4/nmzfHiaM8s61TL71OXk4RMZ2xqZM1Ygr9
Q2Umb7pOiyeZzpSCJEbZCCkzGshVuEx8JqISrDugQvwHCHMgSwLBzWlsVuoV+kF+okH4cdcXNVMM
ytPgJqwRkkq/nB6h9bCoxwYz6nWOZA8X3CjBIuondXOA2tN+ECrKrZSNaz23bc8/Xt9t3vf4m5wa
SUfJtpOejojnh/q6F0kzgkLuizxtDmEIvb9f+EYGl53hbI9QRaxFbm0bZn4fc9xwsoSoOmWzPHcT
nPFZ7x5nm3tv5TMfikeSK6XRAAmkZDCQONp+DM1ctRhe2X2a6SDeAlJHURmwPap02PwVuJ+k5C7g
bmrnx+tGYUlrgPbXkGZ7Yn+v4/FeyeeUWzwoyQfCc5974TtoYWvDvDMjHmmvVOYdQh7o6Awjvjtb
v9uirFl42hL1i+IdmYnJJrwsa4nlM61eKb2xms+pbTRbZUt26e2C/mjAyos0pW145wO/MwCsGYGv
10ZDxM11g4OPSW515uTHb4efa2TznEhSFoiQd7O1a6Rw2PyKiNLbUcyQbnLhvkU0KbM9yw5vEKkq
ho/AKMZkS16Ces+MiIsX10fIUoI0iGFq9DaIlafbNOMlcMf2g4QkvqNKBWzu+FcZWizAhYvoflPq
o0oa5XCQyYhlYHoOmGd/JGDK8Y98nPLsDAYe6Jn664r6DO926Mm2HUdW3E4PT1GA1THDhJWJmBNe
ORnYrroIfvvbCqYYCBCUMezSoCZg0oiw5W6paPNmlGAAd27KPevwF76QruI/J2lQZ9uuNuM9pVTG
CIpB8UaNh3s6ASTmCKAngTTDJDzHBXclS2N5483onGvJE1Z5+vI5gM11op96QmCq18RCdyFDvlW2
+/WhVg7famxDbMtYyLkPI1tQIgXUCxHvE0EYBEA0QcfzSuhFvkXnAtgnFDzxTdPyTq4j0UXO1p7H
mClA0JuetlYDYIE9bR22D3JS9ngMqN2B6ahdpiabqtYhbyz5grOXBOSO4yhQPa9jU2QH4MrhR4X5
02wm4s1JEuvZNgLOADLhGOJOgfU8OjpBBsWONdCXSyRJ8LGsXr2w4kGvrXF6uH5CViL2yK3HDNSU
EK6vB95lNHA14+N8xoZkP8dM3eZq5Ej73Nf8xxLbj7O9YocWYkiIVdcb8+uyOS8EgmyqjOgdJ9AR
bIuo5E1hBxDJextFT99zktF3rakGyCvJaGXLptFvJ/L4FGms3Leq73heC51OD22cx2qZHfzGzoJZ
EjshhWeSHD/qmBD7tX2NMY/aBrgiUUhQDNCVTY+AvT1nOw4+LHkckPlWyD4Tj1MzFs26GF3SQozG
FG/upGcWflq+FBOgo4x04WNal0a5lTIYs1M+ePx2hjeufrJMmyzSDAxGvl70uIJ0oOc+WDHGvgwt
Jnm2IqE+khOChCM9Z0xcb8Bvc5E+uA+JzbygJ1b8RKw417Grwollbeqo7U9Ymd4blqHLdXy6oB/2
WBv7Pc4fN731+4AhEph9cwA7OZwi7PjB7wMCZEHwo/JpuazJSmkOBiIhunQVCSgetZTrqPAmdMsr
orwB4riYzy0dEZgIXW2AoxOXWNcLC76GKJiJaFSS7FTbFCEakUA7ivUHMsac0RejwF03Ltrl/cxG
qKFRaRM35/IRGHLWs4i8ctzoUNaAcKiaFQa9igP1lK09IFVmeye27oVvLxdO6gxq07DoiHcjk/Z1
BnTTjr5KqXxudqcMvXx3CXfJ8UceG70AUaMPsZIi2O6YFMqwGVB5GgG5FkWv323SdzxmTj1zXWwI
02OOFdBb4XGQLxJI5UsoQj53P0PBWI222xkbSMeTlg8Y1fI0WLh3kJUPxMbAriEv5ho705haICYC
TX8K45LRblpqaZ47AU0L/mEqX+hEILurJv15fTk+AFvzn/pgyu9tR3yLDEWgrUzag8hqHZTCs0OG
TvIjdNpy5ds1vR6PI/V6KFFEOBPLYxJXrEgz7v41RLZOskOZvZc0IQxExAQVrUoxLtPeQJm/03ic
YRXWJZ3cYcqPcVUlt45LUDcSBZEfOdlPh8KqinmdVVVxq0qn/CEnjTjz7InJkE0mwTmt3QXbaWo7
81Tryf+EIoBCJGAr9lSIwTjBZEV21MFPzwU1m35dZ2o0nsLE5uuBS8ufNfHPEOkEYlQqgMQmOCM4
MmJm0BAM7HFyvaWrowBSGLI4PMa1se7JETxfD8oYALgxjtTBPhERcUjYeHsK8P5LapfsD1w18k6n
62KiIubtBZ51+r1kj8nqIiu5TfQabhmJegEFzQi6HgxDMyyqE8gLeppNx5xWepOviNae6KxFpbyJ
0SIeYXiRnTkJ+WIZHUnTCwhPz4EjxxmM77XwbNbPhq7Goc9DZqvFi+1nyNsZOBemSEm+9MMiWTC3
c13wTGR6v6kD9G7ozMf5BvEQc/TkVqQhQOAoab29NTWPUJcxeGJlQDYvxc4L9cxM2h8rEGe76GCL
KP7uDh4RQ6LqeeI6HeCENUDeGL/tMGpqJAYrc54WgYtDG4TdkQMbYb8t5xvAzH2zJwWo32V4fALO
Kp14M4HJPQeBRclOSGYl6jzcEj8xWDaUsjlJ5B4LizfM3nNExXqz1KDjtCXxrllCPR1ct8yCuAWP
jvyKKllu7sI0h9sIhcbeceXoOWr66dOEfugmcuf4U9WHuKt5QpidOe0sOxbEnhQ5SBQgd93KeGgM
rwRfssgC43vjTAdac8a3vnLERyJ7wsDYVaLHn1q222MGS8ib7bNVQX202JTtM4orX1zeLql5ShHM
UddFUm/rcsJ35EzxXewD0g4TL/6cV134RBrhMK178o42aSvMPeKt+U46lfqEgDT9VtYzryQKpPLs
lNFbPiyFwYk1M8PR0ihjZEO0przXa1nhvzrIv9JBaivSHyow/8Q/vX2Li+9/bO5Yv/3G780dj94O
JkHXA66G3lFIqjG/iyB9CxAGpS4pLGrwlBf/4e9zUU7inMBFIakIQlHBgvD3Bo9DNAJuLTyDFGVd
G9Hif9zgwValIV4Yy7TLDM+M90upaEZD7nSzsYCYIhl8K+bbILn/w914+K3u9L+KPn8o0b20/+d/
/1xk05cABYgPhPBj3jL9hp+rUdgBMgx+AMOB0tCjDlbGDPLd45b+Q3v6H1xFv4s/tAEa6nYTW12U
38XX1vhaTt878W+Vnv/5g/xS8/fjkiCygUsgfPbNC17Cenn/809Bw+LnKihXCXT0kO/bumKLjeOX
29VmBmyMgcOuMIrmW0kDYMQUhIHMH7m0UMBBoCxQaMp6dXJas99NrTNtvWSy9lTFxn1cNc2LHQGu
W8dLm2yazr8gmRrEhoV4vJFA1XYlKrON000DYjylnmKketFKg7+f5zQgIzXxk3PrDT7yo+orBniw
CkELFsQaDj2SQ0xiFM0MaXmblFjSW1bwGbBEX648GJZnr+mTY2Rm/tkMFu/VyP0CRKmYI4ICDO9M
gsO8Bt/ebiND4MIPUUfBXUBThYChv+mRuXyinZ1tkMjb1Cnrbx4S75OKAcmhcyU1xl/yvWu3N25q
d5+mYiYIQvUWGw8/25as7Ec31yTH3nJ3JLvWK3+qrNvATPNtgrcIC8o0PBJVyYuA2b3xF/yR5RLY
GFuRX90qiDCHMpHhOiz76KKSYfwmO5gHw+L0LfEJE6E6kO73Rrx8HwtPfYkqtJob3DDLJ2/0hAOC
wPreNJORrUXrdj8MyhLEXidZ9yLtOIh2E4y7yzCYvJC+wcK1bstZ2PAWoZCuORd6m7xSHSojBTmc
ag8EOlH41D2JcqBogp+jzxLjLgnd711roOCau/4jWaZP7mJ/l8iaXidbhGu3N+IvHaCxo0nsaErl
pbb2nDu+L13ZSPIS6+WQ1CZgwKziS6Cki8LP5PXyifeRTH56yqVoX2gw+Ws2Rv45R85xW+Wj2jq0
v/Z9O0YX4GAJwR/OsJFN1exGCBoYdO0FfpRHMqmEWbcN0LkkWIZhxFM4sA+L5XEBe4GIXifdnjND
ekhEMjxheuufukrxw41sGRhBLC4ZhcmVyZHnRE8MPoBR9lsOxe59ILmdVHwh4eZNZW9s5s67bpRJ
ckxsL8dKVCPGm4ArkO3bKOuR0354mamVPSUFXcIV7hBxz7Yo2UdhaO4tt1Hvis4TSijbUHf2KBHw
pZHv9yvXKpDcKeXeY0gCxBzO1B8XUrPmqqmpmuDlsPJlOHrA7h6U4Rj7VufX+dD/bji1vqi8xo1I
xQ2IBQ3SQx/Vnn2sm44KQz9l0zqNI/XegZpYyWpk4+wYPQe6OQp+uFQYfiA07dYtGIZz41vyPZKm
tQ372gX9gthua7TsyFUp9f1QZuptrGX6yEgHS9btMJFqE1bmAejbfACfaN+waXGfTYAAWzUHHM6p
yVr7wC+avRjd8Utgq+FrgVX4Yua1eRhiO/PQwk8xFamYHJkc0/o3K227U533+R2aPCLh8BzeFn0o
7zHiOM+k1s7IcltEQOjrxXm0w/nBGQidCKsmeGDTWrzRJxgvzazLF0nU3U1t7d1Ykz/ftrUU5xRG
GmdDgRt27rynCsHoBsDYAl/FwF8mTFzgq5oDG84YG3FTwyazWMFiSUFRorbYxCBzd4MazR9u7HX5
KsrKCOXnkHyIxWsPyMtaQgxyDpbKEpuJji9MoarddyVVjU1bxe2GVcXd9qZbn7PRg48TlXX0vNg5
pCjY/rymUJEHk8xXa9svlhPvNny28cic5nSuzyKxOeEIFdfrxCMfeSXyRB4Ddgw7oqa9DXIoeRSt
LHc0BMstulZj30QpBqvCcxgTAYZm+CY6JmNumiPVgoyPUQfzTlGh2vpKV69sM5NrRILch6lcQJEU
FIGLrKnfx7rrmMaG9AJKL9hHiTmv6aLUX5EgLmATff+AiHz47psEE9mQLM9kcBT7sYSUTdEuqSg4
l9Z75xcYvTIZqx8tFYyXuUUYTmM6PV1/3C488YSCtjnOU4gVexH+eD+SXX3fBjOpIEFazlvG8JXY
FGxcK0RZeL1kvFQYlXAvQapEn0hWQNaZ72natZ99nVYxiIgfdRvH2F79ryhAEwwEof3oFpN6Tdyo
fBniPN9fXb6QZkmjXSxTkz/y9UjS8tqc+vTklf0bbcDuSEM9SFdhT/AoqTzmIRnTlMmzGe5kZ3L7
rmZOyl3xrZdOwy2HLjSRs1VOh9KQs70KKss5IgMB+2gGQ35KWgszl19C19i4Oq0FQzVv2JzwoEnA
5k/W1JpfOrKPyVBp+eoq7bAUVYDLbNTu0aXquWyckmEz4axcEWFKbpP2XSIUpqpvTHz1gYMjq6So
euwzJ/qQRCuc0izxnvLGE2dllZLwGaKTIPkiGqtJDaEOKZqjUxnpyyhjuS9wfz9p99xWaNd10NFh
CVMSSnCeL4dWElNy7diPnm9sHQt/VilbSllEBT04SMCpfVPhRDOynGjRpqeFEb32Tbfb5q5ZfIdu
2R/t1myf2xQ8MgMpfPAiI7zvkl6iDUcL6Lmt3MdNVZDg5nhfOjakHaw1W2GAAeO9bvNC7m1lTA+Y
1DAhGubwfSAf41Ou1bOQLBNro4N8fvue0m4iBM7kzU6uM+7Mq9gizkhRUSmTjJPOp4Rj3NYQU/xa
9G1wkbRpaeH04rPTz+5nYq/cz4mo5jtWKm8X1ZGxmePY2BiVGx3obJS39DybR2qhxdamIL5F5DdR
wuWud2CtN2UbBPe2JgYVRcnC1yZn0ZQWtgR8cgXaynXJQNxNojTPfh0VWxQ+3TGfO2dbwbRaT42J
m0T5cj71RGDf00cMj3RIYYVex/ICnvEiDZf6BOeN80IV6M5vC+LXMz8E+AKCa4XDN7036yQ/IpD2
vkilhn2H909A9mExxEvE17/Uy23aAnK1alKawpHCytqc04gp0LIeIyN+b9J5umNSmI92pYp7v1kW
0qsFvJgZX/wLhg6B2WehgL/0c7vzLWQCmYRJ3ad+QhJiZOx6x05Pbp+Lc0IJ6MHyR2OrED4CHW1Z
utHBdnufeibpYkvupxsEiQodq4Xol7VpOMomxDel3La6HbusoMvsF+VzX07FrmfCYQ9U+O2ZfncH
gxIKckN3ah2ixridRySRtfLGnWNjq4cCVxjPv4FFQM+xY3YdHTXGtGFefcOdID1yaWOREL1EBFFd
aR+0VWQvuvm4zauFbbWMrXczdLHrkzawcccRg6sMMKVPMcwGwyUkCg5Rt40tYZ+WaVwuTer7J290
523QzQ08LHtAHzAPVb3KpTeQMTGUzHS0KJaL6U0884aTgWJV/Muza9QhUGcVDTd9ZyRrxY8+JA61
GjBxtTpADnf3Mc32YxIobz/WVKn4RPd+NBF3KeF54OvGXNzH+ROyVXi4QVJslyoy9p0oO1TcYra/
Ep8cJKwN9ZMDqIzaVGycQzU89NXsr8AKQSJOjO8BNJGd5RZfADxYULBmdcPHSDeUwZg5Rdg2uyBo
xi1BbPZeqXigL6m6Mwispl9TSfS37BCjU7UICqYReP6Kcm7aevk3vzC+tYu4n+zW2dnT+H/ZO7Ml
uZHs2v6KTO8oA+AYZdYvgRgQkfPATJIvsOQExzyPX68FFlvNjAxliHrua6aSSVfVSCAcjuPn7L12
ttRt1d6ROLDIIX0cCiKYa0cJfXarHQ+i9zTVAJIcZPUWQPVHJRe1R7BxgQUDHvPaGdDGJ6JGduC0
yh6NM+hCu+R+89I0qKp0giUQGlyNZXBV0siH2EDMgRURdbcqRN/t5jmWn8OOCAa0VCljmm7sN6Mz
Fw8l1B16Kmh1CYrW5YWMrfKWKFcmwyHRDnzVs0+NUnZfy962HmytNsZ16hCDiTtgPugAtTEiy86H
KYxbsAgrg/FSPd/GoVU/lGFEXleGjN4bx5r8pdmyNqNdB7CppdyRKxJv+yrhSK6m0SGMNRpmJH9/
ces5u9BcRfhzkpou3e4iFKD5nW5Mkosm/0J5r30CtuNcaW7Xql6tm8VdX8VorHXCKGhbMvFDMOHu
gB0To+F0vIpZhro5cRW5cJn5FQmDML8Y0qgG+O7zdGNobXyXE0O17aKp/mTV1FeoCqR+PTluS+NQ
2gdG6PkzSrEFB5x34kldvpCWlpWIQxzpj3neXcjIMa4kMornvAUjM7bVcEjNsL8YlCn52hox9AzJ
zGtVdG1w29tl9i1rbNXryXF5aZq40HlFSvugJbpxWbdYoyyFAzZy+tzgrNuQCjUprfFB5Ha2SQJG
nwsGT14XyvQ96W3no17Y+UZ1Z/x7IcF0ZpMC1Cb7YUWNN/MpBJuBDwTP29qaanayOI19PG0pPh5b
5efla3uYOFUgbhfzatBo2jXlvG6i7JGQLECCLW4idvkVjRvEYi7Tx0Qrn2sRC+TmpOqtMLtW3dqk
Mt4VrpU9FklWXLZzqu/rOqCUwnU/BSHjuKR0OoxtzaBkPsclS/kOI3ghE9fmXmOS/wSPeDF3ds6O
U8ywAvkTfEiF0l7yUcQPVdfxy6iJ4kNcJdXHssMFuSsVYrtXUcDEagdtGxYZ/ECY50qb3xlCG3Kv
KaLxc1JbkE+7eogPvd59DwdnYJjukLvrOvmFoLL9mpdIL2D3NmtLSa4JSUfR0wgl3bUJA4KBn+oS
mcIgYXaU7bWhO+F1TDFEpGUaNwxSzeqqDslDbOpYv+f9/4bAkGRAvmngH20dplHQzge3aLrbRKXJ
YISpfBrrRvDhsrWNlmfBXYNk64tQys8G2qLPxjQ+zB22/a1tEQzBtFnb4clgZy8VgVFssS0RGdt6
UlY19tC0ybwAR4MlO3U794RnmKx4X3EKYyelZWNZBCe5gkts7yUqEB8SYfjFnIiIY05drBhVhVsn
HO1Hjjp8T3A0fA4yGH1l6D4bozFcqKWm7/hPgd8/Vu2DERnfbNJnSApppy/hHPTYSQcHGYWY4isX
C9UONyRPrHCcXbVMAeiv8FAQKT3bvTQeo76ot3EX8cLWrlwNOTXVJHGlmlhkWiH1W84gT2zIyc1Y
ztahqixG1ENrbco0D16KZYCR1oODeU/E1xbqEAIbFE4xek11OzbYYsJ+yO/zucGmpCt3WZa1+9aZ
srsgUqxbG4/S2oot/VqTvfihhXlOKgfpB3UXhYcgl91Nbo7yMjUT84G4CzdHBDkHSvcpzhWQRgnN
e7bbTV+Kcj23o4oasbN81DKdV5D2vpt6kT607LirbsxL5p69uqvT7jHsMLOOtmohVyqmHaO5z3DA
bD8OJV8sCkEMWLbiZ8LtLynl7MMAkOO6CauE+pcMz64FS71O2/KLqGKYY06LhYrJlEy+FER2qnTq
u+CCAXK8plvCPCds9MdOV8bJU+AQu9dRiv+ZLNyqgqsLM9/cVvk4czSTtXudT3X6mGfkU2fm5O5k
1ITrkhbWo6U338nq7lbqTKlSV6I+qPPwlYyF7GCmeuZRVHFIqvoJY1sSk33qahuOEz4hT/GB99/8
aGfWUxZSGxtBEfpUhemadsfXBqjTGjgiVvSY7ysRVX43Wi82RxCkFpdmrd5RQy1RQrSJlM7Rvhpu
OlwYS4yhVcFYUJO8vgkDDV2BEvyQ6OFvTVXR75rR/VGNhvIU8up9ADBDBrTZFBUYrXoMyOPTFuSv
WexUd+zQF1T52mpDMJJ0h8+Ijt92QTGj2UQlob3VHCxar9u51pjqea84aDaMRbWn0IyLyoI1We04
j2e799uub1rUAKNUkrIFzCJaUj8zgn9rHtujOVIn2bU/Fdja1YZ/RBlD2zQs0/WfX0rTl1BjEzgS
W9/rG1Mbq6T9qHFj0gkfx9jgkxH32pVKlvgZV8FrZfzSSdZdTCA6mlpcBfAXXl9KS0wiNQSXyuu8
u0wIKPatOqbkZPGuqnDMdkXP4vrz+yOkAw4IzEKMAkcXBZCg6QoedB8tornSDf5h1bTsOJMaZ+7v
tQb/7/vjhWaEYRskp1tHjzJh85/LUql9nJMCJRrTeTY3Qh0SnY4m5v/qtpwIBsH3Ka+6dBzPXH/p
xP9LZvvr+kIwv7GcZUZz1KmfQqOUahI2vpNBz6PoopFRDR/ef56vtbx/X0ToLEz00MyKbP31jzhq
fC5agEx+29K6tQdJFRHaIrhOdWKE54kpZ4/lfFPglN6+f+lT6wenoqkv1MHFBPT60q5pjBoGuHpp
kkwbpp0t7tulEWwr6mLTD6nAJok/7f3LLivk+LFi46A255fVLY3R1++THNEQx72kuft2BXhIy/oP
SHFnP7RYta7N+n3/cqfefcEeA2XQWaDwRw84rCtVU5yJyzGBfsT8uOPwP2K3s9Uzu4z2BjfCCwlu
REfgbrLRHMvN3Xn+9Vtaczd8bX6uzSnovo0ta1NBUgSK3VJ3ljOrLxK7n98OtOLfv91TixaAPi4n
QyBKevPS2KIlNFNFAGGHxp0J1/uqDNli37/KqYfKT7iMr1Df6T+HXL9tqAaW9s7I2Hp+7gIIuxlF
4L1faQahyu9f6tQNGYtzygCgyohx+VN+u1RCokY/pSg6BkJo1vpQfIZ8ecaZdu4aR5saJkzd4kNd
+5regv+vd4aT3b1/GycXB+sP5x5L0cQE9/o+XDd2hlon/q6kdr0KO1U/EFTJoKwfoo9SYYch0Wuh
mjNmASGj7sE5nNvR3r56eODIbIB/p7q0Lo52NAMph1j8NX6IKhCtX2t5RDVX2KJjUrpKN1+/f9Nv
nyvXIwPCpY7S31rQKo5VzlQKFIZ4Xy4Ma7qDjG2fKSXerkXBDN3UTFq7C4vo6AVHOdoCt04rP2rB
UDcloUpF2V/aMbOM92/nxJW4CQdPiaWZAufF0U/YRNE8TU7hs7UR16I0F/jVH8s6fnr/Oid+Js02
wMvyW7FzLXbR35e8VWaJcGu78OeIaM30RXFSL05yLwKY+P6V9LffWOhtv13q6BtLj8rCCs6lut6l
cZ8bcAoG+28kfrep+nz+MJnUY/jlgnpdGZik1LoKPlkcWTekoLebmOnvDlMgaJNa0ADPjDk5mE5c
HlpB+kY4yPkqQMR8b1S5IDSSaRHnqnaT6mQ0HEjDHK+HoqODPXUWUj86juAqovnMjR7T8iiW+IIz
10MBhnvWPP7YpemsCJeQdn9uZPvsAt+41nrnnljG6CWbO/uAhpr5aQp8EpHk1iaugZm1tbesbBOZ
TGa1qkw8vfuQBRyMWgvPe5Hhq3fg7dJYItCN/NaEsPQqAp4R1DGIF8BqPRwN3T4osdJ5o1EYiKPm
Yd22ju5xnXhNC8++TAy0DHHiBlDNC7l2w8Gb7XBck5eQujwtXeHcODfqFzsAVPv+Cjix1tBraSg4
+GZR8h+ttSDrK6qPiecSK81lr7kolvt8JBmvJoee4JDBf/+Cbwse+H04l03DRfaCZO/14q4K6HBD
mRW+67RYOaMCyixRDpeWKNtd4ITtpaT1+ogXMTxjnDrx+lLNqVBL0eK8PXPUYAsUYMC5T5tr+tjD
1P8M9BVto2bF3//4JhF4sBvR6+C/jktH5qKcN6cu97O+ZirSL+J2JkHEVWA32SMAgzHVMGCfEITS
tH//4ifuk7pKYJg2ORmgM3n9hG1o/LSd8hyzAErgaoAZOIZIPeLpV3rS1/G/wu/F/0WUg3SKTQr+
43K8wqL7+kr0gJoQbmLq647zPE3Au3UYxbxFQvzxMqXcQDCFMIrTh2od3VPZEBUb9l2KroDM3dmi
8Srim2EwLRJqrW9/+gANPHDIrPFOM0V+UzJGaZkbacVtYTfzlXLKC2aIzHQaIn2bM6XU2xeQi1Ha
UBqYDLSPP18V2hBpIQb0Z8V4lEJ5rmbnG9nJj+FgnalBlnf5deXNpTiWWtwae/6xqRgXUDTlCkIM
UaawWPKNW8A3ttOeCK68P9CmPFeNnr6iSynqLgK4Y2sxoYc2gCOuWGkQbNzypUBLLGoCLzppwW7v
9DOG3rdr31ApvCGLU3VwxaMVaTacO9rATnyl6w6w7nzDSG4iSz1zmbeFzXIZjoYYpqk+jhsKKLnH
CPZN4veKrjwqhLzuy5Ev4vvr8O1WyVXQjWrszPgKj329o6KPQNu0xK8FHS06PV4adz/s3LqLq5aB
OmRrApTO7JJH3IDlRMpV2Tiw3JsgGI9ftSCbW5djX+K75kQXPEWL7eVlAnbdZUo/Y8Ij180F9qYU
Bm5He3axrjWqvWvHKtynzJG3A2XRPJnVPcHpyRo3JMXBUhZUBQHGyOKsD64+WMRrN+aZv/7kD+O4
y+EHd45x/MMgSZApkw0YO5D+NvEEi10Z6XO+/8OcXGXoKmkpuTryx6NvWGZUfEbCIvXz1gaQVvS+
miBstttzVcuJFxb2ALUt+5DFGfb1/go8WORllbMRjaVAyBLI/Wip4/b9uzm1A4GUoQ3ncCjn2b2+
yhyr+hh2SoJ4qCHt3eYzNZqAaZsm/dLHxp9X0ZwZTQ24Cc5mVT0+oeJosHoEVwlnx+Db8uzqyLrL
6uD5/bs69fIQkmGRu0H/hniL13c1NkkOq5KXJ41M5zaZNEZsgfmNYUuxrUPT+TqkZbynW9ic+VSd
2vNQxILd4OP79tBD61SVwugTvIj6TZsrL3MM8jp+wkDxwHZ95mqnFjzHHmipBifLN02ylHu0oXYk
fhmWyS6zTPtu0GNl/f7DPEIM/L0p8BBtnc+RQOZ8tK+6HZYnk5a773SD+hRJlUxGFMeEWBKjzGzO
Hj7EmlN4XdH2N9WUJ9cmJNOdhGS1maeS4IEwLtdaFXSblKTrrey6+NzpVjv55O2FjUO2BLyQo5+8
DhrVHLKMr81oMCZoqxetdQsPVVkDgst57ka6E3YpGWLksJyToYek7BafJYqO2SpboqoyY08XifRh
8kJWruQ+3n+QJ941ZtqUoDZg2qU+fL0qU5u/gcyIgiTs+Vs5a+1WhXtWBCn6lenl/WudeBzaT42x
uTRqqbpfX0vXJqI38Av6c6B9U2k4rDNTfQG1nfvkhsYbWuXtmQrjxEunaUzsqGj4Yr1p6/c1sbg1
OR7+EJsfga4qnm5GKXMM/At4BKsPVT1Ua9QYvf/n96ppdDHpSFEgHu+UhuIiN3Sawuesdl1ZA/EZ
dXpHNz5cySR8wmIR/nndxgWXNoAO/pit7OjpWkwbGwMouaKGmKa0HlVCLtq7AUOdn1kcpN+/wxPf
HK5HDQUXhn7tzzf0tz4Y3FBDRgWPduxDJhdGjSOsKqq1QBH7/7kUaHnhgFSmz3/0QSgJIGszyJa+
5hb5LfaxGa9aa11Enaad2b5OrVGAGSxPg23lTfu7RxKXz3QG/CbrHjtZfDfN6hEUfQ2Jr7pzIEj8
8eGIDQzTBTAhnfHJ8Quojcza9GbO/Xmh+KuQx+uuXpf0Ac5c6MTGTEtdNQU0GwMbx/J7/vZ7lfOA
AizgCJiG5jMhKDtnrh7PLAnBf8ZRQf/qGse7shInsWFwDQT92gpYXHlozMa81zuoGMQxNTxFDHFE
PZTrxXv7oRhqG7EQs9rOqROaf52yqfOISa8xooATmrYZnCn1I9HWh9kw5J0OABK8H0ELQanmuwzi
AU5zZ/KQwQZ7aRIAMxPCfWtqNVpdCNXa/eySpKDmWpNsi6ypd2pfBaR8Ih29iVOV6rAgTilPovpG
AnbaaXUzEUeBRLMXMrvqlbr3IZw8YrJrPJ5wss3oFUHMQyjoI07MVsUwl0B3pYlYOBkuC0MQaoFJ
dvv+4z21NvmK2xrrRDCnONo/iTCp2slibSITfqnG9sWR5Y0hlK3Iig1c1OL/8dpRc1Ps0b5/y3wy
5ZST3TnlflvJped0DUF7P7T5meL1bcvPoFeKC5bahDade3RbxphIUY9u7iMivyvJtUAz6Hytkg8M
oa8QpHidqX8O6/zMkUmcvi5dWp4oh+vjgswtsyojKJWeSDHNH+Wo4hKqDeUOowtYZjQznHEqMyNt
mlCLdYpBmOF2zkZe6f0ezAjk9kHZC5U8GK01ci9AGMqCK3fMO5lgu/EXQKEc1HFqeok9h2u31Ujc
7e15DVzgAUZ14zmzWa2SNjZghcwl4BX+njVWyO94PrTb2FnSLyHfbXF08b/HOOrJpo03tmLrT5Uw
z/0Up/Z0S7DGXMZw/CDLI/ttj4jUxszypM99tX2ZGPeuSNnYJVrbn1lZp/ai365zXBj1ZU8IhDvk
vmOmKo53qwNSIzfvvy6nShtAbZxWdeZtb6hEakXkVgVO1WfoBDGWcBoO489FItHUN9MZ09nJi9Gv
5Mzi4m47PkRYNZtRnvKuKNLKOInOu94otyhA0VK35/B9pzYCi7Y/Xwsse2+K3xS2C7TuNvfruL7T
G5s8xmB6LtL6Oykbd0CPzjxJ7dS6WGbeHGCREMAOfL0u5qZMeb7UafGYSlxeugZLtB72Or148Bjg
K4yyaj0YTuI+UgPpTyGmhhAD35UTOsnWLYzpg40lCHtGEBrzmeV08s9jQ6SNRP+WCK7Xfx6hxo0C
zjfzh6r8LtzwSer9QyrQkby/ok5exyZAhYrSWixzr6/T9MoEa8HKfE6iJd2c9iWflGFddPWZD+mp
spXmFKINdfmHffQeisHFwYH20m/xjMgGieuQ39WFeYgd7SYtqscsdc80Kk4t4N8ueVywxrNBlARG
Zl8Zxl3YFd9dI0Xcbh3qoj9z5hCn1i8nUoZklI+chY/ORe3gEAs82hnbjD59bmX5Y4hcy+thXHi0
b0NPKZXIy9iRN1G1eA0UbVFm1oj+3L55NmiqPAfVwoXWcSzgasNnJNv6IZzdYu3kRE8T/utsR3tw
nhyTXZMQ1AbBlNKM6zlZWpuF/kMddOwshbMeS/VzXHTXSHHKTUvJFzn9AB1bRBuCh/WHEtE1H3vd
PLOaTj0Fd3Hq0uJg3R4PYNO0bJocf4I/l0RutLO2alXj2SzNC3qmz200DWcueOonXpxZCGVsmq3H
j72MAalB+8n8qHIVdHEdSYszp9+1AB5FQu+iSX//hfmpnTgqCFHMkI4HF4422vE3NiSrnClpmvlW
NrueHDrrwZBa7+ViMi9kkaZPJSg2+BMoJ3/aBX4GQWYdMWgtkr6dMgwo19//o048d4qNxQLtYgx8
c+R1rcnJWl2kfgLwYCPrybrKJWXjFBfNcwyDxEcX+eX9ax4xLX/2K1Al0PVZdm3wC/rrrQOiwlyS
2s3WMQdIWUVobBGkim0TQBJxQcSuWCkoJ81044a1JKy5SXBeGL9yc//XCYk4sYctvnDkGAtm0jhu
FcKPD62sjTJ8y7FgNLL4GiKRzndoq3Pzgidj79sYNTIWKwBTKU1kTSEtGfKJ7G8HMajbaQrUj9Kg
8Ca9S/1IWUxa5cCSwjGVbBH1mTsk+d8nxNhs2f3GsGK5QStsrGslX6h+lU2qQGevnfBCLxLxkIh8
vOG1xYQG93t+lk7nHlLV/qR2U3LmYH7q/pmA4UG3lwn9ceOIdlucNq3g/tNkfJDI0vzRGqPnSFPk
9v0f/dSlEF6jNcCNzmfj6KvJ0KmqsuWz5BZCrsvKWdx85M0C3UzD5/ev9fN3O37Tlu6v4PTKZ/D4
+J8rVtpBqOFw0JuBs2oZGGP2mg1tF5RFv87tVLvQCjW4bUd9uNZ1JbzTW4VkSpGWuzIn3/TnH/Rv
fMM5fANkA3ac/0EJvME37IuBvtn3n7Dv/bd//CeN5+Vf+EVvcNW/WJY276YBY/h/yA2u9ZeF6p5v
Jk5bhqnLZJPI41b+4z8N8RfxVWwqzH7olf9cZv9EN6h/CYs5KMhghij28m/9AbqB/i2b1G9rjAYM
QgV2MUEFRJCVWI7/vx0Ppqxt+9yOnINaZeOFEjflekj05H7kBP8ty/t5P/wMjrBxWaBl/5kn8TNZ
Il5CJpDvK7eA94mekOXU3wKCCJ6SmcChiyoipUK2URzui2qJkQjwdChe9TPTQgtItBlT+2ky2+GO
jxb+qnrKUixRHJC+9T3pGH3VOU9yLIiphRhLfEbLkGRa5wWpGi2hMnLJ2eiXxI1YiqqjHliCOPIl
k4NCJf2eA4sJ0WRcx+7Y8+2tjHuSRojz6EDC/WiXjI9Q6a8SgFjgl8i0/TQvWSAGsa/PY1hlnj41
8ociBHAdNzSralWP9m1p9W62HifR3BJpPV7NNsQvtM3G9MPOFOWuyOOhX9k98nHmdsHeYjxprUJ0
z2SDFQLMp6ShQrdy1rCH8yV84YxIA8cKmo3ZB/KTxodk9ISTObsGrYm9ImUrfZg0KW86syNYpEPH
HYGI2VEaOQcEWP1OLZjdrOcsw80pQ8iQcy5TezVNEmlngbeZYBtGFeEaILr7bdLUEQqAU+OLIVGC
ZCS3bj09SKpDFyTxIiC3Zrw+hYUXa3QvlhxBDsbTEobols410EM32gYMce57O0PoRaqfn0C2/AIP
ymk9N+Ik6Bl0ux+qdGgPmu0QYKKPPBw3xYanlHl6o9mII1dOOMeMTqei80LT7j9yTJ9WcABb50KT
BVYGvEPoGoPQdg9M7IN2HWZYCFOKrBvcAiQyjBFJIcIqKxx2o0SXHmEnb2Pm0CtLjuGt05Y/Gv5T
OgrTuYrWTBSKH0OYADUVkIgHwAhz+zWvhaX4JJymTwHd8z1xvNWGpNkYMlBu9S8lvJZbOr5kUpS5
ucU9RY8rFpXY4psFKzpG2nAzt00YP4FICMYe76kTFelGm0mm2tlaH90zsJS3me5OWvqNX1cfDKhq
dcSzJcZSIowh8HUqomvVsrPgOsS8DroUv9Ji0/w0mAPxqjApP4QO1wiaah2n84PRAIQecnDwXqtp
HPIDcFhbpSAghKku5TejxcMEanDbZEnG6435jehpjyzyYQVRA1u0axSbRi0zr2q1YBvLBNyh3RIi
PLqUEqGA0phoF3rraleFinh/LIx7UDCYLlTzci6NwJvUmkghNZ980tB47t0Ir3AFGzNY507NCoRN
ql4rC2h33TSd8EgXcrdRPLcHPauRPtHR24vRHS47MUfrocoIHDa7rl0V2VxdWE3VHfS4y+4nLTfy
VVRY5s6K8/ZecZu7WfJiJkX8A7ziBxLcV1bqJJClC2MdW5YkQDNuHpVOT69JLLW9JiciIxpN7aE2
EnYtJyMFzG3IbVKhn3hBostVPISO1+tGiyo6uRVG/uQadeqFMy+2Ugg/bsN7y8rlJuNg4wUVWq04
UntzNTYpEbmzBTM4sZanXQyPTDHkWiXMa28XxryBgNDvHKDI99Yi1WF7SjaTgSHLRgHHtMQ1x1Vo
NN0V7Cp1U43xeDllZMGJ1DDwcmA4lQmyypEB08EGCveImKW7KAcrRdgcNuwpNmhLKjszUL6qsFTL
ZTYx38By4MnlYXw7QwH8noSl4xc0X32A9/HloCnIv8MmHLeBPoOuyxfnOwHUHibDCkhaH+3sOluy
R/QXWgoTGruo347M8VdwXDBwNz1kEMFDAeQhk00wk6fmWWHK09ZFzIvqKK77NQIozTMXPZ22CMUy
lF4lv4xM2dzEjTN861VikPs8mXfUrOpGxXfJOcLutkBAs4+EtTnwVEPifkJ+/o+xY251s1OuzWTM
bzTwnOQsheqj7urpj2Yy2k+2FhoPdjXmd1Ulw82kVeo2LQlm6efW2ceq0UB4SZRkgzgCTgLale4h
MkRxcGQjXkTDkqbgGy4JkKLroZWNP0K4uGkaM/GwHna8VcP0EGqZ5XAS1aJrzGftpeoG/WVjpoGv
SjP2+rhJ1oAT2DLT8EZzm9iHiRbdKklnO6ukd2xwaCJci7jVdRJZ5QyXp5TbLImza5AZILvwTUsi
uc3m8xTpUbKalT661Puk8Rs9wFw6a+OXrO0Sbxbl/Igzl7SeILZrDAwIVld21XyowkG/nEmEuSSx
B19laqnLdK6S96bVaQ/knevbuWB+OoF7mDxIZ/K5rMrmVswLZL4pcHmxMVU+X/TxRSZV+iikYTer
ztLGzTCIxEPDMnsxq/Jg1u1di807XqTGWtt+VCtriWac0MMl6sdJIYTNLzCrRs8YQAIGMG1hdXyJ
EhV01FzIXl/loss2nWZV60kA/9uU6jh/c9re2uDOz726jtiCGYKDHanrIViFcup2g5pBoiOZGBhC
uGGRBliDm3Td0ci7EwBAYJ4hwwyVcl1Z9S/Vwb/r43P1MUkr2nv18cVL3rw0ryrkv/+Vf1bIxl+o
kNmqmEjQOtGXJvUvvhn9P1hlKMloRjraklPzryqZHtOvqlgASONYhnpFZ8S3CCP+pCrWjKO2ClXx
Mt9nDErLHEnCcY+jClonjcPRusj00tE8RAsahl6NyLPK6xqlxKQL7jPohhU85iK4RmTPJ7jGAUcM
5NyyKh9o6alKdmgai0nIRpnH2gh8B8SU5XWi5xxuV+lcXieSxrO9hXKaGcN1q8LvGckAt6kOjIYA
wHDbgvywLnujar4m4XDXGhGYGAxStmdgMgV96LokilZYBvV5elCcGc7H3Mqo9CpXy8mJYj+M5x20
BGCCORZ1dMCQmBVwnQ0eq7Ryuuo2VoLkAdG1+6lJZyG9mo+uxkvWx+WFldcy2ECS/6gIcq64xGTN
mxF51hLeAoIFRgFsC1FEzg04autTZdvDWnGL4XPUG3xxQE1ti24yPfoNdbuKe33k2y6kwpm2UMpd
MmfpPu5S+dnCQvpRb4RerLQicr9CIvqajtO1A5CQIMYkm/b8I7jqO0vcRGak+rg5tA1+fjDtIM34
vxFuddfFuSTOeZrUdTuEPTkQpe0y0+vIFUiNwEISq5m9T+RKdguQtnkiHpsAsHoacPPb053b6NOB
D2NFNnZE4Qo4Uol8INDRN9aDeRcnfS82faErN6A9SKc1LbDZxahdcljKH+VsU4I7HfLXmcy9fgwR
f6CS0K8Ms9eflSJtFpuXLm4KI+zWbkm5nOFQ25OIMl+krUn2WdRhRdf0HPzIshsOSjBuxQBnJaVV
it4kqObPCu2YrQOxZAegat4bxHh/VTOaPbLRyocZd+d1p1TFZaGEHZyyWZluxg4nqaZtx95oF3r9
P/87wZ1GL68UUy/x0kYq2WoVZFPXyOtDjAJ3yA/0X4e0WNttUMXuVq+Ve0fRnEFd9QPD9HlDyr2m
fv13x+H/FAmGKpjd7X/vODzAL5D/4b3UBQHar3oPJEEs/+qvndV2iPJCoYO0D26ipf+r/eCIv9Av
0WZYTCZ////86j4I8y+Eu4sgVPA+66bNKOOf+yybMb0oc4lKWmZw9L/+oPtg/pwD/9Z9WASgaFyN
RaRn4fc87peD7sFGHEeL4IQdduNKQvC8PAc2JEH7b61cNzoycmPnziXFvV/pESm1A5CrdZ9Kx1nX
otPg7Efi2WrkdFtYev7QN1bwmS7peFvOgC18e5hNv6wXFDBDIPOCZABWcUIfwRuWOn3dKmNMjALu
V3HpQJa/TrSCoIeUb9Ghm6sUzKobhehTJjgxXtJxrlzPfZz/QE8CLxb6jrFNlMa4IZJgvCU90/CU
YuyVDaRCcagDNkdIsGYerxUs9nLfj3ROek5DV8D0g9Jr9UDsO7j+h4FDzN4dI4YkY1r1n9SMP2pd
ZUH7nasslY6Ru5qH4gOuklNWEcBFK5027gKBH4Pcqr3EaotkEymD6Uf0Me2NmCHZRvzgcB/N8dbK
TSojUC/Bt5nyj7OTNjTP5Qx5zgv4y54NysznfFCTe04gQIrHSN4QtZo/lo1T3LRN3U8XY0V0NyQ3
HbhAIG3UummWQsdTtapQSeEonbsx4e+qCJ1GsKEFnEdVEQUcBeEB3s0Quz5rIdU8wUtIHMa5VrV1
gAAqJ0N5KLa2kzUrEnz2HCTLm0Sr3FuTiDx5GcNB9RueH1mLYIJTK6p2s5TDJbkn+naUPYTtyCTA
VtMq504BC35NfhQsecRZfgYyjClSrT0ubJw9UR3iAHMDg0hnF6ThVr3yMBvZtLHsWDsYzTAAgk46
Yx2hd2/Qzmct96wJIiwjqGhzVn2qu0J/LtXJIHpjrsglN0OCHmiuOxsafUTcOQT93I1lKGnGGO6D
XkfhHanVnNrdkYA4FC7isx6MTbNi5Zn6upXK8OLMiQPuRnMvyxKLJRGwangAup9HPuk27bzv4JxN
kJU7hTABhSCeQQdXItTRyeWqEQskSoJQIM8DMsI97UczuZScsG9Ltmyx0mrL+pBrEySVRlGH0ON0
qdCMITYANYKl1bPYhbAW3QCgF3gGOgI8CIyYQKmdT1WP40hpXUohWVoi4PdROBkD2+6qYUPT3NmG
TFz0jqiNWqEZw0lX3adVNUXPetm4HA/4fyjZWD4f7SBUiLqpG09PgisA6f1F1LfNs6yyaxKUwsu0
A2rwNTYVqgaOkllhKAeiXOx8beup+gEzVrTFMSdBJLRgCBEIbVWL/7EVarqv5nAgdECn7ePK4qqJ
JQaqkiTZTpNrHBg6qa4xIm+SOOTwZFnMUXxeb+UxD0WwK+p6rsGWCDCW1J7lOor1ag3TjTzxFn7c
N84SeupPaoQfpe/0bj1hwr1QHDXeF51qric3v4cJetnGTbDHoN94rlOMh0VGtLHHKN0YJLEC+xp3
eHQVWFrsNGlQe8R07sg9IJs20rXVVLb2dQObpIWqsbbDYee0sfmk1Th74q7rVjS3ipvBUe8x1Our
vgZ1oTSuXIdGRexvSrK4U1rhNsgbr4nN/ELNy+Y7PZdrlUbtp6pOBh89SvpAo8u5ifuiQXzFPN9I
/5u981qOG8nC9KvsC6AD3twC5cmiE43ImwxSBkh4l3BPvx/YPbMSNSvF3M9VR0c3CwVUIvOc//ym
G24MxUALz608HGUy7213uZIYB+5zW199ULp8NxNKHE4af2Vk+I7JFneLTeYvz/jdOxGzwuulbs/9
mImoNpMhyqyq3TeixIjE1fQznjXjNTnIPnZM1VvAbrsvpeFvJYafO9DyNMJAsmOEbDaMeNFd5sOg
ndJCGoTB4w6vvPilwrcK/k0i4eTM5cYMMJHNMSd9GtNmPOhkSj0AQUCDdUdtH7fTd9W6RIskWLb2
7Xt4iylerMwhzH4SCTE3qV2kIUnW+lFh/Y+WpbAZnjWy3gVBi+FeDQ1iXyuCgnyBP+ukad6tqnFE
kiAum7Qg46cHz2FVuIt3NZMWj5QzW2S69RvZ3wUYTz0G8JDwP4WLxNmbXIHlNm9lRdZNuEwy+1x7
ebEzFIxPstv9HY5Hwb5ahvq5HoX+hNUZ0shBQaqD5HtV+iY5NA0C5sIq/Ftcqcpz504a1onxoweW
rUdGAFwRd4tL6JLA0EBNfWacnCmNL4MMM88wLnFvyXupvCgzqeVDsnQXQFWsjZzergDEDOvKEvgr
LUWyOsvUZC54lfD3Xo3FK/GNOQHrsQobHEcf+1rvnlhxZUMlO9YXutXeuSKtbsm+0q8slKabVZrn
ElSXujbmexh6RfhB2QfTbImV6Wzt2Aov/WZ1dvFNARNu3MTCtX/oxehwDrrzqVx9qaOUzKGN60jj
oUrUcJdg8vV18lW8rYPGv2yE+aIF6rsE+/rMLBeN/FzqUWc7DwTBaGfeKRSXVjaEg8E+t8yNeIhb
ez9Z6Ytw1RffbJz9UoEFLoLhqCXnzzNgHnyuytx4XvvaFEg6B0snTGbKtq1h1t9i4Q0klGkVSjUr
PQymKquI3szeLq4wbvLObbdZN2a3peFekYFQXhZLq7Yr5EXMNu1KH41JiytOhxUsQchrem/RfVVp
cj9XG0op6gu5WEY4wos/eOQDbhyhmw04Jptr5gAIMRDxo95uu5BQEGublEK+mll2r5lutbHwtHxJ
TE8e6Ni8b63R3qnB+I61LGQ5PEYDzXsm20bfNA5RBlOme6dgFstlrSs79KzmuYoXWAaBOo0ElLB3
1jWgXZMx+x1AR6e5OFpDfXRm3PxT13iQ45xd5qz5sJSusaMPxaQx7ZOo1tN9O0C7qfrpk71gJkam
fYnRnhOpJF2+0kfbjHpU9Un4EyPtbuFZi8KaN7Cyhq3j4m87l12xQ9JahK3mfxGx+dloYvGsN451
jTIU2gj9WmP0rCvnS2EWxlEuqtvW9McXdUn4lmrMb14x4ppmfO38rEmYD+VIcctuPPigaGFnYwkn
Gyhmg+9irFaN3h0mgTGx8GO606ker83SEzetqE4tPzqcrT3ihatk7uwIVS9L1PDjzYzP3oZQdOPK
qtOHKavdO8HEfL+aByvQhLK6U4mq6M3pzEG5HDcm4o4j/VJrOoBzLDH7VO7XYrMxyuvK6/FDGIML
GHHfCTA7NGaB2E3Tr8XYXZO8SH5Q39HHM6eoi5c2x11o6ab7ET+s2uive63EzJH9lA/GXLYXUzQT
GUcNqNbgSV5zx89xwXIsoGSsk2znssTA+9ItmjJK3JYMPQ8QQ8uK5QZry+xv6tL/oLQ/QGkoC6zf
Nn7XEPB/BNL++YN/2j1f/+td9UQgoudQ1lnAcv8Aab79F95KqAmAtdzVieWHcbPxF40YNF3ouitb
d8XY/tXw+X/xlugYBODiwp/DZf8vGr5fSIfeKpiEO4GAhmEtg+2fp82kqsRDUjoOPZBeiw24VHaX
5LU4AQuyu2KN9kRsJha/rVx2JCmJk4/p1nPQ6dODU/r1M7yT7km3yg66u25uf2ihb/7uO39MGfhI
0ePbgTNiroKYxUIL94HQE8BXF8YY2NRqdvWKR9S0RkCWl3iSceg3Mp/3Qa0Pq/8DNpy/vzaGJj9P
4m2fSTwIJ704yCPiwvXb/TCJF4mZ166SzVHE4nNBUlekRiWDcxa0lbtxawdDOd0vXR6T611MdiAf
jLSVL9OCzAdBHab2NelSpziHoZpxsu77vFWcSU3l4onhMzah0XGORM30l0Zt1Ttbr+2Qo4egrqmg
r7SHrrhOzFlHwWQMBkUvRTtQmedtlFooBKAAaZj29ByjQ+qazzGpjmFFWc3W4pOv1zHhArFQdwkn
/66a7XLtFCzYonETBAku7knKGWrrT1rb4tGQefeK5o8IuKUhiQiRWXmFCWYM5rW2FC3+modZKzBP
1xYrZGCoOKK9EddaWIycH0lJEqY5zZ/ZmgpnrXqNS2dMxcZt5/4JeTzzCakzqQx1I5nwJ8dS5+Bj
7Lsbk9zdTxjpR5ptomFAaLQqSbUUPY+UxiaNG/05r4iHqUpPbzd+MgXbUVmt3A3W5M+h5FW6m/AS
YDqNTV4eLnbS3xuqSrYINkd1JAw4Z+BuMqecpPKTyLDGToScgPquMDL4PKXoM6sOHbc2tK0dL9ZF
iZyDpi2WJsBywvwVTZPNz0oy5AHk0NQAJdh6R8f5jImRv00ct7wBQZl2WNWZa69CUrRN0VyGsT4Z
O6zpyNfsR+dmzk1tv2Ci+LWBSLvL6JqCfmB7pzk8wlAp7hYT8zzwWJWeltTH2BbUlhC+vj4shb5s
g7zuyR9rq2XXmz1oCI0T3vXNYE99NDRlt3YlxgUWXdMJaZF4tFI6QB+vqTrMPSf5Zo/6QBCrMeGL
hrnmN/wbsio0lwY7C0cCkQRGDLt3HhbHYtLUuumGd+9TEjO0viIpVzk1xvmFO34y2kJONbmTJGlE
whJNTMoAg2/anD77WqaJkADLbbo39Wr8mmVDYVB9JwW21nVZD/rqC9/K10FC1zwE5WCbTPRacVrU
Yh1z3UqHz7DHSGwjTaF6xdOjV5EgGLvlrWg0yAJCpdS6ARKKCLTFlttetaW2pRaezwNDaoyoda83
tmog0/vTbFXzfJiHhmApTWA7GVZlS95lq3DTf7GDkXluhiVeGQLjEOkWj3iKL02ccBRQG7a4dTGt
0q3qtcO++4gGJmepT4R4zVmX3RFxvW6GCfdPh1FepxiNXJkKeCQiRek9/4p7mxPhfGrFAsjWOJ2g
QhzsDlIMrU4IB4Fvj30DnvjVtBxkNWJxSEjh8zisduqBM9TDJhl5kWEKKOBwhSH6G4I7pZ+RxDn6
VSDGNUSTWuS17fLA2dQa5qjvW3nAnSeRnSoTmN5nH820friapLk85vh9rsa+wNqohcgNxOVkw0lg
zK+OUq1en/xB6vwji8lpYB3NzHNTCC1M4j+X8ZRLChDNKV/V3AP9z+3SXVTM368a8O9hA05RabtR
MbEMba2t9w1T3uu5JMKEYFx6Ruix6XSL9aR5bcN2QQ8GAeSaNDjIP2XsVvi7z8NwnKi1zFAf+qS4
LLR2NY/hG7B2i9o+lujphiu7aSccPC1HqE3Ztd6LNpQj7blssyDK46U0NpXvzthSJvBuwqTxxufK
0KqrxJ2hE/kuPiiCwv4Ym5O5zUZa4c7oHwhEcI9kVKTOHpXpeIt7jZVvtMzGo9snitgOCXYrgEUr
fF1sJxV0jHp2TqxBNDyZubykRm3vzQxvx9BLlPPFGUqXQtYykh2N7TY1Kw1LT8OZLrFVrS5wj04u
lbfQOPSNnx+nxq+drT+1xgXWrP0RJ5DFC1lA2n3GOYOngxXMG5u2nYFNU3hmBMO080NgMTMNZyz/
Z6JCrJndb3BJ/WUfj1eMzIY7wIbfFVb3N2nyf4XjnwrHlf36Q8nxC0fx6tv4fw6vRQ1O2n77qYL8
+y//NTDQ/3JZsoxQOfL+37TAM/+iakMLo8Ozxffix+rR+QvqFfrUwGP2AChOzflP9Wibf1FO8b/j
ifNuMGH9N9XjWhz+OCxAuskHrXNgnW/xi6jf1lxoeT67VFY6SQQvQYSmGz/+8FD+Qw3ILf56Ebzt
cJrhPn9RrvXVoNXEZRLQlNFRT163bBKPECMiJvo/lJsfqJerNSFjCGjEOEVB3rc+lJtVISYywxnp
TbT8ocyJnzZNTCiNCvpUHssexLrV9tPi2KSzzNUfLv/L46QCh8TOfHSVGDMc+rneNPPFh1QGrJaW
4z3hSE8+SSW/f5gfxujYfHAJpj5ki/C7/eKPQI03K10YzcExxvvJsR4p0NDv42gAXNt8+/3FsEX5
+NtRPlMCOzZCnndFz893ZMWN7U5B1x3s0WpORPYZNREUDOEzRxSnfLAfyFlsCjJem17HfrlKsY/H
KL0NiXUuWgL8yBPwzBgWFTRUbNhHpsZkVw5BE015Tj/edQG1ldkYNWqSJAjbNDCPJmzDNzMd9/HQ
9d9Lez3k2l43STgJ6kibA1Ww8ZXWVdKoYGMx49pAc5we6bLbS+nGI0mg7z65NrLue9eBSC5nr4L4
2Vq3Iq6ca4LfszsXDBxWXVtAvurjKzVw4sdFIDhZFMJF3Wl2g1qWY+bHZ5VqAxLS4rvt5XeVtL+4
i3/bt6TZj9gOnuDSvMSDDW+1SF3yLfjMgrZrk9VLs88ox6KWE8vp0vFbmwTN0UuTa+TL2kYGVbu1
zUJtx2p0r6YJ2k+gueJkxtajpxnilFK0RE3nkaM4DN9gVQb3U9nBzDLSFJCzie97l8xn5cMXCgbw
7CoGXhjFgBFdLrapPiXnslsBIFIyKajGCyfW3Ww7MkqA9zXORN30fqqmnSRu8b7xCN9McO6LTF96
QFSrGXNZG8LYUUy37oNdetpTkg3wRSuDz/GnybzHsmO4yFsJKdQCxACzJoMHpC+5AARrz1WuO1sy
DlAFj9AGmqJJb5qKoIV0xF59mJW5o3jUH+0q8zeUN1OkJdJUz0rqjRHDOzAuNczV7mXSLNtSEugh
3MLeENUE32yUVNwLg79LsNT2tl7K9qZou0tBJPkzvkz9va0s7CW0xDgbk+Xia8haaBYS11RfTnsI
zs9wAB184aWKd+SCTge7k8Gt7sbpXrMA2wkdqW4U0Y9mp+YzgcY1oF6d6zv82EHv3JXJLV1ozRTj
ct8GtrqQYgRaWxL3RnrdjvQyADXRI/imKn9JVZYc+bMnbAFOdiEa9FXjbT1n+HF0cagNZAbbcMUv
+g5KgSTLnHEIVBVN4KBuWrA0DL1mUFKA+Dp111zMiBbyUI+d6rqYmUOzovHoDXES12+p5+fXTqt0
8q0hBxJRoRHv5pp75lfJxmVKBicQResuE41HXdxwtZihAu+Lhk07PGOxE3UynybNF89+1qPi9WME
Z0KMF1OapsSlqTFyySrYw1oUvPsFyQY2ZFAb7m9UEOAJkzEfT4uZrIb1lr8TqRs84ouQRkUmMaz2
kldLWE+BsczbuO/1O+w29IPJLI/8hUusFGMiyHSqM48nbWE0CICuCFfKoLJjlb8RI2EYjW/QPyzp
WeuaGrclkW/KZvkqY58CClNg2m2o6EcBeQO5jn47zWrXT5C/8fmjCCbea79kK3FauM1Da2hewfY0
aohSWlIWzMp67Qbw0ooh3babdk0dW/eOUwdRaWRteSy9obtRWm29sm/7R1mM1p4umWnGkJjbJFH8
Qg6aviuRZ5S/lqjnh8rw80s2pOVoQNcNa9N5biu6ZzPwtXD0RUUOrzA3nZ5cAg3sEw6AsBionOlp
6UTywiivusI/5oP5kBXE/zGKKKPYb082mR2bZdHERmSafyaBB7l0QH5b0209ZdqvpGfVbynMqeva
7oogdHLePbYE91rO6XRJLmV+dAs8ji0fe3vU++PnahpJH5ItV9aDdAbldHmBcB+f0u8Byb1PBkD4
vfAW+9ZaiNGycjAQIy8gA+BZZu09ENStW7K+jMmdvhbFrK38ppzHXEYZfcCjkyA1nwOI3lGDzTyJ
OpMdpVhfbXPC3Pdq8ezL3JIjmEm9DNcFMWYHOGxrXp33BYyMwJY1Z3fTCCc9+qnvYUtBBGPpyGLb
mvYcecMsD6jKza3hBgmmgqS5V5Nilt87zrUrsR4iISl+8Z1tEUvGcjD+N92QTA/gWMXGRKfCrHKG
q+nHRuToRp0DyGTmJ7txty4+Nk/YCNov0+AmV27rLk9daW2qTGIQnRIBeaWMut9lBbYH/eylBzvL
IVAxRQMWrr6XWQdflfkh0b6iO3I+jschZS4RNLRM7kVvILXETjfv1N91xf+K/D8U+WjBfGDD/z8t
6LJSspOvPzOC/vmrf0HEPjgw8s3AxnXlnfnzb4g4sGH3eCu9x1+tKCje/s21tEiMRQivY3MFGhSg
bf13kW/ygWjTaD9MHPCx2/yvuJfWh7KUYtQCA1/tI0CyQaXX//4DDEo6zKgqabRHpxQeMtJUM+50
DtIzWEC9q5rU70On9vS3TvPEvZcEBMYVpWAAKcWpa80h8nKPpDPdLfeMsRE0DrzToe9n2r3PHG3j
JbUjt5XeB5GREC9nlJr6lrYme30S54+2CZ/9PWEthhSI5sGG7lOa3rBpG9QTRqy3474v1rjbBr2N
KtX0By31h6qZJ2ATDGRDel2tSyFp/fwEAPZaas66PtJ2Q9gRjMviWQUoM/v1vvjePyyRP7c879eD
7sowjZ4K34wPwLNJAM4UZ1l9HLWWbK04J1pkZNwmSJn7/ZU+FOjrlTxM83Cz8x1iBT4KNRe44ljj
ujmaMrx8zTSdV8xL2/uWkJ8GM7fXoby4+/1FP3R07xeFaIa+n8VE67j+9x8WFM5z3ViUXc4sP8E+
RiNmdXWN8JyNmlZ31P/+ajDu6FKZmbiQXX6+Whz4I2Bmmh8NfXSyM0jfsptcNGLXKg/uf3+tldf3
Y7O63hqDGy6CQSSt5EeBKCbCeVKA5R6bZMrR1SQCrnvTFCjmYeCECTPHa9UqaKnEgR+WHDR3Kzv3
T/aivz5h7DDpZmljIXGzqfx8z7nReXOhrPTYYAqbbKZuJtSHeus+cGv4YL+/6V/XEMcU3MPVaQBh
5EfFe9sEudWDDh9rY1luK7/tIPDxBtdJTZU6d2som1fCAvjDdf/TTWI8gv2X6yLe/mi3m8XpKGMX
O7+SvBX4e/yaYJ54FZSScuz39/jhWpDY+HxGZTqbKuacH1XGNvQ9Y0gCeZQMs8n+mb0srPV2vojn
0Xr4/bU+7Lfv18Knikfpe7rtfPT8Sove1VqNNUQm6ghMKTxaZWkNxub31/mIdqz35IACBC6bDMvV
/HmRAF12rVtN8ih0Z0g305hyU/ZcUkIMlvMpkbLow6ntYZ4sbZ2KLbyd5Pz77/Bh7az3ilCPjc7A
ZdBlSPrzdwCbz+RKajiKYY3YMcDkw3jR4rOw5uJUEV3KnN2a/7Cfvz/CH4ErLss0gxvHFJ8z9OPU
c4jdoVqEJ48JfvtPbeoWJ1i581UNTX3fWnUJ2gpjtHz3r/Ii0s7n4Ti65fQVHWvTfqmRnJ4yUYpD
vEoKhATNEHhp3/7+6fyn7+nwwwDkUR0A8X14PJljiXHxNI2u2HPfoAPYLaOdPOAnouhz4cunNarS
VPO8rQZ8fNYHUidDqxTiqLLKvgj6QGC37VtXgAKdt3OHpEpJOgu8Yf/77/rrqvWxeSDSBNzKX8nN
P/+SelD2VUca2rEIyKGMstifsqjsuj9hdL++iaDu/GQYwwB94pj183WkZvJQtE6iAK+I0pQL2E6Z
Vc4FFH7n0+/v6eN2zvL0SWfxIRwCmmHA9+GmZh9jNWiebOdVi6WtL4YNSjASEXlVEObVcYRx1Hxh
qMkjEL2M94Rq9n94sFhrr2/iz8uVUTSIJDwAfmjcj36+57ytNZM3Qxw8Nbbz0ctNNtM+mKz6GKt6
uUUFor85TNkiKWFmQVBM8HeRMmv90C1056KLB3EKlJpv0MMReNmRmQWrMe+VhOZZLOc8WcMvZWPe
Lbklvg/EVT9iCbecEXoTRBc0rbvK9kgGhr1zMbQ6Gy5SO/POUcThugkh1D0Y9mVS2rPa6LVc/ZEJ
0Jxjgf9FzoTnumjxu8rFrL/B2xVnNDsYDQdTKb4XvubUpxKnsCUskYLj1m/YHUBKgi2J5a0Wcxrz
fT0sG/rOJBDGF7KprIcRJTiIsBgKLeoIJ/meD709bop+spJt56fJObZ4s22HrcVoB/lGNndMxGvs
fI8ryIRRSTC7Bp1R92Os5IJY7fTEtfejrVMMld7UffVpdbdl2njPPmQ+/w59KeuNtz8G7qDjb8K6
brVb3+zYO/VOec8LmZmbCdeTs7f+beeQxRLPjmVvGzl2aHwlebZ4Vcxnzpn8kXk+mcvr4yXstAfj
SvTb2iLG7FQttLtHYcSudTL1IjkzcwPma5Ykrbfe+26ljPmi7ZfV5t2YtBfIiqzIijkzUA0esXSn
QEIheI6Ed6Tryb09SfuJOV6ORWeslzdWRro1gk4+Z4TNfXb7Ot50jUd6rI5zGIkG7RzvgyUg7IA5
g/MJdNx68MuhxQgaj6ZTYZnyLScdGhJZZb+mTgMxlZeGrlTIYrl1Ro1pdJ+10w2GgBPQAKKWjWcb
8oXen61pMfJHLEttrMnXdViMFQwTheCXGDxMgzfLZFDAGAVT7nLIWUte0S9nUEe8dASt1xz2awxz
4Wi6HsGI6DYq6SBWpNwAGZ/k1hJIyALb6l1SvyaE5CBz9Fm9TgaZpBXYGRxgeU1XrlNp9y5ia37H
NSM21nIC23ycYhYt26AVm64h3Ta7PvWMQzwu1ZYQdui0WtXexoi7jrrflhdjjEwMtb3ckBSnnw2L
aGXV6C7BPI64j3tvW9kqe23cMjvPXC0SwvGui8XbZ1Dwo6YU016XqfXs+7x2NRkcejUj0M+UtdG1
aSGN3DQjAwHYLpgAj3Fey6H4YrjyGMjhWsblfEqNYEcgosWgNalODHBQHGuKYAuwU6BTbgukpo2S
LMvBSsmyMztbhNBjn1uvs85xIa/bqfdDFFXTZph9O+LAsXZOIx9cYNMt8cHmBR46ka4yJ6r7ctxn
AYTWbDFWewAYGkENW1kGyR0SkLegNl9rRSR7qhXWZnYRjJvLYB413f8M/iog4uJMH80TqKNQtflS
WPZpga0UDqZkHEt4X2a798MgLmB+xJ97VHXbhGjIU5IXbMD2WiMV5nzlSsta6aPNrSHz7qQNTgaA
5V5mXjP7dQiD2OuCbN1E4u4bpgD1gQjwVMH6WIezc2ylJ6OyV2xYi71L5eR8oSq3LfRUs7k8OItt
7aYxx8y4ZwoPmGI01xRKdrIZcY3cZJ6eP7T1HD9Aox8/zZVD/VB1tR+H9bDMZ9wJre0au7Kzsx6z
/0K2xyl3p2PCkIGLUkWTn6nfMQMa77xxnhGKKLVdzx+E7ITb4AlHxvRN13tL5PGm5UdbQ7oZmlkl
onamFsn8ibOwdLsIRpNkKyrhrtgE7YZeHHiHOqX1QcWW4cs+l7tg0e29Gge7jloMoq47vX/08qXZ
GKNcB+iLn0ZxTujwpnczO90Reo+EHtfpXZlmzg28A5I2PRU/9Wk8Xlhq2vSA1qd0VHofmv4YvFjp
BMHGKc1ORgP75LEM2uSEflsSUDliLbYMBQuTVMmeFiHXbvO59bbF3H4uK6TkeoHPgrJL/3uPfyU2
FKVhMhdzvCeymYNlrztSi2Y1QvipFPVYOTWHelmCq0lr3Ns27+YIFJqBT994Bzro4BBMhtmHtaHa
b7Xp+9t6TOdT01voHGz9HIh2hPkEZcl2AgDFuPT2ysuD21w00C8htlg0/2liA1OgWdGkBvrQ58GJ
HzX4NDk4mXAI46dRaoP9ZVr07tbrNVADyDgbv2pMaAUsAZwS6pBAWGc/elq+c5FQ478q7Yds7qob
7PGtsBBGehRpY555gnJjkQraDMLYD47Dwg7KM8xBPRJFYN7ETQ742HjWZRDHeLbUi/NJOI2xKfyx
2uc6xOAcLtir6rklNpomGrpRWhEW0S3UD+H4+2QozTwkoArcHufAx1KfIPjoiIv0RVD2B1blhnVH
isl2zvD/D2U65Ps8K71nJ3MBcaomvkCH71cbIez8OGvB/K2nHb/EFUbd9rY2+eCtuMpFWlZypq8U
G5J0BueKjh21aYHSUgxGdcqNGU+yoScvPC3ym9p1+mu/m6aD1XRJEMnAPxTQ046jX2rww4V/UTWT
OKcKyacdD8VbVjaeu81gmj8RUtjsXDfNvgdOIdE6eHV1xFsULCnN20evq18KPnpl4zH+CpzFzKMO
SvkrHLyU1HKtI8eoxhuLwxVpBWHvCKzg8lxgAykjvUq3/OJymxXml1EL0KKomgRlJ7C6bUm859lD
9PDmYXp9Wias2X3SNm8aIob3s4MPh80c5MbQh+4tbddY+ybn1GATaLMY9haBwpnz0OuKfPQvKAIJ
ISQze0q+J9rcRL3s8oQXuy9pk3rte+MmpGE7tXklR0c9aMR/v9mt9J9jFbQlBtWBlm8mnekyxx6e
Ph6SrLLARdO15xO0kCDeFu7wNPf4JehZ0WDJgktgmDZwYOSYGRFVVHyFwMmDZd+AapiNwPYmnyy+
Vc+wq0z1sz3KHGOSkTOjMue5iHKlsFdmc0rw4E+b6WCI1XqmLWq16fHjZzubl/gThHwTHqRj4qQT
TKsuAnSIdZkza0Adod3LPNAJCq/43TgU9pa+WrYvkoxueiM6jIQpjVbwFFpfvhC3zFIGUdLPiVeb
JcPjdjrgXC4e4Y5Zr5pZa99NV42XTDLje6dc0sio+NjJnoIHoyT43FRO+yJqW1JO6gGTU/lAYYxB
rXB1rDuaO9d6jCEQ4aLG9oqnH4uqeNSdEk6jr915w4TAziuXCFLpDomvG7Ylg1LMTRCzUJwgUkBj
ZJQtvhv02NgqoOVAYviW5WZSRhp9MqSkvuKojA8mcSA75Y7feng9ZAgGNnMNM9hlWFVFWeGezK5w
IoOsIZJqFdnFRKoyvtM2nmA56+mEKMcpmHsYuBrxwUml/L25WoQyPMn3di+nT41rJpGpGFKn5fBd
q3X4f0tRhu4wmCcJsLvtQLNOEprbIdCBB8yJeFvGmlDlk15/y3rG8/T4nDoUQidbVfa2C2TDrLbH
Q6ef0svMmPaZi+bOouCKMIV2N/04XY+uboSQet2D00JJ04vBpzWpNznsTA6IStxMRqeHfZ6iqu67
bz1s/m29+r4arqzCogleWtiou5asgYu+BjtYiNBLx+5WWdqrdO1dJZKZOoVE36I7FVrzPBbLtcrE
CXuLh7oVZ7ZcACNMOS7cdvmeNvGjEQR3kP/3UIrrqEzz10CX62APkNLrgzfD0btoaVeVuGY4D6iB
261emW9TYFBYaTGbfGIec5f8erjNZDvXF1PiEbYdu1+KgdQUswDVDh2NjiAelXparOULfBM0Tkyx
Gy+XYzQHc/ykI/JG4tr6GbO4ekCuCMe1ktbeWLZDQzA52tADmuRLp3nQ/UHdN34TbJNOfvII8URk
G2QRCkr1WTNbfzuNQ38Y6GEu4fFpB8hx62s+6yfkBN5nt7PLvSwa1990ydgeJWb612pM13bCC5Jp
X2FIs9Uhz0FPxovqsh8crd0lxXS3sti/4pA0ayetzgF0CJ3vfH1vDuZoXfToRokXaWD43eQmaiTG
wU2WvmLk5Y4AF4bojzE6m2DnjVndhqCadtqHepojS+lQ6YcZ9dDBswiDvuqx15EbJtEpXLoA0NTt
RlrOLIAdoRDO+XEmvnfC5QXkqowY8OijESFhKk9Q/lS0RTHLnphlthdwpnWmgdGVeH7PpxNaQ4+x
ZtWkiMauGs64R78R81mzoV+Y0kPfNTeufpVqjhy2xOXQdiiPbYlodIsZ7tqdGHIavqWLOV6nLqQD
3chgzcdtdkqyUTzHhQbIHduecWd0DqNMp6UTiZdBf6tgbzjnPhnWljfooTYkDOafSIekdMg1AkRr
w2qP1PZ8tOZCD00qGvSNM8fLzjM8+qvR7V/cvDA3sqX8C+2kvnHaJcpwoTqWNf7YC0f+0cyIHpOd
JU5W4gAK4C5x9mGhX7xPat6vN9S2tp2hXx6FazGzyXIMzTy7+Pz+vwR+Yd5BAHE/VR7moZ7jLAf0
WvVrV/T0YFNrghL41ng9LpQ9Gs0ms56ldD8FGQ8TwwmymJO+2b0DxXU+MUaZMIhVGbhxXshaD6VE
uKcFfMUiGbOTu/Tl3i0g1Vay5wZkyieyjyy3HcDLDVETxucCAiylfYbDosCC/9g6JcLviXp30RLI
u5kiyaieZ+yTde4LyoS4rx3avmZI6ipy5rTZU6rR2yuVe+1myFb6hVxARQAv2QyUQXei4yVCkp1D
bKbQi4L1ry/aZVDFNXEvmtzrJH4jgl8ugrZlEmvkQQ8kg3dJEpbxUu36bByZP8N1uoJ/5VxU6cKE
bHEArwRBSe/rTpPlshtSfgFr6fPHvMU1FN0QZlEDqka+X4JXnlaCriH4s5fbXK3PJFdM2Qz+ld9q
uqq8gccGSBnZRr2czdIo99UKxXWqXM7ejMDz3ZIW9eay+7/sndly3EiWbb8IaZiH15gjOIkURZF8
gVGU6JjhGBwO4Ot7IZRVJVF5Uzfruczauiu7UooIDO5+ztl7bcQ/81Xvmvzd0bD8hUXmfxQ2pNEo
QcoDCoN+fiBB+KK7fyxN/kheue0xqJb/tu65Whb+/wk5fYDamr9oO80tiuNGGxBMLc/NNnmfY8Xs
eO4Tg+O1FdBn3ZwbTxZIvrfZws05ZDxNIAWYMGJefaGVyOSb7Xz41NtwPCJLx6chieuXOMEFPyGM
lSskOdxMRzGb1H18iqVVv+RBhyy2GQ1nNaG3MHEtFLF1R3HAL6xsn/ZXLNCnrMMlVzGqUvuSuqX9
3KNWSVelWeQnVXOZhq6270iizzhp8cXtLk++lnMpX5ow5aNH1Q2nop/iI3hlHkgVGt3LPAHoMunI
9Q1/Dk07AsI2/KK8blgnFppC2cvXygwjkHz4NLsBIbjZc3f6PuZlH5mVxmqK6FhU0b5vh34ran+6
cmiBX8mSOIZWe1BbZn+2LgphWzeVg9QLaQTfvKfy8TYVy+EeDRXND8ai4cZbngItac150qOlcLb1
5GFPTajJ6Tr5wWx+EWYmoYiFRr1mFss7XbceKjaq050yWR8jlyslfGHczxQEb0Es+cFRvzyDrTnx
5HkYhhBto+sIHVKdjUCFmyAMKPsw6A3fQp86eU2BMT52dTqibgiZQiFJA3zH3i62CccKdkaZNZdW
N1TXSNvVfWrq8Ksc3PgtrcfoNHhJMeGfZ2dyEXDsJi+YxCoCmYcgm3DSzPcW+nwLyw4NGw3uTSHT
etqeW8L/Ezr8RuhgQxlhePP/FjpcvXD+e6m+/iRk/v6H/iVk9hYxQ7CEy7mLKmFRLP9phQuiPxhv
eMRoe5yKkaj+R+YQ/REwWQw52UJ+Il8ItcW/nHDBH8ucFVuPF7gB7fF/pGV+N+Pn43nAOV4Qaonp
zH8/4atMlbVlks+HQFjezAjMrS5J0Jw+lRZOVyE87zej918GJoQk08yn2883p85919Snb5D0xuxP
h3HM2lvTGIa17+v0N9ODX4Z8/KRFs4AMHAbXLzjy3uvou3rJeJj6Jt1re2xu87pFSxC4cmsaulhZ
HaFCbpMZd50Oxt/MMhERvJ9dMOYHlcz5P0Tc9OuUUU0sl1PQH+oCJCINtGTeFQF78kA0LRy/pD2N
2Qife2LOaa0kXZali5HCpu9Yxz7SCLLE6uzk6ehRc1yy3IIDhc53E4QKQCf1BGPEKQxoNKPM2Ci9
uGOR7MNpemtQU905SIdpJCMhT1yPFTbwG1o2cK1iUKX7ZXywAASsCR5VA016xexwPpjNaN37ji2v
W0rge2qe8UPvqPik/U6+hGWZYlqvh+ktAWa6G6pieCgU5oouG6vL2AJC0OJ6sta6tjF9xCaBY+kk
n1Cr8Af1mEaXHes9KjI/vosGutqboZOLhSjoq3ItEIWAf2FG7OwxoPMzzaCzt8Gc2ljOJ1bXsU5u
vGauCMKJ8CuxGxQrGaTtbV0M8E8HgqrWWQ/PsPPJYp6dEVSJWeoNwo72lCu7ueW8tlisgnHvN2j1
wJjwdZx+eMgoxB6abPY/cnfs7Yw2Y1vZNHwVONHXqUaKIrAjrlNdTZ+SPq6flDlzZxpZmQdfR7xD
mo3N6avo0rfgdMF6nN60Qq9otvyRyWy7zz7syMt4FO6xEb11r2hSfc56XV2OdR1dliX4+A28L9xF
bqnhQPhqNlc5BrFtJ+NiravB3tJSy++kj+xbMSZZ451pX92YfxQ5oiaYlKQ9HWg+davKVc3r2PE6
h6jv9n6qimMdcnOnQOrNiH0s2XRO1VZbE/TFUXYhA7aZBnJA82qPjDq/E5ASadYlzTWqC4+euBi+
5SYOoqrvl7Qi02TRsOrndGyGBwLm5quoGfirHCgdssRdaI384kgb8jqGVrb2jca7MQTuVTfit/hu
FjHTA40z5DmPIq7c4RvT8Wlhjrg3wuVOxMR1w26V06akfIQDS3vqTYMOfaFL6a0RbWc0a0eOkIx4
4/jON+PmlbjP+arSyfTJBl2+p7Oab4oWKTW9uP6rCQ/gPmVD3SC1olYxuLad4D5Cf+NSL49oUVHT
TC2/fs4nW9Ac4E64fg18xOL5b3MYGIUI4lPR5U/a6BSDxBaUc/hG4c3xKzVKsK9dXNpg0Lxnk/bD
ox3H6kHYPJsr28jTvW1SArhu8eyCaqB3GEhm8R4P5XIkGhNulB8Y/S5uXHkjGRDcRHgob9QUW/dV
2sknBXrg2aCttJ0DSq7Wjutnp/Smi8wxvI/YQxkAGBnnrrDS9YvgaEKwujMZnNGifHP+cWHCS9DV
nXE3TrLqNyM83CtysbrPtD7zu6lmwLki/qqg54usfiyycu1rMz30NTzx9QiXae+NKeIASJ7cphKa
6DLEah6tNI8uM3MKnC3Y7+a6920R2p/DPLJy/2moK92/pq1yn1KrKnNxGJy5cgm2n40KhJCp1RUk
kdg7aeEo9w6z7LRq3HH6ZIXUM2A6ITTgFyOoHU36jufQo2WCMpDpw9izNKnqWtXMCXqesJNr5B96
s4P8bBZ3hqeu3VKWuzAJvNuZomnlBfR+W0/QQ46vaZgwdiJV6SDsOTmWdv6pQ2q1VcsQRLnTlzRk
IukO6mue2OXRqMQrEoXkmMwk8FWWkpd1Oeht4Q0jrVXRf7XSrtmKtLsY+ybe4YSzTuOcRxuLvv8a
U6ogNlak1+7MAI6e6jCtYeec/Cw8GTlA6bRoqnklo7g5IhFAyGqg7m1Qra/KNCcFqiyKNyFnZlek
NtG77xDsAsy7m+Cpb+3SiC4yHJ6AWDK98xNe2CYrrYt0isetikKB4IYbaVuDeTRp4R/KgKpG9pgs
a20AcF0wvng8sn1iEg1vG6V5ob00OihhfQRmFlFKBd2lVUVOsbW59q+d1BoCFUEgZMXP3EOiHvrh
YMsUJYalGdjiN1EdnbrKNtVR6Miiwxoh2feQkG+muHt1aq32whPseWzg4W5I2OaAiPfbrPKbO7SK
1srq825HTjacyiTHkhKFI/rjAVekk49YmMUAyyrPnyIjroO1P/q45tOBPlPgU9ahgSDPd3AdTohO
c8vpjLYljKXgSLKTbW4mFhGYSLnEnil5r67AEMkL5qrztrZN+0hKbYeHJuGt6rYUVs2qIuIGq6Hl
naTfjp9m7WTrNmOGQezfQRcbZzBqGsH+/IIFwjvaUznfy0zWYm110QF3VXQsVTx9SHNn3gyxak45
xs61bxcljztkmAJcOIMxx73F4I6gPl5yXkWrYZrJcNcYA6l2y8hae5BJwGBlj4Ev0lVoTnrnxguj
KBqMXZPgkVSivC0Q8687yo1jmjo0tV1s2MIQ0UOBRnsPj8za+k6dHMNhjLeRjt2rOsJkvMq1cYfY
ILy2mnk6LSLRgil5lDDq99vyG6am6ySeg8tohOwIGkTT8i1gHTB+S/Ir2c3WUSYlE5kUfMdFAez+
SWXBBNLF03habSiOF8nEVA9eSWZ+k2VZFhuXJOhxY2bmcJwbLMUSA+xewRB90oVKGZjnaXbp9qJ7
xUDkM4Lu3GHJPAzzzHuyEzZnneRdujLrisacMeLbCBJv+FJnGMH6Qi/nAtncjmNfbPxmqOptOJTp
hYHdCj8KmnMYv3aZHFtnaC+jpqvddQstDRxV7aWHsQrjDvg2FqnJjtMD9Bj5xZbUxswYIYFxbyj8
liNSljnsQ4tKIfO66jKyGaaHley/hgwRJb4iQkt2JoJ2xqeswm8kl9BumIz4TjJJ5R1AfnEZxAu0
QnhLuZmkENNREt/MaWrcGbWEUjGkTrLDqo4zQWBTW5cc8pINnjT5ZZSKPMGEeNtra2Z3nhSnwu+H
rya1YRhaU/dVZkEWbmxw2JyTyyW/Z5wmvBip9D+OOdD31XJgrLb24OabDF7EEZ1WdVm083xwzQ4t
Sq1ZjNtMZNCiGZtsEq9jc4/K2rirRKQeUtsRNwKLy6YCO3At5vO3iJpHx/A5lkIyWBZlhA1veLVB
ckUBx5OoaawPLIPVV0f65I4Y6NnYtdH4+ODhMdCAUt8wpp/2CQD2hySlqYEb2AgreuzttBelP12Y
kGS3AJr0Rgj28prD1hMt53LdTcvxN/Lrp6AfiyPjGHNFlA5R1+U4vYWTBEE0xzWymDSi4anRYEwL
7mhVS6c45nbU/E4G91c1xCIQpF6ClcIK9LP+iYFHXgth9Adh2M0pJjRrOQ4H1boBCHvLiJrjPXyl
zcCNee6mNtxUuuJiq977XUFjLWXZT1os6pnlmyDYoKEVRO+ktarGiEWfoj+4KSd/7ELKuwl88Pyi
p0E1uRwIk4gr28N7+BCIuiS9wXMO9F6fRVzxYFY4ITtnmC4qLZtHpVz3Zkjt8ZPmxL37oQL/Cx25
RXH8y5cNMQ6g8iQPO3r/ZUH/5cFgON3BSBcZQ0cXdpK8aKaFf9BQPHVsRTxgFiyx+7zvwo3JPrVM
0uuXTHJuDph4/kbyedZ0/nwFHY90O6A3IYX7L4WvUA3PSCq6Q1mS17AmJTbedKFq4KAbw75tVbJh
aZ63k4MOCkkIJ6hMUrwGyfKakrF9l2m3OTmFj8IJKMJXmRbBbegLuYUAMR9io61B5fbe7/KwSa/6
5Xqilg9pXlBUE/ryXnwI2h6pCnDEA7EK2XoKUpltmxLac418hWtZ6U2UOMEbKszhgOoSLqFlv4SZ
/KwBGBLvyXHJAPe5UbKsr4bWdp8GKasr4GH5hQlc9Nl2wZZdEeuNea9NkpAWvJVvTJeuK4iNaV+y
lBxElHo3WMPkth1LzqtFGV1ygGR8MTrThZtwmm8bRWbessIAbDXuBoHCzKBjhthOmN7KrlzXWDkd
a6zvIv/vdI0cn1CGIx1WzuwUy9QlIudfApjME9Ki8UK0sZzVx2pubqsCAOWKqGCO7TkH+oj+PHCs
1P/oMgvY4vmDpE2o8WWmGKsMyO/WgIaGh0XcmwCwsIvn1kE7eOqLORigwmnBRUoRhhhj149bT+SJ
uVbSiQvj4BBYgNPDs3ugrnioVGU/1LFrMSx0ZH4M/LkQx5wjzYaYA/4fMQf6eGN22G7WMXyXcCCJ
PLQvyJTsvgaFQ9iKqznTt2aSVWgWEn6xqKJ6O7IIJ6ti5CgfoKIDTcchn3LaPFB9s8SGIDrMjFKT
lrq37jzEX+syosU+thRuYeLKLxPezF2bwmlTA6crM9c8kUww+k1S+eqhTwssidSPCNvkU6gxo23a
adHbLNcuyhGCnOZ5Mcl4iXHXZjZ8ETaO25yIhn2cJyx6cGCKY4/a4gWUXP3iEl/Ceb+wIfSP3E+n
D9sPVKLh5dSYxYq8KkDpBXymCnXc53G0nKM5shr1S21XJVFB6EkPsdSdC4A8U6HVzppFeWy7jKql
CmC/iDS4LZ1WPZgWkkZ68rCYupZ5h0uFJa0zfKWa2QH62uo+2xkNpaYp5DXjuoA32GU16eOKCLyw
pzKKXbcP1ngWeUc6JA7AKi3+y96cm9e6Grkq5YyIkOpw5ZEFcyC5tDk1sqErZ6PSXGEoZwtNSpZL
bwoW0q3dPJLlEl5amjZLB/bxUliyPeHZri598H37lg10X5m2t67DanjAqk55r6d0Hy4dIKKj5HUJ
IfMQgNT8FAJwfGPqKOZtGs7yCSLxh2EM5Bfmj5TbpkdmROUiLtQJmaAuf2llLAfn5VuP7qLlImiG
B6MmafFycjTOk+VVBS0wc6DJNVAotimvGdVubLF7rzJT26BpUjojS/GajiYFfDK6za1ZtdyZOuMo
ct6LZSUqXJvCni5ycrwRgbSavo7DLJTGKr+uCKaLWTAyGAe6a+fHkOEJBwlB4sthVMZ05Qo6Hk43
Nbfnjg9RNQU/BS6fb9E5aUqq4KKyUrDmHKiK0A8vVewTibu0BwxyGr70bkNlS8ORS7808uY0nHY5
2n0giclbG6J1m3ndqvU4LR5TPdILCwXdK1OO+V0j3RHDP2MK6hSOZKpmdtmogeZc1XOLhQYTO878
IhMWBE2cmVeQGFtacBCmaP/lJqJDhRAggrW1Z7AJQacqeWPEWHo3du4v1gXTbGl8DQB1spaO4Ozm
zePsEBqzIt6qeRWwa7fo3aZPFV6rVWy3xdFYmivI+VjWqOiZjC6dmmVEvgo5aqBXmlP+ptKm2dPM
LHGOxcef+zfnTXLM6d1WNbBSwzS+meaZjBgsKOCi5LDUdERaf380kdTspEtrCP97fGdaRXUpaxv7
MWyIS2QOzWNtcUxn/E1PTS1nZU140g1UJNYtYfYs7obdfa2LqH4eBYed1myiSx2wztY64RImHhYF
s3K4IXmurG1H+bTtIHIeemZsl8vz3LTLMtzFdYduvqAjGaUBZ15c7Giy+2a6SDEE3idL15tzybIL
UKA9L2wb1gkF+rJhEJdYsbgJEKAj/l2en9ylAGAlwpDKz4mX7tf5eBtGdEhFDjGhxGa9W2SJOLbR
8p33BqunBYz6JLkJWPLpO9FEHQzPvQmE4bFV6Ci8bCKOIc2U2/fo34d1VMKm87EbQNjnxid+Zt1L
34EboLiRoPbQoBVmdTk7qrr0bA6x5XIPEo6HTziySeRs55rDubZYzdCNPUyaY7LM6c+ZdWHfI+Vn
sWUde6y7UD7hj2NMC4p4fW4JDj1Ny9Bm5CUINWBayfGzYzWRa8ocwGqMxQD0gm1SPcXOOaqndxy6
oHXBSzGZQ/0M+4sGtaZnDIObUqHn4Oz4jd7YNJe3bPY8hOdldgy4GnSO0HmTTPCZqn5CO2iXSz2B
5P00tg4qZpo2n8h9YPAGBWlC4DdwMU2Wt2TgPcqRpH02/UFS4zk8a4YZ34Exqp9J2CnTI9TV5qRl
QRNxWSodk4vS5k5+M4c2zHU/9eh6Id91GlLbACXxOoq5pTtd9cx7g8iy7p0mUN+CRbvc89VR2MKr
RaxHEcL0WH7pypYjRwMs9JhVvGSphGCO8Px5GDyuGgYX52iHCa/KkHMN+sKkGhp088ipBBqWGhn2
rgqzjji3KA/cvGGyyGpEJSAAoPIBtJo2g+KGT2E+X+U2LfXzP55fzKnM2GIMNJ+vnmZPxWsKJGru
xw+jbUy7MoHhiZeEFzrlVCkgo+El83iyXRkQajt76Xwl/ZmKTAfTbuzyN+XOtY/ShgL23ChepISu
TWWql1PANDaUZIiU1Z5GAr9YY9jI9EGF7hO6oWQzL5OYnobKVnmMW8nKUuGpj/s/k+X/N6r87aiS
/MQfCqVfwEtXL1338pooBGN99/O88vwn/5xX+tEfkY3vGl4b3S4LP+d/5pXnOEjH8/A8Mio8E5b+
lRRpn6eSROOQpABvZzHr/DmwdK0/bGdJLv8P8PMfoDvfG6FA+eAIChxyIfiwXwZrEdBJmqKGPJA3
8pZw1N8bYQ3OMARY+MPV+fC9NPuRwvlXn2SbJkp3olyBSr8rvwsy3tzluHoI7RnKjimfJVkNKx0n
6jcz0b/6JD4D8bJLheiGy3//gzNY9EY8txJlPnRyEH/KvOkGwN9+Mz/8459EIwGGiMfHmXzWzx80
ENQKOGfGAsD7nBf5G3Eybxn/97/5GA/rceD4vw4/e0ZvXeKNkppUR1uA4s1qcVuvcwCU//zS8axi
+yeKlBH62Ur446WTZunWCb9oQO9/OeLNQBVvcwasst/8KP9dEcyDB3KAjCLuE1Sy9+bJYMBOA/tO
HhKNRspX090kxgcAzA9yQL3z91fwfbvl/GEOfkJsbzQw3lvvkVjWvJs1WMiG7kTAVnLIUOWtaiN9
wbaFktnFIm9Ncf/fXE/XQZNwztR+747125pqmO7lgdZD/VGBGkDbbeQPRsZ/+vvf+F4JcP6NtETo
iASmyVv988M4q0xNKV2lg6EagPHMScEAmvHHv/+Uv3i3QpQS//6UpbfxwwOyKCwGg6HegWRBD1nS
+DCUhAhV7X936X74pHfrhcZyXjMQ5wEp1LTxx+xlxjq1/v94vc6ogB97SXxr6HNQ4XDIurb93uhO
rKYXltDZCGS26400B9JNiGcYP8xLbEjE2H1jRa21a1CeHMx2yQIonIizjFud0EUgUNfUHzCohFq3
DOJez23kICP/ZQEY7FSQv+GAco5itoYrGWBnwWHR+Ss7osdUS/4VQJ7lljLfZjzueIdgbMrbqY3s
z3lg10cvzuLnoeSAosvRIy1kZl4xoe7SGc9zHoy+oOGqGHDTdKOD2XC27Puk2qq8qLbkhFcfeyNz
T2Y069cmZpW3ep/v7lt8SubWF9hohmydBGFSk1tZmF+IVzEQePJ9oI26LzDt6k2OpWJXR0LeMMir
N72HWoS+RgxM3YKCMNLGJs3AjzkZNybTsKyhow6g01iXJr+OYJUGL13QrxEn2AgoWFwSkVZb32cL
wChp7XpklBgXIsuBR8UxEk5ufYFvAvBByXEnjDBaBoVpfxbJ4F2MwsqeRVgXD76mo9R0jnxqgAV9
jvntBPhoeiOydNXMdxrAHqHlj/q140y866PvUs8a1HIPncaMyqG7vEW61z/HXJqLJGvkja+yN9Pi
niqgyJ/LMH0bOx1/7P25PuplaUy6jnyGYpkxtBw30WNHUZF8yFJ/vMswSR5Z0XvQ6wzMB1EQ7eP5
RPsUBAegc8MGvXKJMrwWmFoQ+orqDaqadY2bjIuoCnhYtqHp1p8f+6IT+Nkgp13iZau2ecpFiKHp
r+ETT+sSCtR9ONtLiR6k+XM0I9IrG42VxksyRvw9TvV1PS/5GClTQnll0VeKNn4SD49JLI1oy8Cy
C7HT4CBc+XQMLg1knZ9DALaA3vLyzQ6wAfIbJzjIrJwIhpqDi5D4oQYwfu/gw8nWHid0VNTIY/JV
lCQDvCoA1JctKcYr5FLcAnj0OT40PM/1yhC5gbkABFcH2mojXWSwmFbY4uYpCve9IwcFD0rL5KGv
AIzvVVhlL5G2jR16veHKD2o0PWmEi6gb4pFzczQ8zu2c7z2p+mIH9sROd5l0vHkL+piRYtuhlV+h
7La+zJHsvtoz75ZrMPjbFNrrPg2ANJ5Ehow0mArWUBphZFLQrj0hRksZAmqsYlbOnfASkT83wq5O
YywqGqidvUbb/0YBEqHbwWzLF0F8LsppY0wd9UiCfOFa5OSxKlFE+8zgDimHrQ+TAc2zkArcw5T8
MRuAe28SOSbfKkkqUpX79NP8BLm8a6lH2U3DnrgclJeR4kGYMTGdNDaTDhnSqjF6ZpBWsSdI5Fuv
2mCTdONHvIrICwaMy1N6KiufNlGM1YGtMLhNFC8lw+ZxSwthuBr6NtqKnPecXDs4nDLIP4eofy/M
aNzh+1rickfZr0sNoxhSHel9Tl/wULMqEidaICqpVBbdOBwqGdPx1ucLsG7Aj02fmGCWuWV1w9Ix
7AlPKPFd8rvtMntJOyO8CXXmvRRjt0Sd9NZ1jVjmPnNj5zQqnqicBfVZwdVamwWBGUPFz/c6orVW
JZ6Fm75S+rUzWrT6omPNSdw8vLX8tqGhXLxgeaPF0bJ+kAO0RFWhOrXxJW9IXqIZ5jkqvCU+qqX7
p1jJzictfE8N3rdSbTLgCBDJVb3xNR/d0pg7pB2Z2LZl6VdoYcRJF8C5AdrzBCN0atPixpF9vUu0
A8iQYehN1yzn6tquLwpL8jBReSqUwpZLug1XJ40jeglktkJyYdVFpPbU56H1zdSsVsPyjHjmbF3n
cZ9eZx5ZRQNMHdY4ThIggXvvOhPermPQAtiytdcekcv7picMbZj9+hNyouhmDuIKB1fQrl2j07Aa
e1buwmzbg2A3uB+kiFHaVhUQClXedoq1xxCsHjripQe3zTWParVzcI3SCRxSYmNs80tkqf6CVgvn
0VrdhHlXHDrfHPZZUkf7MhKEsbTpjQN65JHUqe5mGpP+Ks7mz6npaOQryNCAoKbkGFreYQbFQDu5
KW8kKMUPRf4UNGTEMIB9AyhJMkaffuJ9fmgHE1tTWGNgECVeNtORN+6EBoJtEX6C734hlxpPcsCm
h4uedlqaYJOvWHnbihXHLEMES6aFan/mlsrvi6zvkkA2cw921F7Yx3ySpdm3q/UwFaM6lHBX2z3N
7pVNK1av+jM1dDoTRDOKvIZHJIvKhSWVLzgZE0MTYjoMBQuFFKAkRNJCOmnJIPRMKj1TS2Vpf+pI
MDnpxgFWEvRg+hf0J6MpAGvqO2wt/o5em7SNG4HNp2hZ/8pAx3cN3WzNgCBLgDWmQ5mcdBY5oLDR
UQ/hCVlNjQPfV07gEIgTtcpfzVEbvHVTloSrkNjNb5JMEkawglw2etiIDaeoXTo1HknV3ci6PoVB
jluxb/v+Q+UHAj6qqyLFJENk214mrcvkVFkDU1+rew5zM0dRNBYfdeaM6AktCJbL4Rqxgwym4VQV
Wb7BovHFDRV24gwBweTQzfWMZGcTGr9h4RhuPS8zFuu7gRgtKOH7ufa05z21nVWdMS1WRUj6S6N6
euLxS04w2jbQdr49i8DqoMHO0dvjtWKPZjYgWnNTubYy1jik52teV/EqAIopgvJIZikCHCRZYRhH
QsTNcBeIkvXN9Vm+XcHphGoJrKp2owIGOj/4kDMRYVYzeb8joJzH0D8dRtEQo0g2zchj5Erq488n
7G6ehas6szjQmWK9sfVw1QuFFSdsOSf0HC2vJ8fA/GfPnCuWFIkLXnjvondABTJL+12hhj5b/vJ9
FgY0WTBLsfuuyA2ELXgH+D5taT0AuL1oidRb6QBcHYkQ8cQ29/clxi+VYWRaJqUhOJ+FWPN+PIrS
xCsFrUSMZhzCoPKDTq7YjqsqqS8Md6qPf/95v6SXgL22mGswKMCE7Djhu8qJnIUKNkBesKDgNlmx
StSbtIMhskHM/QLCJyLXKeE86IX6w3nbARpj+fvE1tYOvZ9BvnzhvdRzM+zHjn3977+f80vNxfcD
5YQKa9G9/1KUyzGFM4Lh/pCUpXtSQ1e+1U7DO6V73eEHxZw/bgscNxl8Y6u/JgmeYpb8phtpcdBG
RvnCUaY6EXoF19am8uxSiTy4mJR34dqIiAnrbOnodxG2aeLQVj0T8YOIWZWdkcJ16wZl/NFxTffF
8WHvrSL+157MweAW7SQbcDyNxYOZptnzeVesKjMK13rO7eQ318Ja7sW7pxFImA9Cy/c9RGXv9O5C
oU5l98oPvZ8t/seuXmENBbziuI8N7roDs3WEaqhodh72obVo+9Pf345f6mxCpIFeI3hdSHe4Cn5+
P0GTal+mjLYi6u29Z4j6AnrE75aBXzoWfAqNCtt3AtcOgveNGJWqIfarOj34LodnX7BwVdLHQI6K
hcT2vMaXlFE8MAEbHv/+B9q/XmOOKKgrQqBoUBvfl8PQtNyhLXQCf1iLmBEeGikjjqPnUnE0xurq
TTeR4UUPYHoe8mhqsPt6Gl/j4AkS36skXdbbtgfCrUIHSYvkOOkSNMn5m2EwkrGvTbx4No24o3A9
f/v/9at/16/GMkyL5G+sNWnXLf8jZfpTt/r7n/sPRRQuHZsO93/pCfv8lX+6ayLrj+9Napv16d+R
wv9uSzvmHxaYQHzNGDQITvf+UaIUsK93LzqtFEh5LB6+40R0WPkiPzaaUoKqvRxMyLEkvfQqEIy0
mVeStYJ5jlKpZ8jXN4upw7b65XjBXM8lfRebBPSV6RMh7hQ2NQNjbB+5z8g2sibG6XlsM+pKGSrh
NZZPs8zb2UZLmKr5Ik6DSW0rwDSMZeEDRQGSjaWkj1cT/vL8+qymR8tHJkqToqVpEweHXOY6/l1j
TAHyVIZXodY0jpYR/Fm0jyY2PkFxoTSH/FZd8jURwmAalC9OhEmTPYk5FTXmcVI4mVd+4hr0C4uJ
zMX2o8VR3DiFY6IJDIV1E3wdhCP8nY4Cw34wh1ik21KJEVs5DRvvKTEjztLLuLNPLureyVmcNd0B
/aGxA0zBgQi1gNduJOGuzslduYNl5O9Q9pWkjqQksIY7uxt6c4Ph1fGOlrv8m2RwRsHj2OYSCy0c
opVAweOt/ClpYQ+BiYSMpUNoOxTHviVSpAB+zBiArVR8KbEz3gwBOQc14+wUw97UyBWhQOHjTFql
sa0sPW5R2iG19udNzz+tEA8xZ8ua4ToIM5zyuSmcQ+E7FoUbHTod07Zoi9sli2lPhuSiTw0L2kM7
2Q7wZobCby7aUu8at5HgMnKbBwYEAfsauTSQ++PbwZ/GT7n08kdzoYcGwMXWjkdOX5/m3reFJX0X
oiBaMa5sNqAvgCEhZwBRHzlPSE3hvScJp4QA4nYKeObkxhwfLKsg9izLb4exJxo0gACEX7HB+aH9
U1dXxzGa7lEBDMRsRlH3xVtG9yVynM3IaPeYC58eoO7Li8AsOhwqbrlOwOd/qgc0A41hJXsx1tGr
jzy6WLVxm30YDL95EQPHhzW6LgJ7pnBOViQ2GScEL/ypyazM23YRcWqE/Q+OXdxnhrSffIRuYo1O
7DVlt33wQ14q4hXcHfJU4mpy0mf8ZkS/4+hvcQz5ZaZrso3gfk6YSkT/QijPNpvT9mAl2l3lUl8M
buLdFNR/O2eYOc+DCq0PrXDzYw188wrVuPU0Qoi4toIKEbutMdhmOQIGF6+qcuvuvlO1uHG0Vx9y
p3SAiU3jdREW86EU0rvl3G0RjyCzx6ZKsifuaLEfR+VcqHouDqqq0IrNbvEqqWZjch9FAG3CmT9A
hhwuy56zD75wwrZjGQZ3U9ZDSoEsz7KCq+kqpCl4C8uIFB294L2KsY2NlQzT9FQhh71Roeouh9ZJ
P4+dyQTbmbR5JfMhxW2fN/eKeuBjCnz/5AD82Ro4s55qd8ooVP3+ovdqjNCjCrKTOQczmLMyKT94
JlRFSadu38+m2JgZUO+2Gbw3b6DvwLY8fR4zJBAiAnmUyxK1VnzFAButmYKxriNv3FqVONqRBM9h
ToRZOSvyTNRXVWnI7nlVHEwxAnPyJA1sLLH7loiunZ2YBJ2PfvMFEae6MAEp7QqX+s6vXH2b1R6C
8zycDnWryKmY9PQIuHl+9WJruOWCxDdgpABOBJO1dOtIOer6HnbWmKHKd7M93BufPq+q808ybYs9
t523xcBrGwW5/Ioiud//H3tnthy3kW3RL4IDmQASwGuNZBVZIimKGl4QtChhnmd8/V1ZsqPNkpoK
3+d+6A45bBHElMhzzt5rL4iAyTANTGsLgt1GL9R0d5jB2K0OOfFjiRwiBDOO/A6s3zcQ8QQ9jzKl
oY/EFAHQcEu//K4aOv8kSxl+wvuZ7ZH81zu0i8awQrZg3qo4BceEafxkgPa6n6cBoqtoZ/+mLHWP
LJveZXUPOl3woh76PqSMRXmVQ+rspus4FeGhKpH2hZ7SbAiruO3rbkWpxFJDu+doKCc5yNoW79Wc
O3JtMnhct7Wav0YJ+ABOmtzVVd8myRXo3PrPVLnbyUwgcUypvw3qUhLBALMja51sX9tx/CiapH0I
3Y6kr26m5EX1iPZuTusPbQF+ZHJc7SivjOeKIGq+aGJ8yGK4SSveHvemGMf5BTFfMkOdqmkdkgl/
MMJ82AetGE709mAAZrLYoVern0ZaYneTpgihhl32VjxF93zZqs9KI4e8rnC/z3HaZSvVEQbh++HL
mE6JlpX4REhUu5EmxXGeWmfD1LtbG6WGHPmad+SJFPSR2WbDM8Btka0HIB4oexYDtklk108E3Xfb
UpOUvDNUydF8pcIW9a71h/qjFxZKbe0yzP+0wtDbF5rO1GtO0+AV1OoT7KYIiBPOcxo+6Fj4nmR2
l53gD9BJBxZym2oEVO+15YGQa9pNnaEAFKbOacwI8SXFq//oMb2gwal5Uu2ZLdVqzFQVtt7NotFT
ptVnvW6y8rlmTBMes7EzHqPIUZ8piVh6zhArnF4ArVi0K/oqmnOFNrFEg0QsTGwGBcsSQxsAgBBN
Ek3Jcs/ArP4Mz4KOQMtIROUarr73nGrKlhlbz5T/5a1BcPN7T8O4hDlZN2Pn2yyDs7yb6wUCSVDc
6ht4qDNL7AlQpEVVxNrqKG/p6yUEjlEhNFFR3pWhtD64Gg82aVBYXZfO3jjTw3w4Yp7i45ilRAQZ
JSDQedG4MYxCX9FTwSATXbVsoLv574UDPqeoWwndshGPTKQgmOXAI+4I7EBZI4cJxJmGndG6LNej
ad14ZxIaESnmbW0K6BCKDMFOelsRG/U3up9Q1IwZoFqg0WqukVTrVuPWimBu76olq+7SuSLHKJLy
asKLtUZFY6zHM7UtQCz2kb2AfJwsQiBW2mr03cuN/nOuoW9BWn2CbQfPNvHvLYkKlfMzO/YdGhgn
z+y4pEtolmmgnDqz5VxbEVHtAnD5GldNzpBdg+gkRDqn5PM2px7SqRCkaK7BdQF70x0whvzYn7l2
o0dyxMY68+4mFuGThUQdCmYDCA0f4zAOEPICDcvje1fsBg3QyzqkQwaRk1cSVde7M4AFBSbMPc3Z
XWM1ZAMCkq+Hm7wOKfXkyhVYKK/JEhJrHd9+h+QIpB9cSfB+rlmyfR3aeZsa6figmiZajYs1Xitz
Lt51qKJ4TyzAJSE5AC9sfKMtZZncp5jzbj1XspmGPAtvsNPowcHMwg9mWmYfbMke0AajRe4xVpJ3
Vdr5xyVV7FZCJ7jGxtbThDATzAG4wmvK7yG4poBtls2keYhJ5/s1uUEi7tli+uVVfoYnWn+hFNNu
Fl61wnpxEwyYCSakx9AoovpeGZAkbbuZT7BNxcZPY+rLsIbZWIzLNmTj/2lR3jGx1WOoCY89qMci
dgRnaR/y1BVfMKjLFcgBgjwChZfRzdUnobmRs+HCQhkja1NrqmRlLc9NhBXRBcOquZNQS9Qm0yzK
tkbYWHbwKU3LoFlPo3vS7EqAMfk2S8IP3BZrh0HdXvut3xM3wubGyGKklrF1i9PxM+YpLD+akQmO
P9ukmptZaYJmolmaWU772dN8zdJlnhxGMDeL3ttFIRROXO/votmWT9YZ0elN0DpJQGh2At7BetEs
zyCF6rlovmcJ6NPVxE8S6a3PsyGnPTCYCm25t/c1IXTSrNBKU0NxMqfPRutupSaK5pBhrirmYAdH
whuNNHl0CGGQLppGarRwSeMKDtncdsu6OgNL7R6waEleVaFxpn6azO8ck5NLYJ3GS5dTJ1RNt1YV
0up/VK2/0BFddkZQb0gYDihGcEGRWqcLx38oEKLAnjOCV+PrJG8p64wJz3ADlQ6DE06A97ZZ1F8r
9lIFn2wkgG8f/LIVpw8OiACAhAf0XPgXByeIs1HzUsUE5eASX5IGJWScRYw9/PTh7UNd9pk4FM4G
/qerX8+91KzEdZyoKUJaqZX7xZZ3BCZ3MYflt7eP81PDWR/Idm2foh8cgLpESKTEmNpN6obXoAfn
HZNI+1r1Z8d23CHxTbEdD35kxuvZzp8r3Q9mVUFoaxBtrJkKEb/d27/Sz7fYlT7SYPpems7tXtT+
kD+9qKPKwLgNQudsNrOSkQraznxmtWYYNV8ZCXKfBYSA87H/1z/6bf/o/DS/1T/6GsXhc/G6eXT+
S383j+QfPEP07EGvEKXwqnlk/mHzcPmOzdNmkuQHYeRvqaP3h6ADL3GWWSAUz0kF/5E6Ethowjfh
WaDp6jr/JmdSXEwy0CwJ1g1WDeJCbNu8XDmAOWEYz1pBkJw9dCBMgRRPV42D0ATzTqEgd0RzXt4k
qTBGRqaFfU1RHQGUI/DPeXbJ05UCJ3Oix2tOopa5AQlBzXMMpSZWY6WkNwumFQ7J2y/ERTMMMie/
sMelNXXKOm3n12ue1/YQg5ulOWIimh5EVBhr8rD9m3lwTYTMM8qKtw/IYOd1/00HR5iIVm0HXagO
xrgY+xhxZlUG9fiR2Iwb+FxGss4GZhP7xMaSzJe+Nuor0Zj4Y8faJyuvtwfXvvIVjeudE0aivCYa
gXd2GVyuSkEFt+xlp6Y7r4hhGJQE7NxF2h+Q0cFb9nZQlMekFUGDtb9gxkCWdkMHqYHnvnamHodx
OBZca0MN0wOAYXQDYnGeu6Iq6cHVHofykbOE28YN9NCaelWuRrYQ3lpxR9hpd23f74IW98qsIKA0
YEpqBgeMbhqLUdpsG36zXbpKnBoPHczaJXor3GIWGsMtoqDpzozsDEBCFMpHgR0GOrXbcm5tg+nV
oFlxF5KhRfNbxt60tRxZfZbDmC6YDGQdvWMx5zciGIdWHxuL6UMDUmchgN6gppVJJNqjLFG0npYU
pO9OubOqPknMB9Gha1qevxDKHnIs1xkelqaQj4aVyelj5Qmo7ZbsuHJxS3YMpvlyKq+bCrzMemhS
/lKgcBAyex74t1UP4Hkrk4EJ0LTUmNYM0hUjbfZCkVY2hfY24/mP1wmBrM9A1IOnfmZmPvRgZWkt
Al/d1LG6jxApwSdtay4S7HDugrKRSn+KoKpUV/YC227LdaRZ6sQaLRazU4CS4uCufD8vJbd1kI4U
xxAwfHQgCFE+uvri+HWccv8qqzz6tFUFwIbOcNfLMIy3Ecz0e8MzgRQgsILoi6PYwyYWC7B0UDxx
jYDDYECt3NHdlIPMtrBAwk0Gy1h74af5EZdtd2J6wWw/TwIcWAttv+cw6ZzbeQ7VkzG44jQOVXZn
0ct5lohrrthp2946loX7XITp8LGygKJicOORjUYcuuzuO29N1c8Vz7MAFK+cFO0ZB+7lEy26truX
ZEyojTO4PDZD43J5xzhXzTvIpo61a53QKLJ13tcWAT+z7UWLherENsAC5xP3LrYYMn2fk5kCnT/m
yfdqGqeHODeRyKgsi9f0up3nFr9Hv0Z5IR7hGnF7CFusFQmMI/cWE2GGDM8tq89cGV4uAHq8lGlV
jsGuNYFyf2JvNz14LPHN1lhcLnAsK6n2KW2nowO9o1oFU4teZEjQvCW6l474tb7qo2Webqyi59IT
w8hREFkly0rwtvlb0FRcF0KA8XH1DvNq8HKyeUzJBTSejN5d6ptONkZzN5M+CNCD8fb4YcmRIXyI
bTNPH4IhwSwLoqBGTGdZ1wuEwWG1zDnXEk0C13IyR8aWNCm4EGiYm6uAvuHE1Cng7alq0FaEfPIg
p5PBjSvhOjQbNeiXomvoaJBUikWUxZx6Mu4NqD+olyP1acq8Xr5LAsxMmM9EWn51rVGAk/cYPnqa
MwlUP0ymKzcIm+RLIxoMqOxDgZRYgdelHxtWCOIgp2BxmndlXhTEYU6hEfhbNwuNZitTwU8yeZwO
be1yz7usEacETu/00euDOv3muIWUaJjmOgy2uTlI+S7n+7PUuFjwkF4HhQSluSLn3DSvI2mhMXGE
1ocacWiCEVrwM5E9eSrI7vnkDH2ADFC8d4dwGtcEIvQfAEEZW1zbEby7ql1bfRhdE5kYwHgKYhio
8TCuhCVmZxO5uXOFckiNzFiS2oiRYdKr2NkISAqiK6sZDH9GV6eqPPOpBSW9tnLzi4FUaNWRMLBK
54JA5GicvCuRyvDPrA3cb5SIAZiXhgo1UzdEk9TUr1kz3avSDb841lBscz5SG8aG1gOi7eKLsKN8
JwsTuZK75IBAoUfe+SHtJ7dKmW7LJc1u4yrMPsikdVe+2Xa7xaCZbwzTtAaZDPo2H6t3Q7bkNw4K
mS2JwNk9y3r1JfH76P1gU1i75pTsm7q1d/VcT8Bky2I/gM59H7Yq+zDmdhvuGtr8Nz4fMFoo9QK4
1093MMzI9qhH0n8yF/VPPFjlIx+d6lPh5FW0SZZWd+DM8iMNen1pc9yonnL6Yg0HfzpVarKgyg75
Jgzc9nvcgMbM8PdfySUJdyMO3ZMTti65s9CiZ1ASbAc2mqmKoC8v915Wz1olbZXXbjTJXeiI+yQo
q705Rf2m4Rw/YdBDvQQTSV0XzO+H7Zy7/anu7OC9X0Vqb7RLunNg49KBMBbKvlmpkxF19ZEFe74y
i2K+Hg1B3C0oUoIcmmbdYade1wyw8F+26nGIh+XFNLPkyIhmOTZF42e/qcR+2swBAUSzxMARjYiF
duP1lqguc8tLiCU9TF2FHKfQssDR4iNkG0gKAZuQes9bfvX2vuiiKGNX5OLjgX2t2OlSM11UJjZR
um40Oj59N1ZRiFcsDFUn2WO8fZyLOvN8HAARiu2yBFd4mUpGvpLqWz8MDjY6S9ZUs2HN1q5mZwpY
MP79wdAbAaJgg4yA/+JSCt5hgx63f/AyxLeldp+e/SVG3Pu/qex+3sgyz8QYzV7cBC5+WdTWoe9W
xmSqgwXY+FTQ/d47I+ZxtJTlsXXhALx9ar84nh5iCx4TU4ECvJD2CK/ktc1y57BMUfD04xNEOA5f
DKfQqtw2nrm8bx/zonrl3nFyum6VOvHyp836nId25zedfcAzzO7Kxckbsy1B64C1XtNNbfxR1trI
B/5soomc/vVDipCc6ZFnUjpLMvxevxplYdfmlEFF6Hvmc+PIbHkSY3l8+zR/fhU4iisggigUOVQm
r4+SBXIsAlIHD+Dam6s5xuzqkuv9m4v5q6NQUHqOo307P+l9VGfJ2jE4l7NzR8UokDEw/z8eE4fg
VN3V4eaB03x9LilR4NhJS+cgA+zY0KV5KIZ5xNOBJUicumpiQvL25ft5/WJNZzXhtNAHcNjXhyQj
gNFapuyDUQb0JLEuI+8f2Ir0GXqzAse4XKl24RF5+7g/ryweUXAWwh7T8uVPb4SPXJQ5gyOhN/J2
ByXrZKcwXJGU7N28fahfnCIPB9Y49uA0zy8XSxcyG4fKJf5i7WjNRXlcWhT2ma0FlLqCm/RT8/ZB
f3V+pHR6gq4ZEjFLvr6uA9QDKyI2+oAGAM1gjusmM71oT6Hz2zf9rML6hxqNV92nO+HYto30xfv5
TdOyfZP1BLV/iyU5EbkDHJnp/QNhPc2pBAiJ1mNmmzyN7OvQjs/taaghgO0QsdkUFyWCdxgVLwIj
MLvOpcA/4qWK0fbbl+XnhRAsiUVbjRVJ0aDR79k/uqZ0xccY7BVPeI4Ech0HmNg1IZtI9wQ1GOk5
bOvfPqT4+d3FpMpbpaVs+CQvdWRhRr8k4Bt3MDyDve7kWdQPHUywF69BsLGGQa6f9yQWp7rP6s8Y
uRexsWJ/emDORNB2HfaLTl+BicCMALjm27/gr64JaxjPirC4d2cd3D+uiUkazAJD2jnki8em23SS
LyLE7NFmVhHjDDd/18b56dnElKrfBlo5PKLABV/fhJrEFTb983JAE2Q/tzBgktVcFzymk9Zjvn12
vzoYfSMLoaTPUnP5FcAN5Jth7c+HCQ3AXVLQxoVlQ5XjmBVV0tsH++lWc2Yeua3CtPQX71KtlaeG
YC5gzgcVOBSWYdzxZPEiUiW+fSB5AU/CSs1yqTcP+GH5pF/ujDIriiemCiM7iCZq70xquH5toEFI
PwRkerTHKhnohNghGIxojBCOZ5VrNWgR9WewrKeHKE7pExgjxRJ6ddAsi4sFwjQUrSy6XhZqKN39
GGtw//sR9fNdV4Dqy//tQqwIwvbR9fJdwzx8uRWKC2iiLgkTB7lggRgRHR9hwcT70Jz/9a6LQ/EM
0ORHguT+JHAGIia7YQKQ0ZjKAjqRcP51Sc4HI6LySCTQb/uH+uv1j4URcQrroeTVR0SKgf3yLhVL
bom6cewDIiL7m1JyODR24D+dGyLKbenqIG0g+GSa5G9WOnn5iNja5IvZ19LKRkTTjvX6NbMzPDJY
tQhig5maLyhrmHKDhoayZuGsmQLvT3BYqb0ZSvwKJz/EzVNYTRhfobrADESY0fxg9jldxCXV/Zq6
cXVh0Tf8+cyZaHLVJvASRXzndrNR8JPG2LnysbShMEF0V947SYtNRT9emcHHYD93jagOQzNX7Uqq
drpzxonWWBvgPzimNI6wANVD6G68EBfDrWMaabMh+SO/H+k2nBrVGfvJjtVdOQtjQVVT4E8YOkim
pgtg84a2tFmsW9fpfcJwmuqmSwkcwC1ZLSC8EA1QQC/xATKUWIONcXqEJSKqmYn2dex09L7NAait
tSTalZ+JhOZRX4lMvIyNl9IUNxLeF3+qdDMUnGR0N8wTf9bz8vJalbQocZ35QXSlhpSqqKgX/u1S
u39tPsnCoPPiZ3pfU1e8a1GROaC1ixaEKFIbbY2em8lPr0PPmB6qacmjO4xuWXmDmGXo7lv8Y/kG
RxpvdynyKn0oFxxRm6bvEI7gKJgeUhOreqhUmT64lWhfkGpxFoBDneWbpYrevm1qoVtRY8ZtBpDE
X+TUnWcH+eHyvmIUh9RfJvbNoNGYdDSQFewQwaTTTlVQvDb0QehcdUtEI9xDqWRt8b/yE8kgDzAV
jlbBzCrpjfdTGXPoOl34avkmzpN6FWVWK98V4+B0DyggyHBKeVyiO+pVhKlidgFW4kC1r4ehIQh0
03eDsV6qAtCSkizhzhLyBBUM+NGtuGPs3tikuY3XEWgkkhcngSOrbDJ6Wl7Vt8t+yqhhV8j76TJi
IJmaR1E4CLK82OEBKyLs+Scjbvg2nPcB9Ox5+sA+0WqIFCruAwhDQHABjRCvpttWTt/9bgnugLoh
cD234Jys55exokk82ol0nuMgigLyQVp8/T9eK6Vdn6Zms4yulXjPBUErDc35WTyKSUSo6Pkq1mvZ
4c1ZN8rhKao9pf2SmcN1la3umVtJ2/+JuX0cdhPe2rsfoxmC2p8Dx9IbCUSG9OOYnz/nItGd2Ib2
/KpKKH8AsNGBP3/+XNXTZIzoXbk3jss8YpWa8ZSQIZOa7RGrGq9pXhlMGrLZ5sLa4PutXeLLML5v
i5pfRKDeanZVJtuHYhH19KWfXAu5GdDhNH3wSn/qb50pE48qSQp73QNvn795BpOMLbwBad/PoqIL
HM3sjS3ev9HN+R4zBiCiKKJdwbNiM83BWQzMx/3IxjztcDmQno0JICMwBC5vEOD7WbOEIz7LmpZu
/ZzRlISeVCweLQkMk4fcNCdabXTIO48G2dIPyfjji/+/Oelv5qR8WDSr4r/PST/GLYC5Nn41KP3r
b/09KFV/eDic0NdTgLkMP9mZ/q2y1+AXodgU2MQ56CHqfwal7h+mZ0m2q/wbPCEWv8bfg1Imr76l
o52J8TM1zeDfDEpf74tt2DKOy5ZEstFiw8Cn9PX3UwozSnsnUsfzK4zti7WHpLmrZZ55lc6zqH9c
oF9IOn51QJpdsHH4ZMMf0bvLf2zE+V4yZahy58jMzNuIgf3+4jMeVBkm83BuxW+S219vjX+cIAUp
14vWIXCdi324z+i29WnvHd0yUs+UPuJkJYl4bPUo+O1Te70ROh+KW829poFhukxxX59awxY07FNh
H8nNZX10GWQ4HeQ+4iFCGguk7Ty5acLEUQ9e3j70L86SJ8nhafBMuqSXFiL2r8NsGo19bPmiXRde
xQJmODAS8yH8bbUhXu/LzyfKEyhoKUDCRJdzcaJTmbW5C/PgOJaKA7kV6d6rMTEpNYbOpWdZWEkV
HfIJe/d6bqKh/WSLkhVvyhD1mZKUh397+kw8yJBHduAqdr4XDZZEREGfhYF99Eab0/U1QIJNFf/3
/zuWJjxpsY7uC188UCHStyxCRnO0WsZDPbX9i9sRa9cnsvr89mnp6/ifnbW+zsqkgGQu7yIL+tkX
Q7fbUGVvH4cg+t5KLHs9TPrflHM/PzochLbp+WCsUhc3E6iz7XYys1H5QbhIPOLNGFFgqhdLyof1
7TO68PT9OCWLdAN27RqCddnK9wJLDAtDt2Mi9eTXIjPrKEhOVSu+b4A8STF9tnW/+NwamKMOkMoA
W+U3v8bPTzAUB5Y9U7+qYGAuHphACvIk0HIeJ6+T6PgLgRc0gBtYIWpem+QrQzNgcKnI7OwpYM4v
r1O1YEp+3zz51R0gloUNp77TdOdfrxsp/P4pTyteXo22MMlvWJ1LRLsC0PD2if/qUFRLJOBQrFmM
3F8fim5qUzZubR1jhuIPP2aoRjax1HuKO/H2wV4v9SzfyEroCvl0PzjcT48vUZ9lhq3XOAQULAsG
jKb6XFgZRfjoMUcv5t+OUi5Z23qWQk8XuY/i1WEcffE5qzCFYHFx/YOpm7s2EnK4sE07PSDWYIJO
pEiOWGNBjeIljH9DXql8Yhzh4sMaN16s6qtFN2nOK0hnY0rjAWCcT3qgQf0Ri/J3F8k5f2L/85bT
F1bMIpg0gfuyMJmqi9tPMF8C4BQVawt/YmcuoC/LWBk4sdq0p1TL5ylc4/htCO0uk2pWW8EPu28a
g9n7zFysXQWQ5uN14DCLxo3TvUwy5dEFoqnLB+RK0cZsEgHTWJD9gh8Lyk8deUhrdN+U1lT3cu4W
uOgImk1L8Xc9SnQu3eCWR2TQ1qFJuICrGennHZYvGnyMNfwnaiOkQpBMagF81OFHt24Eyjf3I5Wu
syYOmG72saX2WVFzDD34USS839U1yGxKWtTGqx6jzqmNSDZcVbaoPs9gEZY9WDdfodhGGNJ2oUYq
NIIyJc2i7iVNaCC6FQFwh1zE84NAFXNngHpGJ1ClYfxFzKAlVozYVYodxRuDp/MIr+hS9ZzGkqf9
XMHMwm9fWgAdfKHpRz7n4EK/VksgcaO79QNleM7EirQFNw7tYcX6OzjaisMXRsyCOG+rpqOiM3rs
ALyNNdlc0SAmOBij9T6wrPalaTuwSCWiH7KSuD5oHtyHlpjWJzk4pAX4NvcpV6P/JEi0eknzUDIK
sDq4OG2gpQlwoZ76aua/QrKLXuYsO8sTSqqzeMnu0eT8+KIWfKl3FfNqaus8amB+2yQyrGbX5cm2
I2XPq7yYF/cQ6Y2JkbhImCCR35iJpJouZ4Wv3DS0bqXIaNLGNU9NaplokZTmBM1JAgtmIEIURIZJ
Itah0uslCpq63bf2QAtXTpJfBrNxmm+bju+iKiPev9IMUQ2d+66RkVMRzk5O3RaUOPBxZtq6UZwG
lI6isHiWh8SAEkSESLv3OqBSxDJOd5XQmq+uc6nO53Ot2xVMU9eVFRJVRQY9SSAxxf1Q1s4ziCnU
8+15EE3x2bwPrUVeLfQo3I2k5v1SDEMBQimebzOQs5u6ncBGUGUJD5W/CQY6K4frEB8HPwW0N9FR
S9lvTIJiH7NsifG7KI+WjOsk84nhoHkknqOsVnnqE5TqtBbh1KjH52KZH1NC7LZ9GVXVIcWoxM5I
pdEK50Vx34ECLXCK9Pm3krLvuwck9JrpW3/yzwqBecJiuu5TVqY1Yp58O5oVHiN8BNUnlaVNi5Jo
VqTGuwKaLOKEsjWbcMfgi/Bgv6/ijTjrGMq+PPnJIEaAxG30JSTfCOFOV6GMQwBQIws44qBx672H
3ONzFefdbi6q5YsKx5IsU4woSGbs5QsA93SLYnGhkzpwG73AGdbQqYsvCakXHQBW3eYwG3evN6Mk
AUx09s8cnm3NHnA1sHnZ5R5GEBYmZCAlVNk+xUNUpHV1ndDh3c1OP38LwnLcRkZs3M90Yj+R02OD
L6DErQo0KklNFImbNs9uZ/N+oLTaBKSLrLEgiF2OICVpPONkT5HJ8m8FJXnAjRWJjYLiDm8srfF0
AXqCHhgCH2npcd2w0/WuwHMge2FUN67ssxgG/TGh61oh42mtTKZVM0jvja3USpoqVXW1Hop2RyYC
NpbI/Jq5bfnJz2IEXL6Ydq0RWJs+4/fwgy6/56uEUIcuVnSj7BpBfWhyR1FYJzcIx4o7s+uru6zt
eKgNurvd83kaaciEV6LVUq1tifggOaqzKEBayFvpALIaQjthQSoXLQOjRyaRyAz+U4O8JNx6PYQT
AGKRNnqUWv+XuwG9KgmH/nMgbCKWpxrMmiZgQbjhe+z1TsAEW8KJ+9FfMsVUtfuUHF21YjVmY1aV
rLYTdRQ5zWzh1LAIeEI2r34PR/rKnmym3I5Iq88VqZ/8ai691xVwuuyzxFvFfi7CUCAs8Ei881Fb
5V8c+DTV97ka7FULmCvYZm7XEhdij99yb6xJKE8N56OvAv+6ifz2igQ/YNTFFOIyoX0Z/YmNmfgJ
x9o6dhyG62Bm+fiULQbdOVwRpQWINPJOQ5PgfMzidAuIErORoZbdTITMh8UPc8RDcF8+DE6TP2CY
/S6z5dMkbfEu7WR3xbqqx9F+Q3pVX8kXBuHhC7kx4/uwB2iNuc4g2IGxo7+yQ3dE98fogdStrHUP
cLTbcjONWQU0R7GOr9MeOtlV50/m0a7L+RbRoPWglik2Vg0pYDjDuQvJms0OksJimIrtJLqMzIDG
Jqxmyd7VCDke8hgMUVOK9iucxmxboiT7s/TVwJC3wujuBDJWq9az4nUaaXtQv2BByeuM5QKLyCbJ
Pfswj8OfMOHG92MXpvei783bJg6dL+mo0nDdZBGJwNCQUa7OVnjysY7eNogYDwa2c8Lhh7B9lvFY
HXPXYpId4zEVyjTQPXSAN/eCJW9nsJkdNggbJW1vFJrTLsoK61GlFejRwqIXG0fBjTn3hOBGZrny
saN87rOu7rdm29rxgdbWRNRPydhmRQSvl54UGsBq70c9OSVOYdwk7lJ+IGxc+msj7Umil4Zrplc9
D89p5Av/XQx1e9tXFdAWPoTHImkJRqrQELcrfNnWNQ3qep/agUBSyM7CIHrCHe5DJL3WqsDMV/Fc
Zs3ndOpw2s2ZczPFkmXUYn4Dp6Ma4JPLvEFwl5EHftu5Mxzo2a+Ft/Uy12ZBFOO3Uqo+2OEDBG1e
gamy7Rr4gM4kaXs3fqD7WX/oxdw+4SC0t8j+0vWC8HWVItiGaxZFoI2WxN1Y1ejGa2gB0YuZd3yH
OhPCeWAMMVlPXKq7YaFOKUjJIACjDOJ30oT2bTajcevEHUmPsYXtyDOsxl0VVeHsaiYJZAbQPW73
Pc/u9yCLtNbY6r6irHZfiAlX8c6skClh2hOYohJiA5pVwOzj+9ItNYEUiEL7K7ervpMcGt7Rvbf4
ysVtd7DGiYZnWRY1AQVxPa9sJnDrlK/zOyMbk63E70tuY8iePURYivguKomAcHq7844pDCJgUC7g
QlhRPSrtJXlnurSpcXYX2bvCzzAuFnIy7iPD4q5lNJDwTlYjDK+nKcJMav+oYP/XC/1dL5TChdbA
f++FPsVMzYr4+Z+eEcAi+i/91Qp1nT+kzYiODtkZc63dSX+1Qj3rD4BH2plEIUTykEVB/jd3hKRf
NJ9QgHRZR0MSO8lfrVBL/cFPY8ZJCeVJKZX6N61QV+hh4T8rMSQeOjCKH8lvQUPpohXiDaos+bKI
K49dbjaCGPHWDY3Y9VLM9U084mAvgi9z4TkM1Mgf+GD2gBWYy5fHmNbfySoVxoRmsHaMHESAO8Hx
7shjq47Iw7LHstATRxo+1wS8P4IpneiO9fWzSQJNwzvEBf7QNkbxdLZOVPnInniQRvPiaL9EGQHU
sefJeS7Mmm84m23n2aoU/xG6C4oxVRrf0olXPbVw6H/TWkogBHFrjydeqW2Tt+iap+TIXKPy9moI
ikcgEKGOKzd6+9R3DJQ3MiqNR8N2qm5FEtuwrbT62cUZtmrzuLY3COGmk2imbDNipvxTZV0+UKEN
HpelxLsrmBPeJJUApMoOCVaktMptACfF2YnatFdBm/5p50txDLWI2/EWe+M0dvoJMzyERxHYG4NG
+ToLrPHpPJvNS0eE13bbw9yv8uouANzg7qcA4aI5DcbnjjCKTd9O04fIZIcGpjKDMbBQwT3RrhkA
0KoJXTqITuoMdtRmvQvO0nF3sTv5ro4tZCcGjc7HpmbI1FcERKwUJNLPZ1kB+hrx+EMx/kO/fdbb
+ynjaNzoMCt/yB+ySocAEMrAFqspkZGh8GHIxS6G7ZvFUoU9whnYnMEMZbeGup3J07nJI5qMLd/5
jz8GseA62WrVMC7QUZ1tJI41p+5NpSWh0l/YUTHHDJ4S29PSxh4pVzdowG0WgRzehBOwph9WjKJj
Ci96g7FS4w0lKK8GC47E3R3+CJkY0e8zO+x869qKOue5mjKqLhZeygwwp8vRL3QNdFZz0cLWszV7
4YRcfVFk3eDQ6fTUE9HPzC8wMiVjSBwm9CKInmcafh51hwHgwY0DdCPZeJOb2RvPLZlHBgPu2V3b
BWZ43VVaDheWSfeSJCU04pRtzorIUn5sVNZMMiGeseMt2Q214ErOOkvaO0zS+aDzH3lLRwOBGps3
oyFABi+SHkdD9cPYRTFAa0DL0c5wLduoOImgl+YdnltFsCBHRI9NbQljhd5HJng260FyfRPtJBib
lIKVhiYFpD1KRodNI+xnc9YdLBtOy1Fp0W6NSWlY1QSrXoVx4tj3YYLsLiWTrLyOrRjOomYzWnC9
Yn5+aGWc1pzTPoiCTH20u2Q2ns6/JRiUPrxiFxAXa5QP/LIOqX3tyqBIOflNxjcf9opFdr0a0RUA
cGGiDQAfBQ4zdO29MrUO1Usow04dVdTR1929uSn5Z3+OkSJ5fkhvCBENWMHS4IE4d7x+DMtdMvKu
bNwm8y6uq+z7gqGBzCFlcKxCSDIwQ8fw8n3ZoyI4uiKfsKFU6bSe3JSsmc6XbGlAbT6Y5z5fMmNj
4Umz1njWScRFJ0cYB91QdAtevy4rx5tXjjTqYfWjx52TfMbYoHVPjFmCY+LP/hM3U0UbMvbEQxLN
3fKjXdzZfRvsXDoY78GDWPtk9PLdYgn4HEPo3Pdx135NDJTQq4yPzlMGBuS9pwxUAbLhwZbN2Pwf
e+exHDmSZe1XmRdAGYRDmY3NIhBaUARFktzASCYTWjngUE8/H7K7eiq77J/6ezGLMZtdV6dgMhjh
8HvuOd/hm+EFOKMmanx3xQJbmysMw5StyNxa2z7e4YCXjLqhkV3afmD98tkw8FoAWSqQZyIcEDnM
NgOlA0/4gJ9ssXotHmRJOeHZUU3V8wWL4XYwbLERPanajdYBHaXe0eBGLkV9gEtj7QADxAT8eWLc
l0ZdXvO+AuvTZ3laMfLG5hMd0S73aTl9QemzjqHskn3ae8b33HbnZy9iRU1hFHWejXSSL6sZh0dl
29OhLsqfUiECYqI9yVSTz7Ep2jW9K5SI5L5HIs5g38xFKj8bYznw/43lVsf2sCkjff4iHEepKM1U
7YmeKzdFpVlqR4ulgRRVsD1RZYhQxqLNOKhZZhcYKfba/llgGo4dZaa01rCJjxrcLTSdAgSj9JTI
OQWo49RMx7IbvZucelSjwKi00alS5Jbo9a1xzjNO8/tZWPGh1/1d1zvjdu6tHuBCVl8GVTLiayq8
K3vJaTJxqU20Wl2NsnyxoAqDEfDbOdr1CJHnOqPT6ylkkH0e4lw+5IO4i+2+uaJ8EnWOWuMasvx5
KN0OeDfIKu+2IWG6x4tcb8gi6y+ROYwnEXqPc2Q631Q7mbtqtCu5w1dS+Xw+6MXZ95hb+OAP+7GG
Ecu8eIfmV60cMiE2Klusn6FK5gFTaqffo33SI4frGsKApKEutSS1vH1HA1g+gHRax2E8vIX1WFAk
Tc9uugVTrIr91OQ5dji6izCmNFXgjXr3aJYZxgDsgEgxiaXfKuitq0LX6kPvWLyrMci8jTzeT3S/
qhvgD29YfpqlWhaoADiu2gmo5enOrTOn6x5z/8PkawL2S2rcZ4bT/ejFKN8mtsXN+9jpeX+fQNKI
Th0sbiSzrAzqRr6Y0xzeM7CE68zJMFkh0J6hPFsB1VEUzTvUN7WWditl52xa00JhmtziK++G8dwA
NNiE9mTep0nXvyLJU9daxM6dDyH7dlSIeIDvY5AdNHXUN64WZhfEQpP+M6Vr9yKrgNRALNjwcrmr
XsAhqduifEtUB9Kiqp9CVetocfK545G4ibGyoHjrr4YZHVIQ+2dtssULXCioVpBwMeuErbEJgbCe
wLKDrPIqdVGu3Htq6JjNkLNi3YBbSqJqFOch7kDTsXwJzFhYOe3Upup4+Gk3zJ3mTk/iczF41d7M
jW/QLV36nckiS8Kg0MO6bO3Qmrs26p73gVmLTTw6dNNbfjivI0G4r3R4hG8XezvQX7O27lHnnTuP
CMJDJRGrVrIEJNumMUrXPG41t+svlYRsXqvoydEb8tBSQxi0lmKwcrK3flcUD0lK+wKO5jQnamUk
69HMUzgZ+qitVOdAgJ7aOL4rRmltUYSnRzDS/WlqLf2bJvmDvRNVF06gfp+MYAnXXQGHpdP7XV0q
JEHyQvXJoiX0GttF3qOLtgOSaAlJPB4q46hEqu7haelrGToHgDbeuYI9/wRUKHRWdkEdrYpfUnYc
gW0bHpXYYx899TWcEbcdO564rXV06mLcj3pkroQfe1tHOfwcqNEdkNcL3We/5SpHbifYwXwSig42
xmg3W0HsBUh37JPlxp+zqwfhPdc+33hfj/IhTCt328IcTonjGcPeS9tk3eQ+MmSkgQYpi2sMurMF
khwDlJqi9gQJTFgMsZM6jVJU28E0R2vLnxkvbjHGXrB0J3+nLsH54eXxsEkyx6bJzu+Amblus198
dZt8uVrVMC9WeT/hxxKk92iFS50NNJ2aIu8+Qanz1GVg0b8Op7wLQE73tEO45imjOPtmpobMeuL5
ll2I41lxDxlkLO7SLsEIm9nVVRVj5FxzHypaQP5Lrnqq3lZeOYiPDHhEtPWhg/MB0rkLZlgo6YEY
H6I+H89l1rabSYG3D1JMxvct14CLmdc1Jy8i0Ytb0AG9njFyUdzov0bKqK5zOKQI5FG8xWk7ne3W
tm8guzWQ7ZtGW6vKVkeryrvTaDQTxK1kvDPsrn2Mh+LYDM2p9uZx3fhmc1u0VfvpcFruiPXLo0Hx
1k5G3jMXtWHrtnLdu1Lcp1C8cVv1WUZ0dSyi/Ij/G+NU4s/ztBrwTKZUH5YVpWimM1+VpdPvnBU5
dC3fzHukZsxaZFx5QaxwPmdKasXn1I/tHbio+VaLZ5lsohq9C3pW/VirqczclUyUCM1dAcpGO4Qj
4npsuVf4Y4SI8zE+ITK5IdFZ/b0b/Poy2lzkEo/3woEqwJCfczplG2q3Y/fqm8LWvyUF/0sOK0nm
7Q4VGgsjwEUWf4FdD9/mWFSBsKQXuXeRWTd3PP0OXcETdNj/YZL/S9MOIAfdsj2LKg6DLJz4cwGv
P6jJhDy5R7sRh8FiErWT2HycJ7f97kvjr5w09q976uULCgvbN7Ykl0rQP+2p87ifsLm3FaEO6Z+7
mKs7sUr7PdM6THBmpT7jHAPOTdR7yjpI6Vioqq2hxcUltVPSwD/zbE5TCnlbyN64KdB666PEBvHc
x6zX+qziAijmciEg4vD9rke65TPQi25+MBFp5aYZwdgmStWvXU1XQWX3Q/fQwr1ot3NnGEMbgC6z
xNvMPAEa0xsZ2CJMitz1I2aRbIlrI4vW1KzTxslbpvyBnbJ8sPyIG33XcHoEjglUQS/EOJ4jZiNt
OTt1BixDC+9nDXPl1sfYyCZs8S1P/EZ5K6oaQ6rElTpuWkJvrz9n4cJp/so5tagdf1RDWN1jMUOp
IShFuuyfU0sZN+TQafVqb09L1NpOUtQLeuMZ1/77d9ditvjTF/Lxn3loHxZxCX79D5YwTzLBNaTO
9zlG0HfECXZd3U8PJp89shOJx2wdVSNDyM9A+7/61T1WYrhfyBiQXvmTZQDqgKtPI/jKtDYfnWHw
1vB42CovHPJq1PiqTucyBGjDkgH/77+48asRZXmjwydZbHxYJCz/T987JRhaWIWy2v9tD90PEc5l
N2vMRzRqxmZhLBWmPST0Uxex3F7pkmIDlpuRmy8bXuPx5z/o/+TNv5A3zYWD/Ief3Z8rAJOy/Gqr
7hd98+9/6nerJ0ol8C60QwyanJR/tHq6P4v82As7HKV/Yy3/zsTxf8PjyVacc453gO3y9v/d6mlh
9fQtm4NXX0TRf5GJY5j/JHDq/uLDMV3iqvwDdbTUXz9pFli5ohOlfip1rYobxTzhaKxmynCfdCz6
NpmwGAgnq6/llsW7YW2curO+xpHlJtNeUnKRnNoL/ZrCr1ZUms/fxjkX4tnwCdKs2bV8RJ4ZPSEJ
uEESOfa3nu5mkIBRd8f2SQu3SZXakKQoZrlEA78YMM759U5L42wvu7Q8uSlFqDRf3eeysz60QYTT
CZPD6JGlNbtzn/qifLKyULnndl74iCp3BqB0orDU9/Qnp8dsRzAoFdRMOIbz1A5kO9ppbUndCmLX
Uq987AawIqovtEtmJVTYNrJw623Gz/YhCvPCCSyTfqRNjZ/jyYi5g0WgTpCWkpQkPSI3pj9ZNQ+O
UOahZVjE/JB+z4lgbaBZJ0Grg/Ra9b1p7jC6PU60o945KbCaPb/FukzU2xTrbqTjtSutTq4kZrlN
Z2jv4ATHladDizsggJAJKH1rw8WHy1ZP4emaTHpjb3jktFdDz+1L7y9k2E4tczfkPU6J2Q+f58Jz
H+oF9ya7yfQONLZZ2jptazunvXdZ1boyTF966kc3Gna9AFypy2tQc5lWY3l0/Co/QVGGeaSKIUFg
JvC1yqZpOHWqi7xAi+p44yZcncA+i0TfhXh09gyIbKMkwWCzG/ZTOszlmpww0EIRNunWm8JwL8Cz
vtSzRSH33Grzo89elZt6xE5rLzTdy9kzeKp8imCFMRIr4hSjthm63G/bHRgMJK1DHOHBoV4stxPj
HVYhrofMzY2Vbef4uVoRmHRG38x2yBQImHMDDdA4gCm4etzWNygP9Ndk1ZBi1pALT7WBvez4HfVP
XYs+NWsW6GrbHDb5HPaBHL16VWruYzbaa3SNA7Duiz156Wpmz+sm1Y1oZpbfdrbDxxUeAYJuS0JI
T5oW3490bawkX2YbzWO3otbt1dCHeQstItyG/fQAOKE94I+IN7PTINwUmn6obZFtO4bao6/he8ha
A0K0RgUQF4XkKEgNb5khk5OWT/NBb/homk6OOjSZb2UHm7AxGJKZAbUAUbHfVqgZ3RHOXnoggPOB
AzA/ykREpwbRcz3Phb6RQKMhpUBHrdUWjZfXR2vWSaGVQdRoUHlrtuxgKeMve25eqG9LIWBheXEa
HX4iSDkvoNp0WPtqis7lwpUkbV/vKDB/6BINrmmVGOwy7DAQGNHu+Nenp5SpmCUiTIcDLC/1hXAy
rb0YSrPLh23f1Ms8QxaijOZuXzUNNTv2Q2Pl18xLzrMREkFSOvjg+TEBM4y06R/daLi2Pg3Fc2Gu
PX3aRCmvfuTEgdeLp7bB4zKNl9TUxpVvq3Er67zb9OHcrjAPPzv0KOG8LNq1UeRfudAllcoDMNk8
Vg+JVl68xjACv6MhuelsDsHEu4iadq4Up/OKZ7yB0mGKe13Rxse0XMLB6QfeW3VrMF5jtjFbljBa
7Ku9J/NPsMrs1U3dPzocl0clgaOMoZXeMA2me+oU4jWfCuMeTOR9z0CueXxTc1XejJ5I3/PlNMtU
6GLXTVvtVNemuCZm4xwxisQBPzDSK+hPr24Tv+gaqjkEqR8x88E+clvSaDi8Vvi7J8a/0D9ScGFt
Wo71e5RJrluz4x+y1L2Gjrwf+k7fckx4pyrVBpcB0um+ca6otdm7IdOS1aU3qan6oOmybqfzg9rq
VaOAl9jx1RpHH9OADshK69YiLV5bXG4B9BX6oQo4s6yJxpTpcS7ba+uUnC403lDlmm5TK7P451Xi
PRbJTWbFPB2aMBgzw98lafeIEu5sTVTIhyEbLrXWyACjRPoEwezJjnx2Ilr/3s7+ixOZB1MBAa4N
VW+LPEdhM4dtO8hD5aQ730xDXsVG3ABGbXbwXT9Le7I3tpzbvd6Zj3XoZryBM6AVRZz3J7sZ9JvY
sK4KFTtv42cnM+cVlpGNjgCw4qTdOJr/JnymBPYGQbacpbXm3XmttWuTdLyO/OiKVd1HTcAx6r1l
YWS85LbnrKXl8lHT4Iiabn+hRGnTN9nRxTi1Rak02SWmHtuJOoGQ5FdxkE25t2PfPR/iqtszqxz7
JMx2lGInATzxGiqNtuVhlgdz6FMtNMC9hh+qxCfX7m7prte8G2DA4j4ult52VzaXXGHUxxtSbRh9
4o+aJUswmArbAyN7OeRPhuj3ZVhd/H7mwZr6lAqiQfVE3mlmKT6xrOx9b3pJ3Qx1ku8HRlSVBcJ2
k1OPj9EgabIVceiZQWTbM7RrwdQNcbZeKwJ3Jzuxo+2kWdOqVZH1GlaqvhIUzsqVBoenZkjmZOoL
q7yLtB5CfyVjutZ5rtXJUO6nyk7XhmEAMVa1OptRGQL0MsmpKT1ZhZb2FGvD8ngeonWFwKZ5wKLp
/MVrk5e3elT341pgM6RjaZpTdS1TzTv4bTYfx956EiNiAcKXFu3DAgwWy97BYsuXG4NcCVFN/Z7n
rLlhI/FZaP2dEWPX6MTQXVu7vBtKTSMrqN0XU6xuqfX91kpLbtXowK+enW9eK/LHMcmOpgbnjIx6
vzbRDd44XgXLhyl8T2dDbjBmSJYGmrlBu4t3Ts7m2fOYQwtcLEHS9q8+POlNqXvaJQJMh6jV4Qrs
W++Ho+xorewah1Bs5e+V504P7oC3JlPeq5XZQGS9wn2mHT5Za6GjB9RBpo9lVOr4AMnJ+25Oq5lF
Segolg8RP7B0ZY0WHfagjvhc88+LZFtsivR7LbMPgimoGH7Zf7PafqMDXbqhQNOmJI1HtsuumG6t
RIqY/KMUq1qX+YlirGqfKiW4I5TRhZ3THotoFmhIvhtYFtUVDhYodNOL1b3WWN5+dp3mmzb7+wqY
+mOPVLs1/MRPAn/OknPZdd+bzPvkdIaKDZ1yTVxPPSWpcXJKy9/VPu2ANjy/DdtXHhDkKJEtrT6I
bZOkLZh1E6gWRqrKtJtzarTsn7p2OhcCojUa5rh24+YzjwojUGRcjLsaBfeBA7IdN5ayco8Rkn3D
TpQRCK1CZDy8Wq18bXCGnyIHHTbnLvisD9KaKITLvaUCbbIeitgyPsjOOh+sAmPW2h3+MiCslNPn
XBgUr7lJ+SZYO/r7RNEfXTVrq0TRf2aZtyGDisXntsSYdIyhMhXcPKifTPooDorQIIJ+kmpwtywQ
oweUwE5C7s79oCj7Z+nPB8ccvkMscXat0XywsAP1Dx5lo8JoYZFV5moebR8cu77jJ3e0U4G1k+Di
Oq8Q1kah3vpO0Js41wqjEW5IO6cWUWLNw6VV7WNR1qspxGkA1jDfW+jEK3zLdMbpwyaU1k0apxZU
OEfu8hr0cxIX5FM68CKZ60MVjLd538irjHux040PrJZcmsBfbdIifCJkXKzyBnFUExbdp3W9bm25
8voUgrAzlRu3yfdzyXuvYNPNOtQ0luVyTTt0vwYn13CkUHsCL5OtJJtJb87iN5pWzg6XfBZjvMyF
Xz9RtVVtyJ5hZUiK0+DQ9ZgaHszEkeshKEORU9Ja81zMq0NViasPS2xHx8RnXqonIGr2LbrUfVcw
q5idPW1HsJeBrLt1LaYY44AtL5oc+62cqYCBsYJuhKXyacRdF2CP4HE3aQLlXmor5NMgjeHnrMy0
IkhdzE/A8gHggeULEnxgUMCNtTG6M8UqvNPHnHCLLujuGL3wyTXyMyWV4kYKHG2qKX9wAca1Gbcb
I52rINYykx9pD9myjbdzroonNOpknbN02NKN7G+E4MJjNh7GNy3NLxmbj9U0ZMXW1+3mxvHCD72V
EWBvdNGYeoH7ZoJ86beOEUy5y83HqP1bvU5vynFSN6ZeBUXV4Hxu8Z7EQp9u6Fs8aoan0+JYWYHb
9/CWfHc4Ewj5XjFz5Ib2anrze1Q7O9doFT0gPIrNFKNFPh9CL+s3QAh3efxD8xq1MtC2zkab1vsm
k3f4QE7lGHNExo2HmTjRt3XNiAs70dpZXb8z8aEQTk5P5Gp4iKY6Bbnek+3G1spK5vfRVZ+hij6q
KuP9U1n3qru4VUidy9ytGKmiN00ze8Cp+aFL5jmILPc8+96LR12H9P1ql/GAXJmRV9+EoUlLYqkb
ZyHqe1baU6CxoQo6ha9vBZlepxm0GriiaXfKaXoPqXGceSykId8uT4MG0lQd42z12oPkHfxGBO/L
yghwWOEwrWLLZLEwCIqCV2xkXvMqLapNkhjFDY8teOhjZeVc8ggKYQeS5f2wGGB7bSRokDoZnHEt
AmpuSj0OqgxlFhsMVEay7gw6dfM0KC8n1x73B27WGa3YcbkTfim29TRHJ8qUnS0a1uMkZ5YulX/r
eyq9Y2dr/MAnq05znJAtsDzJjmzKjqoCVG2j2D+Kkk4QT5rvzPHpJSsFQ36k39Kh2AfEyKKzRUA7
UACLLxACxKaZx3FnVXRkpz0TU+8KbdsBscBoFXEJKEH8lZbAMMPiu1gq9rArRmv0DQ2Xvn4bCQVN
tk6tjRnn4a0DFXbv5tOHVyh29qYLozXnFeNieylVXiIfTgdb9lAqh/6GfQ1XizaGO5r5b7RAsjby
XDCfBUZ4GtRKrkIg84eMv7716WflsxNh7ebtSpWRMGki6UaTYk0i63Gl5wfujge3KAHz5kW/5biy
N5zoEz96u9zQ6UAFa33LQOWRQ9QwnLo5qos1pq89oQRu00LPLjyueRKxqK9vptY/lW3p0SGTirUZ
uvZKZfiSIBxgiDWbkzu1+spB991jbDACycJkBThSx/DTdPQbWT+aWV0mqHu4w+IXc05uDE73zThH
bJkkP0aauCANZebGyPMB8VTD1Vwl3ToD33saRHqXmLAss6q4RI77XHmYT7ljN8FY8/bHz7UtDX0X
DWgeeWczz9jxtFUZAAnNU1jsk+5rrmrAkd1lAteAKzcEaLDYMRpmLdMqg0LDCDx0rAvCHMnGagNQ
spzKth7u4yoH/5vVWHjH6YgPKgwUbUgrXXWckbYhWdz2H72b0hJgHzzR3JESoyeGdf+aMfLEEf1c
h325FWrcMG7xTgbqEHR9S3aPDMnNbChzB58fKWXmwUvEH0ivQRURlSmp2sw9AammoYyZYWcuvzVC
QzoZEJ+3bIYfOTuv5hRNfEd9t8mcgenLGyg4ZCTsNJ32kXqlUAXWRpgMx9hjlWGL8qPsKv+ezSQ/
SM/esTeL2Sdb8xO6+507+916XNaFVqtvu9Z2V0LK1Am4LGtr3O3TiiEnfSzC+Mszmpt2ZpPoOe+Y
aYAgvHdGsVOd90P2U82om+ALMeY0aAt/3aRlYBABWc9N/6PuqAnLtewtbrR40yykh6WgOTMJYuSz
t6SyUj9alyV6QGzQX8Wp9ZZW6Z2MOaCDVklnhOoq3NtC9eZR416PbS/KwTv3DOZ9w0a+VTzJ4RsX
4D7rhhK3sZTruHNXQ+OwNTVOUrcDh7Ufl7EsV1uUHIBrubJX2Wy4DU/oqVF0ns9yJ6gR9lcYrOUh
yRt4F5xqlCu0hrQLrseE5FYjt/IOS6RT0AbisYXaSho3JMasGLmNrT6fwqIxFfXjwjcac0Xn12SH
NbqD0ib9rCCef7QYM7OOtnC/RbX4n7Ek776qm/fiq/33ZRnwyeWCcy7u/uPX/2z/9t/RV7Uo4L/8
B2XvSTfdqy85Xb9aDPj/8e/8RX//nf+/v/hvXz//lr9U4+2/UuOp8oXB80ezMcbF5Q/9lxiPM9cX
sAaWEol/OI19+zfXRS/9SZj/3WMs9N8c5kFn0cZBcPKe/ocGj8dYXzY0Lr9BZwf6r+EWaNH9ddkF
JYlyFXh13MhhcIJA+FWCl4bDvreJgGDbOrdMCqWdvlsJ+Mp8AB3Rv+pEUWBWs6JP6qm8WVTzVeOx
TAxKX6Ubw030hxTb5bSR5pjdxhgmspWjAeX1Xbkb/cQ6Uo9uIDUmdbO2PVBsFDf4gocArPHtFNvx
CedlddYj1gWryszPlBxnd25leTusEvEuxGC/E1nO3T0qtHDdYuXdzUksD6wHnAueJ45aomREHhWo
oxWGFvM05dihEsVqNnALM8ULSIW3FSvKwYlmEvSowmvVCDGsEm0YD0r/yLK5ekcf8C5zZpEURWft
uEVCEhoWi1fGAv12wCMNg8jxcz2Iw0o/MACLfSZN7XOoZPPDrRP/1kpL71CFhfyKRjNsgriojbsk
rtWusyx5FTigj2lGavhngLUIrNT8SvWKUdVeQqfUdDNQgQO/ifQyOrX1rH3SAyfxQ9UV2BwCwYcp
aV566gGv6bAgsmOvf4rrrnvw/W5kztBm+bGwx184GjIK7mwunrTupQpNywd755WACcFLrUxCKofY
9jOX67sh3xu4SopqvuEbwWAeLarMP/Kk6/b+nHRbg56wz1lX+ZlU4q02R/Yxkx1r7HCeT3WIl6a0
3Xbrjt4StGP4wG89KVPyQ42yF8ZflDVeJcXfhidha7ZWfmLbGRIaKhy+0dHnSWuE6mwktrZPbT3e
4XVZjOoi/pZ1CQ0ydFda3ONHLGoFFWgGioCt14hnVgZsmjcg2rXAECX8uQ1UpVvZajJoBYhnDKh5
hFofDG0ZU69jUTlE6Hz4kaAUcn8cF/BemQMvqtO4vEsce1wJZoJzJKt5bZMnwZ/pFZe609KzyS6K
2FQxIFAhsPGwwsoVPYcU7JFzps3tA6+jqOkmtLn854xDVa0X+7mesexy8+My5pXGDQRp/z4KpzgY
PG1TxwUT/tSvHWnfJLnff5aulR10iY40pKj3675VE0N7PJ7mGdkXPlBXYsJMwxetcCKC7Y3ZpBu/
dI3vCIKtwgo2qGs/D9yE+ikzXjsKRbnZlY0iW1U2bxIkVuDXg/Geofpwb5266dpCpPb2ghs6RiKP
zqTEnFoMuQSKaV+LqdhVZIGfrV6PTw29BB/c+vVyZYAPigJXUohYR6X3lrq6e8nscdLpnsz8xxm5
EhGPrRPLMURLAk9RW2097LfvAKD8J3YAHxpBqrVTS+tiKGf6smvJrqs1jKrEtR+WL2nEPYMod8rj
FXFMvnYucx52vbQ+eGHVrVG4WL51GDrPsTkyuHbyHuCjjwk/4fPMoxj7rCcFQah6Drg3s8TvVYt2
REBVIIVv5qFrjtgx3KOtt7D/rRh9UyJxYzBWHGtoIm6g+TWOn1wkV7PX7F2V6Nm41vwuxFDrSv3V
zGJM/oITtcdSMQW47JN0RyApP0ST1dygikFB8yuru0ovEbywbpF+wypLIqkxkLw50UJ1CKMR/dnT
hvqNGtMaGzS4wX2jg2deUbvY3goCGp+V7aL6t0ba09A28TaIfHSZlEg8fiYh+q3mxc2bM0zDFynq
4XUSpXGxqBjD1zC0uJ0t3PBh4IdWQ+OTH2Zrz6yLtYFIf1Ru5+uBodcPUdbWa8qGBhRfiaMe7Pja
Kd2jqKdu3Zclnahxm1PelISHNOPYrAzR7Ea9eKROTu1aSTdVAqESAYNoiQu9nui2j3120+jjDCig
H4tNbzjNurIUZaRV3NMboXvp7agbea9OIm+csmNjM9TJt1mLGHImV5SZ/uJN+DpN1BrL6LoXxUo4
vQ1HSjRNeDu3RoqvfzZyeXWKXL+SfI3uOBZHmMHZfCDd98xltbw2vse0YrQhkdUkXVz2Do5dCGmo
RbSGHrFBZ89e6SzjwMDHyqPI/E5XuNjoTqE+MCrsgAZXAdSPrQqDNlooizaObR55wVhMyY0yfYUq
6Ta0tbVFcZP6Ov9cJ9O2RovHiHS3VvNRx2y1MmTrnCmOcG7Z05kX2y5DRrm5Cx8EBpVDmmTDIxc6
D7YbNJYva9am21KLVLHrtKYCyTeFN35V1w+snlwsRbn+iUI/H4ZJ2kQsGrUdw2Z+ywjHVsHcaPM+
MvKJO+OErsICd9N0oYLNb3MeqcSYT2Y3u4c4oTGwGNK7JlfA/hvTug2h7wgO2Sy8DnO4rC9MtitV
VBHvFi6fNVXdRfQ57JbX81FWo3H205nuVqG5u7SR2m2W9T1TrTmwY/dJEYYdtRfJyIi2ks1Y83X0
bjqCCpju4UEMO/z3/qE3VPssw6q46w273/N5cia2w5VEpXJZKLRDBPofbJS+ZosfM9JafnM/WHrB
LjW1/ICmCWMT24m+T5tc3DJuhiT3/fHQ8mAE4GYON6XvfepV4n8arWVWK1yCzUuCrvemD2F2aCut
3sEZ1Tw2Ghw1vP1iHtIit+zA0nV3m/RpRj6oGt5wUg7rrDMcEseJd2tO2N+7eDk0AZDDZpjJI80b
KU2zeign/4W2DxoX+hijEWT9RhmBXpIYZsMw+K8JFuMHoJttc+dI/K17y6WrZDU7TmZTK0Ks6Ww6
iDqoyAbRLCpZ4qReFve88pU5Tw+yidYjkbdpa8WOu619xw1i6iHCII2GeyLbLEM7CVNprzotfrFr
y07eTYePeIAtHX6AHFhxo887yyxyMYxx7Fl4RlmiqyNvWVOyHupL6m/em3B+5e47fmN/W36m/Wg+
+5gDHo0mqo9Upzw2pTttCqspDnAb6sBVPWGICj5KPr9yAP4QSfyeds6rqwb1AWKfG4SQGDZaW726
vpbuHdfL7xoj3wyi0M78cMg0yTo7lIAgf1izjR+4q5uFu4EsTyOCSvK9pLHu3rIHgvJo+uhTtWQ7
8eg5SsKFMOf7eOa+wyJqsAvtf2Y4uiSfsmqrH92v49DPEee/ZqX/RSOUhXWQ2eL/ndf89tV2/4aZ
4s+hzb/9yd9Dm+5vjFAOhV0GcCgLUt0/RinP/M2xTSYix/AZaX5OWb+bmhio2MfpWI2gIHvOUuv2
d1OT5f4GTwFeF9xYBiuWLf9KaNPx/tkq6lmQ6WFkUSBn/PRd/TpQRZOA8JmCaYBJpk5c82wsA2bd
nrCYCPTphU7MAVhcLew0APtBVCYjwvXi5yYXT2w/xEu0lXD8H3wPDpRPI8ozd5d8Rx1xhLq7WMTJ
eDRb9dM4Pi4e8pY4C1u7VIWLfVpgM/dJhbIwyGxn3ftTtrYXR3oTimPpZYpU4BTJVVR40ZNRtn64
gjPADcBJX/xheOZphNVdhC1l9l0PngbLKMeZxlm6mOMBcRjH7qdjflzM812ocfeftbC52lOTkP+b
jXotdRfLfaXdJ2GdtqSt0+E/2TuT7riNLAv/lT69h05gBha9SQA5MTkkKYqkNjgaMc9DIPDr+wNt
V9nu066qvXeukmlJZAIR7917v3vsCYbcrlLVu2Wz66+bcR+AmfoYt8rck7FKHwxW8N3OX7e/OXr6
AN/CySAdEQZwqJ+qMemr6ilJbXtP9rPF880vcwDrN76ePTfkLXaJR8zAs9Tem3Gia51owoRwBW+N
zBqfCsJSD3GjUzD9nltonC3D0KiJv3HpaSumkZhWFHe2IgPZbOcQbAn5Mxec2WQ2rIbThTy/i1XE
fJmKoj3qpCjcLU6hT+l9gql2DA2kjDJ059Rgs0pJeV0mq3UZkWljzJLOCNKMRXxcMVnJeny2Bng2
uzZb9UhjxQ/jQJH36Ifa5udhT5fVM44jqRBmFTuctqBIEY+f4lqJsy/7Z1UoGkCVqD/3MldnPcW9
UCkvDWGBbF2ldkhZaPI4WLUJL9htylsvr7o7iufJrfhllbq7tmocUK2D81CYzNha6s5vcR8bV9U1
eWSzDL5QPvkDFTLhnFWrQ4l0lmCiy4fz4mMCzx0zMLdgTblFbEqdnMxUYxvWzfGVe35NStQtTqmz
pXPke1JneU/t9OjCHKjdxCA261cySfZNnnTmU+FYNOfa9YQ9n2ZrlpkV3zKJweWWqORniaB3R508
ABQpfoDZ++xK2QwBC+juNG8xo3ILHKHlsJeseuW9kZCePsLgaAIw3WXkMFpOwfqeXRLvOSY8ehRh
lbWUn8muNiLUFTQorE7dsOyKLQy18lOObPh6UVYPs7jOW2yq2AJU7QZywe2h4utMvkra+ts6+G+C
7RrGGJ/stagQ/J2shWCBOtsfKMslgJOwprCJbyVx+0MYE5JJvmW70EnE0S7n2btPSwZJriKEP1PH
OCa8GR/5LxCDNof0jorYG/pTJDUbOIV2jWOlQHqSQRq3AFTImXnx0ics9Nu36j2HhgMPD5JgeNxC
avMWV+u34Jp6j7Btm46JVBuhkfTERoSkm7EaHlcB9FkuTdTs3JC5yYsoG4gR7xbR2BTNmnHkmk16
SpFxo65F2ndcTQt1dNIXq6+UvRtXTJ6udkzg1hwopUbycAxtb8eKHLBQck+/XkaUpixe4XmosMo7
eeNl7t6qAUTTDqoTfhgsipz63L6mTYUZ0imI3sJZx01VWEFOkwZ7FRPaNCb5w2wN4B/1KrlFCZJ8
B/J1/Yit2z7Zo9ffLmLUPuG3SKfyZhJFElblQB17ljRehNO02uftjaOWV4O1T9j0g3Fa1niNbP6t
G1b2za1eml3GmlujbR2guSFCeyuCPhU0WvCm6rur6ffmR1jyuE0cakNSW+caqtpVHWJM1m7gl0Xx
xvp5IljsyhvbwsXGC+JzWSDWpvOU0vTo+v1+w16C2pjvwEqpn/SdoZPNrrtP6couMfyxWFpioCsx
o5PjpqSBUqfWw8YQDJAVjUwNju5LVk6fOVicPd5FvDJrxzhWxo22cj+S0gmqKhu/gac0y8i13OFi
VbG/nxP9KXEd72hqlbjJhNsGfe3lh9LVqh2hk+PQemKnc8BGtduoQK+1+Wj0tTgJBQE89ov05Ehr
ibimiRtnlALOUu/th1YYbKJ1/2apXbRfo8TYtarAHRL3IFsf2yPAvJ9Tpibsv2ysd1XLu1cCegp9
0+hOna9XK6knZlCxmA+93uCKWAzMYzyit2mbZHSgwzMoSrb9ai380DYy/azGLt7LqbtZqqqLxLoM
38lKLuwVWxnlZUkE2IRIsnIrPPWr/9Ujj3ZK7P575ydUdRXya1VZUyTgreH74LjRe3hM/ZAcJ0k6
t4qB+ujx4zjQwW5WRr3zptm+UuNXsaUf7hKVP05i0K4yzR8Wvq/neLEpiRblXeJW635xCqDoC8Ab
xK55cPY2cnNoFX5Cw/A8jUFPBP3ZwvgKPYfv62M3YWo+r/moEL8GkTSRwcmJTzBbKHUehblxiSzZ
KBFhZFtFBOm5XZ+qTPjaqxyMRYUZoeA1zOxhCykXtYveWiCRWZFLqEQd8W4+YU6lX3ydV64yA3vY
u7kAExCgQFN4lhNX3wkMVD8UxhMa0aa1uzcag3VVm/fri9lOywuGguXsjvhbkPLBbCtNAm8D2uoE
uirms3AKyau/rPkezOl4VJVYI3Dp7RFnlfNF5V4ecp/DSoZfxySd7VaP3jpl50qgwpimHbFkl3s8
gMl3tA/tMIzSfhiU1+FM7fS9uVm54c3xei06k29QoUjXpyJJPllYPkI3r7DbtsXApQP04THrV3wX
gnrGnSQkLnecbqtk1deaaG1TlUa0BoJ53xlqonyFk0vs7YGzbecpUI6QsCaGT+iAZwAwdRKu3jBP
p/cUHrYQ7aR1ncPFLxZTsROm5d/rtuaMVH0Dr9kXNvUICJArKpI5OaDaO/E2wKTSwyUX+dVLexa/
fs56zncUJiAyQJj4Yvyj8ICPW78nvulimQXr194lvtOr8aUESBzGg69fqnwDc+O+VK+rmVl7Z7Cx
FMQTPenrOKktdGfy9VmM5m7OsAM0iUicDUmEwau6s5RDPp8bUEdppIOb26Ip8SWO0zxIWhHjFZxM
r0Bdt2o2GsUogqxnK8PLe4V1OTg3NER+tVxGMuXaotrxEyVrVhaEXnZ+X6SRHLFVY362jWAciUkF
lpNW93U3kGKFVjdF6K+3rS3bPfaV8SInJFEHYBfYM0ij16HspyLC27b5m5w+8vmhnbE+kUcsa0t9
p4Mh/exz5342lOPexFZaEwenzvYygMFzQoyPiX9bCdsMDOW+jpU5vMBFT5CfbWvPbj0JDDBmp55U
MeJfnjtvtGLOMiDiSEALlYWzxPBvy1ypH4aG7DDSEfqF92l2zpCdI9VZzus8EwEICmz+8V7rstQL
RwEkKxkrUqE1+C1iiuDDHFnvGuUWJCEy/0BkcorsZZ5vVneWqOabvxj43C6vJelHmx1YU7TpF9VJ
No9onLjOsmbcbKYtATJjHjGxgHAy47GLNHB7e2MW7ncDYtEFOsl653Vr+8Q62LUD3uf5T9Ahw0e/
FuVrgr0/ITic+2eQNPGZBDqWkzbu9i6f1xvRJc7VXEcZQAVsTsYq+A1WW9tR89tGio00d3/hRLYd
g1ggoFDwaq7qvXRa+5CXWn1aBBni1i/lR/zg5l4TfcTgnt9nCaywfMuQ5lualJcEC6mKQDEcNxSK
mTefCa4GRxBJ1GLLpKr3eGqxJVWbLbNavKdXM+4oZSWAem/Z1vQ95uq+J1637OvMsP/deQ/Etls2
lqQEMVm5JWbfh9q/A03/SkJF9ST+8//P/w8/6npQ5fzlT8wmbjfbF/42/lsfHJ9gHmejyz6Wf/rn
+C8+sPXiroEyRXX3u2j62/hvfOD/coC4QiTxOQ5+x2zyP7gsEraZXachCdfqfzL+/0LH/X14kLYx
a8N+CIOKE50Q3x/H/5K3xVq1Qh0pTy1UyFOc6RgNpXnHTZJ2NazdcAe4bPUVNzGn83e4n/qT5TW6
2K8d81tAlBSLHAy+kt5TAoIab9GE/kz/WzuP8b10HHVTKV1AV5sWZpLKwwqGoDZEOAmIfZO9oBvW
JH4auavCz2hQEGJEZMLh2LLd+9QPqj+rvEvvWGSIyNXW9TlG0tpK7t006rEx5BFX7I6df49zWlCy
DRt/Ee6XNafMhM6UBo9tA74f9mjrF2E1LYx7aQ2YYs1+aLqefJMobrcLX/NqqyafQl/zrUtKQzEt
Ne4gJsYXH/oC5l8jajROa99LypvZ9Hnkm3S8neWgHfQ4p0FaxNxzm3FeIti5BKhB+syBzTclWJAr
uTOTgMCG6HN+tOSC5tI2n72eb7OuoefuJoOWNBTUiTuqQ5cpTl2uSXznObj0s1z96mHUTGfPWVNd
xVo2D/nk9fe4wS1jN4uiPtuuwaLBW+OgkKmLx9UQ3MUQA3mvJSJSLlMIoegWB0pNTFp33fEyNdYr
1crjkz5gbDp4PR0boQHahtz55BUHXLDmJ8YdY59zXlL+QZdvMK9xfGtRAB4qU2CepjeH1f88PLpO
4+WRQ8XV2dSk+DloTh1Zlf7ozg8Ve5JwkIgtViIeLO6lDSe3Yd4h4ExvumqT5x7x7n4echsWvRNp
VF4GNsVZO4Cd1cGsl/KMcyq++G1eX9m2W7eFZbxk0uLy0YgiVM6kCEYk8ZOa7C5yNLs6SlEB0NEB
OxR5/sjtAbiHNrhhvFjylDg4CHPTi3AkyyCd2MDE1G5DI5ub+JiDe9yWV8VPlk3f9NjX9g11yfSQ
jKX+yIecTc2ydKdh1UlllSTOyGazQDcNC8XJvjZ82gLd9W9Atqa7yusc9hXDK90k9I2QWt6nBhMT
kSj+lENqcyFBLtMnPTuXc6q9Wq6bnNoyZVsFJeBWWXSqut6AEYci9ajXlzkorT69M+eOzw0fWwpr
HWb1VqUEjus0o+IVwnIAgNCOPN1eHpUc7R3Cl9UkB8eqQLY903a2ZHuuW5KLuK2vljOFOYUMqfco
gWo4baA0nIZPhlHY8olrkbAtBJUi1T/pFp8FkDN5duOwRLuOxMTSl8VauaNO7MHMfe03m5yNws7v
T/UO0QbjxYeEKnZlrqPj9rGZUkSmN5r9yqq/zk+yMQjuls2a87fJxWrVh75h2nyas8ySTxRZY8Hf
JYmWmwRboPC/FQUQlZpr//tQkG4Dgmqxj6FCb3MDH7MkeQN4nWw+Xz3j56M1tJ2a79PGolad0UN/
n0M8qbYedGwRXtRV5lgkRzV61hvQDTl+cwtq0503vkc+e8lyGptzRgoR+b2Oi9FcdpSVszfwkyzj
E4IjLv5YF4jDYPFNQD7G2BsxD5a+RH+f1P+W2clgX/RXJ/Xdj6/9l6H4Y/L4ly/69ZTG1GTqlmXZ
lMxtH9ztv/crWVEX1gdIOILoMcfwFiH+h+nJxNlkGtt2/r3RcisN+XVHb4n/6FD22O7/PtEPOdEW
NN6ZCLEUBPIH+9OhbE4aemg6X8C++HOKwQepDYOjaXW5qi+zm1mqrYhkoqSm76Jqsemr9qa0Dpvm
WlYe8mvNH/+23zRZY1Nnl3ehdtw0W+NdvjXMnmTTmk2v1qbu9u9C77xpvv7oZXfGpgMX75IwrWxG
1AIbDoh1mXcQ5e0Aimi3F7NXIU6L+mHcNGb/XW7eaFefiLHK81YwPe0gD9SvggXOp0mkGp1mXuM/
lqlXPfbG+MnZVG1mJfTtTel2Ont9REDvH7e28z3nK5JyPC6RJs3xXLSwaOAJFsHs8ARZKaufXVZ0
5ceJVNgX1626I7TgmFjqSvtV17XDg+M66UtXAU7hAMjb0ExmY++nrv7k2l36aC9OHs0CrthOE/Vy
6RNpXLxueK5wEkH71w2XXNJssm8w2/VjPU5FIPTla7Es5AlM5iIKEefs0mU1TrK6tYfPWb1ywHb8
DJ9LcDJ3npzTvTam67mvyNHvUmXyfpk9dyvbInqSx1q2CQn5USuTe1zNOVC2pSCtbDObU4t7FLKR
lyVluVxrekZ0rnK83VhJ9cSKaNoXOFaCEU/BvUcc46iMrr51OyEv1lCrI9U35pfcMpsz4aLxyfGM
csFYrRURQg8Jtj5lKq5afEgrauy+0wFpUBJeXzU2Mk+jssY3kvflT2UM4qMBCCx0iqW+rwZbo2fE
pTcdWwDfKybabqn9Bybf6tXss3mve20d1qMhIlkXNEQKWyMw3S/YfYbhXh9byvKWcQl8c866Xc4H
B5Ke5vvfCNticup6HQFVW03W3AuLiMhy6vS6bbKx7PndSOUwW7VKNFi6AdTssM18mY3Zu3lvywYa
0N5ZPQSzqebw14wVzt6QLPtF1/wlmjU/v7SrZR3LpPWOYnbKH3md5A/cEGs+U8l6X9h52+5yO9a+
kUnwql0M4czfddIhAEll93RTZ47LpJGm56zoQd5Ucc6xXNqvxAHES7/ky8XxC/ZYEDhvM7fllGja
br72WrK+dWVr2DutbJeb1s6Sjz7q173XWbh3WoBrs4utSwwjlp3UiArbHNVumld8u7oOWsgmIbpy
BSFV7QxoFVgIag17oOfEJ4IW8ckgSXZiAubWyk6JYEK8dMu0Y+tTfeI10j4AaV2PNduaCA+SHbFu
F7duqtfyMM0t4jYOpKgnvH9fJVVy36eWETqdY34uMXvRqEiy5mWIUzfZLezZn9DzzSRgya5FK41C
R9uJq/MEsYVFlubKOJi1zp73davEfU6PjU4crS6qO41IxidXr7sWI3ETsz7pupg3Sdau4Vo130vQ
tt6O69dya65upfjR2FkR5mrWPiXzQAVJrts+6GgtWWjEBdoP97nujD1XspVVvNcuVwO58qUf4npi
58MmrNuXToOB9FbHZ7rABDITRgJj389tgmyQSOXgm1zENIgnVEUWL88sPNvxcTSxZJKmrnjaz2tr
EMEPRsSppQ0tgJfyqc+XxPtmJUWc1sASSiHt54pKuc6NvJZ00V6bpjH/rty21YsDmee+5+BiDP17
Yv9XE7uFrvBX94B7DKzNH6rmgEBtX/LrLYDx9wNHP65dA+3LIRLwz1uAYX2wEeI3lg9d8e8XhN9m
dYdZfZPhOaw5ronH/PMaoH9gScn1nDuC5VoO6OXfPN+/QqOwi//iAf/1f/8XPIiHJqvH4X/+m8vg
n64FxA2pkQfnxFqAPivjT/iRYpjWQk5+9pAXPplhLPSbBbpPCufej1vLulr00QxgMEXd7+PYZ8+6
k3PmBEU8N3K560xH5yErOt4VOL9Y2qVeSX3Ri+3NWiFYVhL6a+e6OCYrIcKHsezE90q0UkhQcXUG
zVlP0U8MtgRclpvUgDB5aHyLepK0y88VpPufZlIDLMft433VNgLswpME08HqgJgnnN2jWz7azMUH
FMs1NHEmY6jKQHxS7TFNu86A4M8Q1fbMRqalPbtC++otwEsrKgJIFvnunZPO2YkUWH4B95Gd3Nme
Pst8MiKLV7cDw89JH3vMcik7+EWhGRLcDjFIVX1ktvyNUTnW0YsG3r+hDxj+pmNKx37F5jORztdM
zuPzMDtpfmcDzwiHrHXvs14wV6lsSbOgJHEajG66xez9xWdrLMaMELA9jnXIT0K9xqohai38ecL7
GydPVH+j0Q8Ne9mA2pD5BJYxvVnlsrziUdZtprBFnJLanCMf9EXNBSMn4e2OzqabZmb7Qt9rHyRJ
l0OhdufqrA01rH/N9tqJLOrq3Xu40ydS1JuHM18zXH8uWcM1zFGj+/eAyhvL8s554G9iEEou5moJ
qdFcQmxQpKhED+oPjMxPt0dMSZOsOGI/mPaQHOm06bIJylzqXjtMosmuTlEgDTU218Kp2M00pO1F
1elXzfZlVM+Vc44tlyRY39vOdwQypADuzncuiF/cz6qp0mKXKPwi+67W2guLgFzdinpCsTsbhSW9
NqAoaGAA4xthEameUw4sq9hYwCvhFwsZgtsC7goPgOZuglpyYdcCfXGX1tSmFayQCe+GFU4+80pd
xJby1Wf3qaIFhdocDWjOp7KnfYdzdBChSmnHQNhiixQAXHCHkNLBgQsTUqR/cdok/V51OFqDvHQh
1ZWewr01c2gPG7msuRs0oBpzPaY3TlzLLzSqkLspBjlFChaeOi0JwYFty1H3HPiOSMG7lEZzxOJD
inukQEYP5Jpo41GwYt/XDI9UtyqdvHE3b7srDm2e7NhzYwyDihxYnzeTDNq4nefLyh2+Y6ak0aVh
4jTDdq7mzYSn9YiOWu1zra5FNgR9NVXuLX3B8q4cbHHoCwgmaYJHgk+cpc1B7qL8lpqb3WlNU877
mWIh2gR04fSoBJ58NbhdH2je6JKzJYZHzJ75evUn7Rvh8ZpnisK9JfDsXNl3Y8NucT92KY04yaSa
14UEgoXiNKUfVxwizcGK274GPWJtAGVQLeORN5F6sjp/YSdvOxCrs5JgxAHmqyFPUH8gbTdt/1Nq
1vM7uhv40LA+zYUxt0fJMqKB1aOW0Gs1nYLBQdyucW5crVryPALnyKsoT3ib2RNexkJ1+WFdTO8M
nwC7jCc1OHKLvkGZzaFGlyd+f/C8eIhKPYmhavOzaiifAO1qwNO9alxl5r05pWXo+LlxA23Yj0yP
AqZIy1pAe3gb9I9cMbNQmKXBz7mwkvxr37n5lxw9/9nsy/ltEMvcRz0bJZ41a5lDLV/NqNIdbTxh
NqG8x5yglzhcXfsb/gWcIrrWwkxmS9wqZB6P+uezNWi2UQXKcu1W7HLoC3SGTJBbDFY1JAecPsHX
NbfzEcrHxpRneMDr28AHtW6bup08dDSyC7pKzE+zXF8sPsIjmc5lq92C+nt0POleHZBBYTLGinx/
2p1o3gEyVK+jEZWajXTULHJ5rOPBuisrg/VI1buVfiv7BhvVuIIK8brGfO3G5TXBhenvaMYAuq5n
cekF8yzGgRtuvky3FTm0u1Xpw2NFuq3HEiCX5MqqK+6NXW4B7lHHynRHOqQCC80qPnfEVLw7oO76
3wrIvxciM4XJXeb/V0Dufsxfvv9xq/LLl/zjPsXqxEReANIH59/6Hc9N3+4uv12gDPYoW2+Ew3UM
OLT+O7HD5pfsTQdhdW0gC/xHBRX/l9+GVX77baC3IZ0Y4Bn/uFeBLbzMdd+at248uJ+UtOyTMnUN
x/ZabmdA1XVkPJszhs1OJ8jbwdtYwYBIxysPkzF0FxsJ3Hi107W4a8jJcHVYZhgRRtsxhk29pYiZ
WPPrWFC5NyaK+axVBvPt7LFeaMecDKlDL8RhkkoHmzo0b/Ucz/dr79NV5mk18kCx9pgauriX+wzU
xdHtc5KYfcFdwiW6cHAolm92bcqCgAsBDd2hpqh4sxRr/X26eDI5+pa+TuFS5OJrPpWD2pEEL753
rtYhT9pzRVK2Wu7juBkI3sJrEyHPm4LKCzjFPTWqt1YCCNPSHph9+FVzAHdyprJDPXSp3alTotUg
YiqqFbWzxx+QHr94xWLDYFSZV4NU/tXnpf645sV831EFgoexHEO8Tx7tUkNDqk327nFTAjpKEZo1
wUA/Lg9si4o61Kx+oV/NLIznsW1Hd21DGYtm7I6xbmfToYoN8v8Hj/Ex2bt9JlaB06DCxhMU1EHe
me5a1XowMiHSfKE3mBbapINwk6On1TVesF+uvRiorMF8ZGHMDuT9buzZWTwvd0UHujuOWAD1/q5t
YGHsGSO9ZDdh8HWo0wImFt/HutI4ICmQkoE9jKbBN3OakVIG9kFpyFztuM1RUHMb3xg9Ifiws4Z5
++C463Fdcnvda5hMsYjRYFjO53HEBybudFXlownTbhh4D1e7QhpwAV+TODWM9Y1hVdX991F2Y0XE
tljXMr6+P8V/D5D/aoCEx8gm9q9eePK/bn8s2bfmD7nZX77st5ee2NbCEAxNH3/AHyCWVO+wSjYd
wYrP9t3f95Vj6ha0lyIRG9sripfmP4ZIU/9A8AllFiXYFWRfvf9kiLS31fHv9F5qvPntqQiyYH2j
OrOp/gMstuPsXGVS55eeyLX6YjWWPexqyx2tSODXrv2dKTdTLsaQZqi00ybD2D2Xcbc+NhJSITEJ
9b03Se4EmmjtYGERs2KLc9wf9Iy4IQsxp1+7Yz0mTDKkLkqprCeN9ZwHX32e4EgN30u3ZlsmFJRC
O+IznKewSzJtdHGoTjPYzNYZYeo9mTXoxcBhIBNvJfUJmcLSqhGK76E61NU5I2oWLJ5LcmqubHxz
UD3sYkkvpD+61ntKDZrNkKhJJgtICnAE1s18Ahr8I8Vujh55rEVLQNEdpanToW5nj0vUICoYn5me
FaTrRPct1YZ+73aterCNsiZip2TOlzpKWz+3uESz278fwH9LySHO8Jeei/ui/MIE9sc7xy9f9JuS
Y32AfI3f5zfjBJ//fyg525PpsEBxjffniF/69Qry/vjBmt6eyd/tb0xatXSbqDk3ExwXNmjZP+1r
/mp/wwP2x2eP558n3GDBxJ9AN/9PeXc/F169OHp3tkaNVSUsrTGdxz2Nw97VTlmbnGyfk3WH5Xjl
seidCdLaaANG5VJDDAOYcrsC5qj8LD7QzWj2H5noyxsPVF/+MDp1/3nuM/fNXp36nOrYE0aZGzgZ
aCXuRJZVZ2Nh04Fpcw7HOa8pmuoosqzTtrnFl9SuB2waMEPWOUjW1AD0N8vef5szBSHME6wi+rFT
eMHkMnkPyrDd0G3IEuRGw+vD5JkjIMkuPfsyb0Gs6T2T1fS0EezbLQR/GYlIj8me4mVhBbiYKdYk
/Z55JuNoCjbd3XtUc7V3zQClfpcuQ+9Sp6FyKz6Og4NuEME0Elp1rnm/eSXLotgnYFBMbhXfeQYB
LLmLS76fWANVNUkIf7YvJAmEGXcvLfe6+CYpYZFrVKSZjbu3qAebV0LNnI99YYITRfJ8InawI8AG
CGQZfYuGsNRbOwtfTN5aa4BjOoF01bNJTlm7wyNBpf6+xtQZ2agwFL7apEqbzNq5BqrSwSiWuL9z
q1E7CWBiDyKnhGGFF8ZyzuJ1NKT1KdW0+ZBwy3rCP4oXE8gIHZis4q96CQ3S8Vv1xW2xsdM7QvFJ
odIwI122R34rLr22ld8MVgUja5wORT13466rG0rh53I6efNCUA26V1VRLEAPUHJvGz78v7RcQodV
dWiNtollNAGjDf722leyeolrbWSFwWC2W7W5vS9z5xnaTHI1k254gCvjXsu2mN+40i0hKAS4YG26
XPk8NHs1N9mncljiB3Yc6qVIW80I5ATgMnYRvyG8uHe+X8SfUmLsxyV1tHttgWS6Ix2MidvtzUtM
MRtUYy1bQ93tC/Wp3dBYtK86z52j10+Dwva7g7aSLIGdg+oJMmbNJWjUup7qnkjWzofyheu5Hk9y
gVUiyyL5hOfAvPFXF2+BjiXzI8gRrscYIdFtJhScnzomEuQAd0WpYZtcR6BXaG/mRH/oMxKlvbQ/
5p1LR8hkmTvLXNzL5lhJEK/Wkh1DP833U5IYN6QMm6Nl4ZYfKaYyd9zD+2taOjV2pgV2Ehihr9JI
X/QO/8NYet6ZnzQtQy3jhBpaqA6qXK4Q5NMzqKb+Y6Kb6+tkrhVEMLkY3/KmFzfaWlMm1HWme6ay
0d9beftj9rv4qNsYGlOK6fkJuvmTX3jTq3Dy8kXRDPZiyjGzA7vzipeOIx+OEk8Y+4b+IFycV1DB
xn3WOjeyAXBTeVl5yEmR39d+bZ/lAnCJRE2RY9qqfY24csbC1uYMZ8sgsoc6zpfzotH/EZCxNPkU
w4ZKAWmQVhi1IYSaqaJGTiSHY1RSvi/jzsXZCLNTgCka5LkRfh2ayjY+Wa5m3pNCes7W/ilvNfc7
XUG4RtmsIgHaEr2e2WvNPzKDWDcVgusFNxBc3XyIQ2rHT741uLdK9h2PxjQ8raVXhnYvmm/OhKjU
yrV5YDO7fu02HAZ7FXQ9v6KPNckT6zlJQY86HVCvnaw6aEKrn9xahj69jTB/6qZklqGmIFgLnUVd
vvRn4jfJl8FMsx8luM9gmLsLGRm5+WKXkIiE+Yq3LSOd4BqQcaRUF2Nh4WaBKAJNNxrQRgsrZQbo
Fm3fNxQyEDbx2LLmRIqCdtT9iFYl/W4eMsoEgGsLshXkm5ejgRD42EiLRrUikeYTzjvvayEr9kQT
WBGqnkvpE9VL1SP7Eipi5tr+Mtn91m0Ws/plAcl7bhJMkgk8c/hIXopdXFpIgltdHf1Ww52bACje
4ZeWoW7asKuGLD01lUdyuVU6bea49e6I+BZ8RO0mGMXyDWxk/ahLZ5sZY3bXbLGCJI+Hk42Ufxg7
a7loowFnkvnqm9X09s9Gs76DXjEuujsPFLN0SH6lTzswvVs85FpxK+mBufXNorjQd+vkrLu/pcLo
ENzpVqML4rkR/RPinwg88g5BTfUNQVon3WdkNOkQWv1rp/cNjmIjNQNrkMMx0aBqFnMCkCqLw77u
de6EtnXI0bb3PO/f8rX2HjuDUS8FRvgxcVFS9LRvz5ISZ6LQsV3e2g1asz3UdAbVIjnCaQFQ7FTQ
lS2IEFc+uVVYC18+ZKohorEMoKiMVi+59lCbkziEHfkTqtCQbU1aocXgVBZ29VDFGoRLQzUnHS09
EGwMQ9IT2UXrAVU7dc1Gdlqm0JqW8c3oe3AhHvvO2S0+j4P+Ne/gmrJvXS/QlBME4EGmD5bXVbt6
aIpwqQj9sUEYfuqYGaKJENlTLhw7mi3ZR02CNx63pxdiFomfslkftlq58SB9s+NPkfX3c5KbepSv
/gYDNyr4w32qneR0AyAjDewaZDZb7s8QRqZ9Ir3iO3R1XOUr3bS89j6jQf3oi2w4wS5wA4HRPuxs
/ikmTLRTtu0c52wkoEMxZThn4LSMMdMva6vl3/zcQ4gpU+0wUmO8s4a4vOZjaZ6NIc/2rFu608SF
JJroDzqaVrOxXrh5abKxD4WRzjdZ1UAtKxdIP9DjtVCodYSgRl7RRPD6NtoyC/6XvTNZjhtJs+6r
lPUeZe6OedGbmCM4DyJFbWCUKAGO0TEPT98HzOr+VfmXVXXte5OWKSXJYATg+IZ7z+W1P+s+Bk06
J95pHGyG0u7N4ozmVDrsqtg5qUMl3R+1MA89rBoC1ADNOely5Ii2SAOwvkoEO5skIQaYZEYqjBxp
eSaqW980D/7KhG1rTPVFzxIlG3ciKR8Dq8vYPizxgYEVvOKQwExPl2SuoDVolzw+IDK9sQvLegzb
aTzmXh+enDnFu2EXD1ZW3sOvSg5dAbF3gcy59fL5gX2UJNcsy/GbAE7sFtQZDg4yUF29PJYDWUax
5dt3FvA8LHyW/9w5Sp9gjFV0gPJnHXnWHkVBsdEsEnDtIIYfogzsY2n3D6OS4Q9dzDUKXS4/wJkn
j3nbg2fBWAw7YGUs6thKhKY/T+TSnFBbWJtYL8GlAJyVa/cbEKAv/9dL/a96KbpX+o9/Msyomi75
y/a9qXJd/n1H9ceX/q2jInXYWfXmgC5pW1Ya2P90VIHDaGIN6mA3tCrRf08dJlo4QKEesKe2FV/G
V/1NHEdXxf8qYSySFiPYQdv/TlflC2bSv080qNAcxTyXaS7qemH7a2jHb/E3fjbVBZ1GepoQnnIo
4+Hzd0sb12SKDw1Cn24wrEoD4Sdgd8ECOucS3yBwygVe1FaNoO4O9jLh0KzcKq7RYFVyXAl5ZYEj
KbHbD4S6wTWCPOds1nDays2dc+f0KLlmldZv4HXtM0cTD9ARb0jOzGMaifsIg2si0mmwcNq8GbEQ
igSHnhCckRXltUyU8w7sTt4W4RoUUJUxRWtfMT09KnTtzb7N1hwlmJIFzF7EUfeq7sKXnv4XnJ9Z
I0q7NpgePyNrCy2nxwZw45mShOedbSa/IXSszKpLxWM+uHghYVNtICTY94KljkzIacfsRTYRtNzp
nnJzDUPtQ34NEzrUBErFzUnQyT6vM6V3XxGOXlVWf7KHxP6yjMF0X9oEK2GNp10D8CdvY1Xz+xuf
1NfUy/nWQDNIa/JDCpgj2r32I23W9NbSqdSzbnOiTaOaImayG/438niqKxKL3fc55us2FNLNyZUj
r3YE6nwv7Fg9p9G6pO3pYwgaDid+ayfjZwaZbd7yVPC7h7mL57QfhU1qIFzhMvFRR2dwsIIhkptm
1DCqIz2wSwwhbwBcJ37wMxIXhCiryGIi7oqVneId/uMDJbSJHhpSUPii+vUTpl2e7vlI2/Yryerz
dD2ull9G7gBIdyTvZfrBKjgfMUPRw3AtJfwzaHPidV06OL0CslZfLIGh0YYBmeVufcuP9ZGxLngY
kxUJ8jGvdexDXiwWIF1y5ZOo550QQxm+zPn42C2ti/cqgS1PJUhqCU+9BzAAsKMAMFtbyODEIKFT
fwPMu161BRd6xv4wOtCx8J2WaE3t9BPUh7wSN3xB7jfdJx4g7w3Jh1wNqlkb8dDuiGsNUX6C8pTs
C3MMA5SjccvFZ6k82UXDqtb2R9N9+ED7473ojLxNxpqbEEYNH3CF8RbUSbjG5tI6lESWQjfV24wI
ejBKXKLeRnJbXldIOJzT56rXSgcK15nMzemgcU8i9YNq92gLgPRQ9AuumEj27ceEhD9mC7nm8A7r
dTKzInnr148osDv7XLi9eQtkyzfrmIMcQ9pfTMOlPs7DEO6NI80bgNbo5fMS1pbP+5sR+Es3LW+R
z5m3yBumx9HueUtGxRZkYnt5D3qFvUeChPPwmSDOGJc3rqsMGcUmD7hgel+QjghZhitgvSX63Ogj
KnjePOj1fNiCg4M5Y/0GDaM51TAvQI72nnzGAxu9WKkYrI0hjrLapHVcwBGjAQYDO8PqUoTO5omL
1RG9Ob+O0A581XVbu+pOuR+E4AKzbG7yNoPUDxLckc8DxdNxFkBzKNWEffaTKiRMNQ+vl3pNykLH
wneoSL8A0W4FDSxnv03s+7QeIMFZOHE4T+Ml3Inc+CePVupAAkt47dKw7OwxYZc2VRm/r42Lfzws
Lcv+1UPEHYawhxe02JxYharG5HFuJ3MD5C/caygcR3vmXsY67JyDMmOFXsic7wM31MHYP0Ah7jgy
hIjkc+eanneQNJdHw4UOFjDJ6reMGNMT7Xx8BPqmnn2ba95j+hyBbMPY+9SGjMNPE73Q2cakgXYo
44qyQhhNuxw9/nMk4MJe4sonEsgmwDC5oOaEDCwIee4dRXw347DmlOtoDVVTHM0ymrmm8N1wgc8A
Mupt0xLBJqAkIXwqaZvqfpbPqTuP8w5xFWMlxKpcL7IlQ69aE8lHMgUQ3ni1vNUYTZ+LQvJ6Uuw1
AJXC9coBLV7NFydl9rZVcdR+ELisjzpxubrXzsz2SK8Hti7TK8f0zamXqzD785p3lMMXiW7t/1S9
Xv+978nbXg/hC+NLn99TrI+RYZR19zDUjM4PyEQ435q2QweS2Ov1GM40lYxfwhfCLvkg/zjS0lbq
Ymf8kUsJIETTn1M8KbA2P9sGIy1573jcXXmehem2H3l7CXFkNMSfFUPgvMARmeR2otZPDp8na1Ul
0juOSVC/SA1fGtxBPGevdPmcE7mznlJyGPXRYSb6jvES4WdfFw8y6dU2iMsPOIPhuTGrNCKoxfpw
jmJO4DBf5O24IPOB8iG4g2lmDICCBKFQAtsqmU8cP3ZBTxv3lBDr2KfCuVst4VVRtgQZKz9C89S0
OswflhSVsNC5H2zh08cvPEobdh1uwUdUijW3cO3P2ZSwAIbQjwXEGhUiBbtuvI+qLF6qWDYXtr09
MpQ5GPH8M9h8Vg4IznB9EJHgQr8xx+aKZ0xwj9JXRNy7g31oahxvtZTdrSvs6grEbEyoVZx80X7t
5pu5jL7VCDEsVdWsIEN323RrP5VyDyCQ+oy17Lr53Ca9IQcmbIroHhoilX3YvUJYPBjDQNHy/PAe
e/AmJTszYmMvXmcPKAHPCaCX0ZlGtuBUhX1hO55Hs8E+fGcE+D1Ukgyn/bYDd+XVTro1lSpOEnRW
stGOoS10MgJwS4Xsw9fLQfTgnXGJZ+RS+CNYDVUaGNWzBwIFXZSl0bu1PWM4BSPiqrOd5S5APXhp
sZI/+HpC6M+UiUyoUX5x5FDdWMIr7/SSBReGjFy90qEoSYJqHwepAe1paGrgmNKXYjW/8e0Yoimq
mek9d6r0y+wXX5wUk/h1jpTkAWdTScp4O5JQz3b+EIAb+YUPMfyegDZCax0S38BFtq/JZNkFzYwN
2koR6g/4tucJ4koRmInkLgdTAIv+9CZoEjRuvF/eR9oF5WHpMUTMuRb7WI9fwjVrLdMgaP1o/Dag
BiAw0v8e19NM7u9c7iRpDAc7Y9ynOrd5AJ6QUP6UWJSnYvqR9urZAlW5kQjrbwKdLA/Fgkqx8vsC
VhBI8yjEMW5C7eyZ3z7XSLZAQ3pURvu2AHLUMb/eZaQebIl2M/uYuuHSF42klW6skxtW7TkLe+e6
shmr8KaVRIDW7hOxKxWI5zrYWySFbFJOLMKqiuwepwrLgeBiMRy74yEAhMeB9x0HlnfOGSY+xIQQ
2AzaT4rt2hEJNTXrTGbVxIzpxHAoYbg0W28tovVdCvDsZoGj0muCqbqyFI9Zs+Yck9z7RU3Kup4L
k0OhDXy+bqR2/d4NeUhdwsr80k1lDXW/q76mlO+Udz1sX65vlT2rJgpO/mhbtwIm6JYnr7/LAueA
RR+2IPOa8yh8/93Kiq+TVePNlIS3bIemacmG5rIBCcASgaFBfxT0wVs3yEhxzzVduJvzIAIgfWbQ
9mGSGDpTJ8etNCJfTyt5npmpvkcNCO4dQgyEoBXGUixuVIJalLs5E9me+Zj3HNWcKJz8DRSfCoGj
pZWPrGCyj2QpzbtWzWBERuJzrvEC+XJj0Isxdm69oOG9Y+fyOIxZLvcxEzvAqH6N9uBRRxIvwCqu
zE/+0g7xB4d/fCDPu4b+AA4rsgaWHHESsR6pcOIc0aJaHEyN9k4QucYXK2sZYs5epDymazLZNejj
Me3S/ntNdaNb7gttd+MLUJ38vHjQdYmJyQ6gYJd9nwj+M/X1wUNg8mWMp4BL3C4qx7pohL6gNLO+
AGVIvmN8HdfFLZuy9nXN/roqmuDGY3Gz5eEVPRXAlYBOAbPYkGwTYRGq61m/tp7pxbnIyKW7WLVc
FJlhaKbxE9l9DTtFrpAIoi5sdBxdyKbIQKnaTK6ugreozjnUozQdzczxPQt4YzDtF/voAw9ZGDnn
RO1tYuZ3gHqYEPb2W5Dg1T+sAXsecTyBjTBljNziqhYNf44rFZmbcNn0cfWosNm7PTUoBEaqrXIE
ZQA/xeHZpGuTzxchF0ya5EI8U4tCrQCPcM9ynvrst47/H0jKV1j2b2KAtXV2aezZbpI+Rhu9/v1v
rXOfRLk2nU5PURXmCDyryp5eF2fp268OexTyvYuQaqQq3Zw0AjLC/lVQ8QoG//MrQNiwvpCVHI4h
9u9fwZh4slpUF5/cCT/1JirbWO96tklqdQMnMcVmZI7a1klMoGK0lCgD2ug2Ljv5HIhe3mI+pqr8
t98WcJLAxSnbEe6v8L3f3xZmWRF+cSc+lRalX81mCi+IJt+PiizKgaYqKp++QHa5s4bYvP3zn776
Bv/8nvDjIQayd8ZQ8GeJRgk+oy8HJFHunNMKpbKeIT0hqC9SPpBkhlKx2GNgP2d+ZJ3lWn6XTk7i
+eDURt053jyw9xFZFyenbu2gTY3g41cb4fwdSyxK/+Lt+gcf4koPdDHAK5R88s/v14DV1bKtICfR
bADsG85T324TLzMUTW7o1lsEF6RITm39jqBtfqw7ZhV1Qi+vq6l5LNCA/Yu3cJ35/P2FTbz1qsVi
p48L4vMV/3ZhWy6A2J66gVQRi7LRs7zpsWMk9dIy4iGuyFrb31Gp9sMhV/iMhjrYoRFu8qNseCRv
29asPRjv7D9/YfY/emEeBm3PCyRO08/P/rcX5g/CNEVTJyfjxVSocUXv1W+wlbO7XIX+bflkSBlx
znNF2bqbEOFkl8FRw2PvDCE78WEMX4SY6Zadz7pYdrSxn2ndsbNQvqNIp+aGk0UNv856ylBwZ1ss
SilN/QZpLbuH7uOPplQXqHX7ZZ0ClLOZHtlNsasb0mW6X+u4d11mXFtLGwC/ITqMDuifvx3K//8/
J1/hjIHbwAgx/HNGdiJByUCysY524nIGsmotE9g3a6tTQlF+5uAPr6EkDdZTqRaGJywreFmz7pen
KfR4t2Jb0p24C5nuLAj4V94s/jkRNRMTXEpLaas193kkX2a6hsoa61MFirnY4sYb4n1MBtZpmQt+
uqvwamJtnAeuEBqCj89f9v9kdf9CVmdzhP1THfHzz+m9/V1R97ev+G9Jj/1XV6zDYhnitP5DG/c/
kh4PTqpSviCi5ROv8v8kPXi50Pgq4KuOs3JSufT+NoBW7l853F0G1uiK/SBEl/xvyHqwjfzpIca4
1eXZGaLmwAdh87P+/nkhOsQbdVWJ84h76XWwHH/T5vOPAEwcQTYWi3gL9NZUVNmjPwY3HC7DV29I
6ydoo08UCO2lxxSELdpfgGn01nmObC86DlWa3EO9t95738dSRSJzfXKCyGfR7uJOuS+pUu0Hx9GZ
KtjF59I/A1ML1G3oLKL60tIx9CD6yImwj4akKXOD0IGGcCuYJk4gIsOhK0C5R4QYUZbFwieLlBFH
/SUPaGk5kJiCSKLvJg/TNlqbbu8nwmkPIB6VuXQEPBIss1qYBdmGlKFMcgriFS9+NbO7n+MWp9lS
yYolnUMSxTFQ/uye4X2QIYT9QvvpczRbFj4B6WdDvUs4nd/TMgo+YphdTPFVy0MDD2olBsoqKkrx
hJQDD3fHS2gJ/arUFQuIhewEL0yuolSiXRpxBbSHQaQpiWVVOgcEiqWnIq7M21Rq6Iw5mdGn1JqC
/SgC920eQFlQsSU4x/VTDFWPD6tPb2oirE+pGl/SCn1NipZqA1MyPsGK5zCtizh5hcrFZG3GjuYH
003lNFcJMpdX2OoludrtvQ2hibN1CMmgj70f3RSNgMJGKIpuy0Qm3GaTfY6n7GUaOlIBQplegsD5
HusKq1qU9U+IJpFnIq0+9rylTPPAevtmPLY+XJdAlUfkZgQm6BcvV7/Y9HRXS0u2WZjFt0tSE5/V
d29V0V6KoSpPRFKAjtP2DgOQ2rTQMa6MEZLBwnKfxEW1yVT2su4VULJbFXCq4ScrR++m8JbofgzR
E7F5hjjX94wp7GiXzT2ZzYPzSXu8U6B2dqTKQSdkEwKDd0iuCQ1oboJuVHsfKeoZtZg+lNNCWpZF
huKymgQRJwzHAivVd6D/CEeaed6b2rUeY4hsCLPin5EdVXeu1T25nZ6ecFPlR+YNhF9oo08k2LI0
0cLb2NVaGYHuP3TIX8+cC8mhodY+ACtwtm5ihcfBG39WLl1dl3QQXjg7NpCKdLmNJv29YkG8HUjG
3lMz4XlZSX0UxKDZy27lNJLw6Yoh31OXMspX07N0ifRs8uyFGf55WUpWPq3BT9ZZr+4M18fOpvSS
1C4ZVcbRv2zUFt/6Bc+/7JhDjLBB0Yd4zqafRXZdDFl/5Xkdd3zfBDXqwMUCZ+aVCGhYtLmbCiJl
jOuLwFhGn5N1Am3ePxIWMvpPuZOZe9J5COzCN6BvTaC8gw26fb9m0bRbmffpcwt9GUmGhLGq00pd
yh5dO4v/jp/GhUXJGEE36fPa3opoGO5Rpks8OVwWcbhGjQbTNH/UhkN1H/vOfOk7TfPekdKAjoNL
a9pasyembc2rJVG2Hbtfkvk/kNQxMgcimvvkF2Z0thPBGNbLxhG1GW9xfbTAArlawCI4yXKQA+TO
pAyLI8JAg9rCgjqr2CfXGQ6wOSWfJKk4JaaRfDcRs4+2cUZAZmAzYmp7j5onP2JqYCocLF8neo8X
kKPTbZ5a79xSr0StAfXMMwJZSGIjfMC5TYXKdk2u0qvS0h9RGzQ7rYx+KZoUQQnEN32jmnlAbtYv
9m6RhbyvychEGJSx2A7t8No4eXWRIVpO3x6uISSYR2wx1lOG/OhdFa7exVlYb5cibFK2Wgm3MRou
tY+YAR9IwBI3HpZRwNRdi7uq63DnJRWufF0eKkvMx2a9a9fMAKY6TAKjmhG1RTbG0c+He6STmhF6
S7wtNjkiT9i018FCbx55pA/a8xs5A+7JGYrwR6PaB58guxFGF6xEO+jYX637fObAe2UPZyxuAYJK
EsU3nTTdrwhf2j61Outq7t2EMRgKglIsbE0qwHwIuFchguQ8COZbjbjjbrHEcDNronHKuUcOXjJ1
m1pM+YOvQCE6Kj4moUPe96iCbZim/cbI5jiTicgZ3N2EPafWYkMMRUnLlcjw5oxtzt14I47gWI6P
fQB3MAsq1rWr/ILfLTzVRBVac834VwzRFq6ngCUQFj/mVcohSGYl1xB5h2kzhkmfmg+U+JACdRru
gD/OODPycNd29Rn6BF2LZX5Ntf+l0H61X0J0K6I17Oxm4CMWEcX7hKzLQ98X08XK6g/arZscICWa
vzwn1Z6OJ1d+eaeoTBB48cGWYk4P4ypjWVZBi7VKW2qD7QTJrGYcxGQJCyJ4hyzNN6rIOO9q79uy
SmTKVSyTZN03VWXZlWsiZnyAG0hgHGdUV6m85hpo4WmitRmz7Ffv5eFhMsu32PBds2VV5eDGjG4w
qhAVMjD34sEffyfkadyKvGvuo0xF22QV9oxOMPBwB8eGZ/ANTcsvE9Y/nU7nh9ylYBgm57VoetJv
s7Z+yQO+1dIgYTUIj3417Eigm6fISTlEMYyjMmJTnj6EqjJn8ak/yjreBmRJfRGJHYdpxamth9eA
bmfrdPaT1tDahpjJVDoFnOuezr+rVfNUrOqn3im8Q0qwDFFeVnloodJfK6kAus+Lsx3s+XubQEwd
UDMQVMFrGBku70VYBy+tUMt9ht+KN3QBArRJfFJFecMML3/osvSN2z7rbrqxDJ5r3+VrbTE/kfx7
hvVBaGIexg99m4/3bhelb37qPbmeN27RAN46qiLUAncUPO0kNXu3JYJ0Q/SI8yV0M/wJmC/R1wV7
Z4EhDSjPB0neD6yEllXbptmSyG1cqQ+3nEpynfmcV1lYdTfIBT8whLCTP7nBtzFrxVuPpi41UXe3
CBv2/poTekpNZ9+5hTfsyRScSk5W05EGnhDjw7Adkzrs+cmI4pEdjvvIPKsVW05NixJDGbV1nTb/
RYo21GJu1JjPFBzSOtpsvCOUCpdbBgJ8dWraEIIKuyRvh0n0yQA73vqduA4CkX6FUiO+wxK55CMj
w11aJfG2ju2P3Gvdp9LT6gcyUATVgMVgh9CwTmfzqbnUWQJtb3Ln6YdY1ZnmU6e5KjajVbvJ4jw/
Mua+R9N+BYW6I4+Kx8F0ktaScjl7g/8RwebYJqr178LO1a+EMDnEMWl3h5A537vY59lFGHIkm9ov
9lVnV4+N7cDgJG2lvWVnz9JHRID4yTvqGd02QVfshqlF8bpqX1nYpIdo1cTKVR1reF3HrvGsI/ln
UXGs/Vy/cpplrzzi+q/5OImnLO2ik2C8eRbuSMUb1d6lLgdG7tpqI0iyGL5eYqXT+Wqw5mJDjAxL
IVbpKzFsBBUOYeWiVmVwUkwy20xkPe+QnQv8KMiIO2zXr4Qo9x+uGYdT0Faw5dK0u3PipPlS2S6Z
v35b4Ta0Yc2RccrkkOpqeQkbspJT2oeWNB7IlOGWPqkPd0to7DVOwMzDHjhwl10RW1EUe6hw3pcx
Chbva8xWF5ZaMPFkDXon5EbEpbdhEsF0zMkc79azs+Rt8EdWAKwdnvKlRBGBuN26yctJv0WQ7g/M
20mVKJYpP6PMFjtAyTHR2yg4gk27ys4FOUgPeHnK01RwvDZF+DQW1MYtG6rv5SpgB/WfHryOLNzm
U+L+qXbviqF4hldO6LPw1XFcZfHpKpCfCxJMUfXkW2MtebtxG+MexlVYnztu0xCURrxXOugMaY4k
87hcwJuTH3vq/Sm+V8aO5sfAT5vqborRSOzCeBI14aMBlgyKhcIk63qU0bNafU2Um3q1OWV+PTpP
LBs+LVB43wO/aeEIJkWIomQ1TOWTY229Fh8R6xh2hQ5r342ZAgTIVevZpy7x3Fd2/EW/w6/Frh1c
o5HfgYZGO2GlUXyth5WZxCXcpHs40iPEArA924xlGqdP11TXuDDMqYfp9zjVrAILWVvHxQWlMXSk
btVjY84N1+Su72x9bVJXbyPV+78KvOg/RJlBDCL4qkuPU2Ge2yyM9JuUDrgJFB7sizxo4QTNr/Sh
IPjJTjU+eWCE2P90RBvWRGa9AO8Te+1xOu9hZ2aHVrXLu6CwvhpnsyKdc8yQBJORvNVfFtRND8Zo
8zWZnOJxHKV7WQyBtQoAxM5NJGBCmRT2Ps5QjINSpDqos/Y4ZcMasJtWt45TFzvUUc6Xlipy301T
SI6QTPcxzzqKc3Tnk2q6fZ/7Z8uUw66icX/sYh0emkyodxdz/Yl9riHqETV4jmaFmVyVHHVsD7um
QgRma4LrADsk4/c8xLKBNvzOnpLwA+TK3cArwSJDRJ1Raj6R8lNTSvXxdUZLO6FMc8Y91019MOHk
7us5o7/hohSsYTQY6QhMd5jzGI8mAmDJDkA9FPrFydKRjWaVJ0k5QkXfBHlHArywZjSmtn2oIgcl
b+hbd529zI9mTE49ua03E1PkrQtThNyU0cr3+ZwkPw0ZmTdRpDUHbR0z97e4d8nDmnqTbuc8ybdL
gx6nybqBh844PySdCG+HKc72KayrU+Zpd8/GhgOzrQAfCnkfBAUElLYll6tf1e9+maKNn+GKGVkH
txm8AcZ2LLNkHpG1Dh7z7TM50ybYkPh4nRRvlmnf8DAQBDAER8edpECCMnyIiQdrgL33PKPw4/2D
4YiGtIMoh2wNFwzRisBVvZ235O/A+5L9wKfFHnn6itroKomD3bzUH2Waf23TYb3eAHvu+w5NHIIz
e4/xnMQ2HUaXVLfue4ZhZVPEwttSM0u2nOWU5nt8kuRTQFW5RmpecrW0/lESRok2ytHXeRxn98wf
hNj1Dq6o/WDEcNt21NuId9SuXsc/U9Cac1jXOVl9A8FlaSB+jiUtWtqlwwlTYr8brVohXfaZCJjm
R5dM3cUngW8jgoyNdwWkI5lJDDRezQPYyi4A5YeHJUtipBP1d/o1SrG51PPOWdLiXPbE+26BY82v
+ABaJGPjjc3g/4VS6llbdb310QZcJZ49QmxbKBzJwojGpWbA3FvNrhz6b6Gsb0Y52xtWgi8l8cqk
kICoMB6aoNG1g1fYFsUGWQPIGxEMW3wO7jOp1S5m+kxdlXNyra3yrTM+PLo2eWo82ECcpIdxpjoq
Y1M+JZV6sxOZn+2hdD5a1pM7ETfQS6ziZWJf9MuYwloOcRlAomDqQfE9mR6QiwdNf+7AWlRxKned
CaJvA2h69nfDQHZlOI+P6CSWCn15FDF26sYR3L0zQ0JFX0OPM6H/7u3wERyT27EwdSvM4VhyyOxo
ko4EBu4BT2TNRQFaGxcdT7Q60ZpDbciITF1zN3gOhbWEIbpRS0YaM+qHnKV4kMt234vE3KKcDc78
C3+FK/2XitWjk1YcHmznL6ER2WV2ebhKe/wRZQiajgD52DN5Pb4x+P5AmKfLon3UEUK+NDyStjnA
POjA6yzQlPF2DnsfdZA3rPcEVZ7G3KDIk0A2oTgSvKkZxhOUmJM/1N+I+bmAYhJbNn7inMXWTRS2
1Do5fFz8DRcjcSKyUfD3fublF+My/kN03m6JNKoR8U9qGzk1cMThAS3nhyCSYUf6i7sPp/KhdlbM
XzH759LBneNbXXKkd2GASHDq3aicV40Y44rcJZz8BK1u49wuj4kwMRvtQp4mtjS7xu3bM65hweSi
I6IhY20+RuEDLEzGcBFK/KSav2WxZHLWkb4ER54tfmd/j9xBPo2Bm+28CavPFj/e+NNt/eGJsw/V
vId/GUlUf2lqhlGQlbYyshAxNoHFnEVrUNMiy8i6KW+cLgfos9hOv1N6JFzTj2Xhb1KRZJea56MM
lwqVxmzewQpUby5C5wKO7LL8wE6AZoNwCOu98ormzhc5kbA88Aj48/2JlXnaXIPBUltM4GmyIzTj
0liQs+xinr9TZ3FrxaZ416kM7qrRJtyvS/oflvZ+xQ0Os02IC/lSM4Z+WCYnQh3ij+XWaDF+CSa3
v1cqcZbbZgoq5MV+UR2Zghas2DvbrL4l77CCvX22G3oChaXLZqthbePyUgRuiMi6lbpxoVTzMDjB
QHieY/cLFYL7VEcxzJt67k7cB/Pea1pJcxW8jAFAUpOU6ilGC7hFJHiHxDJ6LyYUh6g5AojHShEU
RpNOYL2iqLnOS0ardTckV9QQ3XSIEQpsm1R7PeIpzp+N14HyPsbROK1DIshDI7MwaprCk5s1MJ3y
bqwwnQMKbF4a49RXSE8CdLSVHwrcS8z4ZoSc25lz4Q0SUWjfjtoVzwCppLcLACaSgIV8h9s4YmjE
gBq5Vzm3N3Zv+mufqwe5nBlxt9SlxmNiDNpABjybruljKibAyahUuzV8A/33FuKVfENj4H+Dv8z6
OuvT7mQC5Jq1NdUUrQG8iU28po05gT09oUPtGD6JzLBNn0XAJ2GFL7lqUV8kWM52xCgCMWSmNj8S
MwLgw+ZG2y+IgNABtjTek+IRTQlamN1gm18j5fWeFcHDbFHWL6B+LibzOsLT+vGIqK5+mOJBvaYp
FfjOJWeAft2V92296kjyeggeW7fhecpZVt3n+DxfLUf3FxuaW/8pYL9pZqt7zYwlbgW00aMygQxp
Xlv7oXUD/zG0ItqXBib2FYG/6jvL0+yCKn0AFG0zDJ1Uz11alRyrm8IN8K8A6sS76rZAffzR4YkF
CiWFo0qkYXrLhH9FqBFElF+lUs0ukPPR5ZMuiJnrmjhFYd3eg2RxUnLOjILnVk3PYvHjS0pEx7bM
k/lXDjvoLZIthdriIWNk0tHcJmGo402c6vq199zqMFo8dePK4WHGJbWj2dF7Ebfp0VgjiDtGo1dN
NPnnYRTd3rRedm0kgQBU9lJcV0AFvpDQ0k2csmgBEmt0tl7jRBwnnfVgstrcovkMTgUu7H07LOY4
tliebQPrEv772N0EkPe/Mr1FWFeN5llQ3103VT0e+o7qn3Gmz5TGQiSbwI5HNo0wil0G9Mq2uOm7
8Ic1SFoHWeDbTNwOBMwib8KBW4N07mSva/uMmjK4x28+ncfZHS6e5ZMIg6t255Brw0UT+uQ8dc2l
RVNzg/Uqu0aT8B1+itwP0YzrLZjf47mAIOWgv4yClLGiJJ9pVzfzC47j6OA3MtkbBa3K4kI/JoNp
UbfM6ox4mplNlZWEs4ak9ST2JHcecYebzq2oZcXSvOncIX8JJu4JtJ238CBr+/vAr5gDSzThu9JV
Q/44ueDL54SHDWkhFagU8N7XRLnsRpf1DTNWSaVRJQeZBQvxxMstRBT+XEQPrT3NdyPbcdAQ2UvY
qq92zGHtWuVeO4RuMSl5D0v26Fju9W4Edb5D+Cp2Jealg5KZcxqdAkJ9+rgEyNLgZACj73Flx4Bh
cXjaoMvrVyST6T2o/lNkKchadXccSOL5Zk2sQRTGL1sQkyAWKuRVqHw0Aw9qaKnvRZjWD2NfP+D3
yOeNqAIe7dKUiEZz6y6ww5kYAZWca8hb185gfTiW39984uMazv+NZg3GoCd0vnYjoT9xMV0Pxkzn
Jq9f/29t/b8yUPnQW36TM+zeu/e//AHOun0vfv7nfzwm1cfPv5zb/L1ECfDH35w//vM/1B9f+N/2
KflXYFfUejaBHjydf4Ng+fKvAIkdEYL+h23Ajvw3IpaiTQ1WkYgjPMVf/W137fDt0NyurqmVNPpv
7K0Rw/1JfAHNNPgv7s6tuU1s28J/JXXepeJ+eTi76liyrdix2+3t7fbpF5WiyIBAIBBX/frzLUDZ
AttJ7yYP1KG70l2Js4DFWnPNy5hjqBJ7RNN4LrUP24kTJyO9gl76hF5HcsRuRJ84/QHgZW2ghor+
Uuzy/A6+cPysbP8SOLpgMDDvlSgLYEs4uj4ZdW1HW+EufAgy6Rl2LIdWhyDeIpBQWPMjHBWfEzCT
M62amFcgMArsv3m/D3JSnKX8QBUnWdnq7o582B1CEUD398t5CmoIxLgQfcrhpcuFspqUefc75nEW
m/sQVYMovpAm7PlSV+A8lo6oNEkPhnxQARkWK0FDBzlSgrYOtFZJ6r0eAhLTO4gOL0Gl3ptqSXkJ
dTiU319tPyTSyR/RNsMX8rIrsP53WXV8QNXyVnKEhtx2Al7cWyFOEs2j+LjWac4McnkdmcZLXB2u
6CINZsnOVf9YxkKNi9x1IQHEidA5Jca37uVUffHzYGWCA7ySnOJRSvw7MQPpLhP938ErPTF0ajgk
yNWggqZhBzFU5lDrz4v8yVGLR8EdMqOw57DJ7TVkl/a17GoLMPK3fqZAiynarSbFgYmRJFQ8vRtF
IONLv3wy6Pou9tqLq/o3SBaukni7Asd4b7oqBtDQDpcaL8RpTMWxetDgf7yiLngV25zgoLZvjvQM
XZSpS55BASCkREyU4qIetsR7oFAjceL4NkWWSR4B08NNdCZiLt3dKpMrNFcEM0+K0MJM3ItiaEX1
6vjAmfiQKrBNu8db2aK/ZZJLt3szmsxy331VYfu51GXvzvfLW8Ro9AW08QY8C7xhpFXPkMLTupsa
wdyz1cncP3Cj3EN4jfLS8UuibxF+Oj4nWryEfaB82kn6vKxCkiioXoO49VYhWKrLQCnh9j7e5ooj
BCspnvqx+eKV0lcrVn+zC49OgEJGqS1doK6WUGnKn46xvqCJLWWhqgtnxzeaSBa6mmmO4EV2vKVB
h3QObNwzG+6oG/ru7MvymMLJoexU+nmk59CR17aKM7krMeOpE9zIZv4UJ9mTVgavO2kLH6cRpYAM
yyd1KbsXvpfuaQFHkOdoTNyZLHu0zIt5l0MDKg3tJYpDsqKafr/XNZO2X/4e70lbl8lSVI0XkOXV
gvY2Ol7k8h6/c/8nrPP2zNy61ZzO7vx3lUa2eVA6eM8xvAcVUveL2KzymzjSc9SBiWbLfIL8uVsF
l/Fxj8QZBJhXkgt1GfS/RGWTQF0jwPVnlSfGF9kC/8eqibxYmyOTtt/O7V2szk3/WKyWZkSc7uyV
wLjeanH4TIbsmaI2oiNH7WB7F/TOUUxZ3muh/2eiVjlAieCydFHRQAJuvk8r5MG0EoW5BO1lsup0
G91YUYpXaKITO3EfwogyHTShz9GEpnz6COhnz/RVGVbJOgyVjF25dS8DpHstisoXexEi7US2lULT
8gEJ2pTAgOVPkWENgmUP/nIHc20OS3KpINBnUpHmKRBYQW+BqjvyRqWiWb9pkom8pcKiq3zzxZwY
95kSF5+XefI6KZJbzfBvzg6dhwbU+OmMFrqPFrVopCVkpP+WspZOuN8FH3lw2mWU6uEayScoRGRx
Khhp7z09hvtUNn6C9ew324q72RxoKnANTUaGuns3MphZaFRwgTls9Xkok4kKVBoRYA74yZ362GTu
hPAVxU1FkkBv1afXGVKyIGhWt8t9BMTAX9lLrKEwx1u5qGbqASrlz/yfdPXjuRRArXPYaH1PQEiG
ShQj/tt9O0cNbdeCJR65F92ljpc/RWTkZxMUFouJHszE+9LCeZscsG4/vvUbZGh9bxvYqoDSojLX
w2KDUSyOYJXCBdUAlfrZznqgfu8Kc3ELBaq/kOxyXRzK/Mov8vxmS3JvntjAQxK3WruQFzvh8TZz
ALIeVX1h01JMIiShMlDcFgbmG7AxgTQ8zegj36EzSIdY/ljunGdJd0E9ltp9BivirIwi+1rXwUo5
VKoJWzEPP37Td5aQClBOAfwqS7qi9JaQQsJ1FylauKBid6VF0oNkH+mlJOH+k/v0sbZiRjVZFa4V
eRja0btf0y5keMMtsVbJqn8+0LFZwcNwKRF5XYQQ9s6p+N6lxFC/B3n1QCVz97sruqG1o/Ma59hl
4apsUd4k5C9vHQp3AHWzp4lt3KtJfu1amHt97+1g4XQNYOIKpLa6Ul3vHGUPXrzybjOwfY+hXz6X
Ccd+pnjaTepZO/hEUzpHQ+916VGKDv2Ar0jm5rqcbAFcHJ8tJ7s6pggYlXt1AeB7Qa8aSbPdse7r
vvVN0K5KdnwwqxhFU4WxbWvyZ4J69syU8bF+PJHvWBhg1OAbZeCSCg393Xk8EhDFGgihxbGgXw93
osSy6XvFoDdCXfz4XnjYb3agLnFOWZZp2nq/HyBRAAUSGIZ0AOWPKCLfAJr8icGsd1Jvl9PlCPhC
/Io4n3iGM8viuTEpIEmCz5CA+ergkdqEvXQtLL0H8oTa7vLGV7QF9dh7EpDupRkGN/BT/YF25lcL
ljMQGjlolWCrLlB24JC1sU77aneHjtzr0SjUS3MJfXqgEtZudZXuOxrFvwSeQXp4/y8L3bYLambO
ZxLS1SwgUXAhy0BUUK3bXykJCTnVjpVr6FfTC0nxXnXIli5iz78jIXTj6041s4wtDio1rVKX97MQ
ia9ZLqWPUUjoT2x7+5Nv8s6O5VuAzpaww6gkKd0JC5V9WkbVLlzIAYFC7u68mYcKzgWFCN7ZZQbI
HW7nQWXd73SUwpaHRLoAJvUb3ODPFqzsMO2EMMkvSUCkNHzM6f55KbZ7dQ4pA7D03Lhf0pg6o4JA
nkbZwtCEJdqDjUfotnqWlGJNheXCM71/AojHq4p54WRSXvuu9FzhiKG37e6v1aC4tvfFo6Mb4EcS
1qe2F0hFIwcQOYEnd7cMbJEhf7b3Sd5wNn6ozvDOJuHMEJcM37HS7zgoHGAAaZGHi4JGJlwcct8F
j6NJ2cVy7/zki8hyj0pQw7ZZnMKYNdDH1ps9GWtqpSpaFi4AdIWXsnGI5tZye7PkpLJlvg8JKqC3
FQESejjADbd4gE5A2xQOYBYtDVJy9n7m7fIYwQFIZj3BwhVW1teDL3+Br+W3wN7Rw0FOjlobKRt1
f1gD7X0sA7QcTXEYs8wc1V+BGcRLBYu3PUp3cRbOt2ByZ7irl3m6ta5SPmkdXh61UiXtxw+imUsy
ivzQFuzC1X6ZpRcBue7PpVU+1EHQMiyjeZFCXBHSNuylBJIWMM3ZMSbU04/FU0KR4KLSbIgJ8ifF
B4038W5UkW6UobOnaaGCMy6j6YHfWeZiQe4ztIi05HApttGh1Ck7F08GPOYXge5P2E+obgcx3pK0
3N6VcFbNYeY5XCYT/SWm2jML02X8xdbLdZLCYkxjGs0G3p2HaszMLnHFab952bo5FAGaMVMp/sEd
cjPJtzfHXSwUOtjAaRrcEBRDXszJ4jk5C5PdYZAKDGT9Txfxnhtf1mH2yucqaMOZCIxI8nikopPo
FsWw+yDVXpSEjOmPt7fxzvbG19F1G6ptVpTUOyeDSt3GNPruFgezWiOu9HiQOPdywiyAQ1Dd43/V
oXaU2vJVauPp1Xs+dNOrqjgUF2iSrUN08uZ+Gm4vbbTLrTxRzXmQOnSsK1ZIjSirFhTGJgRo/i6+
cAAsxmHgrCELse/2CZ2aR4dzEeQi/SbY8tnRRIB0go3ZptVzruJuSQkwHvjlslnpUFsOLDxrh8AQ
8SQXENls6+Bmm9vsKYWL4iJR0scENXRSdsFdnmWPmg7fQhQY5aWX+Oo8Lo63O7eATGRHghgsETIQ
1do4HPdXyT59NIkOFr5n3OccIgSZ2ZOKmpjw5lOq4s35+v+mMaR9EZEAu6wzZ79nm6R63NBgnn4n
QBV/WivXPIFmTD34mv7DHzqlst4fqM2vNa0m6ygLU/EE4OB7ej6c5R3Ko/qR6kf50QjBiifOvpHU
U22aTVQdliEMfADlTvv7aI5NJdkSjqteW3nRT8Kdzubmo7f/8Ys10/jjn+k8+gq2oXDuHdLEW6fn
eUc2MPHMX3n73hBnb29OaWUxIOu3yRFxceycTwJixTDi0rEla81Z19xwRJOgEDvhngybBWuqEkpb
BLjNLDDg+SzYypSmUNUgpGiWAktlXEuB5yYYGjYJylTksRVEq5pJYMDzSbAMWLwkVSW33UzC6JaC
LInO2UGTYGhk24kTJAXedHFhXs4nQdaVaZ18ISc/ujVgv+m6+8AYfmwOtCkYe05omiTqC5vXeX1Z
nrJG6GaF2FVcDeHciMyBSB79xSPh41lQpiK5RkDarvTeLFjqlDWimppEm5u4mq03olkgksanG7QT
qDvppi7rpOSal+ydDCbmQhXy9hSlxmYMiVsHv75EFY8WZZ1O1PpiwPOdYNkYCkucCK13MD5rCD/n
wDWgatQrUT9U5fYle5MgzkUK7oIwv1kj41sK8DsN9Q4UawpnAV6GyjfurAFe36I9WaGoWl/jswMU
oYeuAQtJS4ttoGFZxdWzA7jHUwpMaGeM7u05xKzGaW+SOt8DjbfhwYdngYZWFXQFkKZozev3vCJb
9KojMiF8j/oanWtIyX+wHSAUIhNsIELaGMPeRhCMsQYFKRVCjfoanR1QJHbqL9gJumIyB10zYBpT
E8IRQIGt0zS+jYCm/FA7UAeCLAJJWJRzK4j5nzItwjw0W6BZbSPyhuhPE+nUQe6QykvCFGXqausP
9HxCE38AihCL4vNI7QCES3KzMgdYQ/ifQQ4J3otmo/ccAiBMU4O+C4oGzak7olWAu2YNdQVIFpEp
sYEWt3awZwqIkfGILQmdrWYVNKHIiGaB2M7goQftBREakBECxd6u9X66xJ7Cyy2Cp9G6hdQBB1sE
C+9PE8rhQBXExYDndtEmqURvAd5ze2g258+Y1oKmG0NnQVOngraMSAg99PrqzgLx+JTwgHJmc6cR
vT5IS1HZHrQVVFNsBQpvRs8SWjqWgJWh0d1cX+OzBCgCDbaHJAEUnILvQXDfHpI91uG0Q8u12SOj
845pebaGnoqqNEW3HA8ZYYOuCRB4X9nC5v47m8hyG9EeUGRgHgP3gGYi+ktZ2iYhVl+9WRAqmOQM
ZYVaY32rEb0/oK/BOWNNnwrmY00/M/TnB4FhT0GDw+oIEf44TQGPrwyND3CNoPOEkuisXHY+CyAa
pobJXlCEMsjIdoGka0ONAIkC6mQkhc02GdRzB8D+Q//IRmnj0BFtAjoP7KGfXyNVyLvbZouJEfnn
88/PecjE4DkL/1lc41sEHFSDF4GEwTfIBojjQFw9U2iaEBGC5MExaGaBWRrZVqDQO9Qr0AwMog1t
4sn/720FmyKbTc6UQtPoXr/Rsx/mE2IJdQOhR/l9SyDLcFjqZBPIKdeLZHSesSJ2av1pBqQKkNK1
iC/sU/2ovxVEfYmUIqF0PQmtLzois/gejel/XFCVyYzCo0QA1LxlfyuwViipYxDaUuP4DAL0KYPX
AsU0MJKihe37tz4/HEyyRsQQCl1uzTU6PxFx6eGhskKobCuagFDUV39H6FNCJXBIp+L7+I7IRvh+
mHVErxstbABFbfKoNwsQ6k6BnbNcrPHZxXc6RP9Ti0DyjK5QxT5BifqOEn6ijlC4QMQ3e4H5GZmL
oBoCpT9oFRAzkhkBeYpdaK6uu4idwHAKKMrJJIxtFlSVhpaBs0BRwYI8mqXeJkp7iVTSycBzAeiN
9oxUEJIYmkPT+NQUkXAZ20RqzyJYJJkk3AhrvGsBp7k5uAf4S9hF6lTIcxAjiatXYBI7grnGq2yb
1EfkKbEK7MZM/f33FwU20LaU2pvD8U06nUwrxwJyE+38NGmrEc0CK1Rrjqy/PwvCLpIr103rg1VQ
p9NF4rqFqo7ujIT7Xx5qERCMhZ7Axk9o/cW+RRBhNug7ckrNXhmdp8QRORiCplqkTRWWAtiC+upZ
BEsCmg29tA2jyMmfHJenIAR1BicTNAA4usI/vUUAANEgbQmRRutCjA50ouooMQ51ETB7fH9JrPfT
R+6ETiwSokdLO8GzxjcLKN8MnQWyiwZfmfk8Fd677iJoTIpwJFTssSLxKI8KLZxhTjMBJIlTxfgA
jknNnVor+HWO0MZi/HWn+S+co987f2auF3yre368zeG9rp+PfuDU9PL2z9uGl5pNR9O+s9zUPyha
gJp7b77T+PyjA9irK2pnf3iqsJ3/9fYF39763Yc6/ebC2ySrZO1W9etW7WM2dED/E6y+rnar844c
DDFW6t9P8t//1XnOs+//k4EPfm9cUaUaPG7iHaOu8jsMtBiM4QP7q/DQlfSBsAjfZOjIs1UABU0S
ep3paBqfBo8dBVGy+hadnlIsPogg8CWGjxyGm3XqrbP0NFg9eI3KHzr4fBOsilWyOR+5wXgOHrnt
MfsUvX6Cxz7bfe1Ou0hon+7a9OX9ndV9xax73zrfEzdPoLSHPv/1Jkqc7iO37SBDR14w4553ekLx
LWGZEJDKoQN//rZyOwuwRekNHhfqpzDyDqcnrB+5aYsYPHT4Daak7vdroHWDR46K3rA1fnvosLdv
bVMD/xo8MANka7/qTHIDKho69JcoQ3qqP80NVmXo2Heo+HWsRwuCGD4uSol9arwGdz186MNhtXaz
wyZNO2taaSr3g8f31q7nrLqtxU1VfPjQnAWwX3ZWttJUWYePfTh4/AtH/vkapCVWVNN+xegRZK2n
kYQNabttBw8dhWlvcbdIpKEj32++Jque99RiXocPna+65xb5OPUXuE/3m+LTYrXbH1yve6y3ddjh
D158utkkh03HUlHSEoW9XzH43ab01p1jjMF/xYkuZuZ/o8Q/PWa9BJtS3ODnRvTU/TRbJWjkdU+z
tl3g19xgvvL7e78pnwwd/jfX6854k4kfPKwf4JF0o5o2vTt46GTj9NkbagDy0IEfNvAwV0G+6oUJ
SoPoGTr8z2hfvwelfy/a+2eUfbAQ21Tq0OdvbvB2IYrhqVoMHf6J2d8cDpuOS9FWx4aP/YFQ7MA5
/1e6ck9vLmxKC4Ac+rjPm2THydYZuUmBDh7ZI7LpLe82vTh06D9WnDuhk3a3ZlvMGDz45pB+en7v
4ZsE+eDxvcM6Cg9ex3NTm4zj4LGrCOIVp/M1myzej0d+L9P0HfT9Nv904oN57691k2viJ9bBZpX8
4/8AAAD//w==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254000</xdr:colOff>
      <xdr:row>1</xdr:row>
      <xdr:rowOff>115455</xdr:rowOff>
    </xdr:from>
    <xdr:to>
      <xdr:col>2</xdr:col>
      <xdr:colOff>740228</xdr:colOff>
      <xdr:row>2</xdr:row>
      <xdr:rowOff>251359</xdr:rowOff>
    </xdr:to>
    <xdr:pic>
      <xdr:nvPicPr>
        <xdr:cNvPr id="3" name="Picture 2" descr="A red and black logo&#10;&#10;Description automatically generated">
          <a:extLst>
            <a:ext uri="{FF2B5EF4-FFF2-40B4-BE49-F238E27FC236}">
              <a16:creationId xmlns:a16="http://schemas.microsoft.com/office/drawing/2014/main" id="{33D81AAB-DF71-A37A-00D6-D073B9B252AE}"/>
            </a:ext>
          </a:extLst>
        </xdr:cNvPr>
        <xdr:cNvPicPr>
          <a:picLocks noChangeAspect="1"/>
        </xdr:cNvPicPr>
      </xdr:nvPicPr>
      <xdr:blipFill>
        <a:blip xmlns:r="http://schemas.openxmlformats.org/officeDocument/2006/relationships" r:embed="rId1"/>
        <a:stretch>
          <a:fillRect/>
        </a:stretch>
      </xdr:blipFill>
      <xdr:spPr>
        <a:xfrm>
          <a:off x="254000" y="300512"/>
          <a:ext cx="1683657" cy="560447"/>
        </a:xfrm>
        <a:prstGeom prst="rect">
          <a:avLst/>
        </a:prstGeom>
      </xdr:spPr>
    </xdr:pic>
    <xdr:clientData/>
  </xdr:twoCellAnchor>
  <xdr:twoCellAnchor>
    <xdr:from>
      <xdr:col>4</xdr:col>
      <xdr:colOff>50800</xdr:colOff>
      <xdr:row>12</xdr:row>
      <xdr:rowOff>33866</xdr:rowOff>
    </xdr:from>
    <xdr:to>
      <xdr:col>13</xdr:col>
      <xdr:colOff>491068</xdr:colOff>
      <xdr:row>29</xdr:row>
      <xdr:rowOff>76198</xdr:rowOff>
    </xdr:to>
    <xdr:graphicFrame macro="">
      <xdr:nvGraphicFramePr>
        <xdr:cNvPr id="2" name="Chart 1">
          <a:extLst>
            <a:ext uri="{FF2B5EF4-FFF2-40B4-BE49-F238E27FC236}">
              <a16:creationId xmlns:a16="http://schemas.microsoft.com/office/drawing/2014/main" id="{A918540C-DE3A-487C-BEDF-A089CF82F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59267</xdr:colOff>
      <xdr:row>4</xdr:row>
      <xdr:rowOff>5926</xdr:rowOff>
    </xdr:from>
    <xdr:to>
      <xdr:col>13</xdr:col>
      <xdr:colOff>491067</xdr:colOff>
      <xdr:row>11</xdr:row>
      <xdr:rowOff>166793</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8DEBD765-57D4-B15B-2EAF-7381658F8E00}"/>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2370667" y="1055793"/>
              <a:ext cx="604520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14</xdr:col>
      <xdr:colOff>67734</xdr:colOff>
      <xdr:row>5</xdr:row>
      <xdr:rowOff>42333</xdr:rowOff>
    </xdr:from>
    <xdr:to>
      <xdr:col>23</xdr:col>
      <xdr:colOff>270933</xdr:colOff>
      <xdr:row>29</xdr:row>
      <xdr:rowOff>135467</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1251EBB4-5129-407B-8839-F16F626E5F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564034" y="1156758"/>
              <a:ext cx="5899149" cy="466513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170180</xdr:colOff>
      <xdr:row>5</xdr:row>
      <xdr:rowOff>70274</xdr:rowOff>
    </xdr:from>
    <xdr:to>
      <xdr:col>2</xdr:col>
      <xdr:colOff>813647</xdr:colOff>
      <xdr:row>12</xdr:row>
      <xdr:rowOff>177801</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C746DD3F-C474-E76B-B907-D1FD0588C6CC}"/>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70180" y="1213274"/>
              <a:ext cx="1828800" cy="14113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176106</xdr:colOff>
      <xdr:row>13</xdr:row>
      <xdr:rowOff>84667</xdr:rowOff>
    </xdr:from>
    <xdr:to>
      <xdr:col>2</xdr:col>
      <xdr:colOff>819573</xdr:colOff>
      <xdr:row>22</xdr:row>
      <xdr:rowOff>110066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02D4DBE-A378-2141-52A5-92F584E53B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6106" y="2717800"/>
              <a:ext cx="1828800" cy="1701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173567</xdr:colOff>
      <xdr:row>23</xdr:row>
      <xdr:rowOff>14395</xdr:rowOff>
    </xdr:from>
    <xdr:to>
      <xdr:col>2</xdr:col>
      <xdr:colOff>817034</xdr:colOff>
      <xdr:row>30</xdr:row>
      <xdr:rowOff>160865</xdr:rowOff>
    </xdr:to>
    <mc:AlternateContent xmlns:mc="http://schemas.openxmlformats.org/markup-compatibility/2006" xmlns:a14="http://schemas.microsoft.com/office/drawing/2010/main">
      <mc:Choice Requires="a14">
        <xdr:graphicFrame macro="">
          <xdr:nvGraphicFramePr>
            <xdr:cNvPr id="8" name="Beverage Brand">
              <a:extLst>
                <a:ext uri="{FF2B5EF4-FFF2-40B4-BE49-F238E27FC236}">
                  <a16:creationId xmlns:a16="http://schemas.microsoft.com/office/drawing/2014/main" id="{34F7974F-7C7F-4F6D-1809-0A55203DCDD1}"/>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173567" y="4510195"/>
              <a:ext cx="1828800" cy="14503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182880</xdr:colOff>
      <xdr:row>4</xdr:row>
      <xdr:rowOff>160020</xdr:rowOff>
    </xdr:from>
    <xdr:to>
      <xdr:col>6</xdr:col>
      <xdr:colOff>320040</xdr:colOff>
      <xdr:row>19</xdr:row>
      <xdr:rowOff>160020</xdr:rowOff>
    </xdr:to>
    <xdr:graphicFrame macro="">
      <xdr:nvGraphicFramePr>
        <xdr:cNvPr id="2" name="Chart 1">
          <a:extLst>
            <a:ext uri="{FF2B5EF4-FFF2-40B4-BE49-F238E27FC236}">
              <a16:creationId xmlns:a16="http://schemas.microsoft.com/office/drawing/2014/main" id="{0E8AEDD3-60C6-CAA5-F20D-2494452FC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22</xdr:row>
      <xdr:rowOff>30480</xdr:rowOff>
    </xdr:from>
    <xdr:to>
      <xdr:col>13</xdr:col>
      <xdr:colOff>381000</xdr:colOff>
      <xdr:row>37</xdr:row>
      <xdr:rowOff>30480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CA71799A-AB72-AA37-C1BC-671FBF718B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24650" y="4221480"/>
              <a:ext cx="4572000" cy="2857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eer Principles" refreshedDate="45473.655683564815" createdVersion="8" refreshedVersion="8" minRefreshableVersion="3" recordCount="3888" xr:uid="{4ABC786A-9F0F-42DD-873F-064D6B93E383}">
  <cacheSource type="worksheet">
    <worksheetSource name="Table2"/>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4-01-02T00:00:00" maxDate="2024-12-26T00:00:00" count="270">
        <d v="2024-01-14T00:00:00"/>
        <d v="2024-02-12T00:00:00"/>
        <d v="2024-03-10T00:00:00"/>
        <d v="2024-04-11T00:00:00"/>
        <d v="2024-05-10T00:00:00"/>
        <d v="2024-06-12T00:00:00"/>
        <d v="2024-07-10T00:00:00"/>
        <d v="2024-08-11T00:00:00"/>
        <d v="2024-09-10T00:00:00"/>
        <d v="2024-10-12T00:00:00"/>
        <d v="2024-11-11T00:00:00"/>
        <d v="2024-12-10T00:00:00"/>
        <d v="2024-01-02T00:00:00"/>
        <d v="2024-02-01T00:00:00"/>
        <d v="2024-03-03T00:00:00"/>
        <d v="2024-04-02T00:00:00"/>
        <d v="2024-05-02T00:00:00"/>
        <d v="2024-06-01T00:00:00"/>
        <d v="2024-07-03T00:00:00"/>
        <d v="2024-08-05T00:00:00"/>
        <d v="2024-09-02T00:00:00"/>
        <d v="2024-10-01T00:00:00"/>
        <d v="2024-11-02T00:00:00"/>
        <d v="2024-12-01T00:00:00"/>
        <d v="2024-01-20T00:00:00"/>
        <d v="2024-02-20T00:00:00"/>
        <d v="2024-03-19T00:00:00"/>
        <d v="2024-04-20T00:00:00"/>
        <d v="2024-05-21T00:00:00"/>
        <d v="2024-06-20T00:00:00"/>
        <d v="2024-07-19T00:00:00"/>
        <d v="2024-08-20T00:00:00"/>
        <d v="2024-09-21T00:00:00"/>
        <d v="2024-10-20T00:00:00"/>
        <d v="2024-11-20T00:00:00"/>
        <d v="2024-12-19T00:00:00"/>
        <d v="2024-01-15T00:00:00"/>
        <d v="2024-02-15T00:00:00"/>
        <d v="2024-03-14T00:00:00"/>
        <d v="2024-04-15T00:00:00"/>
        <d v="2024-05-16T00:00:00"/>
        <d v="2024-06-15T00:00:00"/>
        <d v="2024-07-14T00:00:00"/>
        <d v="2024-08-15T00:00:00"/>
        <d v="2024-09-16T00:00:00"/>
        <d v="2024-10-15T00:00:00"/>
        <d v="2024-11-15T00:00:00"/>
        <d v="2024-12-14T00:00:00"/>
        <d v="2024-01-07T00:00:00"/>
        <d v="2024-02-05T00:00:00"/>
        <d v="2024-04-04T00:00:00"/>
        <d v="2024-05-03T00:00:00"/>
        <d v="2024-06-05T00:00:00"/>
        <d v="2024-08-04T00:00:00"/>
        <d v="2024-09-03T00:00:00"/>
        <d v="2024-10-05T00:00:00"/>
        <d v="2024-11-04T00:00:00"/>
        <d v="2024-12-03T00:00:00"/>
        <d v="2024-01-05T00:00:00"/>
        <d v="2024-03-04T00:00:00"/>
        <d v="2024-04-05T00:00:00"/>
        <d v="2024-05-06T00:00:00"/>
        <d v="2024-07-04T00:00:00"/>
        <d v="2024-09-06T00:00:00"/>
        <d v="2024-11-05T00:00:00"/>
        <d v="2024-12-04T00:00:00"/>
        <d v="2024-01-03T00:00:00"/>
        <d v="2024-02-03T00:00:00"/>
        <d v="2024-03-02T00:00:00"/>
        <d v="2024-04-03T00:00:00"/>
        <d v="2024-05-04T00:00:00"/>
        <d v="2024-06-03T00:00:00"/>
        <d v="2024-07-02T00:00:00"/>
        <d v="2024-08-03T00:00:00"/>
        <d v="2024-09-04T00:00:00"/>
        <d v="2024-10-03T00:00:00"/>
        <d v="2024-11-03T00:00:00"/>
        <d v="2024-12-02T00:00:00"/>
        <d v="2024-01-12T00:00:00"/>
        <d v="2024-02-10T00:00:00"/>
        <d v="2024-03-08T00:00:00"/>
        <d v="2024-04-09T00:00:00"/>
        <d v="2024-05-08T00:00:00"/>
        <d v="2024-06-10T00:00:00"/>
        <d v="2024-07-08T00:00:00"/>
        <d v="2024-08-09T00:00:00"/>
        <d v="2024-09-08T00:00:00"/>
        <d v="2024-10-10T00:00:00"/>
        <d v="2024-11-09T00:00:00"/>
        <d v="2024-12-08T00:00:00"/>
        <d v="2024-01-13T00:00:00"/>
        <d v="2024-02-13T00:00:00"/>
        <d v="2024-03-12T00:00:00"/>
        <d v="2024-04-13T00:00:00"/>
        <d v="2024-05-14T00:00:00"/>
        <d v="2024-06-13T00:00:00"/>
        <d v="2024-07-12T00:00:00"/>
        <d v="2024-08-13T00:00:00"/>
        <d v="2024-09-14T00:00:00"/>
        <d v="2024-10-13T00:00:00"/>
        <d v="2024-11-13T00:00:00"/>
        <d v="2024-12-12T00:00:00"/>
        <d v="2024-01-17T00:00:00"/>
        <d v="2024-02-17T00:00:00"/>
        <d v="2024-03-16T00:00:00"/>
        <d v="2024-04-17T00:00:00"/>
        <d v="2024-05-18T00:00:00"/>
        <d v="2024-06-17T00:00:00"/>
        <d v="2024-07-16T00:00:00"/>
        <d v="2024-08-17T00:00:00"/>
        <d v="2024-09-18T00:00:00"/>
        <d v="2024-10-17T00:00:00"/>
        <d v="2024-11-17T00:00:00"/>
        <d v="2024-12-16T00:00:00"/>
        <d v="2024-01-04T00:00:00"/>
        <d v="2024-03-05T00:00:00"/>
        <d v="2024-07-05T00:00:00"/>
        <d v="2024-08-07T00:00:00"/>
        <d v="2024-01-11T00:00:00"/>
        <d v="2024-02-11T00:00:00"/>
        <d v="2024-05-12T00:00:00"/>
        <d v="2024-06-11T00:00:00"/>
        <d v="2024-09-12T00:00:00"/>
        <d v="2024-10-11T00:00:00"/>
        <d v="2024-01-21T00:00:00"/>
        <d v="2024-02-19T00:00:00"/>
        <d v="2024-03-17T00:00:00"/>
        <d v="2024-04-18T00:00:00"/>
        <d v="2024-05-17T00:00:00"/>
        <d v="2024-06-19T00:00:00"/>
        <d v="2024-07-17T00:00:00"/>
        <d v="2024-08-18T00:00:00"/>
        <d v="2024-09-17T00:00:00"/>
        <d v="2024-10-19T00:00:00"/>
        <d v="2024-11-18T00:00:00"/>
        <d v="2024-12-17T00:00:00"/>
        <d v="2024-01-10T00:00:00"/>
        <d v="2024-03-09T00:00:00"/>
        <d v="2024-04-10T00:00:00"/>
        <d v="2024-05-11T00:00:00"/>
        <d v="2024-07-09T00:00:00"/>
        <d v="2024-08-10T00:00:00"/>
        <d v="2024-09-11T00:00:00"/>
        <d v="2024-11-10T00:00:00"/>
        <d v="2024-12-09T00:00:00"/>
        <d v="2024-01-24T00:00:00"/>
        <d v="2024-02-24T00:00:00"/>
        <d v="2024-03-23T00:00:00"/>
        <d v="2024-04-24T00:00:00"/>
        <d v="2024-05-25T00:00:00"/>
        <d v="2024-06-24T00:00:00"/>
        <d v="2024-07-23T00:00:00"/>
        <d v="2024-08-24T00:00:00"/>
        <d v="2024-09-25T00:00:00"/>
        <d v="2024-10-24T00:00:00"/>
        <d v="2024-11-24T00:00:00"/>
        <d v="2024-12-23T00:00:00"/>
        <d v="2024-01-19T00:00:00"/>
        <d v="2024-03-15T00:00:00"/>
        <d v="2024-04-16T00:00:00"/>
        <d v="2024-05-15T00:00:00"/>
        <d v="2024-07-15T00:00:00"/>
        <d v="2024-08-16T00:00:00"/>
        <d v="2024-09-15T00:00:00"/>
        <d v="2024-11-16T00:00:00"/>
        <d v="2024-12-15T00:00:00"/>
        <d v="2024-01-18T00:00:00"/>
        <d v="2024-02-18T00:00:00"/>
        <d v="2024-05-19T00:00:00"/>
        <d v="2024-06-18T00:00:00"/>
        <d v="2024-09-19T00:00:00"/>
        <d v="2024-10-18T00:00:00"/>
        <d v="2024-02-04T00:00:00"/>
        <d v="2024-03-06T00:00:00"/>
        <d v="2024-05-05T00:00:00"/>
        <d v="2024-06-04T00:00:00"/>
        <d v="2024-07-06T00:00:00"/>
        <d v="2024-08-08T00:00:00"/>
        <d v="2024-09-05T00:00:00"/>
        <d v="2024-10-04T00:00:00"/>
        <d v="2024-01-23T00:00:00"/>
        <d v="2024-02-23T00:00:00"/>
        <d v="2024-03-22T00:00:00"/>
        <d v="2024-04-23T00:00:00"/>
        <d v="2024-05-24T00:00:00"/>
        <d v="2024-06-23T00:00:00"/>
        <d v="2024-07-22T00:00:00"/>
        <d v="2024-08-23T00:00:00"/>
        <d v="2024-09-24T00:00:00"/>
        <d v="2024-10-23T00:00:00"/>
        <d v="2024-11-23T00:00:00"/>
        <d v="2024-12-22T00:00:00"/>
        <d v="2024-01-26T00:00:00"/>
        <d v="2024-02-26T00:00:00"/>
        <d v="2024-03-25T00:00:00"/>
        <d v="2024-04-26T00:00:00"/>
        <d v="2024-05-27T00:00:00"/>
        <d v="2024-06-26T00:00:00"/>
        <d v="2024-07-25T00:00:00"/>
        <d v="2024-08-26T00:00:00"/>
        <d v="2024-09-27T00:00:00"/>
        <d v="2024-10-26T00:00:00"/>
        <d v="2024-11-26T00:00:00"/>
        <d v="2024-12-25T00:00:00"/>
        <d v="2024-01-09T00:00:00"/>
        <d v="2024-02-07T00:00:00"/>
        <d v="2024-04-06T00:00:00"/>
        <d v="2024-06-07T00:00:00"/>
        <d v="2024-08-06T00:00:00"/>
        <d v="2024-10-07T00:00:00"/>
        <d v="2024-11-06T00:00:00"/>
        <d v="2024-12-05T00:00:00"/>
        <d v="2024-01-06T00:00:00"/>
        <d v="2024-05-09T00:00:00"/>
        <d v="2024-09-09T00:00:00"/>
        <d v="2024-01-22T00:00:00"/>
        <d v="2024-02-22T00:00:00"/>
        <d v="2024-03-21T00:00:00"/>
        <d v="2024-04-22T00:00:00"/>
        <d v="2024-05-23T00:00:00"/>
        <d v="2024-06-22T00:00:00"/>
        <d v="2024-07-21T00:00:00"/>
        <d v="2024-08-22T00:00:00"/>
        <d v="2024-09-23T00:00:00"/>
        <d v="2024-10-22T00:00:00"/>
        <d v="2024-11-22T00:00:00"/>
        <d v="2024-12-21T00:00:00"/>
        <d v="2024-02-21T00:00:00"/>
        <d v="2024-06-21T00:00:00"/>
        <d v="2024-10-21T00:00:00"/>
        <d v="2024-01-16T00:00:00"/>
        <d v="2024-02-14T00:00:00"/>
        <d v="2024-06-14T00:00:00"/>
        <d v="2024-10-14T00:00:00"/>
        <d v="2024-03-11T00:00:00"/>
        <d v="2024-04-12T00:00:00"/>
        <d v="2024-05-13T00:00:00"/>
        <d v="2024-07-11T00:00:00"/>
        <d v="2024-08-12T00:00:00"/>
        <d v="2024-09-13T00:00:00"/>
        <d v="2024-11-12T00:00:00"/>
        <d v="2024-12-11T00:00:00"/>
        <d v="2024-02-09T00:00:00"/>
        <d v="2024-06-09T00:00:00"/>
        <d v="2024-10-09T00:00:00"/>
        <d v="2024-02-06T00:00:00"/>
        <d v="2024-05-07T00:00:00"/>
        <d v="2024-06-06T00:00:00"/>
        <d v="2024-09-07T00:00:00"/>
        <d v="2024-10-06T00:00:00"/>
        <d v="2024-03-20T00:00:00"/>
        <d v="2024-04-21T00:00:00"/>
        <d v="2024-05-20T00:00:00"/>
        <d v="2024-07-20T00:00:00"/>
        <d v="2024-08-21T00:00:00"/>
        <d v="2024-09-20T00:00:00"/>
        <d v="2024-11-21T00:00:00"/>
        <d v="2024-12-20T00:00:00"/>
        <d v="2024-03-13T00:00:00"/>
        <d v="2024-04-14T00:00:00"/>
        <d v="2024-07-13T00:00:00"/>
        <d v="2024-08-14T00:00:00"/>
        <d v="2024-11-14T00:00:00"/>
        <d v="2024-12-13T00:00:00"/>
        <d v="2024-02-08T00:00:00"/>
        <d v="2024-04-07T00:00:00"/>
        <d v="2024-06-08T00:00:00"/>
        <d v="2024-10-08T00:00:00"/>
        <d v="2024-11-07T00:00:00"/>
        <d v="2024-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4-01-02T00:00:00" endDate="2024-12-26T00:00:00"/>
        <groupItems count="368">
          <s v="&lt;02/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4"/>
        </groupItems>
      </fieldGroup>
    </cacheField>
    <cacheField name="Months (Invoice Date)" numFmtId="0" databaseField="0">
      <fieldGroup base="2">
        <rangePr groupBy="months" startDate="2024-01-02T00:00:00" endDate="2024-12-26T00:00:00"/>
        <groupItems count="14">
          <s v="&lt;02/01/2024"/>
          <s v="Jan"/>
          <s v="Feb"/>
          <s v="Mar"/>
          <s v="Apr"/>
          <s v="May"/>
          <s v="Jun"/>
          <s v="Jul"/>
          <s v="Aug"/>
          <s v="Sep"/>
          <s v="Oct"/>
          <s v="Nov"/>
          <s v="Dec"/>
          <s v="&gt;26/12/2024"/>
        </groupItems>
      </fieldGroup>
    </cacheField>
  </cacheFields>
  <extLst>
    <ext xmlns:x14="http://schemas.microsoft.com/office/spreadsheetml/2009/9/main" uri="{725AE2AE-9491-48be-B2B4-4EB974FC3084}">
      <x14:pivotCacheDefinition pivotCacheId="260614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AF51F8-A0D0-45CC-B928-200DC7DF63F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5" showAll="0"/>
    <pivotField dataField="1" numFmtId="3" showAll="0"/>
    <pivotField dataField="1" numFmtId="164" showAll="0"/>
    <pivotField dataField="1" numFmtId="164"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7E91DD-BF19-4775-B01C-E63C452C5EEB}"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3:B74"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5" showAll="0"/>
    <pivotField dataField="1" numFmtId="3" showAll="0"/>
    <pivotField numFmtId="164" showAll="0"/>
    <pivotField numFmtId="164"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B5DBDD-D8A2-4BBA-8523-ED64A7DA557E}"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6:B19"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B0E38878-5FBF-47E0-8A17-96B18B7A7BC8}" sourceName="Retailer">
  <pivotTables>
    <pivotTable tabId="4" name="PivotTable3"/>
    <pivotTable tabId="4" name="PivotTable2"/>
    <pivotTable tabId="4" name="PivotTable4"/>
  </pivotTables>
  <data>
    <tabular pivotCacheId="260614706">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17F1E0-9F88-4F02-9692-CE2D85E8AC7B}" sourceName="Region">
  <pivotTables>
    <pivotTable tabId="4" name="PivotTable3"/>
    <pivotTable tabId="4" name="PivotTable2"/>
    <pivotTable tabId="4" name="PivotTable4"/>
  </pivotTables>
  <data>
    <tabular pivotCacheId="260614706">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56B885D5-6F7A-41D0-841E-2243ADE9E338}" sourceName="Beverage Brand">
  <pivotTables>
    <pivotTable tabId="4" name="PivotTable3"/>
    <pivotTable tabId="4" name="PivotTable2"/>
    <pivotTable tabId="4" name="PivotTable4"/>
  </pivotTables>
  <data>
    <tabular pivotCacheId="260614706">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21E96A01-D8AB-4321-88C8-E1CB0B20CE60}" cache="Slicer_Retailer" caption="Retailer" style="Slicer Style 4" rowHeight="234950"/>
  <slicer name="Region" xr10:uid="{14BF048B-0485-4BAE-ACFA-15E5539505CB}" cache="Slicer_Region" caption="Region" style="Slicer Style 4" rowHeight="234950"/>
  <slicer name="Beverage Brand" xr10:uid="{04A9A129-AFC1-4985-92A1-886E2136EF27}" cache="Slicer_Beverage_Brand" caption="Beverage Brand" style="Slicer Style 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7B75AA-9932-4B85-8543-541E5A4EC349}" name="Table2" displayName="Table2" ref="B5:M3893" totalsRowShown="0" headerRowDxfId="14" dataDxfId="13">
  <autoFilter ref="B5:M3893" xr:uid="{E87B75AA-9932-4B85-8543-541E5A4EC349}"/>
  <tableColumns count="12">
    <tableColumn id="1" xr3:uid="{47062E48-6E65-49E6-A090-EEBC3E7CFEED}" name="Retailer" dataDxfId="12"/>
    <tableColumn id="2" xr3:uid="{7717CC20-0B9C-4EEF-B3B5-20DD996F1152}" name="Retailer ID" dataDxfId="11"/>
    <tableColumn id="3" xr3:uid="{8D334D2D-68ED-448B-9F1C-E3D619E8183E}" name="Invoice Date" dataDxfId="10"/>
    <tableColumn id="4" xr3:uid="{1E0CC985-53D3-4DDE-8EB8-D0415C70AA70}" name="Region" dataDxfId="9"/>
    <tableColumn id="5" xr3:uid="{D4A8CF35-A09C-4F81-BD2A-4E8ABD2ED160}" name="State" dataDxfId="8"/>
    <tableColumn id="6" xr3:uid="{2BA57123-035A-4086-8178-C469DD01FAB3}" name="City" dataDxfId="7"/>
    <tableColumn id="7" xr3:uid="{B1418DA9-0351-4FFE-A5DC-DF4712C23DE5}" name="Beverage Brand" dataDxfId="6"/>
    <tableColumn id="8" xr3:uid="{11931BCB-432D-4CEA-9454-B97ADD1EFEB6}" name="Price per Unit" dataDxfId="5"/>
    <tableColumn id="9" xr3:uid="{257A284C-8FAE-4D18-8C5B-D436D8C21D0E}" name="Units Sold" dataDxfId="4"/>
    <tableColumn id="10" xr3:uid="{643B36E0-1EA8-4C9D-97CD-5BC811C6984E}" name="Total Sales" dataDxfId="3">
      <calculatedColumnFormula>I6*J6</calculatedColumnFormula>
    </tableColumn>
    <tableColumn id="11" xr3:uid="{8F5AFFA4-E926-4807-9548-C3F264F526C2}" name="Operating Profit" dataDxfId="2">
      <calculatedColumnFormula>K6*M6</calculatedColumnFormula>
    </tableColumn>
    <tableColumn id="12" xr3:uid="{315ADBAF-6C58-4729-AAF4-AA1FF7F3A817}" name="Operating Margin" dataDxfId="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045BEFDB-3D01-4FF4-A39D-5DDF988AF689}" sourceName="Invoice Date">
  <pivotTables>
    <pivotTable tabId="4" name="PivotTable3"/>
    <pivotTable tabId="4" name="PivotTable2"/>
    <pivotTable tabId="4" name="PivotTable4"/>
  </pivotTables>
  <state minimalRefreshVersion="6" lastRefreshVersion="6" pivotCacheId="260614706"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E3C8DE2C-89A2-43D7-8C14-B0D432AED8B1}" cache="NativeTimeline_Invoice_Date" caption="Sales Period" level="2" selectionLevel="2" scrollPosition="2024-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E0965-A34B-4881-90F4-D70CDEFFD783}">
  <dimension ref="C1:AI5"/>
  <sheetViews>
    <sheetView showGridLines="0" zoomScaleNormal="100" workbookViewId="0">
      <selection activeCell="D7" sqref="D7"/>
    </sheetView>
  </sheetViews>
  <sheetFormatPr defaultColWidth="8.7109375" defaultRowHeight="15" x14ac:dyDescent="0.25"/>
  <cols>
    <col min="1" max="2" width="8.7109375" style="24"/>
    <col min="3" max="3" width="12" style="24" customWidth="1"/>
    <col min="4" max="4" width="4.42578125" style="24" customWidth="1"/>
    <col min="5" max="10" width="8.7109375" style="24"/>
    <col min="11" max="11" width="18" style="24" customWidth="1"/>
    <col min="12" max="12" width="3.28515625" style="24" customWidth="1"/>
    <col min="13" max="13" width="8.7109375" style="24"/>
    <col min="14" max="14" width="11.28515625" style="24" customWidth="1"/>
    <col min="15" max="15" width="3.28515625" style="24" customWidth="1"/>
    <col min="16" max="16" width="8.7109375" style="24"/>
    <col min="17" max="17" width="13" style="24" customWidth="1"/>
    <col min="18" max="18" width="3.28515625" style="24" customWidth="1"/>
    <col min="19" max="20" width="11.7109375" style="24" customWidth="1"/>
    <col min="21" max="21" width="3.28515625" style="24" customWidth="1"/>
    <col min="22" max="22" width="12.7109375" style="24" customWidth="1"/>
    <col min="23" max="23" width="17.7109375" style="24" customWidth="1"/>
    <col min="24" max="16384" width="8.7109375" style="24"/>
  </cols>
  <sheetData>
    <row r="1" spans="3:35" s="8" customFormat="1" ht="7.9" customHeight="1" x14ac:dyDescent="0.25"/>
    <row r="2" spans="3:35" s="8" customFormat="1" ht="33" customHeight="1" x14ac:dyDescent="0.3">
      <c r="D2" s="31" t="s">
        <v>131</v>
      </c>
      <c r="E2" s="31"/>
      <c r="F2" s="31"/>
      <c r="G2" s="31"/>
      <c r="H2" s="31"/>
      <c r="I2" s="31"/>
      <c r="J2" s="31"/>
      <c r="K2" s="31"/>
      <c r="L2" s="17"/>
      <c r="M2" s="30" t="s">
        <v>9</v>
      </c>
      <c r="N2" s="30"/>
      <c r="O2" s="10"/>
      <c r="P2" s="30" t="s">
        <v>128</v>
      </c>
      <c r="Q2" s="30"/>
      <c r="R2" s="10"/>
      <c r="S2" s="30" t="s">
        <v>129</v>
      </c>
      <c r="T2" s="30"/>
      <c r="U2" s="9"/>
      <c r="V2" s="30" t="s">
        <v>130</v>
      </c>
      <c r="W2" s="30"/>
      <c r="X2" s="10"/>
      <c r="Y2" s="10"/>
      <c r="Z2" s="10"/>
      <c r="AA2" s="10"/>
      <c r="AB2" s="9"/>
      <c r="AD2" s="10"/>
      <c r="AE2" s="10"/>
      <c r="AF2" s="10"/>
      <c r="AG2" s="10"/>
      <c r="AH2" s="10"/>
      <c r="AI2" s="10"/>
    </row>
    <row r="3" spans="3:35" s="11" customFormat="1" ht="33" customHeight="1" x14ac:dyDescent="0.25">
      <c r="C3" s="17"/>
      <c r="D3" s="31"/>
      <c r="E3" s="31"/>
      <c r="F3" s="31"/>
      <c r="G3" s="31"/>
      <c r="H3" s="31"/>
      <c r="I3" s="31"/>
      <c r="J3" s="31"/>
      <c r="K3" s="31"/>
      <c r="L3" s="17"/>
      <c r="M3" s="32">
        <f>GETPIVOTDATA("Sum of Total Sales",Workspace!$A$3)</f>
        <v>8684027.5</v>
      </c>
      <c r="N3" s="32"/>
      <c r="O3" s="12"/>
      <c r="P3" s="33">
        <f>GETPIVOTDATA("Sum of Units Sold",Workspace!$A$3)</f>
        <v>17148250</v>
      </c>
      <c r="Q3" s="33"/>
      <c r="R3" s="12"/>
      <c r="S3" s="32">
        <f>GETPIVOTDATA("Sum of Operating Profit",Workspace!$A$3)</f>
        <v>3173631.875</v>
      </c>
      <c r="T3" s="32"/>
      <c r="V3" s="29">
        <f>GETPIVOTDATA("Average of Operating Margin",Workspace!$A$3)</f>
        <v>0.36310442386830921</v>
      </c>
      <c r="W3" s="29"/>
      <c r="X3" s="12"/>
      <c r="Y3" s="12"/>
      <c r="Z3" s="12"/>
      <c r="AA3" s="12"/>
      <c r="AD3" s="13"/>
      <c r="AE3" s="13"/>
      <c r="AF3" s="13"/>
      <c r="AG3" s="13"/>
      <c r="AH3" s="13"/>
      <c r="AI3" s="13"/>
    </row>
    <row r="4" spans="3:35" s="7" customFormat="1" ht="7.9" customHeight="1" x14ac:dyDescent="0.25"/>
    <row r="5" spans="3:35" ht="7.15" customHeight="1" x14ac:dyDescent="0.25"/>
  </sheetData>
  <mergeCells count="9">
    <mergeCell ref="V3:W3"/>
    <mergeCell ref="V2:W2"/>
    <mergeCell ref="D2:K3"/>
    <mergeCell ref="M2:N2"/>
    <mergeCell ref="M3:N3"/>
    <mergeCell ref="P2:Q2"/>
    <mergeCell ref="P3:Q3"/>
    <mergeCell ref="S2:T2"/>
    <mergeCell ref="S3:T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BC795-FCA8-4D1B-92B1-C4B175BE6AB2}">
  <dimension ref="A2:R3893"/>
  <sheetViews>
    <sheetView showGridLines="0" tabSelected="1" zoomScaleNormal="115" workbookViewId="0">
      <selection activeCell="R16" sqref="R16"/>
    </sheetView>
  </sheetViews>
  <sheetFormatPr defaultColWidth="8.7109375" defaultRowHeight="15" x14ac:dyDescent="0.25"/>
  <cols>
    <col min="1" max="1" width="2" bestFit="1" customWidth="1"/>
    <col min="2" max="2" width="18.140625" customWidth="1"/>
    <col min="3" max="3" width="14.85546875" bestFit="1" customWidth="1"/>
    <col min="4" max="4" width="16.5703125" bestFit="1" customWidth="1"/>
    <col min="5" max="5" width="11.7109375" bestFit="1" customWidth="1"/>
    <col min="6" max="6" width="15.28515625" bestFit="1" customWidth="1"/>
    <col min="7" max="7" width="14" bestFit="1" customWidth="1"/>
    <col min="8" max="8" width="19.5703125" bestFit="1" customWidth="1"/>
    <col min="9" max="9" width="17.85546875" bestFit="1" customWidth="1"/>
    <col min="10" max="10" width="14.5703125" bestFit="1" customWidth="1"/>
    <col min="11" max="11" width="15" bestFit="1" customWidth="1"/>
    <col min="12" max="12" width="20" bestFit="1" customWidth="1"/>
    <col min="13" max="13" width="21.28515625" bestFit="1" customWidth="1"/>
    <col min="15" max="15" width="10.7109375" bestFit="1" customWidth="1"/>
    <col min="16" max="16" width="5.28515625" bestFit="1" customWidth="1"/>
    <col min="17" max="17" width="6.5703125" bestFit="1" customWidth="1"/>
    <col min="18" max="18" width="4.5703125" bestFit="1" customWidth="1"/>
  </cols>
  <sheetData>
    <row r="2" spans="2:15" ht="23.25" x14ac:dyDescent="0.35">
      <c r="B2" s="15" t="s">
        <v>57</v>
      </c>
      <c r="C2" s="16"/>
      <c r="D2" s="16"/>
      <c r="E2" s="16"/>
      <c r="F2" s="16"/>
      <c r="G2" s="16"/>
      <c r="H2" s="16"/>
      <c r="I2" s="16"/>
      <c r="J2" s="16"/>
      <c r="K2" s="16"/>
      <c r="L2" s="16"/>
      <c r="M2" s="16"/>
    </row>
    <row r="3" spans="2:15" ht="15.75" x14ac:dyDescent="0.25">
      <c r="B3" s="14" t="s">
        <v>134</v>
      </c>
    </row>
    <row r="5" spans="2:15" x14ac:dyDescent="0.25">
      <c r="B5" s="25" t="s">
        <v>0</v>
      </c>
      <c r="C5" s="25" t="s">
        <v>1</v>
      </c>
      <c r="D5" s="25" t="s">
        <v>5</v>
      </c>
      <c r="E5" s="25" t="s">
        <v>3</v>
      </c>
      <c r="F5" s="25" t="s">
        <v>2</v>
      </c>
      <c r="G5" s="25" t="s">
        <v>4</v>
      </c>
      <c r="H5" s="25" t="s">
        <v>6</v>
      </c>
      <c r="I5" s="25" t="s">
        <v>7</v>
      </c>
      <c r="J5" s="25" t="s">
        <v>8</v>
      </c>
      <c r="K5" s="25" t="s">
        <v>9</v>
      </c>
      <c r="L5" s="25" t="s">
        <v>18</v>
      </c>
      <c r="M5" s="25" t="s">
        <v>19</v>
      </c>
    </row>
    <row r="6" spans="2:15" x14ac:dyDescent="0.25">
      <c r="B6" s="18" t="s">
        <v>10</v>
      </c>
      <c r="C6" s="18">
        <v>1185732</v>
      </c>
      <c r="D6" s="19">
        <v>45305</v>
      </c>
      <c r="E6" s="18" t="s">
        <v>132</v>
      </c>
      <c r="F6" s="18" t="s">
        <v>11</v>
      </c>
      <c r="G6" s="18" t="s">
        <v>11</v>
      </c>
      <c r="H6" s="18" t="s">
        <v>12</v>
      </c>
      <c r="I6" s="20">
        <v>0.5</v>
      </c>
      <c r="J6" s="21">
        <v>12000</v>
      </c>
      <c r="K6" s="22">
        <f>I6*J6</f>
        <v>6000</v>
      </c>
      <c r="L6" s="22">
        <f>K6*M6</f>
        <v>3000</v>
      </c>
      <c r="M6" s="23">
        <v>0.5</v>
      </c>
      <c r="O6" s="3"/>
    </row>
    <row r="7" spans="2:15" x14ac:dyDescent="0.25">
      <c r="B7" s="18" t="s">
        <v>10</v>
      </c>
      <c r="C7" s="18">
        <v>1185732</v>
      </c>
      <c r="D7" s="19">
        <v>45305</v>
      </c>
      <c r="E7" s="18" t="s">
        <v>132</v>
      </c>
      <c r="F7" s="18" t="s">
        <v>11</v>
      </c>
      <c r="G7" s="18" t="s">
        <v>11</v>
      </c>
      <c r="H7" s="18" t="s">
        <v>15</v>
      </c>
      <c r="I7" s="20">
        <v>0.5</v>
      </c>
      <c r="J7" s="21">
        <v>10000</v>
      </c>
      <c r="K7" s="22">
        <f>I7*J7</f>
        <v>5000</v>
      </c>
      <c r="L7" s="22">
        <f>K7*M7</f>
        <v>1500</v>
      </c>
      <c r="M7" s="23">
        <v>0.3</v>
      </c>
      <c r="O7" s="3"/>
    </row>
    <row r="8" spans="2:15" x14ac:dyDescent="0.25">
      <c r="B8" s="18" t="s">
        <v>10</v>
      </c>
      <c r="C8" s="18">
        <v>1185732</v>
      </c>
      <c r="D8" s="19">
        <v>45305</v>
      </c>
      <c r="E8" s="18" t="s">
        <v>132</v>
      </c>
      <c r="F8" s="18" t="s">
        <v>11</v>
      </c>
      <c r="G8" s="18" t="s">
        <v>11</v>
      </c>
      <c r="H8" s="18" t="s">
        <v>13</v>
      </c>
      <c r="I8" s="20">
        <v>0.4</v>
      </c>
      <c r="J8" s="21">
        <v>10000</v>
      </c>
      <c r="K8" s="22">
        <f t="shared" ref="K8:K11" si="0">I8*J8</f>
        <v>4000</v>
      </c>
      <c r="L8" s="22">
        <f t="shared" ref="L8:L17" si="1">K8*M8</f>
        <v>1400</v>
      </c>
      <c r="M8" s="23">
        <v>0.35</v>
      </c>
      <c r="O8" s="3"/>
    </row>
    <row r="9" spans="2:15" x14ac:dyDescent="0.25">
      <c r="B9" s="18" t="s">
        <v>10</v>
      </c>
      <c r="C9" s="18">
        <v>1185732</v>
      </c>
      <c r="D9" s="19">
        <v>45305</v>
      </c>
      <c r="E9" s="18" t="s">
        <v>132</v>
      </c>
      <c r="F9" s="18" t="s">
        <v>11</v>
      </c>
      <c r="G9" s="18" t="s">
        <v>11</v>
      </c>
      <c r="H9" s="18" t="s">
        <v>14</v>
      </c>
      <c r="I9" s="20">
        <v>0.45</v>
      </c>
      <c r="J9" s="21">
        <v>8500</v>
      </c>
      <c r="K9" s="22">
        <f t="shared" si="0"/>
        <v>3825</v>
      </c>
      <c r="L9" s="22">
        <f t="shared" si="1"/>
        <v>1338.75</v>
      </c>
      <c r="M9" s="23">
        <v>0.35</v>
      </c>
      <c r="O9" s="3"/>
    </row>
    <row r="10" spans="2:15" x14ac:dyDescent="0.25">
      <c r="B10" s="18" t="s">
        <v>10</v>
      </c>
      <c r="C10" s="18">
        <v>1185732</v>
      </c>
      <c r="D10" s="19">
        <v>45305</v>
      </c>
      <c r="E10" s="18" t="s">
        <v>132</v>
      </c>
      <c r="F10" s="18" t="s">
        <v>11</v>
      </c>
      <c r="G10" s="18" t="s">
        <v>11</v>
      </c>
      <c r="H10" s="18" t="s">
        <v>16</v>
      </c>
      <c r="I10" s="20">
        <v>0.6</v>
      </c>
      <c r="J10" s="21">
        <v>9000</v>
      </c>
      <c r="K10" s="22">
        <f t="shared" si="0"/>
        <v>5400</v>
      </c>
      <c r="L10" s="22">
        <f t="shared" si="1"/>
        <v>1620</v>
      </c>
      <c r="M10" s="23">
        <v>0.3</v>
      </c>
      <c r="O10" s="3"/>
    </row>
    <row r="11" spans="2:15" x14ac:dyDescent="0.25">
      <c r="B11" s="18" t="s">
        <v>10</v>
      </c>
      <c r="C11" s="18">
        <v>1185732</v>
      </c>
      <c r="D11" s="19">
        <v>45305</v>
      </c>
      <c r="E11" s="18" t="s">
        <v>132</v>
      </c>
      <c r="F11" s="18" t="s">
        <v>11</v>
      </c>
      <c r="G11" s="18" t="s">
        <v>11</v>
      </c>
      <c r="H11" s="18" t="s">
        <v>17</v>
      </c>
      <c r="I11" s="20">
        <v>0.5</v>
      </c>
      <c r="J11" s="21">
        <v>10000</v>
      </c>
      <c r="K11" s="22">
        <f t="shared" si="0"/>
        <v>5000</v>
      </c>
      <c r="L11" s="22">
        <f t="shared" si="1"/>
        <v>1250</v>
      </c>
      <c r="M11" s="23">
        <v>0.25</v>
      </c>
      <c r="O11" s="3"/>
    </row>
    <row r="12" spans="2:15" x14ac:dyDescent="0.25">
      <c r="B12" s="18" t="s">
        <v>10</v>
      </c>
      <c r="C12" s="18">
        <v>1185732</v>
      </c>
      <c r="D12" s="19">
        <v>45334</v>
      </c>
      <c r="E12" s="18" t="s">
        <v>132</v>
      </c>
      <c r="F12" s="18" t="s">
        <v>11</v>
      </c>
      <c r="G12" s="18" t="s">
        <v>11</v>
      </c>
      <c r="H12" s="18" t="s">
        <v>12</v>
      </c>
      <c r="I12" s="20">
        <v>0.5</v>
      </c>
      <c r="J12" s="21">
        <v>12500</v>
      </c>
      <c r="K12" s="22">
        <f>I12*J12</f>
        <v>6250</v>
      </c>
      <c r="L12" s="22">
        <f>K12*M12</f>
        <v>3125</v>
      </c>
      <c r="M12" s="23">
        <v>0.5</v>
      </c>
      <c r="O12" s="3"/>
    </row>
    <row r="13" spans="2:15" x14ac:dyDescent="0.25">
      <c r="B13" s="18" t="s">
        <v>10</v>
      </c>
      <c r="C13" s="18">
        <v>1185732</v>
      </c>
      <c r="D13" s="19">
        <v>45334</v>
      </c>
      <c r="E13" s="18" t="s">
        <v>132</v>
      </c>
      <c r="F13" s="18" t="s">
        <v>11</v>
      </c>
      <c r="G13" s="18" t="s">
        <v>11</v>
      </c>
      <c r="H13" s="18" t="s">
        <v>15</v>
      </c>
      <c r="I13" s="20">
        <v>0.5</v>
      </c>
      <c r="J13" s="21">
        <v>9000</v>
      </c>
      <c r="K13" s="22">
        <f>I13*J13</f>
        <v>4500</v>
      </c>
      <c r="L13" s="22">
        <f>K13*M13</f>
        <v>1350</v>
      </c>
      <c r="M13" s="23">
        <v>0.3</v>
      </c>
      <c r="O13" s="3"/>
    </row>
    <row r="14" spans="2:15" x14ac:dyDescent="0.25">
      <c r="B14" s="18" t="s">
        <v>10</v>
      </c>
      <c r="C14" s="18">
        <v>1185732</v>
      </c>
      <c r="D14" s="19">
        <v>45334</v>
      </c>
      <c r="E14" s="18" t="s">
        <v>132</v>
      </c>
      <c r="F14" s="18" t="s">
        <v>11</v>
      </c>
      <c r="G14" s="18" t="s">
        <v>11</v>
      </c>
      <c r="H14" s="18" t="s">
        <v>13</v>
      </c>
      <c r="I14" s="20">
        <v>0.4</v>
      </c>
      <c r="J14" s="21">
        <v>9500</v>
      </c>
      <c r="K14" s="22">
        <f t="shared" ref="K14:K17" si="2">I14*J14</f>
        <v>3800</v>
      </c>
      <c r="L14" s="22">
        <f t="shared" si="1"/>
        <v>1330</v>
      </c>
      <c r="M14" s="23">
        <v>0.35</v>
      </c>
      <c r="O14" s="3"/>
    </row>
    <row r="15" spans="2:15" x14ac:dyDescent="0.25">
      <c r="B15" s="18" t="s">
        <v>10</v>
      </c>
      <c r="C15" s="18">
        <v>1185732</v>
      </c>
      <c r="D15" s="19">
        <v>45334</v>
      </c>
      <c r="E15" s="18" t="s">
        <v>132</v>
      </c>
      <c r="F15" s="18" t="s">
        <v>11</v>
      </c>
      <c r="G15" s="18" t="s">
        <v>11</v>
      </c>
      <c r="H15" s="18" t="s">
        <v>14</v>
      </c>
      <c r="I15" s="20">
        <v>0.45</v>
      </c>
      <c r="J15" s="21">
        <v>8250</v>
      </c>
      <c r="K15" s="22">
        <f t="shared" si="2"/>
        <v>3712.5</v>
      </c>
      <c r="L15" s="22">
        <f t="shared" si="1"/>
        <v>1299.375</v>
      </c>
      <c r="M15" s="23">
        <v>0.35</v>
      </c>
      <c r="O15" s="3"/>
    </row>
    <row r="16" spans="2:15" x14ac:dyDescent="0.25">
      <c r="B16" s="18" t="s">
        <v>10</v>
      </c>
      <c r="C16" s="18">
        <v>1185732</v>
      </c>
      <c r="D16" s="19">
        <v>45334</v>
      </c>
      <c r="E16" s="18" t="s">
        <v>132</v>
      </c>
      <c r="F16" s="18" t="s">
        <v>11</v>
      </c>
      <c r="G16" s="18" t="s">
        <v>11</v>
      </c>
      <c r="H16" s="18" t="s">
        <v>16</v>
      </c>
      <c r="I16" s="20">
        <v>0.6</v>
      </c>
      <c r="J16" s="21">
        <v>9000</v>
      </c>
      <c r="K16" s="22">
        <f t="shared" si="2"/>
        <v>5400</v>
      </c>
      <c r="L16" s="22">
        <f t="shared" si="1"/>
        <v>1620</v>
      </c>
      <c r="M16" s="23">
        <v>0.3</v>
      </c>
      <c r="O16" s="3"/>
    </row>
    <row r="17" spans="2:15" x14ac:dyDescent="0.25">
      <c r="B17" s="18" t="s">
        <v>10</v>
      </c>
      <c r="C17" s="18">
        <v>1185732</v>
      </c>
      <c r="D17" s="19">
        <v>45334</v>
      </c>
      <c r="E17" s="18" t="s">
        <v>132</v>
      </c>
      <c r="F17" s="18" t="s">
        <v>11</v>
      </c>
      <c r="G17" s="18" t="s">
        <v>11</v>
      </c>
      <c r="H17" s="18" t="s">
        <v>17</v>
      </c>
      <c r="I17" s="20">
        <v>0.5</v>
      </c>
      <c r="J17" s="21">
        <v>10000</v>
      </c>
      <c r="K17" s="22">
        <f t="shared" si="2"/>
        <v>5000</v>
      </c>
      <c r="L17" s="22">
        <f t="shared" si="1"/>
        <v>1250</v>
      </c>
      <c r="M17" s="23">
        <v>0.25</v>
      </c>
      <c r="O17" s="3"/>
    </row>
    <row r="18" spans="2:15" x14ac:dyDescent="0.25">
      <c r="B18" s="18" t="s">
        <v>10</v>
      </c>
      <c r="C18" s="18">
        <v>1185732</v>
      </c>
      <c r="D18" s="19">
        <v>45361</v>
      </c>
      <c r="E18" s="18" t="s">
        <v>132</v>
      </c>
      <c r="F18" s="18" t="s">
        <v>11</v>
      </c>
      <c r="G18" s="18" t="s">
        <v>11</v>
      </c>
      <c r="H18" s="18" t="s">
        <v>12</v>
      </c>
      <c r="I18" s="20">
        <v>0.5</v>
      </c>
      <c r="J18" s="21">
        <v>12200</v>
      </c>
      <c r="K18" s="22">
        <f>I18*J18</f>
        <v>6100</v>
      </c>
      <c r="L18" s="22">
        <f>K18*M18</f>
        <v>3050</v>
      </c>
      <c r="M18" s="23">
        <v>0.5</v>
      </c>
      <c r="O18" s="3"/>
    </row>
    <row r="19" spans="2:15" x14ac:dyDescent="0.25">
      <c r="B19" s="18" t="s">
        <v>10</v>
      </c>
      <c r="C19" s="18">
        <v>1185732</v>
      </c>
      <c r="D19" s="19">
        <v>45361</v>
      </c>
      <c r="E19" s="18" t="s">
        <v>132</v>
      </c>
      <c r="F19" s="18" t="s">
        <v>11</v>
      </c>
      <c r="G19" s="18" t="s">
        <v>11</v>
      </c>
      <c r="H19" s="18" t="s">
        <v>15</v>
      </c>
      <c r="I19" s="20">
        <v>0.5</v>
      </c>
      <c r="J19" s="21">
        <v>9250</v>
      </c>
      <c r="K19" s="22">
        <f>I19*J19</f>
        <v>4625</v>
      </c>
      <c r="L19" s="22">
        <f>K19*M19</f>
        <v>1387.5</v>
      </c>
      <c r="M19" s="23">
        <v>0.3</v>
      </c>
      <c r="O19" s="3"/>
    </row>
    <row r="20" spans="2:15" x14ac:dyDescent="0.25">
      <c r="B20" s="18" t="s">
        <v>10</v>
      </c>
      <c r="C20" s="18">
        <v>1185732</v>
      </c>
      <c r="D20" s="19">
        <v>45361</v>
      </c>
      <c r="E20" s="18" t="s">
        <v>132</v>
      </c>
      <c r="F20" s="18" t="s">
        <v>11</v>
      </c>
      <c r="G20" s="18" t="s">
        <v>11</v>
      </c>
      <c r="H20" s="18" t="s">
        <v>13</v>
      </c>
      <c r="I20" s="20">
        <v>0.4</v>
      </c>
      <c r="J20" s="21">
        <v>9500</v>
      </c>
      <c r="K20" s="22">
        <f t="shared" ref="K20:K23" si="3">I20*J20</f>
        <v>3800</v>
      </c>
      <c r="L20" s="22">
        <f t="shared" ref="L20:L23" si="4">K20*M20</f>
        <v>1330</v>
      </c>
      <c r="M20" s="23">
        <v>0.35</v>
      </c>
      <c r="O20" s="3"/>
    </row>
    <row r="21" spans="2:15" x14ac:dyDescent="0.25">
      <c r="B21" s="18" t="s">
        <v>10</v>
      </c>
      <c r="C21" s="18">
        <v>1185732</v>
      </c>
      <c r="D21" s="19">
        <v>45361</v>
      </c>
      <c r="E21" s="18" t="s">
        <v>132</v>
      </c>
      <c r="F21" s="18" t="s">
        <v>11</v>
      </c>
      <c r="G21" s="18" t="s">
        <v>11</v>
      </c>
      <c r="H21" s="18" t="s">
        <v>14</v>
      </c>
      <c r="I21" s="20">
        <v>0.45</v>
      </c>
      <c r="J21" s="21">
        <v>8000</v>
      </c>
      <c r="K21" s="22">
        <f t="shared" si="3"/>
        <v>3600</v>
      </c>
      <c r="L21" s="22">
        <f t="shared" si="4"/>
        <v>1260</v>
      </c>
      <c r="M21" s="23">
        <v>0.35</v>
      </c>
      <c r="O21" s="3"/>
    </row>
    <row r="22" spans="2:15" x14ac:dyDescent="0.25">
      <c r="B22" s="18" t="s">
        <v>10</v>
      </c>
      <c r="C22" s="18">
        <v>1185732</v>
      </c>
      <c r="D22" s="19">
        <v>45361</v>
      </c>
      <c r="E22" s="18" t="s">
        <v>132</v>
      </c>
      <c r="F22" s="18" t="s">
        <v>11</v>
      </c>
      <c r="G22" s="18" t="s">
        <v>11</v>
      </c>
      <c r="H22" s="18" t="s">
        <v>16</v>
      </c>
      <c r="I22" s="20">
        <v>0.6</v>
      </c>
      <c r="J22" s="21">
        <v>8500</v>
      </c>
      <c r="K22" s="22">
        <f t="shared" si="3"/>
        <v>5100</v>
      </c>
      <c r="L22" s="22">
        <f t="shared" si="4"/>
        <v>1530</v>
      </c>
      <c r="M22" s="23">
        <v>0.3</v>
      </c>
      <c r="O22" s="3"/>
    </row>
    <row r="23" spans="2:15" x14ac:dyDescent="0.25">
      <c r="B23" s="18" t="s">
        <v>10</v>
      </c>
      <c r="C23" s="18">
        <v>1185732</v>
      </c>
      <c r="D23" s="19">
        <v>45361</v>
      </c>
      <c r="E23" s="18" t="s">
        <v>132</v>
      </c>
      <c r="F23" s="18" t="s">
        <v>11</v>
      </c>
      <c r="G23" s="18" t="s">
        <v>11</v>
      </c>
      <c r="H23" s="18" t="s">
        <v>17</v>
      </c>
      <c r="I23" s="20">
        <v>0.5</v>
      </c>
      <c r="J23" s="21">
        <v>9500</v>
      </c>
      <c r="K23" s="22">
        <f t="shared" si="3"/>
        <v>4750</v>
      </c>
      <c r="L23" s="22">
        <f t="shared" si="4"/>
        <v>1187.5</v>
      </c>
      <c r="M23" s="23">
        <v>0.25</v>
      </c>
      <c r="O23" s="3"/>
    </row>
    <row r="24" spans="2:15" x14ac:dyDescent="0.25">
      <c r="B24" s="18" t="s">
        <v>10</v>
      </c>
      <c r="C24" s="18">
        <v>1185732</v>
      </c>
      <c r="D24" s="19">
        <v>45393</v>
      </c>
      <c r="E24" s="18" t="s">
        <v>132</v>
      </c>
      <c r="F24" s="18" t="s">
        <v>11</v>
      </c>
      <c r="G24" s="18" t="s">
        <v>11</v>
      </c>
      <c r="H24" s="18" t="s">
        <v>12</v>
      </c>
      <c r="I24" s="20">
        <v>0.5</v>
      </c>
      <c r="J24" s="21">
        <v>12000</v>
      </c>
      <c r="K24" s="22">
        <f>I24*J24</f>
        <v>6000</v>
      </c>
      <c r="L24" s="22">
        <f>K24*M24</f>
        <v>3000</v>
      </c>
      <c r="M24" s="23">
        <v>0.5</v>
      </c>
      <c r="O24" s="3"/>
    </row>
    <row r="25" spans="2:15" x14ac:dyDescent="0.25">
      <c r="B25" s="18" t="s">
        <v>10</v>
      </c>
      <c r="C25" s="18">
        <v>1185732</v>
      </c>
      <c r="D25" s="19">
        <v>45393</v>
      </c>
      <c r="E25" s="18" t="s">
        <v>132</v>
      </c>
      <c r="F25" s="18" t="s">
        <v>11</v>
      </c>
      <c r="G25" s="18" t="s">
        <v>11</v>
      </c>
      <c r="H25" s="18" t="s">
        <v>15</v>
      </c>
      <c r="I25" s="20">
        <v>0.5</v>
      </c>
      <c r="J25" s="21">
        <v>9000</v>
      </c>
      <c r="K25" s="22">
        <f>I25*J25</f>
        <v>4500</v>
      </c>
      <c r="L25" s="22">
        <f>K25*M25</f>
        <v>1350</v>
      </c>
      <c r="M25" s="23">
        <v>0.3</v>
      </c>
      <c r="O25" s="3"/>
    </row>
    <row r="26" spans="2:15" x14ac:dyDescent="0.25">
      <c r="B26" s="18" t="s">
        <v>10</v>
      </c>
      <c r="C26" s="18">
        <v>1185732</v>
      </c>
      <c r="D26" s="19">
        <v>45393</v>
      </c>
      <c r="E26" s="18" t="s">
        <v>132</v>
      </c>
      <c r="F26" s="18" t="s">
        <v>11</v>
      </c>
      <c r="G26" s="18" t="s">
        <v>11</v>
      </c>
      <c r="H26" s="18" t="s">
        <v>13</v>
      </c>
      <c r="I26" s="20">
        <v>0.4</v>
      </c>
      <c r="J26" s="21">
        <v>9000</v>
      </c>
      <c r="K26" s="22">
        <f t="shared" ref="K26:K29" si="5">I26*J26</f>
        <v>3600</v>
      </c>
      <c r="L26" s="22">
        <f t="shared" ref="L26:L29" si="6">K26*M26</f>
        <v>1260</v>
      </c>
      <c r="M26" s="23">
        <v>0.35</v>
      </c>
      <c r="O26" s="3"/>
    </row>
    <row r="27" spans="2:15" x14ac:dyDescent="0.25">
      <c r="B27" s="18" t="s">
        <v>10</v>
      </c>
      <c r="C27" s="18">
        <v>1185732</v>
      </c>
      <c r="D27" s="19">
        <v>45393</v>
      </c>
      <c r="E27" s="18" t="s">
        <v>132</v>
      </c>
      <c r="F27" s="18" t="s">
        <v>11</v>
      </c>
      <c r="G27" s="18" t="s">
        <v>11</v>
      </c>
      <c r="H27" s="18" t="s">
        <v>14</v>
      </c>
      <c r="I27" s="20">
        <v>0.45</v>
      </c>
      <c r="J27" s="21">
        <v>8250</v>
      </c>
      <c r="K27" s="22">
        <f t="shared" si="5"/>
        <v>3712.5</v>
      </c>
      <c r="L27" s="22">
        <f t="shared" si="6"/>
        <v>1299.375</v>
      </c>
      <c r="M27" s="23">
        <v>0.35</v>
      </c>
      <c r="O27" s="3"/>
    </row>
    <row r="28" spans="2:15" x14ac:dyDescent="0.25">
      <c r="B28" s="18" t="s">
        <v>10</v>
      </c>
      <c r="C28" s="18">
        <v>1185732</v>
      </c>
      <c r="D28" s="19">
        <v>45393</v>
      </c>
      <c r="E28" s="18" t="s">
        <v>132</v>
      </c>
      <c r="F28" s="18" t="s">
        <v>11</v>
      </c>
      <c r="G28" s="18" t="s">
        <v>11</v>
      </c>
      <c r="H28" s="18" t="s">
        <v>16</v>
      </c>
      <c r="I28" s="20">
        <v>0.6</v>
      </c>
      <c r="J28" s="21">
        <v>8250</v>
      </c>
      <c r="K28" s="22">
        <f t="shared" si="5"/>
        <v>4950</v>
      </c>
      <c r="L28" s="22">
        <f t="shared" si="6"/>
        <v>1485</v>
      </c>
      <c r="M28" s="23">
        <v>0.3</v>
      </c>
      <c r="O28" s="3"/>
    </row>
    <row r="29" spans="2:15" x14ac:dyDescent="0.25">
      <c r="B29" s="18" t="s">
        <v>10</v>
      </c>
      <c r="C29" s="18">
        <v>1185732</v>
      </c>
      <c r="D29" s="19">
        <v>45393</v>
      </c>
      <c r="E29" s="18" t="s">
        <v>132</v>
      </c>
      <c r="F29" s="18" t="s">
        <v>11</v>
      </c>
      <c r="G29" s="18" t="s">
        <v>11</v>
      </c>
      <c r="H29" s="18" t="s">
        <v>17</v>
      </c>
      <c r="I29" s="20">
        <v>0.5</v>
      </c>
      <c r="J29" s="21">
        <v>9500</v>
      </c>
      <c r="K29" s="22">
        <f t="shared" si="5"/>
        <v>4750</v>
      </c>
      <c r="L29" s="22">
        <f t="shared" si="6"/>
        <v>1187.5</v>
      </c>
      <c r="M29" s="23">
        <v>0.25</v>
      </c>
      <c r="O29" s="3"/>
    </row>
    <row r="30" spans="2:15" x14ac:dyDescent="0.25">
      <c r="B30" s="18" t="s">
        <v>10</v>
      </c>
      <c r="C30" s="18">
        <v>1185732</v>
      </c>
      <c r="D30" s="19">
        <v>45422</v>
      </c>
      <c r="E30" s="18" t="s">
        <v>132</v>
      </c>
      <c r="F30" s="18" t="s">
        <v>11</v>
      </c>
      <c r="G30" s="18" t="s">
        <v>11</v>
      </c>
      <c r="H30" s="18" t="s">
        <v>12</v>
      </c>
      <c r="I30" s="20">
        <v>0.6</v>
      </c>
      <c r="J30" s="21">
        <v>12200</v>
      </c>
      <c r="K30" s="22">
        <f>I30*J30</f>
        <v>7320</v>
      </c>
      <c r="L30" s="22">
        <f>K30*M30</f>
        <v>3660</v>
      </c>
      <c r="M30" s="23">
        <v>0.5</v>
      </c>
      <c r="O30" s="3"/>
    </row>
    <row r="31" spans="2:15" x14ac:dyDescent="0.25">
      <c r="B31" s="18" t="s">
        <v>10</v>
      </c>
      <c r="C31" s="18">
        <v>1185732</v>
      </c>
      <c r="D31" s="19">
        <v>45422</v>
      </c>
      <c r="E31" s="18" t="s">
        <v>132</v>
      </c>
      <c r="F31" s="18" t="s">
        <v>11</v>
      </c>
      <c r="G31" s="18" t="s">
        <v>11</v>
      </c>
      <c r="H31" s="18" t="s">
        <v>15</v>
      </c>
      <c r="I31" s="20">
        <v>0.55000000000000004</v>
      </c>
      <c r="J31" s="21">
        <v>9250</v>
      </c>
      <c r="K31" s="22">
        <f>I31*J31</f>
        <v>5087.5</v>
      </c>
      <c r="L31" s="22">
        <f>K31*M31</f>
        <v>1526.25</v>
      </c>
      <c r="M31" s="23">
        <v>0.3</v>
      </c>
      <c r="O31" s="3"/>
    </row>
    <row r="32" spans="2:15" x14ac:dyDescent="0.25">
      <c r="B32" s="18" t="s">
        <v>10</v>
      </c>
      <c r="C32" s="18">
        <v>1185732</v>
      </c>
      <c r="D32" s="19">
        <v>45422</v>
      </c>
      <c r="E32" s="18" t="s">
        <v>132</v>
      </c>
      <c r="F32" s="18" t="s">
        <v>11</v>
      </c>
      <c r="G32" s="18" t="s">
        <v>11</v>
      </c>
      <c r="H32" s="18" t="s">
        <v>13</v>
      </c>
      <c r="I32" s="20">
        <v>0.5</v>
      </c>
      <c r="J32" s="21">
        <v>9000</v>
      </c>
      <c r="K32" s="22">
        <f t="shared" ref="K32:K35" si="7">I32*J32</f>
        <v>4500</v>
      </c>
      <c r="L32" s="22">
        <f t="shared" ref="L32:L35" si="8">K32*M32</f>
        <v>1575</v>
      </c>
      <c r="M32" s="23">
        <v>0.35</v>
      </c>
      <c r="O32" s="3"/>
    </row>
    <row r="33" spans="2:15" x14ac:dyDescent="0.25">
      <c r="B33" s="18" t="s">
        <v>10</v>
      </c>
      <c r="C33" s="18">
        <v>1185732</v>
      </c>
      <c r="D33" s="19">
        <v>45422</v>
      </c>
      <c r="E33" s="18" t="s">
        <v>132</v>
      </c>
      <c r="F33" s="18" t="s">
        <v>11</v>
      </c>
      <c r="G33" s="18" t="s">
        <v>11</v>
      </c>
      <c r="H33" s="18" t="s">
        <v>14</v>
      </c>
      <c r="I33" s="20">
        <v>0.5</v>
      </c>
      <c r="J33" s="21">
        <v>8500</v>
      </c>
      <c r="K33" s="22">
        <f t="shared" si="7"/>
        <v>4250</v>
      </c>
      <c r="L33" s="22">
        <f t="shared" si="8"/>
        <v>1487.5</v>
      </c>
      <c r="M33" s="23">
        <v>0.35</v>
      </c>
      <c r="O33" s="3"/>
    </row>
    <row r="34" spans="2:15" x14ac:dyDescent="0.25">
      <c r="B34" s="18" t="s">
        <v>10</v>
      </c>
      <c r="C34" s="18">
        <v>1185732</v>
      </c>
      <c r="D34" s="19">
        <v>45422</v>
      </c>
      <c r="E34" s="18" t="s">
        <v>132</v>
      </c>
      <c r="F34" s="18" t="s">
        <v>11</v>
      </c>
      <c r="G34" s="18" t="s">
        <v>11</v>
      </c>
      <c r="H34" s="18" t="s">
        <v>16</v>
      </c>
      <c r="I34" s="20">
        <v>0.6</v>
      </c>
      <c r="J34" s="21">
        <v>8750</v>
      </c>
      <c r="K34" s="22">
        <f t="shared" si="7"/>
        <v>5250</v>
      </c>
      <c r="L34" s="22">
        <f t="shared" si="8"/>
        <v>1575</v>
      </c>
      <c r="M34" s="23">
        <v>0.3</v>
      </c>
      <c r="O34" s="3"/>
    </row>
    <row r="35" spans="2:15" x14ac:dyDescent="0.25">
      <c r="B35" s="18" t="s">
        <v>10</v>
      </c>
      <c r="C35" s="18">
        <v>1185732</v>
      </c>
      <c r="D35" s="19">
        <v>45422</v>
      </c>
      <c r="E35" s="18" t="s">
        <v>132</v>
      </c>
      <c r="F35" s="18" t="s">
        <v>11</v>
      </c>
      <c r="G35" s="18" t="s">
        <v>11</v>
      </c>
      <c r="H35" s="18" t="s">
        <v>17</v>
      </c>
      <c r="I35" s="20">
        <v>0.65</v>
      </c>
      <c r="J35" s="21">
        <v>10000</v>
      </c>
      <c r="K35" s="22">
        <f t="shared" si="7"/>
        <v>6500</v>
      </c>
      <c r="L35" s="22">
        <f t="shared" si="8"/>
        <v>1625</v>
      </c>
      <c r="M35" s="23">
        <v>0.25</v>
      </c>
      <c r="O35" s="3"/>
    </row>
    <row r="36" spans="2:15" x14ac:dyDescent="0.25">
      <c r="B36" s="18" t="s">
        <v>10</v>
      </c>
      <c r="C36" s="18">
        <v>1185732</v>
      </c>
      <c r="D36" s="19">
        <v>45455</v>
      </c>
      <c r="E36" s="18" t="s">
        <v>132</v>
      </c>
      <c r="F36" s="18" t="s">
        <v>11</v>
      </c>
      <c r="G36" s="18" t="s">
        <v>11</v>
      </c>
      <c r="H36" s="18" t="s">
        <v>12</v>
      </c>
      <c r="I36" s="20">
        <v>0.6</v>
      </c>
      <c r="J36" s="21">
        <v>12500</v>
      </c>
      <c r="K36" s="22">
        <f>I36*J36</f>
        <v>7500</v>
      </c>
      <c r="L36" s="22">
        <f>K36*M36</f>
        <v>3750</v>
      </c>
      <c r="M36" s="23">
        <v>0.5</v>
      </c>
      <c r="O36" s="3"/>
    </row>
    <row r="37" spans="2:15" x14ac:dyDescent="0.25">
      <c r="B37" s="18" t="s">
        <v>10</v>
      </c>
      <c r="C37" s="18">
        <v>1185732</v>
      </c>
      <c r="D37" s="19">
        <v>45455</v>
      </c>
      <c r="E37" s="18" t="s">
        <v>132</v>
      </c>
      <c r="F37" s="18" t="s">
        <v>11</v>
      </c>
      <c r="G37" s="18" t="s">
        <v>11</v>
      </c>
      <c r="H37" s="18" t="s">
        <v>15</v>
      </c>
      <c r="I37" s="20">
        <v>0.55000000000000004</v>
      </c>
      <c r="J37" s="21">
        <v>10000</v>
      </c>
      <c r="K37" s="22">
        <f>I37*J37</f>
        <v>5500</v>
      </c>
      <c r="L37" s="22">
        <f>K37*M37</f>
        <v>1650</v>
      </c>
      <c r="M37" s="23">
        <v>0.3</v>
      </c>
      <c r="O37" s="3"/>
    </row>
    <row r="38" spans="2:15" x14ac:dyDescent="0.25">
      <c r="B38" s="18" t="s">
        <v>10</v>
      </c>
      <c r="C38" s="18">
        <v>1185732</v>
      </c>
      <c r="D38" s="19">
        <v>45455</v>
      </c>
      <c r="E38" s="18" t="s">
        <v>132</v>
      </c>
      <c r="F38" s="18" t="s">
        <v>11</v>
      </c>
      <c r="G38" s="18" t="s">
        <v>11</v>
      </c>
      <c r="H38" s="18" t="s">
        <v>13</v>
      </c>
      <c r="I38" s="20">
        <v>0.5</v>
      </c>
      <c r="J38" s="21">
        <v>9250</v>
      </c>
      <c r="K38" s="22">
        <f t="shared" ref="K38:K41" si="9">I38*J38</f>
        <v>4625</v>
      </c>
      <c r="L38" s="22">
        <f t="shared" ref="L38:L41" si="10">K38*M38</f>
        <v>1618.75</v>
      </c>
      <c r="M38" s="23">
        <v>0.35</v>
      </c>
      <c r="O38" s="3"/>
    </row>
    <row r="39" spans="2:15" x14ac:dyDescent="0.25">
      <c r="B39" s="18" t="s">
        <v>10</v>
      </c>
      <c r="C39" s="18">
        <v>1185732</v>
      </c>
      <c r="D39" s="19">
        <v>45455</v>
      </c>
      <c r="E39" s="18" t="s">
        <v>132</v>
      </c>
      <c r="F39" s="18" t="s">
        <v>11</v>
      </c>
      <c r="G39" s="18" t="s">
        <v>11</v>
      </c>
      <c r="H39" s="18" t="s">
        <v>14</v>
      </c>
      <c r="I39" s="20">
        <v>0.5</v>
      </c>
      <c r="J39" s="21">
        <v>9000</v>
      </c>
      <c r="K39" s="22">
        <f t="shared" si="9"/>
        <v>4500</v>
      </c>
      <c r="L39" s="22">
        <f t="shared" si="10"/>
        <v>1575</v>
      </c>
      <c r="M39" s="23">
        <v>0.35</v>
      </c>
      <c r="O39" s="3"/>
    </row>
    <row r="40" spans="2:15" x14ac:dyDescent="0.25">
      <c r="B40" s="18" t="s">
        <v>10</v>
      </c>
      <c r="C40" s="18">
        <v>1185732</v>
      </c>
      <c r="D40" s="19">
        <v>45455</v>
      </c>
      <c r="E40" s="18" t="s">
        <v>132</v>
      </c>
      <c r="F40" s="18" t="s">
        <v>11</v>
      </c>
      <c r="G40" s="18" t="s">
        <v>11</v>
      </c>
      <c r="H40" s="18" t="s">
        <v>16</v>
      </c>
      <c r="I40" s="20">
        <v>0.6</v>
      </c>
      <c r="J40" s="21">
        <v>9000</v>
      </c>
      <c r="K40" s="22">
        <f t="shared" si="9"/>
        <v>5400</v>
      </c>
      <c r="L40" s="22">
        <f t="shared" si="10"/>
        <v>1620</v>
      </c>
      <c r="M40" s="23">
        <v>0.3</v>
      </c>
      <c r="O40" s="3"/>
    </row>
    <row r="41" spans="2:15" x14ac:dyDescent="0.25">
      <c r="B41" s="18" t="s">
        <v>10</v>
      </c>
      <c r="C41" s="18">
        <v>1185732</v>
      </c>
      <c r="D41" s="19">
        <v>45455</v>
      </c>
      <c r="E41" s="18" t="s">
        <v>132</v>
      </c>
      <c r="F41" s="18" t="s">
        <v>11</v>
      </c>
      <c r="G41" s="18" t="s">
        <v>11</v>
      </c>
      <c r="H41" s="18" t="s">
        <v>17</v>
      </c>
      <c r="I41" s="20">
        <v>0.65</v>
      </c>
      <c r="J41" s="21">
        <v>10500</v>
      </c>
      <c r="K41" s="22">
        <f t="shared" si="9"/>
        <v>6825</v>
      </c>
      <c r="L41" s="22">
        <f t="shared" si="10"/>
        <v>1706.25</v>
      </c>
      <c r="M41" s="23">
        <v>0.25</v>
      </c>
      <c r="O41" s="3"/>
    </row>
    <row r="42" spans="2:15" x14ac:dyDescent="0.25">
      <c r="B42" s="18" t="s">
        <v>10</v>
      </c>
      <c r="C42" s="18">
        <v>1185732</v>
      </c>
      <c r="D42" s="19">
        <v>45483</v>
      </c>
      <c r="E42" s="18" t="s">
        <v>132</v>
      </c>
      <c r="F42" s="18" t="s">
        <v>11</v>
      </c>
      <c r="G42" s="18" t="s">
        <v>11</v>
      </c>
      <c r="H42" s="18" t="s">
        <v>12</v>
      </c>
      <c r="I42" s="20">
        <v>0.6</v>
      </c>
      <c r="J42" s="21">
        <v>12750</v>
      </c>
      <c r="K42" s="22">
        <f>I42*J42</f>
        <v>7650</v>
      </c>
      <c r="L42" s="22">
        <f>K42*M42</f>
        <v>3825</v>
      </c>
      <c r="M42" s="23">
        <v>0.5</v>
      </c>
      <c r="O42" s="3"/>
    </row>
    <row r="43" spans="2:15" x14ac:dyDescent="0.25">
      <c r="B43" s="18" t="s">
        <v>10</v>
      </c>
      <c r="C43" s="18">
        <v>1185732</v>
      </c>
      <c r="D43" s="19">
        <v>45483</v>
      </c>
      <c r="E43" s="18" t="s">
        <v>132</v>
      </c>
      <c r="F43" s="18" t="s">
        <v>11</v>
      </c>
      <c r="G43" s="18" t="s">
        <v>11</v>
      </c>
      <c r="H43" s="18" t="s">
        <v>15</v>
      </c>
      <c r="I43" s="20">
        <v>0.55000000000000004</v>
      </c>
      <c r="J43" s="21">
        <v>10250</v>
      </c>
      <c r="K43" s="22">
        <f>I43*J43</f>
        <v>5637.5000000000009</v>
      </c>
      <c r="L43" s="22">
        <f>K43*M43</f>
        <v>1691.2500000000002</v>
      </c>
      <c r="M43" s="23">
        <v>0.3</v>
      </c>
      <c r="O43" s="3"/>
    </row>
    <row r="44" spans="2:15" x14ac:dyDescent="0.25">
      <c r="B44" s="18" t="s">
        <v>10</v>
      </c>
      <c r="C44" s="18">
        <v>1185732</v>
      </c>
      <c r="D44" s="19">
        <v>45483</v>
      </c>
      <c r="E44" s="18" t="s">
        <v>132</v>
      </c>
      <c r="F44" s="18" t="s">
        <v>11</v>
      </c>
      <c r="G44" s="18" t="s">
        <v>11</v>
      </c>
      <c r="H44" s="18" t="s">
        <v>13</v>
      </c>
      <c r="I44" s="20">
        <v>0.5</v>
      </c>
      <c r="J44" s="21">
        <v>9500</v>
      </c>
      <c r="K44" s="22">
        <f t="shared" ref="K44:K47" si="11">I44*J44</f>
        <v>4750</v>
      </c>
      <c r="L44" s="22">
        <f t="shared" ref="L44:L47" si="12">K44*M44</f>
        <v>1662.5</v>
      </c>
      <c r="M44" s="23">
        <v>0.35</v>
      </c>
      <c r="O44" s="3"/>
    </row>
    <row r="45" spans="2:15" x14ac:dyDescent="0.25">
      <c r="B45" s="18" t="s">
        <v>10</v>
      </c>
      <c r="C45" s="18">
        <v>1185732</v>
      </c>
      <c r="D45" s="19">
        <v>45483</v>
      </c>
      <c r="E45" s="18" t="s">
        <v>132</v>
      </c>
      <c r="F45" s="18" t="s">
        <v>11</v>
      </c>
      <c r="G45" s="18" t="s">
        <v>11</v>
      </c>
      <c r="H45" s="18" t="s">
        <v>14</v>
      </c>
      <c r="I45" s="20">
        <v>0.5</v>
      </c>
      <c r="J45" s="21">
        <v>9000</v>
      </c>
      <c r="K45" s="22">
        <f t="shared" si="11"/>
        <v>4500</v>
      </c>
      <c r="L45" s="22">
        <f t="shared" si="12"/>
        <v>1575</v>
      </c>
      <c r="M45" s="23">
        <v>0.35</v>
      </c>
      <c r="O45" s="3"/>
    </row>
    <row r="46" spans="2:15" x14ac:dyDescent="0.25">
      <c r="B46" s="18" t="s">
        <v>10</v>
      </c>
      <c r="C46" s="18">
        <v>1185732</v>
      </c>
      <c r="D46" s="19">
        <v>45483</v>
      </c>
      <c r="E46" s="18" t="s">
        <v>132</v>
      </c>
      <c r="F46" s="18" t="s">
        <v>11</v>
      </c>
      <c r="G46" s="18" t="s">
        <v>11</v>
      </c>
      <c r="H46" s="18" t="s">
        <v>16</v>
      </c>
      <c r="I46" s="20">
        <v>0.6</v>
      </c>
      <c r="J46" s="21">
        <v>9250</v>
      </c>
      <c r="K46" s="22">
        <f t="shared" si="11"/>
        <v>5550</v>
      </c>
      <c r="L46" s="22">
        <f t="shared" si="12"/>
        <v>1665</v>
      </c>
      <c r="M46" s="23">
        <v>0.3</v>
      </c>
      <c r="O46" s="3"/>
    </row>
    <row r="47" spans="2:15" x14ac:dyDescent="0.25">
      <c r="B47" s="18" t="s">
        <v>10</v>
      </c>
      <c r="C47" s="18">
        <v>1185732</v>
      </c>
      <c r="D47" s="19">
        <v>45483</v>
      </c>
      <c r="E47" s="18" t="s">
        <v>132</v>
      </c>
      <c r="F47" s="18" t="s">
        <v>11</v>
      </c>
      <c r="G47" s="18" t="s">
        <v>11</v>
      </c>
      <c r="H47" s="18" t="s">
        <v>17</v>
      </c>
      <c r="I47" s="20">
        <v>0.65</v>
      </c>
      <c r="J47" s="21">
        <v>11000</v>
      </c>
      <c r="K47" s="22">
        <f t="shared" si="11"/>
        <v>7150</v>
      </c>
      <c r="L47" s="22">
        <f t="shared" si="12"/>
        <v>1787.5</v>
      </c>
      <c r="M47" s="23">
        <v>0.25</v>
      </c>
      <c r="O47" s="3"/>
    </row>
    <row r="48" spans="2:15" x14ac:dyDescent="0.25">
      <c r="B48" s="18" t="s">
        <v>10</v>
      </c>
      <c r="C48" s="18">
        <v>1185732</v>
      </c>
      <c r="D48" s="19">
        <v>45515</v>
      </c>
      <c r="E48" s="18" t="s">
        <v>132</v>
      </c>
      <c r="F48" s="18" t="s">
        <v>11</v>
      </c>
      <c r="G48" s="18" t="s">
        <v>11</v>
      </c>
      <c r="H48" s="18" t="s">
        <v>12</v>
      </c>
      <c r="I48" s="20">
        <v>0.6</v>
      </c>
      <c r="J48" s="21">
        <v>12500</v>
      </c>
      <c r="K48" s="22">
        <f>I48*J48</f>
        <v>7500</v>
      </c>
      <c r="L48" s="22">
        <f>K48*M48</f>
        <v>3750</v>
      </c>
      <c r="M48" s="23">
        <v>0.5</v>
      </c>
      <c r="O48" s="3"/>
    </row>
    <row r="49" spans="2:15" x14ac:dyDescent="0.25">
      <c r="B49" s="18" t="s">
        <v>10</v>
      </c>
      <c r="C49" s="18">
        <v>1185732</v>
      </c>
      <c r="D49" s="19">
        <v>45515</v>
      </c>
      <c r="E49" s="18" t="s">
        <v>132</v>
      </c>
      <c r="F49" s="18" t="s">
        <v>11</v>
      </c>
      <c r="G49" s="18" t="s">
        <v>11</v>
      </c>
      <c r="H49" s="18" t="s">
        <v>15</v>
      </c>
      <c r="I49" s="20">
        <v>0.55000000000000004</v>
      </c>
      <c r="J49" s="21">
        <v>10250</v>
      </c>
      <c r="K49" s="22">
        <f>I49*J49</f>
        <v>5637.5000000000009</v>
      </c>
      <c r="L49" s="22">
        <f>K49*M49</f>
        <v>1691.2500000000002</v>
      </c>
      <c r="M49" s="23">
        <v>0.3</v>
      </c>
      <c r="O49" s="3"/>
    </row>
    <row r="50" spans="2:15" x14ac:dyDescent="0.25">
      <c r="B50" s="18" t="s">
        <v>10</v>
      </c>
      <c r="C50" s="18">
        <v>1185732</v>
      </c>
      <c r="D50" s="19">
        <v>45515</v>
      </c>
      <c r="E50" s="18" t="s">
        <v>132</v>
      </c>
      <c r="F50" s="18" t="s">
        <v>11</v>
      </c>
      <c r="G50" s="18" t="s">
        <v>11</v>
      </c>
      <c r="H50" s="18" t="s">
        <v>13</v>
      </c>
      <c r="I50" s="20">
        <v>0.5</v>
      </c>
      <c r="J50" s="21">
        <v>9500</v>
      </c>
      <c r="K50" s="22">
        <f t="shared" ref="K50:K53" si="13">I50*J50</f>
        <v>4750</v>
      </c>
      <c r="L50" s="22">
        <f t="shared" ref="L50:L53" si="14">K50*M50</f>
        <v>1662.5</v>
      </c>
      <c r="M50" s="23">
        <v>0.35</v>
      </c>
      <c r="O50" s="3"/>
    </row>
    <row r="51" spans="2:15" x14ac:dyDescent="0.25">
      <c r="B51" s="18" t="s">
        <v>10</v>
      </c>
      <c r="C51" s="18">
        <v>1185732</v>
      </c>
      <c r="D51" s="19">
        <v>45515</v>
      </c>
      <c r="E51" s="18" t="s">
        <v>132</v>
      </c>
      <c r="F51" s="18" t="s">
        <v>11</v>
      </c>
      <c r="G51" s="18" t="s">
        <v>11</v>
      </c>
      <c r="H51" s="18" t="s">
        <v>14</v>
      </c>
      <c r="I51" s="20">
        <v>0.5</v>
      </c>
      <c r="J51" s="21">
        <v>9250</v>
      </c>
      <c r="K51" s="22">
        <f t="shared" si="13"/>
        <v>4625</v>
      </c>
      <c r="L51" s="22">
        <f t="shared" si="14"/>
        <v>1618.75</v>
      </c>
      <c r="M51" s="23">
        <v>0.35</v>
      </c>
      <c r="O51" s="3"/>
    </row>
    <row r="52" spans="2:15" x14ac:dyDescent="0.25">
      <c r="B52" s="18" t="s">
        <v>10</v>
      </c>
      <c r="C52" s="18">
        <v>1185732</v>
      </c>
      <c r="D52" s="19">
        <v>45515</v>
      </c>
      <c r="E52" s="18" t="s">
        <v>132</v>
      </c>
      <c r="F52" s="18" t="s">
        <v>11</v>
      </c>
      <c r="G52" s="18" t="s">
        <v>11</v>
      </c>
      <c r="H52" s="18" t="s">
        <v>16</v>
      </c>
      <c r="I52" s="20">
        <v>0.6</v>
      </c>
      <c r="J52" s="21">
        <v>9000</v>
      </c>
      <c r="K52" s="22">
        <f t="shared" si="13"/>
        <v>5400</v>
      </c>
      <c r="L52" s="22">
        <f t="shared" si="14"/>
        <v>1620</v>
      </c>
      <c r="M52" s="23">
        <v>0.3</v>
      </c>
      <c r="O52" s="3"/>
    </row>
    <row r="53" spans="2:15" x14ac:dyDescent="0.25">
      <c r="B53" s="18" t="s">
        <v>10</v>
      </c>
      <c r="C53" s="18">
        <v>1185732</v>
      </c>
      <c r="D53" s="19">
        <v>45515</v>
      </c>
      <c r="E53" s="18" t="s">
        <v>132</v>
      </c>
      <c r="F53" s="18" t="s">
        <v>11</v>
      </c>
      <c r="G53" s="18" t="s">
        <v>11</v>
      </c>
      <c r="H53" s="18" t="s">
        <v>17</v>
      </c>
      <c r="I53" s="20">
        <v>0.65</v>
      </c>
      <c r="J53" s="21">
        <v>10750</v>
      </c>
      <c r="K53" s="22">
        <f t="shared" si="13"/>
        <v>6987.5</v>
      </c>
      <c r="L53" s="22">
        <f t="shared" si="14"/>
        <v>1746.875</v>
      </c>
      <c r="M53" s="23">
        <v>0.25</v>
      </c>
      <c r="O53" s="3"/>
    </row>
    <row r="54" spans="2:15" x14ac:dyDescent="0.25">
      <c r="B54" s="18" t="s">
        <v>10</v>
      </c>
      <c r="C54" s="18">
        <v>1185732</v>
      </c>
      <c r="D54" s="19">
        <v>45545</v>
      </c>
      <c r="E54" s="18" t="s">
        <v>132</v>
      </c>
      <c r="F54" s="18" t="s">
        <v>11</v>
      </c>
      <c r="G54" s="18" t="s">
        <v>11</v>
      </c>
      <c r="H54" s="18" t="s">
        <v>12</v>
      </c>
      <c r="I54" s="20">
        <v>0.6</v>
      </c>
      <c r="J54" s="21">
        <v>12000</v>
      </c>
      <c r="K54" s="22">
        <f>I54*J54</f>
        <v>7200</v>
      </c>
      <c r="L54" s="22">
        <f>K54*M54</f>
        <v>3600</v>
      </c>
      <c r="M54" s="23">
        <v>0.5</v>
      </c>
      <c r="O54" s="3"/>
    </row>
    <row r="55" spans="2:15" x14ac:dyDescent="0.25">
      <c r="B55" s="18" t="s">
        <v>10</v>
      </c>
      <c r="C55" s="18">
        <v>1185732</v>
      </c>
      <c r="D55" s="19">
        <v>45545</v>
      </c>
      <c r="E55" s="18" t="s">
        <v>132</v>
      </c>
      <c r="F55" s="18" t="s">
        <v>11</v>
      </c>
      <c r="G55" s="18" t="s">
        <v>11</v>
      </c>
      <c r="H55" s="18" t="s">
        <v>15</v>
      </c>
      <c r="I55" s="20">
        <v>0.55000000000000004</v>
      </c>
      <c r="J55" s="21">
        <v>10000</v>
      </c>
      <c r="K55" s="22">
        <f>I55*J55</f>
        <v>5500</v>
      </c>
      <c r="L55" s="22">
        <f>K55*M55</f>
        <v>1650</v>
      </c>
      <c r="M55" s="23">
        <v>0.3</v>
      </c>
      <c r="O55" s="3"/>
    </row>
    <row r="56" spans="2:15" x14ac:dyDescent="0.25">
      <c r="B56" s="18" t="s">
        <v>10</v>
      </c>
      <c r="C56" s="18">
        <v>1185732</v>
      </c>
      <c r="D56" s="19">
        <v>45545</v>
      </c>
      <c r="E56" s="18" t="s">
        <v>132</v>
      </c>
      <c r="F56" s="18" t="s">
        <v>11</v>
      </c>
      <c r="G56" s="18" t="s">
        <v>11</v>
      </c>
      <c r="H56" s="18" t="s">
        <v>13</v>
      </c>
      <c r="I56" s="20">
        <v>0.5</v>
      </c>
      <c r="J56" s="21">
        <v>9250</v>
      </c>
      <c r="K56" s="22">
        <f t="shared" ref="K56:K59" si="15">I56*J56</f>
        <v>4625</v>
      </c>
      <c r="L56" s="22">
        <f t="shared" ref="L56:L59" si="16">K56*M56</f>
        <v>1618.75</v>
      </c>
      <c r="M56" s="23">
        <v>0.35</v>
      </c>
      <c r="O56" s="3"/>
    </row>
    <row r="57" spans="2:15" x14ac:dyDescent="0.25">
      <c r="B57" s="18" t="s">
        <v>10</v>
      </c>
      <c r="C57" s="18">
        <v>1185732</v>
      </c>
      <c r="D57" s="19">
        <v>45545</v>
      </c>
      <c r="E57" s="18" t="s">
        <v>132</v>
      </c>
      <c r="F57" s="18" t="s">
        <v>11</v>
      </c>
      <c r="G57" s="18" t="s">
        <v>11</v>
      </c>
      <c r="H57" s="18" t="s">
        <v>14</v>
      </c>
      <c r="I57" s="20">
        <v>0.5</v>
      </c>
      <c r="J57" s="21">
        <v>9000</v>
      </c>
      <c r="K57" s="22">
        <f t="shared" si="15"/>
        <v>4500</v>
      </c>
      <c r="L57" s="22">
        <f t="shared" si="16"/>
        <v>1575</v>
      </c>
      <c r="M57" s="23">
        <v>0.35</v>
      </c>
      <c r="O57" s="3"/>
    </row>
    <row r="58" spans="2:15" x14ac:dyDescent="0.25">
      <c r="B58" s="18" t="s">
        <v>10</v>
      </c>
      <c r="C58" s="18">
        <v>1185732</v>
      </c>
      <c r="D58" s="19">
        <v>45545</v>
      </c>
      <c r="E58" s="18" t="s">
        <v>132</v>
      </c>
      <c r="F58" s="18" t="s">
        <v>11</v>
      </c>
      <c r="G58" s="18" t="s">
        <v>11</v>
      </c>
      <c r="H58" s="18" t="s">
        <v>16</v>
      </c>
      <c r="I58" s="20">
        <v>0.6</v>
      </c>
      <c r="J58" s="21">
        <v>9000</v>
      </c>
      <c r="K58" s="22">
        <f t="shared" si="15"/>
        <v>5400</v>
      </c>
      <c r="L58" s="22">
        <f t="shared" si="16"/>
        <v>1620</v>
      </c>
      <c r="M58" s="23">
        <v>0.3</v>
      </c>
      <c r="O58" s="3"/>
    </row>
    <row r="59" spans="2:15" x14ac:dyDescent="0.25">
      <c r="B59" s="18" t="s">
        <v>10</v>
      </c>
      <c r="C59" s="18">
        <v>1185732</v>
      </c>
      <c r="D59" s="19">
        <v>45545</v>
      </c>
      <c r="E59" s="18" t="s">
        <v>132</v>
      </c>
      <c r="F59" s="18" t="s">
        <v>11</v>
      </c>
      <c r="G59" s="18" t="s">
        <v>11</v>
      </c>
      <c r="H59" s="18" t="s">
        <v>17</v>
      </c>
      <c r="I59" s="20">
        <v>0.65</v>
      </c>
      <c r="J59" s="21">
        <v>10000</v>
      </c>
      <c r="K59" s="22">
        <f t="shared" si="15"/>
        <v>6500</v>
      </c>
      <c r="L59" s="22">
        <f t="shared" si="16"/>
        <v>1625</v>
      </c>
      <c r="M59" s="23">
        <v>0.25</v>
      </c>
      <c r="O59" s="3"/>
    </row>
    <row r="60" spans="2:15" x14ac:dyDescent="0.25">
      <c r="B60" s="18" t="s">
        <v>10</v>
      </c>
      <c r="C60" s="18">
        <v>1185732</v>
      </c>
      <c r="D60" s="19">
        <v>45577</v>
      </c>
      <c r="E60" s="18" t="s">
        <v>132</v>
      </c>
      <c r="F60" s="18" t="s">
        <v>11</v>
      </c>
      <c r="G60" s="18" t="s">
        <v>11</v>
      </c>
      <c r="H60" s="18" t="s">
        <v>12</v>
      </c>
      <c r="I60" s="20">
        <v>0.65</v>
      </c>
      <c r="J60" s="21">
        <v>11750</v>
      </c>
      <c r="K60" s="22">
        <f>I60*J60</f>
        <v>7637.5</v>
      </c>
      <c r="L60" s="22">
        <f>K60*M60</f>
        <v>3818.75</v>
      </c>
      <c r="M60" s="23">
        <v>0.5</v>
      </c>
      <c r="O60" s="3"/>
    </row>
    <row r="61" spans="2:15" x14ac:dyDescent="0.25">
      <c r="B61" s="18" t="s">
        <v>10</v>
      </c>
      <c r="C61" s="18">
        <v>1185732</v>
      </c>
      <c r="D61" s="19">
        <v>45577</v>
      </c>
      <c r="E61" s="18" t="s">
        <v>132</v>
      </c>
      <c r="F61" s="18" t="s">
        <v>11</v>
      </c>
      <c r="G61" s="18" t="s">
        <v>11</v>
      </c>
      <c r="H61" s="18" t="s">
        <v>15</v>
      </c>
      <c r="I61" s="20">
        <v>0.55000000000000004</v>
      </c>
      <c r="J61" s="21">
        <v>10000</v>
      </c>
      <c r="K61" s="22">
        <f>I61*J61</f>
        <v>5500</v>
      </c>
      <c r="L61" s="22">
        <f>K61*M61</f>
        <v>1650</v>
      </c>
      <c r="M61" s="23">
        <v>0.3</v>
      </c>
      <c r="O61" s="3"/>
    </row>
    <row r="62" spans="2:15" x14ac:dyDescent="0.25">
      <c r="B62" s="18" t="s">
        <v>10</v>
      </c>
      <c r="C62" s="18">
        <v>1185732</v>
      </c>
      <c r="D62" s="19">
        <v>45577</v>
      </c>
      <c r="E62" s="18" t="s">
        <v>132</v>
      </c>
      <c r="F62" s="18" t="s">
        <v>11</v>
      </c>
      <c r="G62" s="18" t="s">
        <v>11</v>
      </c>
      <c r="H62" s="18" t="s">
        <v>13</v>
      </c>
      <c r="I62" s="20">
        <v>0.55000000000000004</v>
      </c>
      <c r="J62" s="21">
        <v>9000</v>
      </c>
      <c r="K62" s="22">
        <f t="shared" ref="K62:K65" si="17">I62*J62</f>
        <v>4950</v>
      </c>
      <c r="L62" s="22">
        <f t="shared" ref="L62:L65" si="18">K62*M62</f>
        <v>1732.5</v>
      </c>
      <c r="M62" s="23">
        <v>0.35</v>
      </c>
      <c r="O62" s="3"/>
    </row>
    <row r="63" spans="2:15" x14ac:dyDescent="0.25">
      <c r="B63" s="18" t="s">
        <v>10</v>
      </c>
      <c r="C63" s="18">
        <v>1185732</v>
      </c>
      <c r="D63" s="19">
        <v>45577</v>
      </c>
      <c r="E63" s="18" t="s">
        <v>132</v>
      </c>
      <c r="F63" s="18" t="s">
        <v>11</v>
      </c>
      <c r="G63" s="18" t="s">
        <v>11</v>
      </c>
      <c r="H63" s="18" t="s">
        <v>14</v>
      </c>
      <c r="I63" s="20">
        <v>0.55000000000000004</v>
      </c>
      <c r="J63" s="21">
        <v>8750</v>
      </c>
      <c r="K63" s="22">
        <f t="shared" si="17"/>
        <v>4812.5</v>
      </c>
      <c r="L63" s="22">
        <f t="shared" si="18"/>
        <v>1684.375</v>
      </c>
      <c r="M63" s="23">
        <v>0.35</v>
      </c>
      <c r="O63" s="3"/>
    </row>
    <row r="64" spans="2:15" x14ac:dyDescent="0.25">
      <c r="B64" s="18" t="s">
        <v>10</v>
      </c>
      <c r="C64" s="18">
        <v>1185732</v>
      </c>
      <c r="D64" s="19">
        <v>45577</v>
      </c>
      <c r="E64" s="18" t="s">
        <v>132</v>
      </c>
      <c r="F64" s="18" t="s">
        <v>11</v>
      </c>
      <c r="G64" s="18" t="s">
        <v>11</v>
      </c>
      <c r="H64" s="18" t="s">
        <v>16</v>
      </c>
      <c r="I64" s="20">
        <v>0.65</v>
      </c>
      <c r="J64" s="21">
        <v>8750</v>
      </c>
      <c r="K64" s="22">
        <f t="shared" si="17"/>
        <v>5687.5</v>
      </c>
      <c r="L64" s="22">
        <f t="shared" si="18"/>
        <v>1706.25</v>
      </c>
      <c r="M64" s="23">
        <v>0.3</v>
      </c>
      <c r="O64" s="3"/>
    </row>
    <row r="65" spans="2:15" x14ac:dyDescent="0.25">
      <c r="B65" s="18" t="s">
        <v>10</v>
      </c>
      <c r="C65" s="18">
        <v>1185732</v>
      </c>
      <c r="D65" s="19">
        <v>45577</v>
      </c>
      <c r="E65" s="18" t="s">
        <v>132</v>
      </c>
      <c r="F65" s="18" t="s">
        <v>11</v>
      </c>
      <c r="G65" s="18" t="s">
        <v>11</v>
      </c>
      <c r="H65" s="18" t="s">
        <v>17</v>
      </c>
      <c r="I65" s="20">
        <v>0.7</v>
      </c>
      <c r="J65" s="21">
        <v>10000</v>
      </c>
      <c r="K65" s="22">
        <f t="shared" si="17"/>
        <v>7000</v>
      </c>
      <c r="L65" s="22">
        <f t="shared" si="18"/>
        <v>1750</v>
      </c>
      <c r="M65" s="23">
        <v>0.25</v>
      </c>
      <c r="O65" s="3"/>
    </row>
    <row r="66" spans="2:15" x14ac:dyDescent="0.25">
      <c r="B66" s="18" t="s">
        <v>10</v>
      </c>
      <c r="C66" s="18">
        <v>1185732</v>
      </c>
      <c r="D66" s="19">
        <v>45607</v>
      </c>
      <c r="E66" s="18" t="s">
        <v>132</v>
      </c>
      <c r="F66" s="18" t="s">
        <v>11</v>
      </c>
      <c r="G66" s="18" t="s">
        <v>11</v>
      </c>
      <c r="H66" s="18" t="s">
        <v>12</v>
      </c>
      <c r="I66" s="20">
        <v>0.65</v>
      </c>
      <c r="J66" s="21">
        <v>11500</v>
      </c>
      <c r="K66" s="22">
        <f>I66*J66</f>
        <v>7475</v>
      </c>
      <c r="L66" s="22">
        <f>K66*M66</f>
        <v>3737.5</v>
      </c>
      <c r="M66" s="23">
        <v>0.5</v>
      </c>
      <c r="O66" s="3"/>
    </row>
    <row r="67" spans="2:15" x14ac:dyDescent="0.25">
      <c r="B67" s="18" t="s">
        <v>10</v>
      </c>
      <c r="C67" s="18">
        <v>1185732</v>
      </c>
      <c r="D67" s="19">
        <v>45607</v>
      </c>
      <c r="E67" s="18" t="s">
        <v>132</v>
      </c>
      <c r="F67" s="18" t="s">
        <v>11</v>
      </c>
      <c r="G67" s="18" t="s">
        <v>11</v>
      </c>
      <c r="H67" s="18" t="s">
        <v>15</v>
      </c>
      <c r="I67" s="20">
        <v>0.55000000000000004</v>
      </c>
      <c r="J67" s="21">
        <v>9750</v>
      </c>
      <c r="K67" s="22">
        <f>I67*J67</f>
        <v>5362.5</v>
      </c>
      <c r="L67" s="22">
        <f>K67*M67</f>
        <v>1608.75</v>
      </c>
      <c r="M67" s="23">
        <v>0.3</v>
      </c>
      <c r="O67" s="3"/>
    </row>
    <row r="68" spans="2:15" x14ac:dyDescent="0.25">
      <c r="B68" s="18" t="s">
        <v>10</v>
      </c>
      <c r="C68" s="18">
        <v>1185732</v>
      </c>
      <c r="D68" s="19">
        <v>45607</v>
      </c>
      <c r="E68" s="18" t="s">
        <v>132</v>
      </c>
      <c r="F68" s="18" t="s">
        <v>11</v>
      </c>
      <c r="G68" s="18" t="s">
        <v>11</v>
      </c>
      <c r="H68" s="18" t="s">
        <v>13</v>
      </c>
      <c r="I68" s="20">
        <v>0.55000000000000004</v>
      </c>
      <c r="J68" s="21">
        <v>9200</v>
      </c>
      <c r="K68" s="22">
        <f t="shared" ref="K68:K71" si="19">I68*J68</f>
        <v>5060</v>
      </c>
      <c r="L68" s="22">
        <f t="shared" ref="L68:L71" si="20">K68*M68</f>
        <v>1771</v>
      </c>
      <c r="M68" s="23">
        <v>0.35</v>
      </c>
      <c r="O68" s="3"/>
    </row>
    <row r="69" spans="2:15" x14ac:dyDescent="0.25">
      <c r="B69" s="18" t="s">
        <v>10</v>
      </c>
      <c r="C69" s="18">
        <v>1185732</v>
      </c>
      <c r="D69" s="19">
        <v>45607</v>
      </c>
      <c r="E69" s="18" t="s">
        <v>132</v>
      </c>
      <c r="F69" s="18" t="s">
        <v>11</v>
      </c>
      <c r="G69" s="18" t="s">
        <v>11</v>
      </c>
      <c r="H69" s="18" t="s">
        <v>14</v>
      </c>
      <c r="I69" s="20">
        <v>0.55000000000000004</v>
      </c>
      <c r="J69" s="21">
        <v>9000</v>
      </c>
      <c r="K69" s="22">
        <f t="shared" si="19"/>
        <v>4950</v>
      </c>
      <c r="L69" s="22">
        <f t="shared" si="20"/>
        <v>1732.5</v>
      </c>
      <c r="M69" s="23">
        <v>0.35</v>
      </c>
      <c r="O69" s="3"/>
    </row>
    <row r="70" spans="2:15" x14ac:dyDescent="0.25">
      <c r="B70" s="18" t="s">
        <v>10</v>
      </c>
      <c r="C70" s="18">
        <v>1185732</v>
      </c>
      <c r="D70" s="19">
        <v>45607</v>
      </c>
      <c r="E70" s="18" t="s">
        <v>132</v>
      </c>
      <c r="F70" s="18" t="s">
        <v>11</v>
      </c>
      <c r="G70" s="18" t="s">
        <v>11</v>
      </c>
      <c r="H70" s="18" t="s">
        <v>16</v>
      </c>
      <c r="I70" s="20">
        <v>0.65</v>
      </c>
      <c r="J70" s="21">
        <v>8750</v>
      </c>
      <c r="K70" s="22">
        <f t="shared" si="19"/>
        <v>5687.5</v>
      </c>
      <c r="L70" s="22">
        <f t="shared" si="20"/>
        <v>1706.25</v>
      </c>
      <c r="M70" s="23">
        <v>0.3</v>
      </c>
      <c r="O70" s="3"/>
    </row>
    <row r="71" spans="2:15" x14ac:dyDescent="0.25">
      <c r="B71" s="18" t="s">
        <v>10</v>
      </c>
      <c r="C71" s="18">
        <v>1185732</v>
      </c>
      <c r="D71" s="19">
        <v>45607</v>
      </c>
      <c r="E71" s="18" t="s">
        <v>132</v>
      </c>
      <c r="F71" s="18" t="s">
        <v>11</v>
      </c>
      <c r="G71" s="18" t="s">
        <v>11</v>
      </c>
      <c r="H71" s="18" t="s">
        <v>17</v>
      </c>
      <c r="I71" s="20">
        <v>0.7</v>
      </c>
      <c r="J71" s="21">
        <v>9750</v>
      </c>
      <c r="K71" s="22">
        <f t="shared" si="19"/>
        <v>6825</v>
      </c>
      <c r="L71" s="22">
        <f t="shared" si="20"/>
        <v>1706.25</v>
      </c>
      <c r="M71" s="23">
        <v>0.25</v>
      </c>
      <c r="O71" s="3"/>
    </row>
    <row r="72" spans="2:15" x14ac:dyDescent="0.25">
      <c r="B72" s="18" t="s">
        <v>10</v>
      </c>
      <c r="C72" s="18">
        <v>1185732</v>
      </c>
      <c r="D72" s="19">
        <v>45636</v>
      </c>
      <c r="E72" s="18" t="s">
        <v>132</v>
      </c>
      <c r="F72" s="18" t="s">
        <v>11</v>
      </c>
      <c r="G72" s="18" t="s">
        <v>11</v>
      </c>
      <c r="H72" s="18" t="s">
        <v>12</v>
      </c>
      <c r="I72" s="20">
        <v>0.65</v>
      </c>
      <c r="J72" s="21">
        <v>12000</v>
      </c>
      <c r="K72" s="22">
        <f>I72*J72</f>
        <v>7800</v>
      </c>
      <c r="L72" s="22">
        <f>K72*M72</f>
        <v>3900</v>
      </c>
      <c r="M72" s="23">
        <v>0.5</v>
      </c>
      <c r="O72" s="3"/>
    </row>
    <row r="73" spans="2:15" x14ac:dyDescent="0.25">
      <c r="B73" s="18" t="s">
        <v>10</v>
      </c>
      <c r="C73" s="18">
        <v>1185732</v>
      </c>
      <c r="D73" s="19">
        <v>45636</v>
      </c>
      <c r="E73" s="18" t="s">
        <v>132</v>
      </c>
      <c r="F73" s="18" t="s">
        <v>11</v>
      </c>
      <c r="G73" s="18" t="s">
        <v>11</v>
      </c>
      <c r="H73" s="18" t="s">
        <v>15</v>
      </c>
      <c r="I73" s="20">
        <v>0.55000000000000004</v>
      </c>
      <c r="J73" s="21">
        <v>10000</v>
      </c>
      <c r="K73" s="22">
        <f>I73*J73</f>
        <v>5500</v>
      </c>
      <c r="L73" s="22">
        <f>K73*M73</f>
        <v>1650</v>
      </c>
      <c r="M73" s="23">
        <v>0.3</v>
      </c>
      <c r="O73" s="3"/>
    </row>
    <row r="74" spans="2:15" x14ac:dyDescent="0.25">
      <c r="B74" s="18" t="s">
        <v>10</v>
      </c>
      <c r="C74" s="18">
        <v>1185732</v>
      </c>
      <c r="D74" s="19">
        <v>45636</v>
      </c>
      <c r="E74" s="18" t="s">
        <v>132</v>
      </c>
      <c r="F74" s="18" t="s">
        <v>11</v>
      </c>
      <c r="G74" s="18" t="s">
        <v>11</v>
      </c>
      <c r="H74" s="18" t="s">
        <v>13</v>
      </c>
      <c r="I74" s="20">
        <v>0.55000000000000004</v>
      </c>
      <c r="J74" s="21">
        <v>9500</v>
      </c>
      <c r="K74" s="22">
        <f t="shared" ref="K74:K77" si="21">I74*J74</f>
        <v>5225</v>
      </c>
      <c r="L74" s="22">
        <f t="shared" ref="L74:L77" si="22">K74*M74</f>
        <v>1828.7499999999998</v>
      </c>
      <c r="M74" s="23">
        <v>0.35</v>
      </c>
      <c r="O74" s="3"/>
    </row>
    <row r="75" spans="2:15" x14ac:dyDescent="0.25">
      <c r="B75" s="18" t="s">
        <v>10</v>
      </c>
      <c r="C75" s="18">
        <v>1185732</v>
      </c>
      <c r="D75" s="19">
        <v>45636</v>
      </c>
      <c r="E75" s="18" t="s">
        <v>132</v>
      </c>
      <c r="F75" s="18" t="s">
        <v>11</v>
      </c>
      <c r="G75" s="18" t="s">
        <v>11</v>
      </c>
      <c r="H75" s="18" t="s">
        <v>14</v>
      </c>
      <c r="I75" s="20">
        <v>0.55000000000000004</v>
      </c>
      <c r="J75" s="21">
        <v>9000</v>
      </c>
      <c r="K75" s="22">
        <f t="shared" si="21"/>
        <v>4950</v>
      </c>
      <c r="L75" s="22">
        <f t="shared" si="22"/>
        <v>1732.5</v>
      </c>
      <c r="M75" s="23">
        <v>0.35</v>
      </c>
      <c r="O75" s="3"/>
    </row>
    <row r="76" spans="2:15" x14ac:dyDescent="0.25">
      <c r="B76" s="18" t="s">
        <v>10</v>
      </c>
      <c r="C76" s="18">
        <v>1185732</v>
      </c>
      <c r="D76" s="19">
        <v>45636</v>
      </c>
      <c r="E76" s="18" t="s">
        <v>132</v>
      </c>
      <c r="F76" s="18" t="s">
        <v>11</v>
      </c>
      <c r="G76" s="18" t="s">
        <v>11</v>
      </c>
      <c r="H76" s="18" t="s">
        <v>16</v>
      </c>
      <c r="I76" s="20">
        <v>0.65</v>
      </c>
      <c r="J76" s="21">
        <v>9000</v>
      </c>
      <c r="K76" s="22">
        <f t="shared" si="21"/>
        <v>5850</v>
      </c>
      <c r="L76" s="22">
        <f t="shared" si="22"/>
        <v>1755</v>
      </c>
      <c r="M76" s="23">
        <v>0.3</v>
      </c>
      <c r="O76" s="3"/>
    </row>
    <row r="77" spans="2:15" x14ac:dyDescent="0.25">
      <c r="B77" s="18" t="s">
        <v>10</v>
      </c>
      <c r="C77" s="18">
        <v>1185732</v>
      </c>
      <c r="D77" s="19">
        <v>45636</v>
      </c>
      <c r="E77" s="18" t="s">
        <v>132</v>
      </c>
      <c r="F77" s="18" t="s">
        <v>11</v>
      </c>
      <c r="G77" s="18" t="s">
        <v>11</v>
      </c>
      <c r="H77" s="18" t="s">
        <v>17</v>
      </c>
      <c r="I77" s="20">
        <v>0.7</v>
      </c>
      <c r="J77" s="21">
        <v>10000</v>
      </c>
      <c r="K77" s="22">
        <f t="shared" si="21"/>
        <v>7000</v>
      </c>
      <c r="L77" s="22">
        <f t="shared" si="22"/>
        <v>1750</v>
      </c>
      <c r="M77" s="23">
        <v>0.25</v>
      </c>
      <c r="O77" s="3"/>
    </row>
    <row r="78" spans="2:15" x14ac:dyDescent="0.25">
      <c r="B78" s="18" t="s">
        <v>20</v>
      </c>
      <c r="C78" s="18">
        <v>1197831</v>
      </c>
      <c r="D78" s="19">
        <v>45293</v>
      </c>
      <c r="E78" s="18" t="s">
        <v>48</v>
      </c>
      <c r="F78" s="18" t="s">
        <v>21</v>
      </c>
      <c r="G78" s="18" t="s">
        <v>22</v>
      </c>
      <c r="H78" s="18" t="s">
        <v>12</v>
      </c>
      <c r="I78" s="20">
        <v>0.25</v>
      </c>
      <c r="J78" s="21">
        <v>9000</v>
      </c>
      <c r="K78" s="22">
        <f>I78*J78</f>
        <v>2250</v>
      </c>
      <c r="L78" s="22">
        <f>K78*M78</f>
        <v>787.5</v>
      </c>
      <c r="M78" s="23">
        <v>0.35</v>
      </c>
      <c r="O78" s="3"/>
    </row>
    <row r="79" spans="2:15" x14ac:dyDescent="0.25">
      <c r="B79" s="18" t="s">
        <v>20</v>
      </c>
      <c r="C79" s="18">
        <v>1197831</v>
      </c>
      <c r="D79" s="19">
        <v>45293</v>
      </c>
      <c r="E79" s="18" t="s">
        <v>48</v>
      </c>
      <c r="F79" s="18" t="s">
        <v>21</v>
      </c>
      <c r="G79" s="18" t="s">
        <v>22</v>
      </c>
      <c r="H79" s="18" t="s">
        <v>15</v>
      </c>
      <c r="I79" s="20">
        <v>0.35</v>
      </c>
      <c r="J79" s="21">
        <v>9000</v>
      </c>
      <c r="K79" s="22">
        <f>I79*J79</f>
        <v>3150</v>
      </c>
      <c r="L79" s="22">
        <f>K79*M79</f>
        <v>1102.5</v>
      </c>
      <c r="M79" s="23">
        <v>0.35</v>
      </c>
      <c r="O79" s="3"/>
    </row>
    <row r="80" spans="2:15" x14ac:dyDescent="0.25">
      <c r="B80" s="18" t="s">
        <v>20</v>
      </c>
      <c r="C80" s="18">
        <v>1197831</v>
      </c>
      <c r="D80" s="19">
        <v>45293</v>
      </c>
      <c r="E80" s="18" t="s">
        <v>48</v>
      </c>
      <c r="F80" s="18" t="s">
        <v>21</v>
      </c>
      <c r="G80" s="18" t="s">
        <v>22</v>
      </c>
      <c r="H80" s="18" t="s">
        <v>13</v>
      </c>
      <c r="I80" s="20">
        <v>0.35</v>
      </c>
      <c r="J80" s="21">
        <v>7000</v>
      </c>
      <c r="K80" s="22">
        <f t="shared" ref="K80:K83" si="23">I80*J80</f>
        <v>2450</v>
      </c>
      <c r="L80" s="22">
        <f t="shared" ref="L80:L83" si="24">K80*M80</f>
        <v>857.5</v>
      </c>
      <c r="M80" s="23">
        <v>0.35</v>
      </c>
      <c r="O80" s="3"/>
    </row>
    <row r="81" spans="2:15" x14ac:dyDescent="0.25">
      <c r="B81" s="18" t="s">
        <v>20</v>
      </c>
      <c r="C81" s="18">
        <v>1197831</v>
      </c>
      <c r="D81" s="19">
        <v>45293</v>
      </c>
      <c r="E81" s="18" t="s">
        <v>48</v>
      </c>
      <c r="F81" s="18" t="s">
        <v>21</v>
      </c>
      <c r="G81" s="18" t="s">
        <v>22</v>
      </c>
      <c r="H81" s="18" t="s">
        <v>14</v>
      </c>
      <c r="I81" s="20">
        <v>0.35</v>
      </c>
      <c r="J81" s="21">
        <v>7000</v>
      </c>
      <c r="K81" s="22">
        <f t="shared" si="23"/>
        <v>2450</v>
      </c>
      <c r="L81" s="22">
        <f t="shared" si="24"/>
        <v>1102.5</v>
      </c>
      <c r="M81" s="23">
        <v>0.45</v>
      </c>
      <c r="O81" s="3"/>
    </row>
    <row r="82" spans="2:15" x14ac:dyDescent="0.25">
      <c r="B82" s="18" t="s">
        <v>20</v>
      </c>
      <c r="C82" s="18">
        <v>1197831</v>
      </c>
      <c r="D82" s="19">
        <v>45293</v>
      </c>
      <c r="E82" s="18" t="s">
        <v>48</v>
      </c>
      <c r="F82" s="18" t="s">
        <v>21</v>
      </c>
      <c r="G82" s="18" t="s">
        <v>22</v>
      </c>
      <c r="H82" s="18" t="s">
        <v>16</v>
      </c>
      <c r="I82" s="20">
        <v>0.4</v>
      </c>
      <c r="J82" s="21">
        <v>5500</v>
      </c>
      <c r="K82" s="22">
        <f t="shared" si="23"/>
        <v>2200</v>
      </c>
      <c r="L82" s="22">
        <f t="shared" si="24"/>
        <v>660</v>
      </c>
      <c r="M82" s="23">
        <v>0.3</v>
      </c>
      <c r="O82" s="3"/>
    </row>
    <row r="83" spans="2:15" x14ac:dyDescent="0.25">
      <c r="B83" s="18" t="s">
        <v>20</v>
      </c>
      <c r="C83" s="18">
        <v>1197831</v>
      </c>
      <c r="D83" s="19">
        <v>45293</v>
      </c>
      <c r="E83" s="18" t="s">
        <v>48</v>
      </c>
      <c r="F83" s="18" t="s">
        <v>21</v>
      </c>
      <c r="G83" s="18" t="s">
        <v>22</v>
      </c>
      <c r="H83" s="18" t="s">
        <v>17</v>
      </c>
      <c r="I83" s="20">
        <v>0.35</v>
      </c>
      <c r="J83" s="21">
        <v>7000</v>
      </c>
      <c r="K83" s="22">
        <f t="shared" si="23"/>
        <v>2450</v>
      </c>
      <c r="L83" s="22">
        <f t="shared" si="24"/>
        <v>1225</v>
      </c>
      <c r="M83" s="23">
        <v>0.5</v>
      </c>
      <c r="O83" s="3"/>
    </row>
    <row r="84" spans="2:15" x14ac:dyDescent="0.25">
      <c r="B84" s="18" t="s">
        <v>20</v>
      </c>
      <c r="C84" s="18">
        <v>1197831</v>
      </c>
      <c r="D84" s="19">
        <v>45323</v>
      </c>
      <c r="E84" s="18" t="s">
        <v>48</v>
      </c>
      <c r="F84" s="18" t="s">
        <v>21</v>
      </c>
      <c r="G84" s="18" t="s">
        <v>22</v>
      </c>
      <c r="H84" s="18" t="s">
        <v>12</v>
      </c>
      <c r="I84" s="20">
        <v>0.25</v>
      </c>
      <c r="J84" s="21">
        <v>8500</v>
      </c>
      <c r="K84" s="22">
        <f>I84*J84</f>
        <v>2125</v>
      </c>
      <c r="L84" s="22">
        <f>K84*M84</f>
        <v>743.75</v>
      </c>
      <c r="M84" s="23">
        <v>0.35</v>
      </c>
      <c r="O84" s="3"/>
    </row>
    <row r="85" spans="2:15" x14ac:dyDescent="0.25">
      <c r="B85" s="18" t="s">
        <v>20</v>
      </c>
      <c r="C85" s="18">
        <v>1197831</v>
      </c>
      <c r="D85" s="19">
        <v>45323</v>
      </c>
      <c r="E85" s="18" t="s">
        <v>48</v>
      </c>
      <c r="F85" s="18" t="s">
        <v>21</v>
      </c>
      <c r="G85" s="18" t="s">
        <v>22</v>
      </c>
      <c r="H85" s="18" t="s">
        <v>15</v>
      </c>
      <c r="I85" s="20">
        <v>0.35</v>
      </c>
      <c r="J85" s="21">
        <v>8500</v>
      </c>
      <c r="K85" s="22">
        <f>I85*J85</f>
        <v>2975</v>
      </c>
      <c r="L85" s="22">
        <f>K85*M85</f>
        <v>1041.25</v>
      </c>
      <c r="M85" s="23">
        <v>0.35</v>
      </c>
      <c r="O85" s="3"/>
    </row>
    <row r="86" spans="2:15" x14ac:dyDescent="0.25">
      <c r="B86" s="18" t="s">
        <v>20</v>
      </c>
      <c r="C86" s="18">
        <v>1197831</v>
      </c>
      <c r="D86" s="19">
        <v>45323</v>
      </c>
      <c r="E86" s="18" t="s">
        <v>48</v>
      </c>
      <c r="F86" s="18" t="s">
        <v>21</v>
      </c>
      <c r="G86" s="18" t="s">
        <v>22</v>
      </c>
      <c r="H86" s="18" t="s">
        <v>13</v>
      </c>
      <c r="I86" s="20">
        <v>0.35</v>
      </c>
      <c r="J86" s="21">
        <v>6750</v>
      </c>
      <c r="K86" s="22">
        <f t="shared" ref="K86:K89" si="25">I86*J86</f>
        <v>2362.5</v>
      </c>
      <c r="L86" s="22">
        <f t="shared" ref="L86:L89" si="26">K86*M86</f>
        <v>826.875</v>
      </c>
      <c r="M86" s="23">
        <v>0.35</v>
      </c>
      <c r="O86" s="3"/>
    </row>
    <row r="87" spans="2:15" x14ac:dyDescent="0.25">
      <c r="B87" s="18" t="s">
        <v>20</v>
      </c>
      <c r="C87" s="18">
        <v>1197831</v>
      </c>
      <c r="D87" s="19">
        <v>45323</v>
      </c>
      <c r="E87" s="18" t="s">
        <v>48</v>
      </c>
      <c r="F87" s="18" t="s">
        <v>21</v>
      </c>
      <c r="G87" s="18" t="s">
        <v>22</v>
      </c>
      <c r="H87" s="18" t="s">
        <v>14</v>
      </c>
      <c r="I87" s="20">
        <v>0.35</v>
      </c>
      <c r="J87" s="21">
        <v>6250</v>
      </c>
      <c r="K87" s="22">
        <f t="shared" si="25"/>
        <v>2187.5</v>
      </c>
      <c r="L87" s="22">
        <f t="shared" si="26"/>
        <v>984.375</v>
      </c>
      <c r="M87" s="23">
        <v>0.45</v>
      </c>
      <c r="O87" s="3"/>
    </row>
    <row r="88" spans="2:15" x14ac:dyDescent="0.25">
      <c r="B88" s="18" t="s">
        <v>20</v>
      </c>
      <c r="C88" s="18">
        <v>1197831</v>
      </c>
      <c r="D88" s="19">
        <v>45323</v>
      </c>
      <c r="E88" s="18" t="s">
        <v>48</v>
      </c>
      <c r="F88" s="18" t="s">
        <v>21</v>
      </c>
      <c r="G88" s="18" t="s">
        <v>22</v>
      </c>
      <c r="H88" s="18" t="s">
        <v>16</v>
      </c>
      <c r="I88" s="20">
        <v>0.4</v>
      </c>
      <c r="J88" s="21">
        <v>5000</v>
      </c>
      <c r="K88" s="22">
        <f t="shared" si="25"/>
        <v>2000</v>
      </c>
      <c r="L88" s="22">
        <f t="shared" si="26"/>
        <v>600</v>
      </c>
      <c r="M88" s="23">
        <v>0.3</v>
      </c>
      <c r="O88" s="3"/>
    </row>
    <row r="89" spans="2:15" x14ac:dyDescent="0.25">
      <c r="B89" s="18" t="s">
        <v>20</v>
      </c>
      <c r="C89" s="18">
        <v>1197831</v>
      </c>
      <c r="D89" s="19">
        <v>45323</v>
      </c>
      <c r="E89" s="18" t="s">
        <v>48</v>
      </c>
      <c r="F89" s="18" t="s">
        <v>21</v>
      </c>
      <c r="G89" s="18" t="s">
        <v>22</v>
      </c>
      <c r="H89" s="18" t="s">
        <v>17</v>
      </c>
      <c r="I89" s="20">
        <v>0.35</v>
      </c>
      <c r="J89" s="21">
        <v>7000</v>
      </c>
      <c r="K89" s="22">
        <f t="shared" si="25"/>
        <v>2450</v>
      </c>
      <c r="L89" s="22">
        <f t="shared" si="26"/>
        <v>1225</v>
      </c>
      <c r="M89" s="23">
        <v>0.5</v>
      </c>
      <c r="O89" s="3"/>
    </row>
    <row r="90" spans="2:15" x14ac:dyDescent="0.25">
      <c r="B90" s="18" t="s">
        <v>20</v>
      </c>
      <c r="C90" s="18">
        <v>1197831</v>
      </c>
      <c r="D90" s="19">
        <v>45354</v>
      </c>
      <c r="E90" s="18" t="s">
        <v>48</v>
      </c>
      <c r="F90" s="18" t="s">
        <v>21</v>
      </c>
      <c r="G90" s="18" t="s">
        <v>22</v>
      </c>
      <c r="H90" s="18" t="s">
        <v>12</v>
      </c>
      <c r="I90" s="20">
        <v>0.3</v>
      </c>
      <c r="J90" s="21">
        <v>8750</v>
      </c>
      <c r="K90" s="22">
        <f>I90*J90</f>
        <v>2625</v>
      </c>
      <c r="L90" s="22">
        <f>K90*M90</f>
        <v>918.74999999999989</v>
      </c>
      <c r="M90" s="23">
        <v>0.35</v>
      </c>
      <c r="O90" s="3"/>
    </row>
    <row r="91" spans="2:15" x14ac:dyDescent="0.25">
      <c r="B91" s="18" t="s">
        <v>20</v>
      </c>
      <c r="C91" s="18">
        <v>1197831</v>
      </c>
      <c r="D91" s="19">
        <v>45354</v>
      </c>
      <c r="E91" s="18" t="s">
        <v>48</v>
      </c>
      <c r="F91" s="18" t="s">
        <v>21</v>
      </c>
      <c r="G91" s="18" t="s">
        <v>22</v>
      </c>
      <c r="H91" s="18" t="s">
        <v>15</v>
      </c>
      <c r="I91" s="20">
        <v>0.4</v>
      </c>
      <c r="J91" s="21">
        <v>8750</v>
      </c>
      <c r="K91" s="22">
        <f>I91*J91</f>
        <v>3500</v>
      </c>
      <c r="L91" s="22">
        <f>K91*M91</f>
        <v>1225</v>
      </c>
      <c r="M91" s="23">
        <v>0.35</v>
      </c>
      <c r="O91" s="3"/>
    </row>
    <row r="92" spans="2:15" x14ac:dyDescent="0.25">
      <c r="B92" s="18" t="s">
        <v>20</v>
      </c>
      <c r="C92" s="18">
        <v>1197831</v>
      </c>
      <c r="D92" s="19">
        <v>45354</v>
      </c>
      <c r="E92" s="18" t="s">
        <v>48</v>
      </c>
      <c r="F92" s="18" t="s">
        <v>21</v>
      </c>
      <c r="G92" s="18" t="s">
        <v>22</v>
      </c>
      <c r="H92" s="18" t="s">
        <v>13</v>
      </c>
      <c r="I92" s="20">
        <v>0.35</v>
      </c>
      <c r="J92" s="21">
        <v>7000</v>
      </c>
      <c r="K92" s="22">
        <f t="shared" ref="K92:K95" si="27">I92*J92</f>
        <v>2450</v>
      </c>
      <c r="L92" s="22">
        <f t="shared" ref="L92:L95" si="28">K92*M92</f>
        <v>857.5</v>
      </c>
      <c r="M92" s="23">
        <v>0.35</v>
      </c>
      <c r="O92" s="3"/>
    </row>
    <row r="93" spans="2:15" x14ac:dyDescent="0.25">
      <c r="B93" s="18" t="s">
        <v>20</v>
      </c>
      <c r="C93" s="18">
        <v>1197831</v>
      </c>
      <c r="D93" s="19">
        <v>45354</v>
      </c>
      <c r="E93" s="18" t="s">
        <v>48</v>
      </c>
      <c r="F93" s="18" t="s">
        <v>21</v>
      </c>
      <c r="G93" s="18" t="s">
        <v>22</v>
      </c>
      <c r="H93" s="18" t="s">
        <v>14</v>
      </c>
      <c r="I93" s="20">
        <v>0.4</v>
      </c>
      <c r="J93" s="21">
        <v>6000</v>
      </c>
      <c r="K93" s="22">
        <f t="shared" si="27"/>
        <v>2400</v>
      </c>
      <c r="L93" s="22">
        <f t="shared" si="28"/>
        <v>1080</v>
      </c>
      <c r="M93" s="23">
        <v>0.45</v>
      </c>
      <c r="O93" s="3"/>
    </row>
    <row r="94" spans="2:15" x14ac:dyDescent="0.25">
      <c r="B94" s="18" t="s">
        <v>20</v>
      </c>
      <c r="C94" s="18">
        <v>1197831</v>
      </c>
      <c r="D94" s="19">
        <v>45354</v>
      </c>
      <c r="E94" s="18" t="s">
        <v>48</v>
      </c>
      <c r="F94" s="18" t="s">
        <v>21</v>
      </c>
      <c r="G94" s="18" t="s">
        <v>22</v>
      </c>
      <c r="H94" s="18" t="s">
        <v>16</v>
      </c>
      <c r="I94" s="20">
        <v>0.45</v>
      </c>
      <c r="J94" s="21">
        <v>5000</v>
      </c>
      <c r="K94" s="22">
        <f t="shared" si="27"/>
        <v>2250</v>
      </c>
      <c r="L94" s="22">
        <f t="shared" si="28"/>
        <v>675</v>
      </c>
      <c r="M94" s="23">
        <v>0.3</v>
      </c>
      <c r="O94" s="3"/>
    </row>
    <row r="95" spans="2:15" x14ac:dyDescent="0.25">
      <c r="B95" s="18" t="s">
        <v>20</v>
      </c>
      <c r="C95" s="18">
        <v>1197831</v>
      </c>
      <c r="D95" s="19">
        <v>45354</v>
      </c>
      <c r="E95" s="18" t="s">
        <v>48</v>
      </c>
      <c r="F95" s="18" t="s">
        <v>21</v>
      </c>
      <c r="G95" s="18" t="s">
        <v>22</v>
      </c>
      <c r="H95" s="18" t="s">
        <v>17</v>
      </c>
      <c r="I95" s="20">
        <v>0.4</v>
      </c>
      <c r="J95" s="21">
        <v>6500</v>
      </c>
      <c r="K95" s="22">
        <f t="shared" si="27"/>
        <v>2600</v>
      </c>
      <c r="L95" s="22">
        <f t="shared" si="28"/>
        <v>1300</v>
      </c>
      <c r="M95" s="23">
        <v>0.5</v>
      </c>
      <c r="O95" s="3"/>
    </row>
    <row r="96" spans="2:15" x14ac:dyDescent="0.25">
      <c r="B96" s="18" t="s">
        <v>20</v>
      </c>
      <c r="C96" s="18">
        <v>1197831</v>
      </c>
      <c r="D96" s="19">
        <v>45384</v>
      </c>
      <c r="E96" s="18" t="s">
        <v>48</v>
      </c>
      <c r="F96" s="18" t="s">
        <v>21</v>
      </c>
      <c r="G96" s="18" t="s">
        <v>22</v>
      </c>
      <c r="H96" s="18" t="s">
        <v>12</v>
      </c>
      <c r="I96" s="20">
        <v>0.3</v>
      </c>
      <c r="J96" s="21">
        <v>9000</v>
      </c>
      <c r="K96" s="22">
        <f>I96*J96</f>
        <v>2700</v>
      </c>
      <c r="L96" s="22">
        <f>K96*M96</f>
        <v>944.99999999999989</v>
      </c>
      <c r="M96" s="23">
        <v>0.35</v>
      </c>
      <c r="O96" s="3"/>
    </row>
    <row r="97" spans="2:15" x14ac:dyDescent="0.25">
      <c r="B97" s="18" t="s">
        <v>20</v>
      </c>
      <c r="C97" s="18">
        <v>1197831</v>
      </c>
      <c r="D97" s="19">
        <v>45384</v>
      </c>
      <c r="E97" s="18" t="s">
        <v>48</v>
      </c>
      <c r="F97" s="18" t="s">
        <v>21</v>
      </c>
      <c r="G97" s="18" t="s">
        <v>22</v>
      </c>
      <c r="H97" s="18" t="s">
        <v>15</v>
      </c>
      <c r="I97" s="20">
        <v>0.4</v>
      </c>
      <c r="J97" s="21">
        <v>9000</v>
      </c>
      <c r="K97" s="22">
        <f>I97*J97</f>
        <v>3600</v>
      </c>
      <c r="L97" s="22">
        <f>K97*M97</f>
        <v>1260</v>
      </c>
      <c r="M97" s="23">
        <v>0.35</v>
      </c>
      <c r="O97" s="3"/>
    </row>
    <row r="98" spans="2:15" x14ac:dyDescent="0.25">
      <c r="B98" s="18" t="s">
        <v>20</v>
      </c>
      <c r="C98" s="18">
        <v>1197831</v>
      </c>
      <c r="D98" s="19">
        <v>45384</v>
      </c>
      <c r="E98" s="18" t="s">
        <v>48</v>
      </c>
      <c r="F98" s="18" t="s">
        <v>21</v>
      </c>
      <c r="G98" s="18" t="s">
        <v>22</v>
      </c>
      <c r="H98" s="18" t="s">
        <v>13</v>
      </c>
      <c r="I98" s="20">
        <v>0.35</v>
      </c>
      <c r="J98" s="21">
        <v>7250</v>
      </c>
      <c r="K98" s="22">
        <f t="shared" ref="K98:K101" si="29">I98*J98</f>
        <v>2537.5</v>
      </c>
      <c r="L98" s="22">
        <f t="shared" ref="L98:L101" si="30">K98*M98</f>
        <v>888.125</v>
      </c>
      <c r="M98" s="23">
        <v>0.35</v>
      </c>
      <c r="O98" s="3"/>
    </row>
    <row r="99" spans="2:15" x14ac:dyDescent="0.25">
      <c r="B99" s="18" t="s">
        <v>20</v>
      </c>
      <c r="C99" s="18">
        <v>1197831</v>
      </c>
      <c r="D99" s="19">
        <v>45384</v>
      </c>
      <c r="E99" s="18" t="s">
        <v>48</v>
      </c>
      <c r="F99" s="18" t="s">
        <v>21</v>
      </c>
      <c r="G99" s="18" t="s">
        <v>22</v>
      </c>
      <c r="H99" s="18" t="s">
        <v>14</v>
      </c>
      <c r="I99" s="20">
        <v>0.4</v>
      </c>
      <c r="J99" s="21">
        <v>6250</v>
      </c>
      <c r="K99" s="22">
        <f t="shared" si="29"/>
        <v>2500</v>
      </c>
      <c r="L99" s="22">
        <f t="shared" si="30"/>
        <v>1125</v>
      </c>
      <c r="M99" s="23">
        <v>0.45</v>
      </c>
      <c r="O99" s="3"/>
    </row>
    <row r="100" spans="2:15" x14ac:dyDescent="0.25">
      <c r="B100" s="18" t="s">
        <v>20</v>
      </c>
      <c r="C100" s="18">
        <v>1197831</v>
      </c>
      <c r="D100" s="19">
        <v>45384</v>
      </c>
      <c r="E100" s="18" t="s">
        <v>48</v>
      </c>
      <c r="F100" s="18" t="s">
        <v>21</v>
      </c>
      <c r="G100" s="18" t="s">
        <v>22</v>
      </c>
      <c r="H100" s="18" t="s">
        <v>16</v>
      </c>
      <c r="I100" s="20">
        <v>0.45</v>
      </c>
      <c r="J100" s="21">
        <v>5250</v>
      </c>
      <c r="K100" s="22">
        <f t="shared" si="29"/>
        <v>2362.5</v>
      </c>
      <c r="L100" s="22">
        <f t="shared" si="30"/>
        <v>708.75</v>
      </c>
      <c r="M100" s="23">
        <v>0.3</v>
      </c>
      <c r="O100" s="3"/>
    </row>
    <row r="101" spans="2:15" x14ac:dyDescent="0.25">
      <c r="B101" s="18" t="s">
        <v>20</v>
      </c>
      <c r="C101" s="18">
        <v>1197831</v>
      </c>
      <c r="D101" s="19">
        <v>45384</v>
      </c>
      <c r="E101" s="18" t="s">
        <v>48</v>
      </c>
      <c r="F101" s="18" t="s">
        <v>21</v>
      </c>
      <c r="G101" s="18" t="s">
        <v>22</v>
      </c>
      <c r="H101" s="18" t="s">
        <v>17</v>
      </c>
      <c r="I101" s="20">
        <v>0.4</v>
      </c>
      <c r="J101" s="21">
        <v>8000</v>
      </c>
      <c r="K101" s="22">
        <f t="shared" si="29"/>
        <v>3200</v>
      </c>
      <c r="L101" s="22">
        <f t="shared" si="30"/>
        <v>1600</v>
      </c>
      <c r="M101" s="23">
        <v>0.5</v>
      </c>
      <c r="O101" s="3"/>
    </row>
    <row r="102" spans="2:15" x14ac:dyDescent="0.25">
      <c r="B102" s="18" t="s">
        <v>20</v>
      </c>
      <c r="C102" s="18">
        <v>1197831</v>
      </c>
      <c r="D102" s="19">
        <v>45414</v>
      </c>
      <c r="E102" s="18" t="s">
        <v>48</v>
      </c>
      <c r="F102" s="18" t="s">
        <v>21</v>
      </c>
      <c r="G102" s="18" t="s">
        <v>22</v>
      </c>
      <c r="H102" s="18" t="s">
        <v>12</v>
      </c>
      <c r="I102" s="20">
        <v>0.3</v>
      </c>
      <c r="J102" s="21">
        <v>9250</v>
      </c>
      <c r="K102" s="22">
        <f>I102*J102</f>
        <v>2775</v>
      </c>
      <c r="L102" s="22">
        <f>K102*M102</f>
        <v>971.24999999999989</v>
      </c>
      <c r="M102" s="23">
        <v>0.35</v>
      </c>
      <c r="O102" s="3"/>
    </row>
    <row r="103" spans="2:15" x14ac:dyDescent="0.25">
      <c r="B103" s="18" t="s">
        <v>20</v>
      </c>
      <c r="C103" s="18">
        <v>1197831</v>
      </c>
      <c r="D103" s="19">
        <v>45414</v>
      </c>
      <c r="E103" s="18" t="s">
        <v>48</v>
      </c>
      <c r="F103" s="18" t="s">
        <v>21</v>
      </c>
      <c r="G103" s="18" t="s">
        <v>22</v>
      </c>
      <c r="H103" s="18" t="s">
        <v>15</v>
      </c>
      <c r="I103" s="20">
        <v>0.4</v>
      </c>
      <c r="J103" s="21">
        <v>9250</v>
      </c>
      <c r="K103" s="22">
        <f>I103*J103</f>
        <v>3700</v>
      </c>
      <c r="L103" s="22">
        <f>K103*M103</f>
        <v>1295</v>
      </c>
      <c r="M103" s="23">
        <v>0.35</v>
      </c>
      <c r="O103" s="3"/>
    </row>
    <row r="104" spans="2:15" x14ac:dyDescent="0.25">
      <c r="B104" s="18" t="s">
        <v>20</v>
      </c>
      <c r="C104" s="18">
        <v>1197831</v>
      </c>
      <c r="D104" s="19">
        <v>45414</v>
      </c>
      <c r="E104" s="18" t="s">
        <v>48</v>
      </c>
      <c r="F104" s="18" t="s">
        <v>21</v>
      </c>
      <c r="G104" s="18" t="s">
        <v>22</v>
      </c>
      <c r="H104" s="18" t="s">
        <v>13</v>
      </c>
      <c r="I104" s="20">
        <v>0.35</v>
      </c>
      <c r="J104" s="21">
        <v>7750</v>
      </c>
      <c r="K104" s="22">
        <f t="shared" ref="K104:K107" si="31">I104*J104</f>
        <v>2712.5</v>
      </c>
      <c r="L104" s="22">
        <f t="shared" ref="L104:L107" si="32">K104*M104</f>
        <v>949.37499999999989</v>
      </c>
      <c r="M104" s="23">
        <v>0.35</v>
      </c>
      <c r="O104" s="3"/>
    </row>
    <row r="105" spans="2:15" x14ac:dyDescent="0.25">
      <c r="B105" s="18" t="s">
        <v>20</v>
      </c>
      <c r="C105" s="18">
        <v>1197831</v>
      </c>
      <c r="D105" s="19">
        <v>45414</v>
      </c>
      <c r="E105" s="18" t="s">
        <v>48</v>
      </c>
      <c r="F105" s="18" t="s">
        <v>21</v>
      </c>
      <c r="G105" s="18" t="s">
        <v>22</v>
      </c>
      <c r="H105" s="18" t="s">
        <v>14</v>
      </c>
      <c r="I105" s="20">
        <v>0.4</v>
      </c>
      <c r="J105" s="21">
        <v>7000</v>
      </c>
      <c r="K105" s="22">
        <f t="shared" si="31"/>
        <v>2800</v>
      </c>
      <c r="L105" s="22">
        <f t="shared" si="32"/>
        <v>1260</v>
      </c>
      <c r="M105" s="23">
        <v>0.45</v>
      </c>
      <c r="O105" s="3"/>
    </row>
    <row r="106" spans="2:15" x14ac:dyDescent="0.25">
      <c r="B106" s="18" t="s">
        <v>20</v>
      </c>
      <c r="C106" s="18">
        <v>1197831</v>
      </c>
      <c r="D106" s="19">
        <v>45414</v>
      </c>
      <c r="E106" s="18" t="s">
        <v>48</v>
      </c>
      <c r="F106" s="18" t="s">
        <v>21</v>
      </c>
      <c r="G106" s="18" t="s">
        <v>22</v>
      </c>
      <c r="H106" s="18" t="s">
        <v>16</v>
      </c>
      <c r="I106" s="20">
        <v>0.45</v>
      </c>
      <c r="J106" s="21">
        <v>6000</v>
      </c>
      <c r="K106" s="22">
        <f t="shared" si="31"/>
        <v>2700</v>
      </c>
      <c r="L106" s="22">
        <f t="shared" si="32"/>
        <v>810</v>
      </c>
      <c r="M106" s="23">
        <v>0.3</v>
      </c>
      <c r="O106" s="3"/>
    </row>
    <row r="107" spans="2:15" x14ac:dyDescent="0.25">
      <c r="B107" s="18" t="s">
        <v>20</v>
      </c>
      <c r="C107" s="18">
        <v>1197831</v>
      </c>
      <c r="D107" s="19">
        <v>45414</v>
      </c>
      <c r="E107" s="18" t="s">
        <v>48</v>
      </c>
      <c r="F107" s="18" t="s">
        <v>21</v>
      </c>
      <c r="G107" s="18" t="s">
        <v>22</v>
      </c>
      <c r="H107" s="18" t="s">
        <v>17</v>
      </c>
      <c r="I107" s="20">
        <v>0.4</v>
      </c>
      <c r="J107" s="21">
        <v>9500</v>
      </c>
      <c r="K107" s="22">
        <f t="shared" si="31"/>
        <v>3800</v>
      </c>
      <c r="L107" s="22">
        <f t="shared" si="32"/>
        <v>1900</v>
      </c>
      <c r="M107" s="23">
        <v>0.5</v>
      </c>
      <c r="O107" s="3"/>
    </row>
    <row r="108" spans="2:15" x14ac:dyDescent="0.25">
      <c r="B108" s="18" t="s">
        <v>20</v>
      </c>
      <c r="C108" s="18">
        <v>1197831</v>
      </c>
      <c r="D108" s="19">
        <v>45444</v>
      </c>
      <c r="E108" s="18" t="s">
        <v>48</v>
      </c>
      <c r="F108" s="18" t="s">
        <v>21</v>
      </c>
      <c r="G108" s="18" t="s">
        <v>22</v>
      </c>
      <c r="H108" s="18" t="s">
        <v>12</v>
      </c>
      <c r="I108" s="20">
        <v>0.4</v>
      </c>
      <c r="J108" s="21">
        <v>9500</v>
      </c>
      <c r="K108" s="22">
        <f>I108*J108</f>
        <v>3800</v>
      </c>
      <c r="L108" s="22">
        <f>K108*M108</f>
        <v>1330</v>
      </c>
      <c r="M108" s="23">
        <v>0.35</v>
      </c>
      <c r="O108" s="3"/>
    </row>
    <row r="109" spans="2:15" x14ac:dyDescent="0.25">
      <c r="B109" s="18" t="s">
        <v>20</v>
      </c>
      <c r="C109" s="18">
        <v>1197831</v>
      </c>
      <c r="D109" s="19">
        <v>45444</v>
      </c>
      <c r="E109" s="18" t="s">
        <v>48</v>
      </c>
      <c r="F109" s="18" t="s">
        <v>21</v>
      </c>
      <c r="G109" s="18" t="s">
        <v>22</v>
      </c>
      <c r="H109" s="18" t="s">
        <v>15</v>
      </c>
      <c r="I109" s="20">
        <v>0.45</v>
      </c>
      <c r="J109" s="21">
        <v>9500</v>
      </c>
      <c r="K109" s="22">
        <f>I109*J109</f>
        <v>4275</v>
      </c>
      <c r="L109" s="22">
        <f>K109*M109</f>
        <v>1496.25</v>
      </c>
      <c r="M109" s="23">
        <v>0.35</v>
      </c>
      <c r="O109" s="3"/>
    </row>
    <row r="110" spans="2:15" x14ac:dyDescent="0.25">
      <c r="B110" s="18" t="s">
        <v>20</v>
      </c>
      <c r="C110" s="18">
        <v>1197831</v>
      </c>
      <c r="D110" s="19">
        <v>45444</v>
      </c>
      <c r="E110" s="18" t="s">
        <v>48</v>
      </c>
      <c r="F110" s="18" t="s">
        <v>21</v>
      </c>
      <c r="G110" s="18" t="s">
        <v>22</v>
      </c>
      <c r="H110" s="18" t="s">
        <v>13</v>
      </c>
      <c r="I110" s="20">
        <v>0.4</v>
      </c>
      <c r="J110" s="21">
        <v>8000</v>
      </c>
      <c r="K110" s="22">
        <f t="shared" ref="K110:K113" si="33">I110*J110</f>
        <v>3200</v>
      </c>
      <c r="L110" s="22">
        <f t="shared" ref="L110:L113" si="34">K110*M110</f>
        <v>1120</v>
      </c>
      <c r="M110" s="23">
        <v>0.35</v>
      </c>
      <c r="O110" s="3"/>
    </row>
    <row r="111" spans="2:15" x14ac:dyDescent="0.25">
      <c r="B111" s="18" t="s">
        <v>20</v>
      </c>
      <c r="C111" s="18">
        <v>1197831</v>
      </c>
      <c r="D111" s="19">
        <v>45444</v>
      </c>
      <c r="E111" s="18" t="s">
        <v>48</v>
      </c>
      <c r="F111" s="18" t="s">
        <v>21</v>
      </c>
      <c r="G111" s="18" t="s">
        <v>22</v>
      </c>
      <c r="H111" s="18" t="s">
        <v>14</v>
      </c>
      <c r="I111" s="20">
        <v>0.4</v>
      </c>
      <c r="J111" s="21">
        <v>7500</v>
      </c>
      <c r="K111" s="22">
        <f t="shared" si="33"/>
        <v>3000</v>
      </c>
      <c r="L111" s="22">
        <f t="shared" si="34"/>
        <v>1350</v>
      </c>
      <c r="M111" s="23">
        <v>0.45</v>
      </c>
      <c r="O111" s="3"/>
    </row>
    <row r="112" spans="2:15" x14ac:dyDescent="0.25">
      <c r="B112" s="18" t="s">
        <v>20</v>
      </c>
      <c r="C112" s="18">
        <v>1197831</v>
      </c>
      <c r="D112" s="19">
        <v>45444</v>
      </c>
      <c r="E112" s="18" t="s">
        <v>48</v>
      </c>
      <c r="F112" s="18" t="s">
        <v>21</v>
      </c>
      <c r="G112" s="18" t="s">
        <v>22</v>
      </c>
      <c r="H112" s="18" t="s">
        <v>16</v>
      </c>
      <c r="I112" s="20">
        <v>0.45</v>
      </c>
      <c r="J112" s="21">
        <v>6500</v>
      </c>
      <c r="K112" s="22">
        <f t="shared" si="33"/>
        <v>2925</v>
      </c>
      <c r="L112" s="22">
        <f t="shared" si="34"/>
        <v>877.5</v>
      </c>
      <c r="M112" s="23">
        <v>0.3</v>
      </c>
      <c r="O112" s="3"/>
    </row>
    <row r="113" spans="2:15" x14ac:dyDescent="0.25">
      <c r="B113" s="18" t="s">
        <v>20</v>
      </c>
      <c r="C113" s="18">
        <v>1197831</v>
      </c>
      <c r="D113" s="19">
        <v>45444</v>
      </c>
      <c r="E113" s="18" t="s">
        <v>48</v>
      </c>
      <c r="F113" s="18" t="s">
        <v>21</v>
      </c>
      <c r="G113" s="18" t="s">
        <v>22</v>
      </c>
      <c r="H113" s="18" t="s">
        <v>17</v>
      </c>
      <c r="I113" s="20">
        <v>0.5</v>
      </c>
      <c r="J113" s="21">
        <v>10000</v>
      </c>
      <c r="K113" s="22">
        <f t="shared" si="33"/>
        <v>5000</v>
      </c>
      <c r="L113" s="22">
        <f t="shared" si="34"/>
        <v>2500</v>
      </c>
      <c r="M113" s="23">
        <v>0.5</v>
      </c>
      <c r="O113" s="3"/>
    </row>
    <row r="114" spans="2:15" x14ac:dyDescent="0.25">
      <c r="B114" s="18" t="s">
        <v>20</v>
      </c>
      <c r="C114" s="18">
        <v>1197831</v>
      </c>
      <c r="D114" s="19">
        <v>45476</v>
      </c>
      <c r="E114" s="18" t="s">
        <v>48</v>
      </c>
      <c r="F114" s="18" t="s">
        <v>21</v>
      </c>
      <c r="G114" s="18" t="s">
        <v>22</v>
      </c>
      <c r="H114" s="18" t="s">
        <v>12</v>
      </c>
      <c r="I114" s="20">
        <v>0.4</v>
      </c>
      <c r="J114" s="21">
        <v>9500</v>
      </c>
      <c r="K114" s="22">
        <f>I114*J114</f>
        <v>3800</v>
      </c>
      <c r="L114" s="22">
        <f>K114*M114</f>
        <v>1330</v>
      </c>
      <c r="M114" s="23">
        <v>0.35</v>
      </c>
      <c r="O114" s="3"/>
    </row>
    <row r="115" spans="2:15" x14ac:dyDescent="0.25">
      <c r="B115" s="18" t="s">
        <v>20</v>
      </c>
      <c r="C115" s="18">
        <v>1197831</v>
      </c>
      <c r="D115" s="19">
        <v>45476</v>
      </c>
      <c r="E115" s="18" t="s">
        <v>48</v>
      </c>
      <c r="F115" s="18" t="s">
        <v>21</v>
      </c>
      <c r="G115" s="18" t="s">
        <v>22</v>
      </c>
      <c r="H115" s="18" t="s">
        <v>15</v>
      </c>
      <c r="I115" s="20">
        <v>0.45</v>
      </c>
      <c r="J115" s="21">
        <v>9500</v>
      </c>
      <c r="K115" s="22">
        <f>I115*J115</f>
        <v>4275</v>
      </c>
      <c r="L115" s="22">
        <f>K115*M115</f>
        <v>1496.25</v>
      </c>
      <c r="M115" s="23">
        <v>0.35</v>
      </c>
      <c r="O115" s="3"/>
    </row>
    <row r="116" spans="2:15" x14ac:dyDescent="0.25">
      <c r="B116" s="18" t="s">
        <v>20</v>
      </c>
      <c r="C116" s="18">
        <v>1197831</v>
      </c>
      <c r="D116" s="19">
        <v>45476</v>
      </c>
      <c r="E116" s="18" t="s">
        <v>48</v>
      </c>
      <c r="F116" s="18" t="s">
        <v>21</v>
      </c>
      <c r="G116" s="18" t="s">
        <v>22</v>
      </c>
      <c r="H116" s="18" t="s">
        <v>13</v>
      </c>
      <c r="I116" s="20">
        <v>0.4</v>
      </c>
      <c r="J116" s="21">
        <v>11000</v>
      </c>
      <c r="K116" s="22">
        <f t="shared" ref="K116:K119" si="35">I116*J116</f>
        <v>4400</v>
      </c>
      <c r="L116" s="22">
        <f t="shared" ref="L116:L119" si="36">K116*M116</f>
        <v>1540</v>
      </c>
      <c r="M116" s="23">
        <v>0.35</v>
      </c>
      <c r="O116" s="3"/>
    </row>
    <row r="117" spans="2:15" x14ac:dyDescent="0.25">
      <c r="B117" s="18" t="s">
        <v>20</v>
      </c>
      <c r="C117" s="18">
        <v>1197831</v>
      </c>
      <c r="D117" s="19">
        <v>45476</v>
      </c>
      <c r="E117" s="18" t="s">
        <v>48</v>
      </c>
      <c r="F117" s="18" t="s">
        <v>21</v>
      </c>
      <c r="G117" s="18" t="s">
        <v>22</v>
      </c>
      <c r="H117" s="18" t="s">
        <v>14</v>
      </c>
      <c r="I117" s="20">
        <v>0.4</v>
      </c>
      <c r="J117" s="21">
        <v>7000</v>
      </c>
      <c r="K117" s="22">
        <f t="shared" si="35"/>
        <v>2800</v>
      </c>
      <c r="L117" s="22">
        <f t="shared" si="36"/>
        <v>1260</v>
      </c>
      <c r="M117" s="23">
        <v>0.45</v>
      </c>
      <c r="O117" s="3"/>
    </row>
    <row r="118" spans="2:15" x14ac:dyDescent="0.25">
      <c r="B118" s="18" t="s">
        <v>20</v>
      </c>
      <c r="C118" s="18">
        <v>1197831</v>
      </c>
      <c r="D118" s="19">
        <v>45476</v>
      </c>
      <c r="E118" s="18" t="s">
        <v>48</v>
      </c>
      <c r="F118" s="18" t="s">
        <v>21</v>
      </c>
      <c r="G118" s="18" t="s">
        <v>22</v>
      </c>
      <c r="H118" s="18" t="s">
        <v>16</v>
      </c>
      <c r="I118" s="20">
        <v>0.45</v>
      </c>
      <c r="J118" s="21">
        <v>7000</v>
      </c>
      <c r="K118" s="22">
        <f t="shared" si="35"/>
        <v>3150</v>
      </c>
      <c r="L118" s="22">
        <f t="shared" si="36"/>
        <v>945</v>
      </c>
      <c r="M118" s="23">
        <v>0.3</v>
      </c>
      <c r="O118" s="3"/>
    </row>
    <row r="119" spans="2:15" x14ac:dyDescent="0.25">
      <c r="B119" s="18" t="s">
        <v>20</v>
      </c>
      <c r="C119" s="18">
        <v>1197831</v>
      </c>
      <c r="D119" s="19">
        <v>45476</v>
      </c>
      <c r="E119" s="18" t="s">
        <v>48</v>
      </c>
      <c r="F119" s="18" t="s">
        <v>21</v>
      </c>
      <c r="G119" s="18" t="s">
        <v>22</v>
      </c>
      <c r="H119" s="18" t="s">
        <v>17</v>
      </c>
      <c r="I119" s="20">
        <v>0.5</v>
      </c>
      <c r="J119" s="21">
        <v>9750</v>
      </c>
      <c r="K119" s="22">
        <f t="shared" si="35"/>
        <v>4875</v>
      </c>
      <c r="L119" s="22">
        <f t="shared" si="36"/>
        <v>2437.5</v>
      </c>
      <c r="M119" s="23">
        <v>0.5</v>
      </c>
      <c r="O119" s="3"/>
    </row>
    <row r="120" spans="2:15" x14ac:dyDescent="0.25">
      <c r="B120" s="18" t="s">
        <v>20</v>
      </c>
      <c r="C120" s="18">
        <v>1197831</v>
      </c>
      <c r="D120" s="19">
        <v>45509</v>
      </c>
      <c r="E120" s="18" t="s">
        <v>48</v>
      </c>
      <c r="F120" s="18" t="s">
        <v>21</v>
      </c>
      <c r="G120" s="18" t="s">
        <v>22</v>
      </c>
      <c r="H120" s="18" t="s">
        <v>12</v>
      </c>
      <c r="I120" s="20">
        <v>0.4</v>
      </c>
      <c r="J120" s="21">
        <v>9250</v>
      </c>
      <c r="K120" s="22">
        <f>I120*J120</f>
        <v>3700</v>
      </c>
      <c r="L120" s="22">
        <f>K120*M120</f>
        <v>1295</v>
      </c>
      <c r="M120" s="23">
        <v>0.35</v>
      </c>
      <c r="O120" s="3"/>
    </row>
    <row r="121" spans="2:15" x14ac:dyDescent="0.25">
      <c r="B121" s="18" t="s">
        <v>20</v>
      </c>
      <c r="C121" s="18">
        <v>1197831</v>
      </c>
      <c r="D121" s="19">
        <v>45509</v>
      </c>
      <c r="E121" s="18" t="s">
        <v>48</v>
      </c>
      <c r="F121" s="18" t="s">
        <v>21</v>
      </c>
      <c r="G121" s="18" t="s">
        <v>22</v>
      </c>
      <c r="H121" s="18" t="s">
        <v>15</v>
      </c>
      <c r="I121" s="20">
        <v>0.45</v>
      </c>
      <c r="J121" s="21">
        <v>9250</v>
      </c>
      <c r="K121" s="22">
        <f>I121*J121</f>
        <v>4162.5</v>
      </c>
      <c r="L121" s="22">
        <f>K121*M121</f>
        <v>1456.875</v>
      </c>
      <c r="M121" s="23">
        <v>0.35</v>
      </c>
      <c r="O121" s="3"/>
    </row>
    <row r="122" spans="2:15" x14ac:dyDescent="0.25">
      <c r="B122" s="18" t="s">
        <v>20</v>
      </c>
      <c r="C122" s="18">
        <v>1197831</v>
      </c>
      <c r="D122" s="19">
        <v>45509</v>
      </c>
      <c r="E122" s="18" t="s">
        <v>48</v>
      </c>
      <c r="F122" s="18" t="s">
        <v>21</v>
      </c>
      <c r="G122" s="18" t="s">
        <v>22</v>
      </c>
      <c r="H122" s="18" t="s">
        <v>13</v>
      </c>
      <c r="I122" s="20">
        <v>0.4</v>
      </c>
      <c r="J122" s="21">
        <v>11000</v>
      </c>
      <c r="K122" s="22">
        <f t="shared" ref="K122:K125" si="37">I122*J122</f>
        <v>4400</v>
      </c>
      <c r="L122" s="22">
        <f t="shared" ref="L122:L125" si="38">K122*M122</f>
        <v>1540</v>
      </c>
      <c r="M122" s="23">
        <v>0.35</v>
      </c>
      <c r="O122" s="3"/>
    </row>
    <row r="123" spans="2:15" x14ac:dyDescent="0.25">
      <c r="B123" s="18" t="s">
        <v>20</v>
      </c>
      <c r="C123" s="18">
        <v>1197831</v>
      </c>
      <c r="D123" s="19">
        <v>45509</v>
      </c>
      <c r="E123" s="18" t="s">
        <v>48</v>
      </c>
      <c r="F123" s="18" t="s">
        <v>21</v>
      </c>
      <c r="G123" s="18" t="s">
        <v>22</v>
      </c>
      <c r="H123" s="18" t="s">
        <v>14</v>
      </c>
      <c r="I123" s="20">
        <v>0.4</v>
      </c>
      <c r="J123" s="21">
        <v>6500</v>
      </c>
      <c r="K123" s="22">
        <f t="shared" si="37"/>
        <v>2600</v>
      </c>
      <c r="L123" s="22">
        <f t="shared" si="38"/>
        <v>1170</v>
      </c>
      <c r="M123" s="23">
        <v>0.45</v>
      </c>
      <c r="O123" s="3"/>
    </row>
    <row r="124" spans="2:15" x14ac:dyDescent="0.25">
      <c r="B124" s="18" t="s">
        <v>20</v>
      </c>
      <c r="C124" s="18">
        <v>1197831</v>
      </c>
      <c r="D124" s="19">
        <v>45509</v>
      </c>
      <c r="E124" s="18" t="s">
        <v>48</v>
      </c>
      <c r="F124" s="18" t="s">
        <v>21</v>
      </c>
      <c r="G124" s="18" t="s">
        <v>22</v>
      </c>
      <c r="H124" s="18" t="s">
        <v>16</v>
      </c>
      <c r="I124" s="20">
        <v>0.45</v>
      </c>
      <c r="J124" s="21">
        <v>6500</v>
      </c>
      <c r="K124" s="22">
        <f t="shared" si="37"/>
        <v>2925</v>
      </c>
      <c r="L124" s="22">
        <f t="shared" si="38"/>
        <v>877.5</v>
      </c>
      <c r="M124" s="23">
        <v>0.3</v>
      </c>
      <c r="O124" s="3"/>
    </row>
    <row r="125" spans="2:15" x14ac:dyDescent="0.25">
      <c r="B125" s="18" t="s">
        <v>20</v>
      </c>
      <c r="C125" s="18">
        <v>1197831</v>
      </c>
      <c r="D125" s="19">
        <v>45509</v>
      </c>
      <c r="E125" s="18" t="s">
        <v>48</v>
      </c>
      <c r="F125" s="18" t="s">
        <v>21</v>
      </c>
      <c r="G125" s="18" t="s">
        <v>22</v>
      </c>
      <c r="H125" s="18" t="s">
        <v>17</v>
      </c>
      <c r="I125" s="20">
        <v>0.5</v>
      </c>
      <c r="J125" s="21">
        <v>9000</v>
      </c>
      <c r="K125" s="22">
        <f t="shared" si="37"/>
        <v>4500</v>
      </c>
      <c r="L125" s="22">
        <f t="shared" si="38"/>
        <v>2250</v>
      </c>
      <c r="M125" s="23">
        <v>0.5</v>
      </c>
      <c r="O125" s="3"/>
    </row>
    <row r="126" spans="2:15" x14ac:dyDescent="0.25">
      <c r="B126" s="18" t="s">
        <v>20</v>
      </c>
      <c r="C126" s="18">
        <v>1197831</v>
      </c>
      <c r="D126" s="19">
        <v>45537</v>
      </c>
      <c r="E126" s="18" t="s">
        <v>48</v>
      </c>
      <c r="F126" s="18" t="s">
        <v>21</v>
      </c>
      <c r="G126" s="18" t="s">
        <v>22</v>
      </c>
      <c r="H126" s="18" t="s">
        <v>12</v>
      </c>
      <c r="I126" s="20">
        <v>0.45</v>
      </c>
      <c r="J126" s="21">
        <v>8500</v>
      </c>
      <c r="K126" s="22">
        <f>I126*J126</f>
        <v>3825</v>
      </c>
      <c r="L126" s="22">
        <f>K126*M126</f>
        <v>1338.75</v>
      </c>
      <c r="M126" s="23">
        <v>0.35</v>
      </c>
      <c r="O126" s="3"/>
    </row>
    <row r="127" spans="2:15" x14ac:dyDescent="0.25">
      <c r="B127" s="18" t="s">
        <v>20</v>
      </c>
      <c r="C127" s="18">
        <v>1197831</v>
      </c>
      <c r="D127" s="19">
        <v>45537</v>
      </c>
      <c r="E127" s="18" t="s">
        <v>48</v>
      </c>
      <c r="F127" s="18" t="s">
        <v>21</v>
      </c>
      <c r="G127" s="18" t="s">
        <v>22</v>
      </c>
      <c r="H127" s="18" t="s">
        <v>15</v>
      </c>
      <c r="I127" s="20">
        <v>0.45</v>
      </c>
      <c r="J127" s="21">
        <v>8500</v>
      </c>
      <c r="K127" s="22">
        <f>I127*J127</f>
        <v>3825</v>
      </c>
      <c r="L127" s="22">
        <f>K127*M127</f>
        <v>1338.75</v>
      </c>
      <c r="M127" s="23">
        <v>0.35</v>
      </c>
      <c r="O127" s="3"/>
    </row>
    <row r="128" spans="2:15" x14ac:dyDescent="0.25">
      <c r="B128" s="18" t="s">
        <v>20</v>
      </c>
      <c r="C128" s="18">
        <v>1197831</v>
      </c>
      <c r="D128" s="19">
        <v>45537</v>
      </c>
      <c r="E128" s="18" t="s">
        <v>48</v>
      </c>
      <c r="F128" s="18" t="s">
        <v>21</v>
      </c>
      <c r="G128" s="18" t="s">
        <v>22</v>
      </c>
      <c r="H128" s="18" t="s">
        <v>13</v>
      </c>
      <c r="I128" s="20">
        <v>0.5</v>
      </c>
      <c r="J128" s="21">
        <v>9000</v>
      </c>
      <c r="K128" s="22">
        <f t="shared" ref="K128:K131" si="39">I128*J128</f>
        <v>4500</v>
      </c>
      <c r="L128" s="22">
        <f t="shared" ref="L128:L131" si="40">K128*M128</f>
        <v>1575</v>
      </c>
      <c r="M128" s="23">
        <v>0.35</v>
      </c>
      <c r="O128" s="3"/>
    </row>
    <row r="129" spans="2:15" x14ac:dyDescent="0.25">
      <c r="B129" s="18" t="s">
        <v>20</v>
      </c>
      <c r="C129" s="18">
        <v>1197831</v>
      </c>
      <c r="D129" s="19">
        <v>45537</v>
      </c>
      <c r="E129" s="18" t="s">
        <v>48</v>
      </c>
      <c r="F129" s="18" t="s">
        <v>21</v>
      </c>
      <c r="G129" s="18" t="s">
        <v>22</v>
      </c>
      <c r="H129" s="18" t="s">
        <v>14</v>
      </c>
      <c r="I129" s="20">
        <v>0.5</v>
      </c>
      <c r="J129" s="21">
        <v>6250</v>
      </c>
      <c r="K129" s="22">
        <f t="shared" si="39"/>
        <v>3125</v>
      </c>
      <c r="L129" s="22">
        <f t="shared" si="40"/>
        <v>1406.25</v>
      </c>
      <c r="M129" s="23">
        <v>0.45</v>
      </c>
      <c r="O129" s="3"/>
    </row>
    <row r="130" spans="2:15" x14ac:dyDescent="0.25">
      <c r="B130" s="18" t="s">
        <v>20</v>
      </c>
      <c r="C130" s="18">
        <v>1197831</v>
      </c>
      <c r="D130" s="19">
        <v>45537</v>
      </c>
      <c r="E130" s="18" t="s">
        <v>48</v>
      </c>
      <c r="F130" s="18" t="s">
        <v>21</v>
      </c>
      <c r="G130" s="18" t="s">
        <v>22</v>
      </c>
      <c r="H130" s="18" t="s">
        <v>16</v>
      </c>
      <c r="I130" s="20">
        <v>0.45</v>
      </c>
      <c r="J130" s="21">
        <v>6250</v>
      </c>
      <c r="K130" s="22">
        <f t="shared" si="39"/>
        <v>2812.5</v>
      </c>
      <c r="L130" s="22">
        <f t="shared" si="40"/>
        <v>843.75</v>
      </c>
      <c r="M130" s="23">
        <v>0.3</v>
      </c>
      <c r="O130" s="3"/>
    </row>
    <row r="131" spans="2:15" x14ac:dyDescent="0.25">
      <c r="B131" s="18" t="s">
        <v>20</v>
      </c>
      <c r="C131" s="18">
        <v>1197831</v>
      </c>
      <c r="D131" s="19">
        <v>45537</v>
      </c>
      <c r="E131" s="18" t="s">
        <v>48</v>
      </c>
      <c r="F131" s="18" t="s">
        <v>21</v>
      </c>
      <c r="G131" s="18" t="s">
        <v>22</v>
      </c>
      <c r="H131" s="18" t="s">
        <v>17</v>
      </c>
      <c r="I131" s="20">
        <v>0.55000000000000004</v>
      </c>
      <c r="J131" s="21">
        <v>8500</v>
      </c>
      <c r="K131" s="22">
        <f t="shared" si="39"/>
        <v>4675</v>
      </c>
      <c r="L131" s="22">
        <f t="shared" si="40"/>
        <v>2337.5</v>
      </c>
      <c r="M131" s="23">
        <v>0.5</v>
      </c>
      <c r="O131" s="3"/>
    </row>
    <row r="132" spans="2:15" x14ac:dyDescent="0.25">
      <c r="B132" s="18" t="s">
        <v>20</v>
      </c>
      <c r="C132" s="18">
        <v>1197831</v>
      </c>
      <c r="D132" s="19">
        <v>45566</v>
      </c>
      <c r="E132" s="18" t="s">
        <v>48</v>
      </c>
      <c r="F132" s="18" t="s">
        <v>21</v>
      </c>
      <c r="G132" s="18" t="s">
        <v>22</v>
      </c>
      <c r="H132" s="18" t="s">
        <v>12</v>
      </c>
      <c r="I132" s="20">
        <v>0.45</v>
      </c>
      <c r="J132" s="21">
        <v>8000</v>
      </c>
      <c r="K132" s="22">
        <f>I132*J132</f>
        <v>3600</v>
      </c>
      <c r="L132" s="22">
        <f>K132*M132</f>
        <v>1260</v>
      </c>
      <c r="M132" s="23">
        <v>0.35</v>
      </c>
      <c r="O132" s="3"/>
    </row>
    <row r="133" spans="2:15" x14ac:dyDescent="0.25">
      <c r="B133" s="18" t="s">
        <v>20</v>
      </c>
      <c r="C133" s="18">
        <v>1197831</v>
      </c>
      <c r="D133" s="19">
        <v>45566</v>
      </c>
      <c r="E133" s="18" t="s">
        <v>48</v>
      </c>
      <c r="F133" s="18" t="s">
        <v>21</v>
      </c>
      <c r="G133" s="18" t="s">
        <v>22</v>
      </c>
      <c r="H133" s="18" t="s">
        <v>15</v>
      </c>
      <c r="I133" s="20">
        <v>0.45</v>
      </c>
      <c r="J133" s="21">
        <v>8000</v>
      </c>
      <c r="K133" s="22">
        <f>I133*J133</f>
        <v>3600</v>
      </c>
      <c r="L133" s="22">
        <f>K133*M133</f>
        <v>1260</v>
      </c>
      <c r="M133" s="23">
        <v>0.35</v>
      </c>
      <c r="O133" s="3"/>
    </row>
    <row r="134" spans="2:15" x14ac:dyDescent="0.25">
      <c r="B134" s="18" t="s">
        <v>20</v>
      </c>
      <c r="C134" s="18">
        <v>1197831</v>
      </c>
      <c r="D134" s="19">
        <v>45566</v>
      </c>
      <c r="E134" s="18" t="s">
        <v>48</v>
      </c>
      <c r="F134" s="18" t="s">
        <v>21</v>
      </c>
      <c r="G134" s="18" t="s">
        <v>22</v>
      </c>
      <c r="H134" s="18" t="s">
        <v>13</v>
      </c>
      <c r="I134" s="20">
        <v>0.5</v>
      </c>
      <c r="J134" s="21">
        <v>7500</v>
      </c>
      <c r="K134" s="22">
        <f t="shared" ref="K134:K137" si="41">I134*J134</f>
        <v>3750</v>
      </c>
      <c r="L134" s="22">
        <f t="shared" ref="L134:L137" si="42">K134*M134</f>
        <v>1312.5</v>
      </c>
      <c r="M134" s="23">
        <v>0.35</v>
      </c>
      <c r="O134" s="3"/>
    </row>
    <row r="135" spans="2:15" x14ac:dyDescent="0.25">
      <c r="B135" s="18" t="s">
        <v>20</v>
      </c>
      <c r="C135" s="18">
        <v>1197831</v>
      </c>
      <c r="D135" s="19">
        <v>45566</v>
      </c>
      <c r="E135" s="18" t="s">
        <v>48</v>
      </c>
      <c r="F135" s="18" t="s">
        <v>21</v>
      </c>
      <c r="G135" s="18" t="s">
        <v>22</v>
      </c>
      <c r="H135" s="18" t="s">
        <v>14</v>
      </c>
      <c r="I135" s="20">
        <v>0.5</v>
      </c>
      <c r="J135" s="21">
        <v>6000</v>
      </c>
      <c r="K135" s="22">
        <f t="shared" si="41"/>
        <v>3000</v>
      </c>
      <c r="L135" s="22">
        <f t="shared" si="42"/>
        <v>1350</v>
      </c>
      <c r="M135" s="23">
        <v>0.45</v>
      </c>
      <c r="O135" s="3"/>
    </row>
    <row r="136" spans="2:15" x14ac:dyDescent="0.25">
      <c r="B136" s="18" t="s">
        <v>20</v>
      </c>
      <c r="C136" s="18">
        <v>1197831</v>
      </c>
      <c r="D136" s="19">
        <v>45566</v>
      </c>
      <c r="E136" s="18" t="s">
        <v>48</v>
      </c>
      <c r="F136" s="18" t="s">
        <v>21</v>
      </c>
      <c r="G136" s="18" t="s">
        <v>22</v>
      </c>
      <c r="H136" s="18" t="s">
        <v>16</v>
      </c>
      <c r="I136" s="20">
        <v>0.45</v>
      </c>
      <c r="J136" s="21">
        <v>5750</v>
      </c>
      <c r="K136" s="22">
        <f t="shared" si="41"/>
        <v>2587.5</v>
      </c>
      <c r="L136" s="22">
        <f t="shared" si="42"/>
        <v>776.25</v>
      </c>
      <c r="M136" s="23">
        <v>0.3</v>
      </c>
      <c r="O136" s="3"/>
    </row>
    <row r="137" spans="2:15" x14ac:dyDescent="0.25">
      <c r="B137" s="18" t="s">
        <v>20</v>
      </c>
      <c r="C137" s="18">
        <v>1197831</v>
      </c>
      <c r="D137" s="19">
        <v>45566</v>
      </c>
      <c r="E137" s="18" t="s">
        <v>48</v>
      </c>
      <c r="F137" s="18" t="s">
        <v>21</v>
      </c>
      <c r="G137" s="18" t="s">
        <v>22</v>
      </c>
      <c r="H137" s="18" t="s">
        <v>17</v>
      </c>
      <c r="I137" s="20">
        <v>0.55000000000000004</v>
      </c>
      <c r="J137" s="21">
        <v>7500</v>
      </c>
      <c r="K137" s="22">
        <f t="shared" si="41"/>
        <v>4125</v>
      </c>
      <c r="L137" s="22">
        <f t="shared" si="42"/>
        <v>2062.5</v>
      </c>
      <c r="M137" s="23">
        <v>0.5</v>
      </c>
      <c r="O137" s="3"/>
    </row>
    <row r="138" spans="2:15" x14ac:dyDescent="0.25">
      <c r="B138" s="18" t="s">
        <v>20</v>
      </c>
      <c r="C138" s="18">
        <v>1197831</v>
      </c>
      <c r="D138" s="19">
        <v>45598</v>
      </c>
      <c r="E138" s="18" t="s">
        <v>48</v>
      </c>
      <c r="F138" s="18" t="s">
        <v>21</v>
      </c>
      <c r="G138" s="18" t="s">
        <v>22</v>
      </c>
      <c r="H138" s="18" t="s">
        <v>12</v>
      </c>
      <c r="I138" s="20">
        <v>0.45</v>
      </c>
      <c r="J138" s="21">
        <v>9000</v>
      </c>
      <c r="K138" s="22">
        <f>I138*J138</f>
        <v>4050</v>
      </c>
      <c r="L138" s="22">
        <f>K138*M138</f>
        <v>1417.5</v>
      </c>
      <c r="M138" s="23">
        <v>0.35</v>
      </c>
      <c r="O138" s="3"/>
    </row>
    <row r="139" spans="2:15" x14ac:dyDescent="0.25">
      <c r="B139" s="18" t="s">
        <v>20</v>
      </c>
      <c r="C139" s="18">
        <v>1197831</v>
      </c>
      <c r="D139" s="19">
        <v>45598</v>
      </c>
      <c r="E139" s="18" t="s">
        <v>48</v>
      </c>
      <c r="F139" s="18" t="s">
        <v>21</v>
      </c>
      <c r="G139" s="18" t="s">
        <v>22</v>
      </c>
      <c r="H139" s="18" t="s">
        <v>15</v>
      </c>
      <c r="I139" s="20">
        <v>0.45</v>
      </c>
      <c r="J139" s="21">
        <v>9000</v>
      </c>
      <c r="K139" s="22">
        <f>I139*J139</f>
        <v>4050</v>
      </c>
      <c r="L139" s="22">
        <f>K139*M139</f>
        <v>1417.5</v>
      </c>
      <c r="M139" s="23">
        <v>0.35</v>
      </c>
      <c r="O139" s="3"/>
    </row>
    <row r="140" spans="2:15" x14ac:dyDescent="0.25">
      <c r="B140" s="18" t="s">
        <v>20</v>
      </c>
      <c r="C140" s="18">
        <v>1197831</v>
      </c>
      <c r="D140" s="19">
        <v>45598</v>
      </c>
      <c r="E140" s="18" t="s">
        <v>48</v>
      </c>
      <c r="F140" s="18" t="s">
        <v>21</v>
      </c>
      <c r="G140" s="18" t="s">
        <v>22</v>
      </c>
      <c r="H140" s="18" t="s">
        <v>13</v>
      </c>
      <c r="I140" s="20">
        <v>0.5</v>
      </c>
      <c r="J140" s="21">
        <v>8250</v>
      </c>
      <c r="K140" s="22">
        <f t="shared" ref="K140:K143" si="43">I140*J140</f>
        <v>4125</v>
      </c>
      <c r="L140" s="22">
        <f t="shared" ref="L140:L143" si="44">K140*M140</f>
        <v>1443.75</v>
      </c>
      <c r="M140" s="23">
        <v>0.35</v>
      </c>
      <c r="O140" s="3"/>
    </row>
    <row r="141" spans="2:15" x14ac:dyDescent="0.25">
      <c r="B141" s="18" t="s">
        <v>20</v>
      </c>
      <c r="C141" s="18">
        <v>1197831</v>
      </c>
      <c r="D141" s="19">
        <v>45598</v>
      </c>
      <c r="E141" s="18" t="s">
        <v>48</v>
      </c>
      <c r="F141" s="18" t="s">
        <v>21</v>
      </c>
      <c r="G141" s="18" t="s">
        <v>22</v>
      </c>
      <c r="H141" s="18" t="s">
        <v>14</v>
      </c>
      <c r="I141" s="20">
        <v>0.5</v>
      </c>
      <c r="J141" s="21">
        <v>6750</v>
      </c>
      <c r="K141" s="22">
        <f t="shared" si="43"/>
        <v>3375</v>
      </c>
      <c r="L141" s="22">
        <f t="shared" si="44"/>
        <v>1518.75</v>
      </c>
      <c r="M141" s="23">
        <v>0.45</v>
      </c>
      <c r="O141" s="3"/>
    </row>
    <row r="142" spans="2:15" x14ac:dyDescent="0.25">
      <c r="B142" s="18" t="s">
        <v>20</v>
      </c>
      <c r="C142" s="18">
        <v>1197831</v>
      </c>
      <c r="D142" s="19">
        <v>45598</v>
      </c>
      <c r="E142" s="18" t="s">
        <v>48</v>
      </c>
      <c r="F142" s="18" t="s">
        <v>21</v>
      </c>
      <c r="G142" s="18" t="s">
        <v>22</v>
      </c>
      <c r="H142" s="18" t="s">
        <v>16</v>
      </c>
      <c r="I142" s="20">
        <v>0.45</v>
      </c>
      <c r="J142" s="21">
        <v>6500</v>
      </c>
      <c r="K142" s="22">
        <f t="shared" si="43"/>
        <v>2925</v>
      </c>
      <c r="L142" s="22">
        <f t="shared" si="44"/>
        <v>877.5</v>
      </c>
      <c r="M142" s="23">
        <v>0.3</v>
      </c>
      <c r="O142" s="3"/>
    </row>
    <row r="143" spans="2:15" x14ac:dyDescent="0.25">
      <c r="B143" s="18" t="s">
        <v>20</v>
      </c>
      <c r="C143" s="18">
        <v>1197831</v>
      </c>
      <c r="D143" s="19">
        <v>45598</v>
      </c>
      <c r="E143" s="18" t="s">
        <v>48</v>
      </c>
      <c r="F143" s="18" t="s">
        <v>21</v>
      </c>
      <c r="G143" s="18" t="s">
        <v>22</v>
      </c>
      <c r="H143" s="18" t="s">
        <v>17</v>
      </c>
      <c r="I143" s="20">
        <v>0.55000000000000004</v>
      </c>
      <c r="J143" s="21">
        <v>8500</v>
      </c>
      <c r="K143" s="22">
        <f t="shared" si="43"/>
        <v>4675</v>
      </c>
      <c r="L143" s="22">
        <f t="shared" si="44"/>
        <v>2337.5</v>
      </c>
      <c r="M143" s="23">
        <v>0.5</v>
      </c>
      <c r="O143" s="3"/>
    </row>
    <row r="144" spans="2:15" x14ac:dyDescent="0.25">
      <c r="B144" s="18" t="s">
        <v>20</v>
      </c>
      <c r="C144" s="18">
        <v>1197831</v>
      </c>
      <c r="D144" s="19">
        <v>45627</v>
      </c>
      <c r="E144" s="18" t="s">
        <v>48</v>
      </c>
      <c r="F144" s="18" t="s">
        <v>21</v>
      </c>
      <c r="G144" s="18" t="s">
        <v>22</v>
      </c>
      <c r="H144" s="18" t="s">
        <v>12</v>
      </c>
      <c r="I144" s="20">
        <v>0.45</v>
      </c>
      <c r="J144" s="21">
        <v>9500</v>
      </c>
      <c r="K144" s="22">
        <f>I144*J144</f>
        <v>4275</v>
      </c>
      <c r="L144" s="22">
        <f>K144*M144</f>
        <v>1496.25</v>
      </c>
      <c r="M144" s="23">
        <v>0.35</v>
      </c>
      <c r="O144" s="3"/>
    </row>
    <row r="145" spans="2:15" x14ac:dyDescent="0.25">
      <c r="B145" s="18" t="s">
        <v>20</v>
      </c>
      <c r="C145" s="18">
        <v>1197831</v>
      </c>
      <c r="D145" s="19">
        <v>45627</v>
      </c>
      <c r="E145" s="18" t="s">
        <v>48</v>
      </c>
      <c r="F145" s="18" t="s">
        <v>21</v>
      </c>
      <c r="G145" s="18" t="s">
        <v>22</v>
      </c>
      <c r="H145" s="18" t="s">
        <v>15</v>
      </c>
      <c r="I145" s="20">
        <v>0.45</v>
      </c>
      <c r="J145" s="21">
        <v>9500</v>
      </c>
      <c r="K145" s="22">
        <f>I145*J145</f>
        <v>4275</v>
      </c>
      <c r="L145" s="22">
        <f>K145*M145</f>
        <v>1496.25</v>
      </c>
      <c r="M145" s="23">
        <v>0.35</v>
      </c>
      <c r="O145" s="3"/>
    </row>
    <row r="146" spans="2:15" x14ac:dyDescent="0.25">
      <c r="B146" s="18" t="s">
        <v>20</v>
      </c>
      <c r="C146" s="18">
        <v>1197831</v>
      </c>
      <c r="D146" s="19">
        <v>45627</v>
      </c>
      <c r="E146" s="18" t="s">
        <v>48</v>
      </c>
      <c r="F146" s="18" t="s">
        <v>21</v>
      </c>
      <c r="G146" s="18" t="s">
        <v>22</v>
      </c>
      <c r="H146" s="18" t="s">
        <v>13</v>
      </c>
      <c r="I146" s="20">
        <v>0.5</v>
      </c>
      <c r="J146" s="21">
        <v>8500</v>
      </c>
      <c r="K146" s="22">
        <f t="shared" ref="K146:K149" si="45">I146*J146</f>
        <v>4250</v>
      </c>
      <c r="L146" s="22">
        <f t="shared" ref="L146:L149" si="46">K146*M146</f>
        <v>1487.5</v>
      </c>
      <c r="M146" s="23">
        <v>0.35</v>
      </c>
      <c r="O146" s="3"/>
    </row>
    <row r="147" spans="2:15" x14ac:dyDescent="0.25">
      <c r="B147" s="18" t="s">
        <v>20</v>
      </c>
      <c r="C147" s="18">
        <v>1197831</v>
      </c>
      <c r="D147" s="19">
        <v>45627</v>
      </c>
      <c r="E147" s="18" t="s">
        <v>48</v>
      </c>
      <c r="F147" s="18" t="s">
        <v>21</v>
      </c>
      <c r="G147" s="18" t="s">
        <v>22</v>
      </c>
      <c r="H147" s="18" t="s">
        <v>14</v>
      </c>
      <c r="I147" s="20">
        <v>0.5</v>
      </c>
      <c r="J147" s="21">
        <v>7000</v>
      </c>
      <c r="K147" s="22">
        <f t="shared" si="45"/>
        <v>3500</v>
      </c>
      <c r="L147" s="22">
        <f t="shared" si="46"/>
        <v>1575</v>
      </c>
      <c r="M147" s="23">
        <v>0.45</v>
      </c>
      <c r="O147" s="3"/>
    </row>
    <row r="148" spans="2:15" x14ac:dyDescent="0.25">
      <c r="B148" s="18" t="s">
        <v>20</v>
      </c>
      <c r="C148" s="18">
        <v>1197831</v>
      </c>
      <c r="D148" s="19">
        <v>45627</v>
      </c>
      <c r="E148" s="18" t="s">
        <v>48</v>
      </c>
      <c r="F148" s="18" t="s">
        <v>21</v>
      </c>
      <c r="G148" s="18" t="s">
        <v>22</v>
      </c>
      <c r="H148" s="18" t="s">
        <v>16</v>
      </c>
      <c r="I148" s="20">
        <v>0.45</v>
      </c>
      <c r="J148" s="21">
        <v>6500</v>
      </c>
      <c r="K148" s="22">
        <f t="shared" si="45"/>
        <v>2925</v>
      </c>
      <c r="L148" s="22">
        <f t="shared" si="46"/>
        <v>877.5</v>
      </c>
      <c r="M148" s="23">
        <v>0.3</v>
      </c>
      <c r="O148" s="3"/>
    </row>
    <row r="149" spans="2:15" x14ac:dyDescent="0.25">
      <c r="B149" s="18" t="s">
        <v>20</v>
      </c>
      <c r="C149" s="18">
        <v>1197831</v>
      </c>
      <c r="D149" s="19">
        <v>45627</v>
      </c>
      <c r="E149" s="18" t="s">
        <v>48</v>
      </c>
      <c r="F149" s="18" t="s">
        <v>21</v>
      </c>
      <c r="G149" s="18" t="s">
        <v>22</v>
      </c>
      <c r="H149" s="18" t="s">
        <v>17</v>
      </c>
      <c r="I149" s="20">
        <v>0.55000000000000004</v>
      </c>
      <c r="J149" s="21">
        <v>9000</v>
      </c>
      <c r="K149" s="22">
        <f t="shared" si="45"/>
        <v>4950</v>
      </c>
      <c r="L149" s="22">
        <f t="shared" si="46"/>
        <v>2475</v>
      </c>
      <c r="M149" s="23">
        <v>0.5</v>
      </c>
      <c r="O149" s="3"/>
    </row>
    <row r="150" spans="2:15" x14ac:dyDescent="0.25">
      <c r="B150" s="18" t="s">
        <v>23</v>
      </c>
      <c r="C150" s="18">
        <v>1128299</v>
      </c>
      <c r="D150" s="19">
        <v>45311</v>
      </c>
      <c r="E150" s="18" t="s">
        <v>24</v>
      </c>
      <c r="F150" s="18" t="s">
        <v>25</v>
      </c>
      <c r="G150" s="18" t="s">
        <v>28</v>
      </c>
      <c r="H150" s="18" t="s">
        <v>12</v>
      </c>
      <c r="I150" s="20">
        <v>0.39999999999999997</v>
      </c>
      <c r="J150" s="21">
        <v>7750</v>
      </c>
      <c r="K150" s="22">
        <f>I150*J150</f>
        <v>3099.9999999999995</v>
      </c>
      <c r="L150" s="22">
        <f>K150*M150</f>
        <v>1085</v>
      </c>
      <c r="M150" s="23">
        <v>0.35000000000000003</v>
      </c>
    </row>
    <row r="151" spans="2:15" x14ac:dyDescent="0.25">
      <c r="B151" s="18" t="s">
        <v>23</v>
      </c>
      <c r="C151" s="18">
        <v>1128299</v>
      </c>
      <c r="D151" s="19">
        <v>45311</v>
      </c>
      <c r="E151" s="18" t="s">
        <v>24</v>
      </c>
      <c r="F151" s="18" t="s">
        <v>25</v>
      </c>
      <c r="G151" s="18" t="s">
        <v>28</v>
      </c>
      <c r="H151" s="18" t="s">
        <v>15</v>
      </c>
      <c r="I151" s="20">
        <v>0.5</v>
      </c>
      <c r="J151" s="21">
        <v>7750</v>
      </c>
      <c r="K151" s="22">
        <f>I151*J151</f>
        <v>3875</v>
      </c>
      <c r="L151" s="22">
        <f>K151*M151</f>
        <v>775</v>
      </c>
      <c r="M151" s="23">
        <v>0.2</v>
      </c>
    </row>
    <row r="152" spans="2:15" x14ac:dyDescent="0.25">
      <c r="B152" s="18" t="s">
        <v>23</v>
      </c>
      <c r="C152" s="18">
        <v>1128299</v>
      </c>
      <c r="D152" s="19">
        <v>45311</v>
      </c>
      <c r="E152" s="18" t="s">
        <v>24</v>
      </c>
      <c r="F152" s="18" t="s">
        <v>25</v>
      </c>
      <c r="G152" s="18" t="s">
        <v>28</v>
      </c>
      <c r="H152" s="18" t="s">
        <v>13</v>
      </c>
      <c r="I152" s="20">
        <v>0.5</v>
      </c>
      <c r="J152" s="21">
        <v>7750</v>
      </c>
      <c r="K152" s="22">
        <f t="shared" ref="K152:K155" si="47">I152*J152</f>
        <v>3875</v>
      </c>
      <c r="L152" s="22">
        <f t="shared" ref="L152:L155" si="48">K152*M152</f>
        <v>1356.2500000000002</v>
      </c>
      <c r="M152" s="23">
        <v>0.35000000000000003</v>
      </c>
    </row>
    <row r="153" spans="2:15" x14ac:dyDescent="0.25">
      <c r="B153" s="18" t="s">
        <v>23</v>
      </c>
      <c r="C153" s="18">
        <v>1128299</v>
      </c>
      <c r="D153" s="19">
        <v>45311</v>
      </c>
      <c r="E153" s="18" t="s">
        <v>24</v>
      </c>
      <c r="F153" s="18" t="s">
        <v>25</v>
      </c>
      <c r="G153" s="18" t="s">
        <v>28</v>
      </c>
      <c r="H153" s="18" t="s">
        <v>14</v>
      </c>
      <c r="I153" s="20">
        <v>0.5</v>
      </c>
      <c r="J153" s="21">
        <v>6250</v>
      </c>
      <c r="K153" s="22">
        <f t="shared" si="47"/>
        <v>3125</v>
      </c>
      <c r="L153" s="22">
        <f t="shared" si="48"/>
        <v>937.5</v>
      </c>
      <c r="M153" s="23">
        <v>0.3</v>
      </c>
    </row>
    <row r="154" spans="2:15" x14ac:dyDescent="0.25">
      <c r="B154" s="18" t="s">
        <v>23</v>
      </c>
      <c r="C154" s="18">
        <v>1128299</v>
      </c>
      <c r="D154" s="19">
        <v>45311</v>
      </c>
      <c r="E154" s="18" t="s">
        <v>24</v>
      </c>
      <c r="F154" s="18" t="s">
        <v>25</v>
      </c>
      <c r="G154" s="18" t="s">
        <v>28</v>
      </c>
      <c r="H154" s="18" t="s">
        <v>16</v>
      </c>
      <c r="I154" s="20">
        <v>0.55000000000000004</v>
      </c>
      <c r="J154" s="21">
        <v>5750</v>
      </c>
      <c r="K154" s="22">
        <f t="shared" si="47"/>
        <v>3162.5000000000005</v>
      </c>
      <c r="L154" s="22">
        <f t="shared" si="48"/>
        <v>1581.2500000000002</v>
      </c>
      <c r="M154" s="23">
        <v>0.5</v>
      </c>
    </row>
    <row r="155" spans="2:15" x14ac:dyDescent="0.25">
      <c r="B155" s="18" t="s">
        <v>23</v>
      </c>
      <c r="C155" s="18">
        <v>1128299</v>
      </c>
      <c r="D155" s="19">
        <v>45311</v>
      </c>
      <c r="E155" s="18" t="s">
        <v>24</v>
      </c>
      <c r="F155" s="18" t="s">
        <v>25</v>
      </c>
      <c r="G155" s="18" t="s">
        <v>28</v>
      </c>
      <c r="H155" s="18" t="s">
        <v>17</v>
      </c>
      <c r="I155" s="20">
        <v>0.5</v>
      </c>
      <c r="J155" s="21">
        <v>7750</v>
      </c>
      <c r="K155" s="22">
        <f t="shared" si="47"/>
        <v>3875</v>
      </c>
      <c r="L155" s="22">
        <f t="shared" si="48"/>
        <v>581.25000000000011</v>
      </c>
      <c r="M155" s="23">
        <v>0.15000000000000002</v>
      </c>
    </row>
    <row r="156" spans="2:15" x14ac:dyDescent="0.25">
      <c r="B156" s="18" t="s">
        <v>23</v>
      </c>
      <c r="C156" s="18">
        <v>1128299</v>
      </c>
      <c r="D156" s="19">
        <v>45342</v>
      </c>
      <c r="E156" s="18" t="s">
        <v>24</v>
      </c>
      <c r="F156" s="18" t="s">
        <v>25</v>
      </c>
      <c r="G156" s="18" t="s">
        <v>28</v>
      </c>
      <c r="H156" s="18" t="s">
        <v>12</v>
      </c>
      <c r="I156" s="20">
        <v>0.39999999999999997</v>
      </c>
      <c r="J156" s="21">
        <v>8250</v>
      </c>
      <c r="K156" s="22">
        <f>I156*J156</f>
        <v>3299.9999999999995</v>
      </c>
      <c r="L156" s="22">
        <f>K156*M156</f>
        <v>1155</v>
      </c>
      <c r="M156" s="23">
        <v>0.35000000000000003</v>
      </c>
    </row>
    <row r="157" spans="2:15" x14ac:dyDescent="0.25">
      <c r="B157" s="18" t="s">
        <v>23</v>
      </c>
      <c r="C157" s="18">
        <v>1128299</v>
      </c>
      <c r="D157" s="19">
        <v>45342</v>
      </c>
      <c r="E157" s="18" t="s">
        <v>24</v>
      </c>
      <c r="F157" s="18" t="s">
        <v>25</v>
      </c>
      <c r="G157" s="18" t="s">
        <v>28</v>
      </c>
      <c r="H157" s="18" t="s">
        <v>15</v>
      </c>
      <c r="I157" s="20">
        <v>0.5</v>
      </c>
      <c r="J157" s="21">
        <v>7250</v>
      </c>
      <c r="K157" s="22">
        <f>I157*J157</f>
        <v>3625</v>
      </c>
      <c r="L157" s="22">
        <f>K157*M157</f>
        <v>725</v>
      </c>
      <c r="M157" s="23">
        <v>0.2</v>
      </c>
    </row>
    <row r="158" spans="2:15" x14ac:dyDescent="0.25">
      <c r="B158" s="18" t="s">
        <v>23</v>
      </c>
      <c r="C158" s="18">
        <v>1128299</v>
      </c>
      <c r="D158" s="19">
        <v>45342</v>
      </c>
      <c r="E158" s="18" t="s">
        <v>24</v>
      </c>
      <c r="F158" s="18" t="s">
        <v>25</v>
      </c>
      <c r="G158" s="18" t="s">
        <v>28</v>
      </c>
      <c r="H158" s="18" t="s">
        <v>13</v>
      </c>
      <c r="I158" s="20">
        <v>0.5</v>
      </c>
      <c r="J158" s="21">
        <v>7250</v>
      </c>
      <c r="K158" s="22">
        <f t="shared" ref="K158:K161" si="49">I158*J158</f>
        <v>3625</v>
      </c>
      <c r="L158" s="22">
        <f t="shared" ref="L158:L161" si="50">K158*M158</f>
        <v>1268.7500000000002</v>
      </c>
      <c r="M158" s="23">
        <v>0.35000000000000003</v>
      </c>
    </row>
    <row r="159" spans="2:15" x14ac:dyDescent="0.25">
      <c r="B159" s="18" t="s">
        <v>23</v>
      </c>
      <c r="C159" s="18">
        <v>1128299</v>
      </c>
      <c r="D159" s="19">
        <v>45342</v>
      </c>
      <c r="E159" s="18" t="s">
        <v>24</v>
      </c>
      <c r="F159" s="18" t="s">
        <v>25</v>
      </c>
      <c r="G159" s="18" t="s">
        <v>28</v>
      </c>
      <c r="H159" s="18" t="s">
        <v>14</v>
      </c>
      <c r="I159" s="20">
        <v>0.5</v>
      </c>
      <c r="J159" s="21">
        <v>5750</v>
      </c>
      <c r="K159" s="22">
        <f t="shared" si="49"/>
        <v>2875</v>
      </c>
      <c r="L159" s="22">
        <f t="shared" si="50"/>
        <v>862.5</v>
      </c>
      <c r="M159" s="23">
        <v>0.3</v>
      </c>
    </row>
    <row r="160" spans="2:15" x14ac:dyDescent="0.25">
      <c r="B160" s="18" t="s">
        <v>23</v>
      </c>
      <c r="C160" s="18">
        <v>1128299</v>
      </c>
      <c r="D160" s="19">
        <v>45342</v>
      </c>
      <c r="E160" s="18" t="s">
        <v>24</v>
      </c>
      <c r="F160" s="18" t="s">
        <v>25</v>
      </c>
      <c r="G160" s="18" t="s">
        <v>28</v>
      </c>
      <c r="H160" s="18" t="s">
        <v>16</v>
      </c>
      <c r="I160" s="20">
        <v>0.55000000000000004</v>
      </c>
      <c r="J160" s="21">
        <v>5000</v>
      </c>
      <c r="K160" s="22">
        <f t="shared" si="49"/>
        <v>2750</v>
      </c>
      <c r="L160" s="22">
        <f t="shared" si="50"/>
        <v>1375</v>
      </c>
      <c r="M160" s="23">
        <v>0.5</v>
      </c>
    </row>
    <row r="161" spans="2:13" x14ac:dyDescent="0.25">
      <c r="B161" s="18" t="s">
        <v>23</v>
      </c>
      <c r="C161" s="18">
        <v>1128299</v>
      </c>
      <c r="D161" s="19">
        <v>45342</v>
      </c>
      <c r="E161" s="18" t="s">
        <v>24</v>
      </c>
      <c r="F161" s="18" t="s">
        <v>25</v>
      </c>
      <c r="G161" s="18" t="s">
        <v>28</v>
      </c>
      <c r="H161" s="18" t="s">
        <v>17</v>
      </c>
      <c r="I161" s="20">
        <v>0.5</v>
      </c>
      <c r="J161" s="21">
        <v>7000</v>
      </c>
      <c r="K161" s="22">
        <f t="shared" si="49"/>
        <v>3500</v>
      </c>
      <c r="L161" s="22">
        <f t="shared" si="50"/>
        <v>525.00000000000011</v>
      </c>
      <c r="M161" s="23">
        <v>0.15000000000000002</v>
      </c>
    </row>
    <row r="162" spans="2:13" x14ac:dyDescent="0.25">
      <c r="B162" s="18" t="s">
        <v>23</v>
      </c>
      <c r="C162" s="18">
        <v>1128299</v>
      </c>
      <c r="D162" s="19">
        <v>45370</v>
      </c>
      <c r="E162" s="18" t="s">
        <v>24</v>
      </c>
      <c r="F162" s="18" t="s">
        <v>25</v>
      </c>
      <c r="G162" s="18" t="s">
        <v>28</v>
      </c>
      <c r="H162" s="18" t="s">
        <v>12</v>
      </c>
      <c r="I162" s="20">
        <v>0.5</v>
      </c>
      <c r="J162" s="21">
        <v>8500</v>
      </c>
      <c r="K162" s="22">
        <f>I162*J162</f>
        <v>4250</v>
      </c>
      <c r="L162" s="22">
        <f>K162*M162</f>
        <v>1487.5000000000002</v>
      </c>
      <c r="M162" s="23">
        <v>0.35000000000000003</v>
      </c>
    </row>
    <row r="163" spans="2:13" x14ac:dyDescent="0.25">
      <c r="B163" s="18" t="s">
        <v>23</v>
      </c>
      <c r="C163" s="18">
        <v>1128299</v>
      </c>
      <c r="D163" s="19">
        <v>45370</v>
      </c>
      <c r="E163" s="18" t="s">
        <v>24</v>
      </c>
      <c r="F163" s="18" t="s">
        <v>25</v>
      </c>
      <c r="G163" s="18" t="s">
        <v>28</v>
      </c>
      <c r="H163" s="18" t="s">
        <v>15</v>
      </c>
      <c r="I163" s="20">
        <v>0.6</v>
      </c>
      <c r="J163" s="21">
        <v>7000</v>
      </c>
      <c r="K163" s="22">
        <f>I163*J163</f>
        <v>4200</v>
      </c>
      <c r="L163" s="22">
        <f>K163*M163</f>
        <v>840</v>
      </c>
      <c r="M163" s="23">
        <v>0.2</v>
      </c>
    </row>
    <row r="164" spans="2:13" x14ac:dyDescent="0.25">
      <c r="B164" s="18" t="s">
        <v>23</v>
      </c>
      <c r="C164" s="18">
        <v>1128299</v>
      </c>
      <c r="D164" s="19">
        <v>45370</v>
      </c>
      <c r="E164" s="18" t="s">
        <v>24</v>
      </c>
      <c r="F164" s="18" t="s">
        <v>25</v>
      </c>
      <c r="G164" s="18" t="s">
        <v>28</v>
      </c>
      <c r="H164" s="18" t="s">
        <v>13</v>
      </c>
      <c r="I164" s="20">
        <v>0.6</v>
      </c>
      <c r="J164" s="21">
        <v>7000</v>
      </c>
      <c r="K164" s="22">
        <f t="shared" ref="K164:K167" si="51">I164*J164</f>
        <v>4200</v>
      </c>
      <c r="L164" s="22">
        <f t="shared" ref="L164:L167" si="52">K164*M164</f>
        <v>1470.0000000000002</v>
      </c>
      <c r="M164" s="23">
        <v>0.35000000000000003</v>
      </c>
    </row>
    <row r="165" spans="2:13" x14ac:dyDescent="0.25">
      <c r="B165" s="18" t="s">
        <v>23</v>
      </c>
      <c r="C165" s="18">
        <v>1128299</v>
      </c>
      <c r="D165" s="19">
        <v>45370</v>
      </c>
      <c r="E165" s="18" t="s">
        <v>24</v>
      </c>
      <c r="F165" s="18" t="s">
        <v>25</v>
      </c>
      <c r="G165" s="18" t="s">
        <v>28</v>
      </c>
      <c r="H165" s="18" t="s">
        <v>14</v>
      </c>
      <c r="I165" s="20">
        <v>0.6</v>
      </c>
      <c r="J165" s="21">
        <v>6000</v>
      </c>
      <c r="K165" s="22">
        <f t="shared" si="51"/>
        <v>3600</v>
      </c>
      <c r="L165" s="22">
        <f t="shared" si="52"/>
        <v>1080</v>
      </c>
      <c r="M165" s="23">
        <v>0.3</v>
      </c>
    </row>
    <row r="166" spans="2:13" x14ac:dyDescent="0.25">
      <c r="B166" s="18" t="s">
        <v>23</v>
      </c>
      <c r="C166" s="18">
        <v>1128299</v>
      </c>
      <c r="D166" s="19">
        <v>45370</v>
      </c>
      <c r="E166" s="18" t="s">
        <v>24</v>
      </c>
      <c r="F166" s="18" t="s">
        <v>25</v>
      </c>
      <c r="G166" s="18" t="s">
        <v>28</v>
      </c>
      <c r="H166" s="18" t="s">
        <v>16</v>
      </c>
      <c r="I166" s="20">
        <v>0.65</v>
      </c>
      <c r="J166" s="21">
        <v>5000</v>
      </c>
      <c r="K166" s="22">
        <f t="shared" si="51"/>
        <v>3250</v>
      </c>
      <c r="L166" s="22">
        <f t="shared" si="52"/>
        <v>1625</v>
      </c>
      <c r="M166" s="23">
        <v>0.5</v>
      </c>
    </row>
    <row r="167" spans="2:13" x14ac:dyDescent="0.25">
      <c r="B167" s="18" t="s">
        <v>23</v>
      </c>
      <c r="C167" s="18">
        <v>1128299</v>
      </c>
      <c r="D167" s="19">
        <v>45370</v>
      </c>
      <c r="E167" s="18" t="s">
        <v>24</v>
      </c>
      <c r="F167" s="18" t="s">
        <v>25</v>
      </c>
      <c r="G167" s="18" t="s">
        <v>28</v>
      </c>
      <c r="H167" s="18" t="s">
        <v>17</v>
      </c>
      <c r="I167" s="20">
        <v>0.6</v>
      </c>
      <c r="J167" s="21">
        <v>7000</v>
      </c>
      <c r="K167" s="22">
        <f t="shared" si="51"/>
        <v>4200</v>
      </c>
      <c r="L167" s="22">
        <f t="shared" si="52"/>
        <v>630.00000000000011</v>
      </c>
      <c r="M167" s="23">
        <v>0.15000000000000002</v>
      </c>
    </row>
    <row r="168" spans="2:13" x14ac:dyDescent="0.25">
      <c r="B168" s="18" t="s">
        <v>23</v>
      </c>
      <c r="C168" s="18">
        <v>1128299</v>
      </c>
      <c r="D168" s="19">
        <v>45402</v>
      </c>
      <c r="E168" s="18" t="s">
        <v>24</v>
      </c>
      <c r="F168" s="18" t="s">
        <v>25</v>
      </c>
      <c r="G168" s="18" t="s">
        <v>28</v>
      </c>
      <c r="H168" s="18" t="s">
        <v>12</v>
      </c>
      <c r="I168" s="20">
        <v>0.6</v>
      </c>
      <c r="J168" s="21">
        <v>8750</v>
      </c>
      <c r="K168" s="22">
        <f>I168*J168</f>
        <v>5250</v>
      </c>
      <c r="L168" s="22">
        <f>K168*M168</f>
        <v>1837.5000000000002</v>
      </c>
      <c r="M168" s="23">
        <v>0.35000000000000003</v>
      </c>
    </row>
    <row r="169" spans="2:13" x14ac:dyDescent="0.25">
      <c r="B169" s="18" t="s">
        <v>23</v>
      </c>
      <c r="C169" s="18">
        <v>1128299</v>
      </c>
      <c r="D169" s="19">
        <v>45402</v>
      </c>
      <c r="E169" s="18" t="s">
        <v>24</v>
      </c>
      <c r="F169" s="18" t="s">
        <v>25</v>
      </c>
      <c r="G169" s="18" t="s">
        <v>28</v>
      </c>
      <c r="H169" s="18" t="s">
        <v>15</v>
      </c>
      <c r="I169" s="20">
        <v>0.65</v>
      </c>
      <c r="J169" s="21">
        <v>6750</v>
      </c>
      <c r="K169" s="22">
        <f>I169*J169</f>
        <v>4387.5</v>
      </c>
      <c r="L169" s="22">
        <f>K169*M169</f>
        <v>877.5</v>
      </c>
      <c r="M169" s="23">
        <v>0.2</v>
      </c>
    </row>
    <row r="170" spans="2:13" x14ac:dyDescent="0.25">
      <c r="B170" s="18" t="s">
        <v>23</v>
      </c>
      <c r="C170" s="18">
        <v>1128299</v>
      </c>
      <c r="D170" s="19">
        <v>45402</v>
      </c>
      <c r="E170" s="18" t="s">
        <v>24</v>
      </c>
      <c r="F170" s="18" t="s">
        <v>25</v>
      </c>
      <c r="G170" s="18" t="s">
        <v>28</v>
      </c>
      <c r="H170" s="18" t="s">
        <v>13</v>
      </c>
      <c r="I170" s="20">
        <v>0.65</v>
      </c>
      <c r="J170" s="21">
        <v>7250</v>
      </c>
      <c r="K170" s="22">
        <f t="shared" ref="K170:K173" si="53">I170*J170</f>
        <v>4712.5</v>
      </c>
      <c r="L170" s="22">
        <f t="shared" ref="L170:L173" si="54">K170*M170</f>
        <v>1649.3750000000002</v>
      </c>
      <c r="M170" s="23">
        <v>0.35000000000000003</v>
      </c>
    </row>
    <row r="171" spans="2:13" x14ac:dyDescent="0.25">
      <c r="B171" s="18" t="s">
        <v>23</v>
      </c>
      <c r="C171" s="18">
        <v>1128299</v>
      </c>
      <c r="D171" s="19">
        <v>45402</v>
      </c>
      <c r="E171" s="18" t="s">
        <v>24</v>
      </c>
      <c r="F171" s="18" t="s">
        <v>25</v>
      </c>
      <c r="G171" s="18" t="s">
        <v>28</v>
      </c>
      <c r="H171" s="18" t="s">
        <v>14</v>
      </c>
      <c r="I171" s="20">
        <v>0.6</v>
      </c>
      <c r="J171" s="21">
        <v>6250</v>
      </c>
      <c r="K171" s="22">
        <f t="shared" si="53"/>
        <v>3750</v>
      </c>
      <c r="L171" s="22">
        <f t="shared" si="54"/>
        <v>1125</v>
      </c>
      <c r="M171" s="23">
        <v>0.3</v>
      </c>
    </row>
    <row r="172" spans="2:13" x14ac:dyDescent="0.25">
      <c r="B172" s="18" t="s">
        <v>23</v>
      </c>
      <c r="C172" s="18">
        <v>1128299</v>
      </c>
      <c r="D172" s="19">
        <v>45402</v>
      </c>
      <c r="E172" s="18" t="s">
        <v>24</v>
      </c>
      <c r="F172" s="18" t="s">
        <v>25</v>
      </c>
      <c r="G172" s="18" t="s">
        <v>28</v>
      </c>
      <c r="H172" s="18" t="s">
        <v>16</v>
      </c>
      <c r="I172" s="20">
        <v>0.65</v>
      </c>
      <c r="J172" s="21">
        <v>5250</v>
      </c>
      <c r="K172" s="22">
        <f t="shared" si="53"/>
        <v>3412.5</v>
      </c>
      <c r="L172" s="22">
        <f t="shared" si="54"/>
        <v>1706.25</v>
      </c>
      <c r="M172" s="23">
        <v>0.5</v>
      </c>
    </row>
    <row r="173" spans="2:13" x14ac:dyDescent="0.25">
      <c r="B173" s="18" t="s">
        <v>23</v>
      </c>
      <c r="C173" s="18">
        <v>1128299</v>
      </c>
      <c r="D173" s="19">
        <v>45402</v>
      </c>
      <c r="E173" s="18" t="s">
        <v>24</v>
      </c>
      <c r="F173" s="18" t="s">
        <v>25</v>
      </c>
      <c r="G173" s="18" t="s">
        <v>28</v>
      </c>
      <c r="H173" s="18" t="s">
        <v>17</v>
      </c>
      <c r="I173" s="20">
        <v>0.8</v>
      </c>
      <c r="J173" s="21">
        <v>7000</v>
      </c>
      <c r="K173" s="22">
        <f t="shared" si="53"/>
        <v>5600</v>
      </c>
      <c r="L173" s="22">
        <f t="shared" si="54"/>
        <v>840.00000000000011</v>
      </c>
      <c r="M173" s="23">
        <v>0.15000000000000002</v>
      </c>
    </row>
    <row r="174" spans="2:13" x14ac:dyDescent="0.25">
      <c r="B174" s="18" t="s">
        <v>23</v>
      </c>
      <c r="C174" s="18">
        <v>1128299</v>
      </c>
      <c r="D174" s="19">
        <v>45433</v>
      </c>
      <c r="E174" s="18" t="s">
        <v>24</v>
      </c>
      <c r="F174" s="18" t="s">
        <v>25</v>
      </c>
      <c r="G174" s="18" t="s">
        <v>28</v>
      </c>
      <c r="H174" s="18" t="s">
        <v>12</v>
      </c>
      <c r="I174" s="20">
        <v>0.6</v>
      </c>
      <c r="J174" s="21">
        <v>9000</v>
      </c>
      <c r="K174" s="22">
        <f>I174*J174</f>
        <v>5400</v>
      </c>
      <c r="L174" s="22">
        <f>K174*M174</f>
        <v>2160</v>
      </c>
      <c r="M174" s="23">
        <v>0.4</v>
      </c>
    </row>
    <row r="175" spans="2:13" x14ac:dyDescent="0.25">
      <c r="B175" s="18" t="s">
        <v>23</v>
      </c>
      <c r="C175" s="18">
        <v>1128299</v>
      </c>
      <c r="D175" s="19">
        <v>45433</v>
      </c>
      <c r="E175" s="18" t="s">
        <v>24</v>
      </c>
      <c r="F175" s="18" t="s">
        <v>25</v>
      </c>
      <c r="G175" s="18" t="s">
        <v>28</v>
      </c>
      <c r="H175" s="18" t="s">
        <v>15</v>
      </c>
      <c r="I175" s="20">
        <v>0.65</v>
      </c>
      <c r="J175" s="21">
        <v>7500</v>
      </c>
      <c r="K175" s="22">
        <f>I175*J175</f>
        <v>4875</v>
      </c>
      <c r="L175" s="22">
        <f>K175*M175</f>
        <v>1218.75</v>
      </c>
      <c r="M175" s="23">
        <v>0.25</v>
      </c>
    </row>
    <row r="176" spans="2:13" x14ac:dyDescent="0.25">
      <c r="B176" s="18" t="s">
        <v>23</v>
      </c>
      <c r="C176" s="18">
        <v>1128299</v>
      </c>
      <c r="D176" s="19">
        <v>45433</v>
      </c>
      <c r="E176" s="18" t="s">
        <v>24</v>
      </c>
      <c r="F176" s="18" t="s">
        <v>25</v>
      </c>
      <c r="G176" s="18" t="s">
        <v>28</v>
      </c>
      <c r="H176" s="18" t="s">
        <v>13</v>
      </c>
      <c r="I176" s="20">
        <v>0.65</v>
      </c>
      <c r="J176" s="21">
        <v>7500</v>
      </c>
      <c r="K176" s="22">
        <f t="shared" ref="K176:K179" si="55">I176*J176</f>
        <v>4875</v>
      </c>
      <c r="L176" s="22">
        <f t="shared" ref="L176:L179" si="56">K176*M176</f>
        <v>1950</v>
      </c>
      <c r="M176" s="23">
        <v>0.4</v>
      </c>
    </row>
    <row r="177" spans="2:13" x14ac:dyDescent="0.25">
      <c r="B177" s="18" t="s">
        <v>23</v>
      </c>
      <c r="C177" s="18">
        <v>1128299</v>
      </c>
      <c r="D177" s="19">
        <v>45433</v>
      </c>
      <c r="E177" s="18" t="s">
        <v>24</v>
      </c>
      <c r="F177" s="18" t="s">
        <v>25</v>
      </c>
      <c r="G177" s="18" t="s">
        <v>28</v>
      </c>
      <c r="H177" s="18" t="s">
        <v>14</v>
      </c>
      <c r="I177" s="20">
        <v>0.6</v>
      </c>
      <c r="J177" s="21">
        <v>6500</v>
      </c>
      <c r="K177" s="22">
        <f t="shared" si="55"/>
        <v>3900</v>
      </c>
      <c r="L177" s="22">
        <f t="shared" si="56"/>
        <v>1365</v>
      </c>
      <c r="M177" s="23">
        <v>0.35</v>
      </c>
    </row>
    <row r="178" spans="2:13" x14ac:dyDescent="0.25">
      <c r="B178" s="18" t="s">
        <v>23</v>
      </c>
      <c r="C178" s="18">
        <v>1128299</v>
      </c>
      <c r="D178" s="19">
        <v>45433</v>
      </c>
      <c r="E178" s="18" t="s">
        <v>24</v>
      </c>
      <c r="F178" s="18" t="s">
        <v>25</v>
      </c>
      <c r="G178" s="18" t="s">
        <v>28</v>
      </c>
      <c r="H178" s="18" t="s">
        <v>16</v>
      </c>
      <c r="I178" s="20">
        <v>0.65</v>
      </c>
      <c r="J178" s="21">
        <v>5500</v>
      </c>
      <c r="K178" s="22">
        <f t="shared" si="55"/>
        <v>3575</v>
      </c>
      <c r="L178" s="22">
        <f t="shared" si="56"/>
        <v>1966.2500000000002</v>
      </c>
      <c r="M178" s="23">
        <v>0.55000000000000004</v>
      </c>
    </row>
    <row r="179" spans="2:13" x14ac:dyDescent="0.25">
      <c r="B179" s="18" t="s">
        <v>23</v>
      </c>
      <c r="C179" s="18">
        <v>1128299</v>
      </c>
      <c r="D179" s="19">
        <v>45433</v>
      </c>
      <c r="E179" s="18" t="s">
        <v>24</v>
      </c>
      <c r="F179" s="18" t="s">
        <v>25</v>
      </c>
      <c r="G179" s="18" t="s">
        <v>28</v>
      </c>
      <c r="H179" s="18" t="s">
        <v>17</v>
      </c>
      <c r="I179" s="20">
        <v>0.8</v>
      </c>
      <c r="J179" s="21">
        <v>7250</v>
      </c>
      <c r="K179" s="22">
        <f t="shared" si="55"/>
        <v>5800</v>
      </c>
      <c r="L179" s="22">
        <f t="shared" si="56"/>
        <v>1160</v>
      </c>
      <c r="M179" s="23">
        <v>0.2</v>
      </c>
    </row>
    <row r="180" spans="2:13" x14ac:dyDescent="0.25">
      <c r="B180" s="18" t="s">
        <v>23</v>
      </c>
      <c r="C180" s="18">
        <v>1128299</v>
      </c>
      <c r="D180" s="19">
        <v>45463</v>
      </c>
      <c r="E180" s="18" t="s">
        <v>24</v>
      </c>
      <c r="F180" s="18" t="s">
        <v>25</v>
      </c>
      <c r="G180" s="18" t="s">
        <v>28</v>
      </c>
      <c r="H180" s="18" t="s">
        <v>12</v>
      </c>
      <c r="I180" s="20">
        <v>0.6</v>
      </c>
      <c r="J180" s="21">
        <v>9750</v>
      </c>
      <c r="K180" s="22">
        <f>I180*J180</f>
        <v>5850</v>
      </c>
      <c r="L180" s="22">
        <f>K180*M180</f>
        <v>2340</v>
      </c>
      <c r="M180" s="23">
        <v>0.4</v>
      </c>
    </row>
    <row r="181" spans="2:13" x14ac:dyDescent="0.25">
      <c r="B181" s="18" t="s">
        <v>23</v>
      </c>
      <c r="C181" s="18">
        <v>1128299</v>
      </c>
      <c r="D181" s="19">
        <v>45463</v>
      </c>
      <c r="E181" s="18" t="s">
        <v>24</v>
      </c>
      <c r="F181" s="18" t="s">
        <v>25</v>
      </c>
      <c r="G181" s="18" t="s">
        <v>28</v>
      </c>
      <c r="H181" s="18" t="s">
        <v>15</v>
      </c>
      <c r="I181" s="20">
        <v>0.65</v>
      </c>
      <c r="J181" s="21">
        <v>8250</v>
      </c>
      <c r="K181" s="22">
        <f>I181*J181</f>
        <v>5362.5</v>
      </c>
      <c r="L181" s="22">
        <f>K181*M181</f>
        <v>1340.625</v>
      </c>
      <c r="M181" s="23">
        <v>0.25</v>
      </c>
    </row>
    <row r="182" spans="2:13" x14ac:dyDescent="0.25">
      <c r="B182" s="18" t="s">
        <v>23</v>
      </c>
      <c r="C182" s="18">
        <v>1128299</v>
      </c>
      <c r="D182" s="19">
        <v>45463</v>
      </c>
      <c r="E182" s="18" t="s">
        <v>24</v>
      </c>
      <c r="F182" s="18" t="s">
        <v>25</v>
      </c>
      <c r="G182" s="18" t="s">
        <v>28</v>
      </c>
      <c r="H182" s="18" t="s">
        <v>13</v>
      </c>
      <c r="I182" s="20">
        <v>0.65</v>
      </c>
      <c r="J182" s="21">
        <v>8250</v>
      </c>
      <c r="K182" s="22">
        <f t="shared" ref="K182:K185" si="57">I182*J182</f>
        <v>5362.5</v>
      </c>
      <c r="L182" s="22">
        <f t="shared" ref="L182:L185" si="58">K182*M182</f>
        <v>2145</v>
      </c>
      <c r="M182" s="23">
        <v>0.4</v>
      </c>
    </row>
    <row r="183" spans="2:13" x14ac:dyDescent="0.25">
      <c r="B183" s="18" t="s">
        <v>23</v>
      </c>
      <c r="C183" s="18">
        <v>1128299</v>
      </c>
      <c r="D183" s="19">
        <v>45463</v>
      </c>
      <c r="E183" s="18" t="s">
        <v>24</v>
      </c>
      <c r="F183" s="18" t="s">
        <v>25</v>
      </c>
      <c r="G183" s="18" t="s">
        <v>28</v>
      </c>
      <c r="H183" s="18" t="s">
        <v>14</v>
      </c>
      <c r="I183" s="20">
        <v>0.6</v>
      </c>
      <c r="J183" s="21">
        <v>7000</v>
      </c>
      <c r="K183" s="22">
        <f t="shared" si="57"/>
        <v>4200</v>
      </c>
      <c r="L183" s="22">
        <f t="shared" si="58"/>
        <v>1470</v>
      </c>
      <c r="M183" s="23">
        <v>0.35</v>
      </c>
    </row>
    <row r="184" spans="2:13" x14ac:dyDescent="0.25">
      <c r="B184" s="18" t="s">
        <v>23</v>
      </c>
      <c r="C184" s="18">
        <v>1128299</v>
      </c>
      <c r="D184" s="19">
        <v>45463</v>
      </c>
      <c r="E184" s="18" t="s">
        <v>24</v>
      </c>
      <c r="F184" s="18" t="s">
        <v>25</v>
      </c>
      <c r="G184" s="18" t="s">
        <v>28</v>
      </c>
      <c r="H184" s="18" t="s">
        <v>16</v>
      </c>
      <c r="I184" s="20">
        <v>0.65</v>
      </c>
      <c r="J184" s="21">
        <v>5750</v>
      </c>
      <c r="K184" s="22">
        <f t="shared" si="57"/>
        <v>3737.5</v>
      </c>
      <c r="L184" s="22">
        <f t="shared" si="58"/>
        <v>2055.625</v>
      </c>
      <c r="M184" s="23">
        <v>0.55000000000000004</v>
      </c>
    </row>
    <row r="185" spans="2:13" x14ac:dyDescent="0.25">
      <c r="B185" s="18" t="s">
        <v>23</v>
      </c>
      <c r="C185" s="18">
        <v>1128299</v>
      </c>
      <c r="D185" s="19">
        <v>45463</v>
      </c>
      <c r="E185" s="18" t="s">
        <v>24</v>
      </c>
      <c r="F185" s="18" t="s">
        <v>25</v>
      </c>
      <c r="G185" s="18" t="s">
        <v>28</v>
      </c>
      <c r="H185" s="18" t="s">
        <v>17</v>
      </c>
      <c r="I185" s="20">
        <v>0.8</v>
      </c>
      <c r="J185" s="21">
        <v>8750</v>
      </c>
      <c r="K185" s="22">
        <f t="shared" si="57"/>
        <v>7000</v>
      </c>
      <c r="L185" s="22">
        <f t="shared" si="58"/>
        <v>1400</v>
      </c>
      <c r="M185" s="23">
        <v>0.2</v>
      </c>
    </row>
    <row r="186" spans="2:13" x14ac:dyDescent="0.25">
      <c r="B186" s="18" t="s">
        <v>23</v>
      </c>
      <c r="C186" s="18">
        <v>1128299</v>
      </c>
      <c r="D186" s="19">
        <v>45492</v>
      </c>
      <c r="E186" s="18" t="s">
        <v>24</v>
      </c>
      <c r="F186" s="18" t="s">
        <v>25</v>
      </c>
      <c r="G186" s="18" t="s">
        <v>28</v>
      </c>
      <c r="H186" s="18" t="s">
        <v>12</v>
      </c>
      <c r="I186" s="20">
        <v>0.6</v>
      </c>
      <c r="J186" s="21">
        <v>10250</v>
      </c>
      <c r="K186" s="22">
        <f>I186*J186</f>
        <v>6150</v>
      </c>
      <c r="L186" s="22">
        <f>K186*M186</f>
        <v>2152.5</v>
      </c>
      <c r="M186" s="23">
        <v>0.35000000000000003</v>
      </c>
    </row>
    <row r="187" spans="2:13" x14ac:dyDescent="0.25">
      <c r="B187" s="18" t="s">
        <v>23</v>
      </c>
      <c r="C187" s="18">
        <v>1128299</v>
      </c>
      <c r="D187" s="19">
        <v>45492</v>
      </c>
      <c r="E187" s="18" t="s">
        <v>24</v>
      </c>
      <c r="F187" s="18" t="s">
        <v>25</v>
      </c>
      <c r="G187" s="18" t="s">
        <v>28</v>
      </c>
      <c r="H187" s="18" t="s">
        <v>15</v>
      </c>
      <c r="I187" s="20">
        <v>0.65</v>
      </c>
      <c r="J187" s="21">
        <v>8750</v>
      </c>
      <c r="K187" s="22">
        <f>I187*J187</f>
        <v>5687.5</v>
      </c>
      <c r="L187" s="22">
        <f>K187*M187</f>
        <v>1137.5</v>
      </c>
      <c r="M187" s="23">
        <v>0.2</v>
      </c>
    </row>
    <row r="188" spans="2:13" x14ac:dyDescent="0.25">
      <c r="B188" s="18" t="s">
        <v>23</v>
      </c>
      <c r="C188" s="18">
        <v>1128299</v>
      </c>
      <c r="D188" s="19">
        <v>45492</v>
      </c>
      <c r="E188" s="18" t="s">
        <v>24</v>
      </c>
      <c r="F188" s="18" t="s">
        <v>25</v>
      </c>
      <c r="G188" s="18" t="s">
        <v>28</v>
      </c>
      <c r="H188" s="18" t="s">
        <v>13</v>
      </c>
      <c r="I188" s="20">
        <v>0.65</v>
      </c>
      <c r="J188" s="21">
        <v>8250</v>
      </c>
      <c r="K188" s="22">
        <f t="shared" ref="K188:K191" si="59">I188*J188</f>
        <v>5362.5</v>
      </c>
      <c r="L188" s="22">
        <f t="shared" ref="L188:L191" si="60">K188*M188</f>
        <v>1876.8750000000002</v>
      </c>
      <c r="M188" s="23">
        <v>0.35000000000000003</v>
      </c>
    </row>
    <row r="189" spans="2:13" x14ac:dyDescent="0.25">
      <c r="B189" s="18" t="s">
        <v>23</v>
      </c>
      <c r="C189" s="18">
        <v>1128299</v>
      </c>
      <c r="D189" s="19">
        <v>45492</v>
      </c>
      <c r="E189" s="18" t="s">
        <v>24</v>
      </c>
      <c r="F189" s="18" t="s">
        <v>25</v>
      </c>
      <c r="G189" s="18" t="s">
        <v>28</v>
      </c>
      <c r="H189" s="18" t="s">
        <v>14</v>
      </c>
      <c r="I189" s="20">
        <v>0.6</v>
      </c>
      <c r="J189" s="21">
        <v>7250</v>
      </c>
      <c r="K189" s="22">
        <f t="shared" si="59"/>
        <v>4350</v>
      </c>
      <c r="L189" s="22">
        <f t="shared" si="60"/>
        <v>1305</v>
      </c>
      <c r="M189" s="23">
        <v>0.3</v>
      </c>
    </row>
    <row r="190" spans="2:13" x14ac:dyDescent="0.25">
      <c r="B190" s="18" t="s">
        <v>23</v>
      </c>
      <c r="C190" s="18">
        <v>1128299</v>
      </c>
      <c r="D190" s="19">
        <v>45492</v>
      </c>
      <c r="E190" s="18" t="s">
        <v>24</v>
      </c>
      <c r="F190" s="18" t="s">
        <v>25</v>
      </c>
      <c r="G190" s="18" t="s">
        <v>28</v>
      </c>
      <c r="H190" s="18" t="s">
        <v>16</v>
      </c>
      <c r="I190" s="20">
        <v>0.65</v>
      </c>
      <c r="J190" s="21">
        <v>7750</v>
      </c>
      <c r="K190" s="22">
        <f t="shared" si="59"/>
        <v>5037.5</v>
      </c>
      <c r="L190" s="22">
        <f t="shared" si="60"/>
        <v>2518.75</v>
      </c>
      <c r="M190" s="23">
        <v>0.5</v>
      </c>
    </row>
    <row r="191" spans="2:13" x14ac:dyDescent="0.25">
      <c r="B191" s="18" t="s">
        <v>23</v>
      </c>
      <c r="C191" s="18">
        <v>1128299</v>
      </c>
      <c r="D191" s="19">
        <v>45492</v>
      </c>
      <c r="E191" s="18" t="s">
        <v>24</v>
      </c>
      <c r="F191" s="18" t="s">
        <v>25</v>
      </c>
      <c r="G191" s="18" t="s">
        <v>28</v>
      </c>
      <c r="H191" s="18" t="s">
        <v>17</v>
      </c>
      <c r="I191" s="20">
        <v>0.8</v>
      </c>
      <c r="J191" s="21">
        <v>7750</v>
      </c>
      <c r="K191" s="22">
        <f t="shared" si="59"/>
        <v>6200</v>
      </c>
      <c r="L191" s="22">
        <f t="shared" si="60"/>
        <v>930.00000000000011</v>
      </c>
      <c r="M191" s="23">
        <v>0.15000000000000002</v>
      </c>
    </row>
    <row r="192" spans="2:13" x14ac:dyDescent="0.25">
      <c r="B192" s="18" t="s">
        <v>23</v>
      </c>
      <c r="C192" s="18">
        <v>1128299</v>
      </c>
      <c r="D192" s="19">
        <v>45524</v>
      </c>
      <c r="E192" s="18" t="s">
        <v>24</v>
      </c>
      <c r="F192" s="18" t="s">
        <v>25</v>
      </c>
      <c r="G192" s="18" t="s">
        <v>28</v>
      </c>
      <c r="H192" s="18" t="s">
        <v>12</v>
      </c>
      <c r="I192" s="20">
        <v>0.65</v>
      </c>
      <c r="J192" s="21">
        <v>9750</v>
      </c>
      <c r="K192" s="22">
        <f>I192*J192</f>
        <v>6337.5</v>
      </c>
      <c r="L192" s="22">
        <f>K192*M192</f>
        <v>2218.125</v>
      </c>
      <c r="M192" s="23">
        <v>0.35000000000000003</v>
      </c>
    </row>
    <row r="193" spans="2:13" x14ac:dyDescent="0.25">
      <c r="B193" s="18" t="s">
        <v>23</v>
      </c>
      <c r="C193" s="18">
        <v>1128299</v>
      </c>
      <c r="D193" s="19">
        <v>45524</v>
      </c>
      <c r="E193" s="18" t="s">
        <v>24</v>
      </c>
      <c r="F193" s="18" t="s">
        <v>25</v>
      </c>
      <c r="G193" s="18" t="s">
        <v>28</v>
      </c>
      <c r="H193" s="18" t="s">
        <v>15</v>
      </c>
      <c r="I193" s="20">
        <v>0.70000000000000007</v>
      </c>
      <c r="J193" s="21">
        <v>9250</v>
      </c>
      <c r="K193" s="22">
        <f>I193*J193</f>
        <v>6475.0000000000009</v>
      </c>
      <c r="L193" s="22">
        <f>K193*M193</f>
        <v>1295.0000000000002</v>
      </c>
      <c r="M193" s="23">
        <v>0.2</v>
      </c>
    </row>
    <row r="194" spans="2:13" x14ac:dyDescent="0.25">
      <c r="B194" s="18" t="s">
        <v>23</v>
      </c>
      <c r="C194" s="18">
        <v>1128299</v>
      </c>
      <c r="D194" s="19">
        <v>45524</v>
      </c>
      <c r="E194" s="18" t="s">
        <v>24</v>
      </c>
      <c r="F194" s="18" t="s">
        <v>25</v>
      </c>
      <c r="G194" s="18" t="s">
        <v>28</v>
      </c>
      <c r="H194" s="18" t="s">
        <v>13</v>
      </c>
      <c r="I194" s="20">
        <v>0.65</v>
      </c>
      <c r="J194" s="21">
        <v>8000</v>
      </c>
      <c r="K194" s="22">
        <f t="shared" ref="K194:K197" si="61">I194*J194</f>
        <v>5200</v>
      </c>
      <c r="L194" s="22">
        <f t="shared" ref="L194:L197" si="62">K194*M194</f>
        <v>1820.0000000000002</v>
      </c>
      <c r="M194" s="23">
        <v>0.35000000000000003</v>
      </c>
    </row>
    <row r="195" spans="2:13" x14ac:dyDescent="0.25">
      <c r="B195" s="18" t="s">
        <v>23</v>
      </c>
      <c r="C195" s="18">
        <v>1128299</v>
      </c>
      <c r="D195" s="19">
        <v>45524</v>
      </c>
      <c r="E195" s="18" t="s">
        <v>24</v>
      </c>
      <c r="F195" s="18" t="s">
        <v>25</v>
      </c>
      <c r="G195" s="18" t="s">
        <v>28</v>
      </c>
      <c r="H195" s="18" t="s">
        <v>14</v>
      </c>
      <c r="I195" s="20">
        <v>0.65</v>
      </c>
      <c r="J195" s="21">
        <v>7500</v>
      </c>
      <c r="K195" s="22">
        <f t="shared" si="61"/>
        <v>4875</v>
      </c>
      <c r="L195" s="22">
        <f t="shared" si="62"/>
        <v>1462.5</v>
      </c>
      <c r="M195" s="23">
        <v>0.3</v>
      </c>
    </row>
    <row r="196" spans="2:13" x14ac:dyDescent="0.25">
      <c r="B196" s="18" t="s">
        <v>23</v>
      </c>
      <c r="C196" s="18">
        <v>1128299</v>
      </c>
      <c r="D196" s="19">
        <v>45524</v>
      </c>
      <c r="E196" s="18" t="s">
        <v>24</v>
      </c>
      <c r="F196" s="18" t="s">
        <v>25</v>
      </c>
      <c r="G196" s="18" t="s">
        <v>28</v>
      </c>
      <c r="H196" s="18" t="s">
        <v>16</v>
      </c>
      <c r="I196" s="20">
        <v>0.75</v>
      </c>
      <c r="J196" s="21">
        <v>7500</v>
      </c>
      <c r="K196" s="22">
        <f t="shared" si="61"/>
        <v>5625</v>
      </c>
      <c r="L196" s="22">
        <f t="shared" si="62"/>
        <v>2812.5</v>
      </c>
      <c r="M196" s="23">
        <v>0.5</v>
      </c>
    </row>
    <row r="197" spans="2:13" x14ac:dyDescent="0.25">
      <c r="B197" s="18" t="s">
        <v>23</v>
      </c>
      <c r="C197" s="18">
        <v>1128299</v>
      </c>
      <c r="D197" s="19">
        <v>45524</v>
      </c>
      <c r="E197" s="18" t="s">
        <v>24</v>
      </c>
      <c r="F197" s="18" t="s">
        <v>25</v>
      </c>
      <c r="G197" s="18" t="s">
        <v>28</v>
      </c>
      <c r="H197" s="18" t="s">
        <v>17</v>
      </c>
      <c r="I197" s="20">
        <v>0.8</v>
      </c>
      <c r="J197" s="21">
        <v>7250</v>
      </c>
      <c r="K197" s="22">
        <f t="shared" si="61"/>
        <v>5800</v>
      </c>
      <c r="L197" s="22">
        <f t="shared" si="62"/>
        <v>870.00000000000011</v>
      </c>
      <c r="M197" s="23">
        <v>0.15000000000000002</v>
      </c>
    </row>
    <row r="198" spans="2:13" x14ac:dyDescent="0.25">
      <c r="B198" s="18" t="s">
        <v>23</v>
      </c>
      <c r="C198" s="18">
        <v>1128299</v>
      </c>
      <c r="D198" s="19">
        <v>45556</v>
      </c>
      <c r="E198" s="18" t="s">
        <v>24</v>
      </c>
      <c r="F198" s="18" t="s">
        <v>25</v>
      </c>
      <c r="G198" s="18" t="s">
        <v>28</v>
      </c>
      <c r="H198" s="18" t="s">
        <v>12</v>
      </c>
      <c r="I198" s="20">
        <v>0.55000000000000004</v>
      </c>
      <c r="J198" s="21">
        <v>9250</v>
      </c>
      <c r="K198" s="22">
        <f>I198*J198</f>
        <v>5087.5</v>
      </c>
      <c r="L198" s="22">
        <f>K198*M198</f>
        <v>1526.2500000000002</v>
      </c>
      <c r="M198" s="23">
        <v>0.30000000000000004</v>
      </c>
    </row>
    <row r="199" spans="2:13" x14ac:dyDescent="0.25">
      <c r="B199" s="18" t="s">
        <v>23</v>
      </c>
      <c r="C199" s="18">
        <v>1128299</v>
      </c>
      <c r="D199" s="19">
        <v>45556</v>
      </c>
      <c r="E199" s="18" t="s">
        <v>24</v>
      </c>
      <c r="F199" s="18" t="s">
        <v>25</v>
      </c>
      <c r="G199" s="18" t="s">
        <v>28</v>
      </c>
      <c r="H199" s="18" t="s">
        <v>15</v>
      </c>
      <c r="I199" s="20">
        <v>0.60000000000000009</v>
      </c>
      <c r="J199" s="21">
        <v>9250</v>
      </c>
      <c r="K199" s="22">
        <f>I199*J199</f>
        <v>5550.0000000000009</v>
      </c>
      <c r="L199" s="22">
        <f>K199*M199</f>
        <v>832.50000000000011</v>
      </c>
      <c r="M199" s="23">
        <v>0.15</v>
      </c>
    </row>
    <row r="200" spans="2:13" x14ac:dyDescent="0.25">
      <c r="B200" s="18" t="s">
        <v>23</v>
      </c>
      <c r="C200" s="18">
        <v>1128299</v>
      </c>
      <c r="D200" s="19">
        <v>45556</v>
      </c>
      <c r="E200" s="18" t="s">
        <v>24</v>
      </c>
      <c r="F200" s="18" t="s">
        <v>25</v>
      </c>
      <c r="G200" s="18" t="s">
        <v>28</v>
      </c>
      <c r="H200" s="18" t="s">
        <v>13</v>
      </c>
      <c r="I200" s="20">
        <v>0.55000000000000004</v>
      </c>
      <c r="J200" s="21">
        <v>7750</v>
      </c>
      <c r="K200" s="22">
        <f t="shared" ref="K200:K203" si="63">I200*J200</f>
        <v>4262.5</v>
      </c>
      <c r="L200" s="22">
        <f t="shared" ref="L200:L203" si="64">K200*M200</f>
        <v>1278.7500000000002</v>
      </c>
      <c r="M200" s="23">
        <v>0.30000000000000004</v>
      </c>
    </row>
    <row r="201" spans="2:13" x14ac:dyDescent="0.25">
      <c r="B201" s="18" t="s">
        <v>23</v>
      </c>
      <c r="C201" s="18">
        <v>1128299</v>
      </c>
      <c r="D201" s="19">
        <v>45556</v>
      </c>
      <c r="E201" s="18" t="s">
        <v>24</v>
      </c>
      <c r="F201" s="18" t="s">
        <v>25</v>
      </c>
      <c r="G201" s="18" t="s">
        <v>28</v>
      </c>
      <c r="H201" s="18" t="s">
        <v>14</v>
      </c>
      <c r="I201" s="20">
        <v>0.55000000000000004</v>
      </c>
      <c r="J201" s="21">
        <v>7250</v>
      </c>
      <c r="K201" s="22">
        <f t="shared" si="63"/>
        <v>3987.5000000000005</v>
      </c>
      <c r="L201" s="22">
        <f t="shared" si="64"/>
        <v>996.875</v>
      </c>
      <c r="M201" s="23">
        <v>0.24999999999999997</v>
      </c>
    </row>
    <row r="202" spans="2:13" x14ac:dyDescent="0.25">
      <c r="B202" s="18" t="s">
        <v>23</v>
      </c>
      <c r="C202" s="18">
        <v>1128299</v>
      </c>
      <c r="D202" s="19">
        <v>45556</v>
      </c>
      <c r="E202" s="18" t="s">
        <v>24</v>
      </c>
      <c r="F202" s="18" t="s">
        <v>25</v>
      </c>
      <c r="G202" s="18" t="s">
        <v>28</v>
      </c>
      <c r="H202" s="18" t="s">
        <v>16</v>
      </c>
      <c r="I202" s="20">
        <v>0.65</v>
      </c>
      <c r="J202" s="21">
        <v>7250</v>
      </c>
      <c r="K202" s="22">
        <f t="shared" si="63"/>
        <v>4712.5</v>
      </c>
      <c r="L202" s="22">
        <f t="shared" si="64"/>
        <v>2120.6250000000005</v>
      </c>
      <c r="M202" s="23">
        <v>0.45000000000000007</v>
      </c>
    </row>
    <row r="203" spans="2:13" x14ac:dyDescent="0.25">
      <c r="B203" s="18" t="s">
        <v>23</v>
      </c>
      <c r="C203" s="18">
        <v>1128299</v>
      </c>
      <c r="D203" s="19">
        <v>45556</v>
      </c>
      <c r="E203" s="18" t="s">
        <v>24</v>
      </c>
      <c r="F203" s="18" t="s">
        <v>25</v>
      </c>
      <c r="G203" s="18" t="s">
        <v>28</v>
      </c>
      <c r="H203" s="18" t="s">
        <v>17</v>
      </c>
      <c r="I203" s="20">
        <v>0.70000000000000007</v>
      </c>
      <c r="J203" s="21">
        <v>7750</v>
      </c>
      <c r="K203" s="22">
        <f t="shared" si="63"/>
        <v>5425.0000000000009</v>
      </c>
      <c r="L203" s="22">
        <f t="shared" si="64"/>
        <v>542.50000000000011</v>
      </c>
      <c r="M203" s="23">
        <v>0.1</v>
      </c>
    </row>
    <row r="204" spans="2:13" x14ac:dyDescent="0.25">
      <c r="B204" s="18" t="s">
        <v>23</v>
      </c>
      <c r="C204" s="18">
        <v>1128299</v>
      </c>
      <c r="D204" s="19">
        <v>45585</v>
      </c>
      <c r="E204" s="18" t="s">
        <v>24</v>
      </c>
      <c r="F204" s="18" t="s">
        <v>25</v>
      </c>
      <c r="G204" s="18" t="s">
        <v>28</v>
      </c>
      <c r="H204" s="18" t="s">
        <v>12</v>
      </c>
      <c r="I204" s="20">
        <v>0.55000000000000004</v>
      </c>
      <c r="J204" s="21">
        <v>8750</v>
      </c>
      <c r="K204" s="22">
        <f>I204*J204</f>
        <v>4812.5</v>
      </c>
      <c r="L204" s="22">
        <f>K204*M204</f>
        <v>1443.7500000000002</v>
      </c>
      <c r="M204" s="23">
        <v>0.30000000000000004</v>
      </c>
    </row>
    <row r="205" spans="2:13" x14ac:dyDescent="0.25">
      <c r="B205" s="18" t="s">
        <v>23</v>
      </c>
      <c r="C205" s="18">
        <v>1128299</v>
      </c>
      <c r="D205" s="19">
        <v>45585</v>
      </c>
      <c r="E205" s="18" t="s">
        <v>24</v>
      </c>
      <c r="F205" s="18" t="s">
        <v>25</v>
      </c>
      <c r="G205" s="18" t="s">
        <v>28</v>
      </c>
      <c r="H205" s="18" t="s">
        <v>15</v>
      </c>
      <c r="I205" s="20">
        <v>0.60000000000000009</v>
      </c>
      <c r="J205" s="21">
        <v>8750</v>
      </c>
      <c r="K205" s="22">
        <f>I205*J205</f>
        <v>5250.0000000000009</v>
      </c>
      <c r="L205" s="22">
        <f>K205*M205</f>
        <v>787.50000000000011</v>
      </c>
      <c r="M205" s="23">
        <v>0.15</v>
      </c>
    </row>
    <row r="206" spans="2:13" x14ac:dyDescent="0.25">
      <c r="B206" s="18" t="s">
        <v>23</v>
      </c>
      <c r="C206" s="18">
        <v>1128299</v>
      </c>
      <c r="D206" s="19">
        <v>45585</v>
      </c>
      <c r="E206" s="18" t="s">
        <v>24</v>
      </c>
      <c r="F206" s="18" t="s">
        <v>25</v>
      </c>
      <c r="G206" s="18" t="s">
        <v>28</v>
      </c>
      <c r="H206" s="18" t="s">
        <v>13</v>
      </c>
      <c r="I206" s="20">
        <v>0.55000000000000004</v>
      </c>
      <c r="J206" s="21">
        <v>7000</v>
      </c>
      <c r="K206" s="22">
        <f t="shared" ref="K206:K209" si="65">I206*J206</f>
        <v>3850.0000000000005</v>
      </c>
      <c r="L206" s="22">
        <f t="shared" ref="L206:L209" si="66">K206*M206</f>
        <v>1155.0000000000002</v>
      </c>
      <c r="M206" s="23">
        <v>0.30000000000000004</v>
      </c>
    </row>
    <row r="207" spans="2:13" x14ac:dyDescent="0.25">
      <c r="B207" s="18" t="s">
        <v>23</v>
      </c>
      <c r="C207" s="18">
        <v>1128299</v>
      </c>
      <c r="D207" s="19">
        <v>45585</v>
      </c>
      <c r="E207" s="18" t="s">
        <v>24</v>
      </c>
      <c r="F207" s="18" t="s">
        <v>25</v>
      </c>
      <c r="G207" s="18" t="s">
        <v>28</v>
      </c>
      <c r="H207" s="18" t="s">
        <v>14</v>
      </c>
      <c r="I207" s="20">
        <v>0.55000000000000004</v>
      </c>
      <c r="J207" s="21">
        <v>6750</v>
      </c>
      <c r="K207" s="22">
        <f t="shared" si="65"/>
        <v>3712.5000000000005</v>
      </c>
      <c r="L207" s="22">
        <f t="shared" si="66"/>
        <v>928.125</v>
      </c>
      <c r="M207" s="23">
        <v>0.24999999999999997</v>
      </c>
    </row>
    <row r="208" spans="2:13" x14ac:dyDescent="0.25">
      <c r="B208" s="18" t="s">
        <v>23</v>
      </c>
      <c r="C208" s="18">
        <v>1128299</v>
      </c>
      <c r="D208" s="19">
        <v>45585</v>
      </c>
      <c r="E208" s="18" t="s">
        <v>24</v>
      </c>
      <c r="F208" s="18" t="s">
        <v>25</v>
      </c>
      <c r="G208" s="18" t="s">
        <v>28</v>
      </c>
      <c r="H208" s="18" t="s">
        <v>16</v>
      </c>
      <c r="I208" s="20">
        <v>0.65</v>
      </c>
      <c r="J208" s="21">
        <v>6500</v>
      </c>
      <c r="K208" s="22">
        <f t="shared" si="65"/>
        <v>4225</v>
      </c>
      <c r="L208" s="22">
        <f t="shared" si="66"/>
        <v>1901.2500000000002</v>
      </c>
      <c r="M208" s="23">
        <v>0.45000000000000007</v>
      </c>
    </row>
    <row r="209" spans="2:13" x14ac:dyDescent="0.25">
      <c r="B209" s="18" t="s">
        <v>23</v>
      </c>
      <c r="C209" s="18">
        <v>1128299</v>
      </c>
      <c r="D209" s="19">
        <v>45585</v>
      </c>
      <c r="E209" s="18" t="s">
        <v>24</v>
      </c>
      <c r="F209" s="18" t="s">
        <v>25</v>
      </c>
      <c r="G209" s="18" t="s">
        <v>28</v>
      </c>
      <c r="H209" s="18" t="s">
        <v>17</v>
      </c>
      <c r="I209" s="20">
        <v>0.70000000000000007</v>
      </c>
      <c r="J209" s="21">
        <v>7000</v>
      </c>
      <c r="K209" s="22">
        <f t="shared" si="65"/>
        <v>4900.0000000000009</v>
      </c>
      <c r="L209" s="22">
        <f t="shared" si="66"/>
        <v>490.00000000000011</v>
      </c>
      <c r="M209" s="23">
        <v>0.1</v>
      </c>
    </row>
    <row r="210" spans="2:13" x14ac:dyDescent="0.25">
      <c r="B210" s="18" t="s">
        <v>23</v>
      </c>
      <c r="C210" s="18">
        <v>1128299</v>
      </c>
      <c r="D210" s="19">
        <v>45616</v>
      </c>
      <c r="E210" s="18" t="s">
        <v>24</v>
      </c>
      <c r="F210" s="18" t="s">
        <v>25</v>
      </c>
      <c r="G210" s="18" t="s">
        <v>28</v>
      </c>
      <c r="H210" s="18" t="s">
        <v>12</v>
      </c>
      <c r="I210" s="20">
        <v>0.55000000000000004</v>
      </c>
      <c r="J210" s="21">
        <v>8750</v>
      </c>
      <c r="K210" s="22">
        <f>I210*J210</f>
        <v>4812.5</v>
      </c>
      <c r="L210" s="22">
        <f>K210*M210</f>
        <v>1443.7500000000002</v>
      </c>
      <c r="M210" s="23">
        <v>0.30000000000000004</v>
      </c>
    </row>
    <row r="211" spans="2:13" x14ac:dyDescent="0.25">
      <c r="B211" s="18" t="s">
        <v>23</v>
      </c>
      <c r="C211" s="18">
        <v>1128299</v>
      </c>
      <c r="D211" s="19">
        <v>45616</v>
      </c>
      <c r="E211" s="18" t="s">
        <v>24</v>
      </c>
      <c r="F211" s="18" t="s">
        <v>25</v>
      </c>
      <c r="G211" s="18" t="s">
        <v>28</v>
      </c>
      <c r="H211" s="18" t="s">
        <v>15</v>
      </c>
      <c r="I211" s="20">
        <v>0.60000000000000009</v>
      </c>
      <c r="J211" s="21">
        <v>8750</v>
      </c>
      <c r="K211" s="22">
        <f>I211*J211</f>
        <v>5250.0000000000009</v>
      </c>
      <c r="L211" s="22">
        <f>K211*M211</f>
        <v>787.50000000000011</v>
      </c>
      <c r="M211" s="23">
        <v>0.15</v>
      </c>
    </row>
    <row r="212" spans="2:13" x14ac:dyDescent="0.25">
      <c r="B212" s="18" t="s">
        <v>23</v>
      </c>
      <c r="C212" s="18">
        <v>1128299</v>
      </c>
      <c r="D212" s="19">
        <v>45616</v>
      </c>
      <c r="E212" s="18" t="s">
        <v>24</v>
      </c>
      <c r="F212" s="18" t="s">
        <v>25</v>
      </c>
      <c r="G212" s="18" t="s">
        <v>28</v>
      </c>
      <c r="H212" s="18" t="s">
        <v>13</v>
      </c>
      <c r="I212" s="20">
        <v>0.55000000000000004</v>
      </c>
      <c r="J212" s="21">
        <v>7250</v>
      </c>
      <c r="K212" s="22">
        <f t="shared" ref="K212:K215" si="67">I212*J212</f>
        <v>3987.5000000000005</v>
      </c>
      <c r="L212" s="22">
        <f t="shared" ref="L212:L215" si="68">K212*M212</f>
        <v>1196.2500000000002</v>
      </c>
      <c r="M212" s="23">
        <v>0.30000000000000004</v>
      </c>
    </row>
    <row r="213" spans="2:13" x14ac:dyDescent="0.25">
      <c r="B213" s="18" t="s">
        <v>23</v>
      </c>
      <c r="C213" s="18">
        <v>1128299</v>
      </c>
      <c r="D213" s="19">
        <v>45616</v>
      </c>
      <c r="E213" s="18" t="s">
        <v>24</v>
      </c>
      <c r="F213" s="18" t="s">
        <v>25</v>
      </c>
      <c r="G213" s="18" t="s">
        <v>28</v>
      </c>
      <c r="H213" s="18" t="s">
        <v>14</v>
      </c>
      <c r="I213" s="20">
        <v>0.55000000000000004</v>
      </c>
      <c r="J213" s="21">
        <v>7000</v>
      </c>
      <c r="K213" s="22">
        <f t="shared" si="67"/>
        <v>3850.0000000000005</v>
      </c>
      <c r="L213" s="22">
        <f t="shared" si="68"/>
        <v>962.5</v>
      </c>
      <c r="M213" s="23">
        <v>0.24999999999999997</v>
      </c>
    </row>
    <row r="214" spans="2:13" x14ac:dyDescent="0.25">
      <c r="B214" s="18" t="s">
        <v>23</v>
      </c>
      <c r="C214" s="18">
        <v>1128299</v>
      </c>
      <c r="D214" s="19">
        <v>45616</v>
      </c>
      <c r="E214" s="18" t="s">
        <v>24</v>
      </c>
      <c r="F214" s="18" t="s">
        <v>25</v>
      </c>
      <c r="G214" s="18" t="s">
        <v>28</v>
      </c>
      <c r="H214" s="18" t="s">
        <v>16</v>
      </c>
      <c r="I214" s="20">
        <v>0.65</v>
      </c>
      <c r="J214" s="21">
        <v>6500</v>
      </c>
      <c r="K214" s="22">
        <f t="shared" si="67"/>
        <v>4225</v>
      </c>
      <c r="L214" s="22">
        <f t="shared" si="68"/>
        <v>1901.2500000000002</v>
      </c>
      <c r="M214" s="23">
        <v>0.45000000000000007</v>
      </c>
    </row>
    <row r="215" spans="2:13" x14ac:dyDescent="0.25">
      <c r="B215" s="18" t="s">
        <v>23</v>
      </c>
      <c r="C215" s="18">
        <v>1128299</v>
      </c>
      <c r="D215" s="19">
        <v>45616</v>
      </c>
      <c r="E215" s="18" t="s">
        <v>24</v>
      </c>
      <c r="F215" s="18" t="s">
        <v>25</v>
      </c>
      <c r="G215" s="18" t="s">
        <v>28</v>
      </c>
      <c r="H215" s="18" t="s">
        <v>17</v>
      </c>
      <c r="I215" s="20">
        <v>0.70000000000000007</v>
      </c>
      <c r="J215" s="21">
        <v>7750</v>
      </c>
      <c r="K215" s="22">
        <f t="shared" si="67"/>
        <v>5425.0000000000009</v>
      </c>
      <c r="L215" s="22">
        <f t="shared" si="68"/>
        <v>542.50000000000011</v>
      </c>
      <c r="M215" s="23">
        <v>0.1</v>
      </c>
    </row>
    <row r="216" spans="2:13" x14ac:dyDescent="0.25">
      <c r="B216" s="18" t="s">
        <v>23</v>
      </c>
      <c r="C216" s="18">
        <v>1128299</v>
      </c>
      <c r="D216" s="19">
        <v>45645</v>
      </c>
      <c r="E216" s="18" t="s">
        <v>24</v>
      </c>
      <c r="F216" s="18" t="s">
        <v>25</v>
      </c>
      <c r="G216" s="18" t="s">
        <v>28</v>
      </c>
      <c r="H216" s="18" t="s">
        <v>12</v>
      </c>
      <c r="I216" s="20">
        <v>0.55000000000000004</v>
      </c>
      <c r="J216" s="21">
        <v>9750</v>
      </c>
      <c r="K216" s="22">
        <f>I216*J216</f>
        <v>5362.5</v>
      </c>
      <c r="L216" s="22">
        <f>K216*M216</f>
        <v>1608.7500000000002</v>
      </c>
      <c r="M216" s="23">
        <v>0.30000000000000004</v>
      </c>
    </row>
    <row r="217" spans="2:13" x14ac:dyDescent="0.25">
      <c r="B217" s="18" t="s">
        <v>23</v>
      </c>
      <c r="C217" s="18">
        <v>1128299</v>
      </c>
      <c r="D217" s="19">
        <v>45645</v>
      </c>
      <c r="E217" s="18" t="s">
        <v>24</v>
      </c>
      <c r="F217" s="18" t="s">
        <v>25</v>
      </c>
      <c r="G217" s="18" t="s">
        <v>28</v>
      </c>
      <c r="H217" s="18" t="s">
        <v>15</v>
      </c>
      <c r="I217" s="20">
        <v>0.60000000000000009</v>
      </c>
      <c r="J217" s="21">
        <v>9750</v>
      </c>
      <c r="K217" s="22">
        <f>I217*J217</f>
        <v>5850.0000000000009</v>
      </c>
      <c r="L217" s="22">
        <f>K217*M217</f>
        <v>877.50000000000011</v>
      </c>
      <c r="M217" s="23">
        <v>0.15</v>
      </c>
    </row>
    <row r="218" spans="2:13" x14ac:dyDescent="0.25">
      <c r="B218" s="18" t="s">
        <v>23</v>
      </c>
      <c r="C218" s="18">
        <v>1128299</v>
      </c>
      <c r="D218" s="19">
        <v>45645</v>
      </c>
      <c r="E218" s="18" t="s">
        <v>24</v>
      </c>
      <c r="F218" s="18" t="s">
        <v>25</v>
      </c>
      <c r="G218" s="18" t="s">
        <v>28</v>
      </c>
      <c r="H218" s="18" t="s">
        <v>13</v>
      </c>
      <c r="I218" s="20">
        <v>0.55000000000000004</v>
      </c>
      <c r="J218" s="21">
        <v>7750</v>
      </c>
      <c r="K218" s="22">
        <f t="shared" ref="K218:K221" si="69">I218*J218</f>
        <v>4262.5</v>
      </c>
      <c r="L218" s="22">
        <f t="shared" ref="L218:L221" si="70">K218*M218</f>
        <v>1278.7500000000002</v>
      </c>
      <c r="M218" s="23">
        <v>0.30000000000000004</v>
      </c>
    </row>
    <row r="219" spans="2:13" x14ac:dyDescent="0.25">
      <c r="B219" s="18" t="s">
        <v>23</v>
      </c>
      <c r="C219" s="18">
        <v>1128299</v>
      </c>
      <c r="D219" s="19">
        <v>45645</v>
      </c>
      <c r="E219" s="18" t="s">
        <v>24</v>
      </c>
      <c r="F219" s="18" t="s">
        <v>25</v>
      </c>
      <c r="G219" s="18" t="s">
        <v>28</v>
      </c>
      <c r="H219" s="18" t="s">
        <v>14</v>
      </c>
      <c r="I219" s="20">
        <v>0.55000000000000004</v>
      </c>
      <c r="J219" s="21">
        <v>7750</v>
      </c>
      <c r="K219" s="22">
        <f t="shared" si="69"/>
        <v>4262.5</v>
      </c>
      <c r="L219" s="22">
        <f t="shared" si="70"/>
        <v>1065.6249999999998</v>
      </c>
      <c r="M219" s="23">
        <v>0.24999999999999997</v>
      </c>
    </row>
    <row r="220" spans="2:13" x14ac:dyDescent="0.25">
      <c r="B220" s="18" t="s">
        <v>23</v>
      </c>
      <c r="C220" s="18">
        <v>1128299</v>
      </c>
      <c r="D220" s="19">
        <v>45645</v>
      </c>
      <c r="E220" s="18" t="s">
        <v>24</v>
      </c>
      <c r="F220" s="18" t="s">
        <v>25</v>
      </c>
      <c r="G220" s="18" t="s">
        <v>28</v>
      </c>
      <c r="H220" s="18" t="s">
        <v>16</v>
      </c>
      <c r="I220" s="20">
        <v>0.65</v>
      </c>
      <c r="J220" s="21">
        <v>7000</v>
      </c>
      <c r="K220" s="22">
        <f t="shared" si="69"/>
        <v>4550</v>
      </c>
      <c r="L220" s="22">
        <f t="shared" si="70"/>
        <v>2047.5000000000002</v>
      </c>
      <c r="M220" s="23">
        <v>0.45000000000000007</v>
      </c>
    </row>
    <row r="221" spans="2:13" x14ac:dyDescent="0.25">
      <c r="B221" s="18" t="s">
        <v>23</v>
      </c>
      <c r="C221" s="18">
        <v>1128299</v>
      </c>
      <c r="D221" s="19">
        <v>45645</v>
      </c>
      <c r="E221" s="18" t="s">
        <v>24</v>
      </c>
      <c r="F221" s="18" t="s">
        <v>25</v>
      </c>
      <c r="G221" s="18" t="s">
        <v>28</v>
      </c>
      <c r="H221" s="18" t="s">
        <v>17</v>
      </c>
      <c r="I221" s="20">
        <v>0.70000000000000007</v>
      </c>
      <c r="J221" s="21">
        <v>8000</v>
      </c>
      <c r="K221" s="22">
        <f t="shared" si="69"/>
        <v>5600.0000000000009</v>
      </c>
      <c r="L221" s="22">
        <f t="shared" si="70"/>
        <v>560.00000000000011</v>
      </c>
      <c r="M221" s="23">
        <v>0.1</v>
      </c>
    </row>
    <row r="222" spans="2:13" x14ac:dyDescent="0.25">
      <c r="B222" s="18" t="s">
        <v>27</v>
      </c>
      <c r="C222" s="18">
        <v>1189833</v>
      </c>
      <c r="D222" s="19">
        <v>45306</v>
      </c>
      <c r="E222" s="18" t="s">
        <v>24</v>
      </c>
      <c r="F222" s="18" t="s">
        <v>25</v>
      </c>
      <c r="G222" s="18" t="s">
        <v>26</v>
      </c>
      <c r="H222" s="18" t="s">
        <v>12</v>
      </c>
      <c r="I222" s="20">
        <v>0.35</v>
      </c>
      <c r="J222" s="21">
        <v>7000</v>
      </c>
      <c r="K222" s="22">
        <f>I222*J222</f>
        <v>2450</v>
      </c>
      <c r="L222" s="22">
        <f>K222*M222</f>
        <v>980</v>
      </c>
      <c r="M222" s="23">
        <v>0.4</v>
      </c>
    </row>
    <row r="223" spans="2:13" x14ac:dyDescent="0.25">
      <c r="B223" s="18" t="s">
        <v>27</v>
      </c>
      <c r="C223" s="18">
        <v>1189833</v>
      </c>
      <c r="D223" s="19">
        <v>45306</v>
      </c>
      <c r="E223" s="18" t="s">
        <v>24</v>
      </c>
      <c r="F223" s="18" t="s">
        <v>25</v>
      </c>
      <c r="G223" s="18" t="s">
        <v>26</v>
      </c>
      <c r="H223" s="18" t="s">
        <v>15</v>
      </c>
      <c r="I223" s="20">
        <v>0.45</v>
      </c>
      <c r="J223" s="21">
        <v>7000</v>
      </c>
      <c r="K223" s="22">
        <f>I223*J223</f>
        <v>3150</v>
      </c>
      <c r="L223" s="22">
        <f>K223*M223</f>
        <v>787.5</v>
      </c>
      <c r="M223" s="23">
        <v>0.25</v>
      </c>
    </row>
    <row r="224" spans="2:13" x14ac:dyDescent="0.25">
      <c r="B224" s="18" t="s">
        <v>27</v>
      </c>
      <c r="C224" s="18">
        <v>1189833</v>
      </c>
      <c r="D224" s="19">
        <v>45306</v>
      </c>
      <c r="E224" s="18" t="s">
        <v>24</v>
      </c>
      <c r="F224" s="18" t="s">
        <v>25</v>
      </c>
      <c r="G224" s="18" t="s">
        <v>26</v>
      </c>
      <c r="H224" s="18" t="s">
        <v>13</v>
      </c>
      <c r="I224" s="20">
        <v>0.45</v>
      </c>
      <c r="J224" s="21">
        <v>7000</v>
      </c>
      <c r="K224" s="22">
        <f t="shared" ref="K224:K227" si="71">I224*J224</f>
        <v>3150</v>
      </c>
      <c r="L224" s="22">
        <f t="shared" ref="L224:L227" si="72">K224*M224</f>
        <v>1260</v>
      </c>
      <c r="M224" s="23">
        <v>0.4</v>
      </c>
    </row>
    <row r="225" spans="2:13" x14ac:dyDescent="0.25">
      <c r="B225" s="18" t="s">
        <v>27</v>
      </c>
      <c r="C225" s="18">
        <v>1189833</v>
      </c>
      <c r="D225" s="19">
        <v>45306</v>
      </c>
      <c r="E225" s="18" t="s">
        <v>24</v>
      </c>
      <c r="F225" s="18" t="s">
        <v>25</v>
      </c>
      <c r="G225" s="18" t="s">
        <v>26</v>
      </c>
      <c r="H225" s="18" t="s">
        <v>14</v>
      </c>
      <c r="I225" s="20">
        <v>0.45</v>
      </c>
      <c r="J225" s="21">
        <v>5500</v>
      </c>
      <c r="K225" s="22">
        <f t="shared" si="71"/>
        <v>2475</v>
      </c>
      <c r="L225" s="22">
        <f t="shared" si="72"/>
        <v>866.25</v>
      </c>
      <c r="M225" s="23">
        <v>0.35</v>
      </c>
    </row>
    <row r="226" spans="2:13" x14ac:dyDescent="0.25">
      <c r="B226" s="18" t="s">
        <v>27</v>
      </c>
      <c r="C226" s="18">
        <v>1189833</v>
      </c>
      <c r="D226" s="19">
        <v>45306</v>
      </c>
      <c r="E226" s="18" t="s">
        <v>24</v>
      </c>
      <c r="F226" s="18" t="s">
        <v>25</v>
      </c>
      <c r="G226" s="18" t="s">
        <v>26</v>
      </c>
      <c r="H226" s="18" t="s">
        <v>16</v>
      </c>
      <c r="I226" s="20">
        <v>0.5</v>
      </c>
      <c r="J226" s="21">
        <v>5000</v>
      </c>
      <c r="K226" s="22">
        <f t="shared" si="71"/>
        <v>2500</v>
      </c>
      <c r="L226" s="22">
        <f t="shared" si="72"/>
        <v>1375</v>
      </c>
      <c r="M226" s="23">
        <v>0.55000000000000004</v>
      </c>
    </row>
    <row r="227" spans="2:13" x14ac:dyDescent="0.25">
      <c r="B227" s="18" t="s">
        <v>27</v>
      </c>
      <c r="C227" s="18">
        <v>1189833</v>
      </c>
      <c r="D227" s="19">
        <v>45306</v>
      </c>
      <c r="E227" s="18" t="s">
        <v>24</v>
      </c>
      <c r="F227" s="18" t="s">
        <v>25</v>
      </c>
      <c r="G227" s="18" t="s">
        <v>26</v>
      </c>
      <c r="H227" s="18" t="s">
        <v>17</v>
      </c>
      <c r="I227" s="20">
        <v>0.45</v>
      </c>
      <c r="J227" s="21">
        <v>7000</v>
      </c>
      <c r="K227" s="22">
        <f t="shared" si="71"/>
        <v>3150</v>
      </c>
      <c r="L227" s="22">
        <f t="shared" si="72"/>
        <v>630</v>
      </c>
      <c r="M227" s="23">
        <v>0.2</v>
      </c>
    </row>
    <row r="228" spans="2:13" x14ac:dyDescent="0.25">
      <c r="B228" s="18" t="s">
        <v>27</v>
      </c>
      <c r="C228" s="18">
        <v>1189833</v>
      </c>
      <c r="D228" s="19">
        <v>45337</v>
      </c>
      <c r="E228" s="18" t="s">
        <v>24</v>
      </c>
      <c r="F228" s="18" t="s">
        <v>25</v>
      </c>
      <c r="G228" s="18" t="s">
        <v>26</v>
      </c>
      <c r="H228" s="18" t="s">
        <v>12</v>
      </c>
      <c r="I228" s="20">
        <v>0.35</v>
      </c>
      <c r="J228" s="21">
        <v>7500</v>
      </c>
      <c r="K228" s="22">
        <f>I228*J228</f>
        <v>2625</v>
      </c>
      <c r="L228" s="22">
        <f>K228*M228</f>
        <v>1050</v>
      </c>
      <c r="M228" s="23">
        <v>0.4</v>
      </c>
    </row>
    <row r="229" spans="2:13" x14ac:dyDescent="0.25">
      <c r="B229" s="18" t="s">
        <v>27</v>
      </c>
      <c r="C229" s="18">
        <v>1189833</v>
      </c>
      <c r="D229" s="19">
        <v>45337</v>
      </c>
      <c r="E229" s="18" t="s">
        <v>24</v>
      </c>
      <c r="F229" s="18" t="s">
        <v>25</v>
      </c>
      <c r="G229" s="18" t="s">
        <v>26</v>
      </c>
      <c r="H229" s="18" t="s">
        <v>15</v>
      </c>
      <c r="I229" s="20">
        <v>0.45</v>
      </c>
      <c r="J229" s="21">
        <v>6500</v>
      </c>
      <c r="K229" s="22">
        <f>I229*J229</f>
        <v>2925</v>
      </c>
      <c r="L229" s="22">
        <f>K229*M229</f>
        <v>731.25</v>
      </c>
      <c r="M229" s="23">
        <v>0.25</v>
      </c>
    </row>
    <row r="230" spans="2:13" x14ac:dyDescent="0.25">
      <c r="B230" s="18" t="s">
        <v>27</v>
      </c>
      <c r="C230" s="18">
        <v>1189833</v>
      </c>
      <c r="D230" s="19">
        <v>45337</v>
      </c>
      <c r="E230" s="18" t="s">
        <v>24</v>
      </c>
      <c r="F230" s="18" t="s">
        <v>25</v>
      </c>
      <c r="G230" s="18" t="s">
        <v>26</v>
      </c>
      <c r="H230" s="18" t="s">
        <v>13</v>
      </c>
      <c r="I230" s="20">
        <v>0.45</v>
      </c>
      <c r="J230" s="21">
        <v>6750</v>
      </c>
      <c r="K230" s="22">
        <f t="shared" ref="K230:K233" si="73">I230*J230</f>
        <v>3037.5</v>
      </c>
      <c r="L230" s="22">
        <f t="shared" ref="L230:L233" si="74">K230*M230</f>
        <v>1215</v>
      </c>
      <c r="M230" s="23">
        <v>0.4</v>
      </c>
    </row>
    <row r="231" spans="2:13" x14ac:dyDescent="0.25">
      <c r="B231" s="18" t="s">
        <v>27</v>
      </c>
      <c r="C231" s="18">
        <v>1189833</v>
      </c>
      <c r="D231" s="19">
        <v>45337</v>
      </c>
      <c r="E231" s="18" t="s">
        <v>24</v>
      </c>
      <c r="F231" s="18" t="s">
        <v>25</v>
      </c>
      <c r="G231" s="18" t="s">
        <v>26</v>
      </c>
      <c r="H231" s="18" t="s">
        <v>14</v>
      </c>
      <c r="I231" s="20">
        <v>0.45</v>
      </c>
      <c r="J231" s="21">
        <v>5250</v>
      </c>
      <c r="K231" s="22">
        <f t="shared" si="73"/>
        <v>2362.5</v>
      </c>
      <c r="L231" s="22">
        <f t="shared" si="74"/>
        <v>826.875</v>
      </c>
      <c r="M231" s="23">
        <v>0.35</v>
      </c>
    </row>
    <row r="232" spans="2:13" x14ac:dyDescent="0.25">
      <c r="B232" s="18" t="s">
        <v>27</v>
      </c>
      <c r="C232" s="18">
        <v>1189833</v>
      </c>
      <c r="D232" s="19">
        <v>45337</v>
      </c>
      <c r="E232" s="18" t="s">
        <v>24</v>
      </c>
      <c r="F232" s="18" t="s">
        <v>25</v>
      </c>
      <c r="G232" s="18" t="s">
        <v>26</v>
      </c>
      <c r="H232" s="18" t="s">
        <v>16</v>
      </c>
      <c r="I232" s="20">
        <v>0.5</v>
      </c>
      <c r="J232" s="21">
        <v>4500</v>
      </c>
      <c r="K232" s="22">
        <f t="shared" si="73"/>
        <v>2250</v>
      </c>
      <c r="L232" s="22">
        <f t="shared" si="74"/>
        <v>1237.5</v>
      </c>
      <c r="M232" s="23">
        <v>0.55000000000000004</v>
      </c>
    </row>
    <row r="233" spans="2:13" x14ac:dyDescent="0.25">
      <c r="B233" s="18" t="s">
        <v>27</v>
      </c>
      <c r="C233" s="18">
        <v>1189833</v>
      </c>
      <c r="D233" s="19">
        <v>45337</v>
      </c>
      <c r="E233" s="18" t="s">
        <v>24</v>
      </c>
      <c r="F233" s="18" t="s">
        <v>25</v>
      </c>
      <c r="G233" s="18" t="s">
        <v>26</v>
      </c>
      <c r="H233" s="18" t="s">
        <v>17</v>
      </c>
      <c r="I233" s="20">
        <v>0.45</v>
      </c>
      <c r="J233" s="21">
        <v>6500</v>
      </c>
      <c r="K233" s="22">
        <f t="shared" si="73"/>
        <v>2925</v>
      </c>
      <c r="L233" s="22">
        <f t="shared" si="74"/>
        <v>585</v>
      </c>
      <c r="M233" s="23">
        <v>0.2</v>
      </c>
    </row>
    <row r="234" spans="2:13" x14ac:dyDescent="0.25">
      <c r="B234" s="18" t="s">
        <v>27</v>
      </c>
      <c r="C234" s="18">
        <v>1189833</v>
      </c>
      <c r="D234" s="19">
        <v>45365</v>
      </c>
      <c r="E234" s="18" t="s">
        <v>24</v>
      </c>
      <c r="F234" s="18" t="s">
        <v>25</v>
      </c>
      <c r="G234" s="18" t="s">
        <v>26</v>
      </c>
      <c r="H234" s="18" t="s">
        <v>12</v>
      </c>
      <c r="I234" s="20">
        <v>0.35</v>
      </c>
      <c r="J234" s="21">
        <v>8000</v>
      </c>
      <c r="K234" s="22">
        <f>I234*J234</f>
        <v>2800</v>
      </c>
      <c r="L234" s="22">
        <f>K234*M234</f>
        <v>1120</v>
      </c>
      <c r="M234" s="23">
        <v>0.4</v>
      </c>
    </row>
    <row r="235" spans="2:13" x14ac:dyDescent="0.25">
      <c r="B235" s="18" t="s">
        <v>27</v>
      </c>
      <c r="C235" s="18">
        <v>1189833</v>
      </c>
      <c r="D235" s="19">
        <v>45365</v>
      </c>
      <c r="E235" s="18" t="s">
        <v>24</v>
      </c>
      <c r="F235" s="18" t="s">
        <v>25</v>
      </c>
      <c r="G235" s="18" t="s">
        <v>26</v>
      </c>
      <c r="H235" s="18" t="s">
        <v>15</v>
      </c>
      <c r="I235" s="20">
        <v>0.45</v>
      </c>
      <c r="J235" s="21">
        <v>6500</v>
      </c>
      <c r="K235" s="22">
        <f>I235*J235</f>
        <v>2925</v>
      </c>
      <c r="L235" s="22">
        <f>K235*M235</f>
        <v>731.25</v>
      </c>
      <c r="M235" s="23">
        <v>0.25</v>
      </c>
    </row>
    <row r="236" spans="2:13" x14ac:dyDescent="0.25">
      <c r="B236" s="18" t="s">
        <v>27</v>
      </c>
      <c r="C236" s="18">
        <v>1189833</v>
      </c>
      <c r="D236" s="19">
        <v>45365</v>
      </c>
      <c r="E236" s="18" t="s">
        <v>24</v>
      </c>
      <c r="F236" s="18" t="s">
        <v>25</v>
      </c>
      <c r="G236" s="18" t="s">
        <v>26</v>
      </c>
      <c r="H236" s="18" t="s">
        <v>13</v>
      </c>
      <c r="I236" s="20">
        <v>0.45</v>
      </c>
      <c r="J236" s="21">
        <v>6500</v>
      </c>
      <c r="K236" s="22">
        <f t="shared" ref="K236:K239" si="75">I236*J236</f>
        <v>2925</v>
      </c>
      <c r="L236" s="22">
        <f t="shared" ref="L236:L239" si="76">K236*M236</f>
        <v>1170</v>
      </c>
      <c r="M236" s="23">
        <v>0.4</v>
      </c>
    </row>
    <row r="237" spans="2:13" x14ac:dyDescent="0.25">
      <c r="B237" s="18" t="s">
        <v>27</v>
      </c>
      <c r="C237" s="18">
        <v>1189833</v>
      </c>
      <c r="D237" s="19">
        <v>45365</v>
      </c>
      <c r="E237" s="18" t="s">
        <v>24</v>
      </c>
      <c r="F237" s="18" t="s">
        <v>25</v>
      </c>
      <c r="G237" s="18" t="s">
        <v>26</v>
      </c>
      <c r="H237" s="18" t="s">
        <v>14</v>
      </c>
      <c r="I237" s="20">
        <v>0.45</v>
      </c>
      <c r="J237" s="21">
        <v>5500</v>
      </c>
      <c r="K237" s="22">
        <f t="shared" si="75"/>
        <v>2475</v>
      </c>
      <c r="L237" s="22">
        <f t="shared" si="76"/>
        <v>866.25</v>
      </c>
      <c r="M237" s="23">
        <v>0.35</v>
      </c>
    </row>
    <row r="238" spans="2:13" x14ac:dyDescent="0.25">
      <c r="B238" s="18" t="s">
        <v>27</v>
      </c>
      <c r="C238" s="18">
        <v>1189833</v>
      </c>
      <c r="D238" s="19">
        <v>45365</v>
      </c>
      <c r="E238" s="18" t="s">
        <v>24</v>
      </c>
      <c r="F238" s="18" t="s">
        <v>25</v>
      </c>
      <c r="G238" s="18" t="s">
        <v>26</v>
      </c>
      <c r="H238" s="18" t="s">
        <v>16</v>
      </c>
      <c r="I238" s="20">
        <v>0.5</v>
      </c>
      <c r="J238" s="21">
        <v>4250</v>
      </c>
      <c r="K238" s="22">
        <f t="shared" si="75"/>
        <v>2125</v>
      </c>
      <c r="L238" s="22">
        <f t="shared" si="76"/>
        <v>1168.75</v>
      </c>
      <c r="M238" s="23">
        <v>0.55000000000000004</v>
      </c>
    </row>
    <row r="239" spans="2:13" x14ac:dyDescent="0.25">
      <c r="B239" s="18" t="s">
        <v>27</v>
      </c>
      <c r="C239" s="18">
        <v>1189833</v>
      </c>
      <c r="D239" s="19">
        <v>45365</v>
      </c>
      <c r="E239" s="18" t="s">
        <v>24</v>
      </c>
      <c r="F239" s="18" t="s">
        <v>25</v>
      </c>
      <c r="G239" s="18" t="s">
        <v>26</v>
      </c>
      <c r="H239" s="18" t="s">
        <v>17</v>
      </c>
      <c r="I239" s="20">
        <v>0.45</v>
      </c>
      <c r="J239" s="21">
        <v>6250</v>
      </c>
      <c r="K239" s="22">
        <f t="shared" si="75"/>
        <v>2812.5</v>
      </c>
      <c r="L239" s="22">
        <f t="shared" si="76"/>
        <v>562.5</v>
      </c>
      <c r="M239" s="23">
        <v>0.2</v>
      </c>
    </row>
    <row r="240" spans="2:13" x14ac:dyDescent="0.25">
      <c r="B240" s="18" t="s">
        <v>27</v>
      </c>
      <c r="C240" s="18">
        <v>1189833</v>
      </c>
      <c r="D240" s="19">
        <v>45397</v>
      </c>
      <c r="E240" s="18" t="s">
        <v>24</v>
      </c>
      <c r="F240" s="18" t="s">
        <v>25</v>
      </c>
      <c r="G240" s="18" t="s">
        <v>26</v>
      </c>
      <c r="H240" s="18" t="s">
        <v>12</v>
      </c>
      <c r="I240" s="20">
        <v>0.45</v>
      </c>
      <c r="J240" s="21">
        <v>8000</v>
      </c>
      <c r="K240" s="22">
        <f>I240*J240</f>
        <v>3600</v>
      </c>
      <c r="L240" s="22">
        <f>K240*M240</f>
        <v>1440</v>
      </c>
      <c r="M240" s="23">
        <v>0.4</v>
      </c>
    </row>
    <row r="241" spans="2:13" x14ac:dyDescent="0.25">
      <c r="B241" s="18" t="s">
        <v>27</v>
      </c>
      <c r="C241" s="18">
        <v>1189833</v>
      </c>
      <c r="D241" s="19">
        <v>45397</v>
      </c>
      <c r="E241" s="18" t="s">
        <v>24</v>
      </c>
      <c r="F241" s="18" t="s">
        <v>25</v>
      </c>
      <c r="G241" s="18" t="s">
        <v>26</v>
      </c>
      <c r="H241" s="18" t="s">
        <v>15</v>
      </c>
      <c r="I241" s="20">
        <v>0.5</v>
      </c>
      <c r="J241" s="21">
        <v>6000</v>
      </c>
      <c r="K241" s="22">
        <f>I241*J241</f>
        <v>3000</v>
      </c>
      <c r="L241" s="22">
        <f>K241*M241</f>
        <v>750</v>
      </c>
      <c r="M241" s="23">
        <v>0.25</v>
      </c>
    </row>
    <row r="242" spans="2:13" x14ac:dyDescent="0.25">
      <c r="B242" s="18" t="s">
        <v>27</v>
      </c>
      <c r="C242" s="18">
        <v>1189833</v>
      </c>
      <c r="D242" s="19">
        <v>45397</v>
      </c>
      <c r="E242" s="18" t="s">
        <v>24</v>
      </c>
      <c r="F242" s="18" t="s">
        <v>25</v>
      </c>
      <c r="G242" s="18" t="s">
        <v>26</v>
      </c>
      <c r="H242" s="18" t="s">
        <v>13</v>
      </c>
      <c r="I242" s="20">
        <v>0.5</v>
      </c>
      <c r="J242" s="21">
        <v>6250</v>
      </c>
      <c r="K242" s="22">
        <f t="shared" ref="K242:K245" si="77">I242*J242</f>
        <v>3125</v>
      </c>
      <c r="L242" s="22">
        <f t="shared" ref="L242:L245" si="78">K242*M242</f>
        <v>1250</v>
      </c>
      <c r="M242" s="23">
        <v>0.4</v>
      </c>
    </row>
    <row r="243" spans="2:13" x14ac:dyDescent="0.25">
      <c r="B243" s="18" t="s">
        <v>27</v>
      </c>
      <c r="C243" s="18">
        <v>1189833</v>
      </c>
      <c r="D243" s="19">
        <v>45397</v>
      </c>
      <c r="E243" s="18" t="s">
        <v>24</v>
      </c>
      <c r="F243" s="18" t="s">
        <v>25</v>
      </c>
      <c r="G243" s="18" t="s">
        <v>26</v>
      </c>
      <c r="H243" s="18" t="s">
        <v>14</v>
      </c>
      <c r="I243" s="20">
        <v>0.45</v>
      </c>
      <c r="J243" s="21">
        <v>5250</v>
      </c>
      <c r="K243" s="22">
        <f t="shared" si="77"/>
        <v>2362.5</v>
      </c>
      <c r="L243" s="22">
        <f t="shared" si="78"/>
        <v>826.875</v>
      </c>
      <c r="M243" s="23">
        <v>0.35</v>
      </c>
    </row>
    <row r="244" spans="2:13" x14ac:dyDescent="0.25">
      <c r="B244" s="18" t="s">
        <v>27</v>
      </c>
      <c r="C244" s="18">
        <v>1189833</v>
      </c>
      <c r="D244" s="19">
        <v>45397</v>
      </c>
      <c r="E244" s="18" t="s">
        <v>24</v>
      </c>
      <c r="F244" s="18" t="s">
        <v>25</v>
      </c>
      <c r="G244" s="18" t="s">
        <v>26</v>
      </c>
      <c r="H244" s="18" t="s">
        <v>16</v>
      </c>
      <c r="I244" s="20">
        <v>0.5</v>
      </c>
      <c r="J244" s="21">
        <v>4250</v>
      </c>
      <c r="K244" s="22">
        <f t="shared" si="77"/>
        <v>2125</v>
      </c>
      <c r="L244" s="22">
        <f t="shared" si="78"/>
        <v>1168.75</v>
      </c>
      <c r="M244" s="23">
        <v>0.55000000000000004</v>
      </c>
    </row>
    <row r="245" spans="2:13" x14ac:dyDescent="0.25">
      <c r="B245" s="18" t="s">
        <v>27</v>
      </c>
      <c r="C245" s="18">
        <v>1189833</v>
      </c>
      <c r="D245" s="19">
        <v>45397</v>
      </c>
      <c r="E245" s="18" t="s">
        <v>24</v>
      </c>
      <c r="F245" s="18" t="s">
        <v>25</v>
      </c>
      <c r="G245" s="18" t="s">
        <v>26</v>
      </c>
      <c r="H245" s="18" t="s">
        <v>17</v>
      </c>
      <c r="I245" s="20">
        <v>0.65</v>
      </c>
      <c r="J245" s="21">
        <v>6000</v>
      </c>
      <c r="K245" s="22">
        <f t="shared" si="77"/>
        <v>3900</v>
      </c>
      <c r="L245" s="22">
        <f t="shared" si="78"/>
        <v>780</v>
      </c>
      <c r="M245" s="23">
        <v>0.2</v>
      </c>
    </row>
    <row r="246" spans="2:13" x14ac:dyDescent="0.25">
      <c r="B246" s="18" t="s">
        <v>27</v>
      </c>
      <c r="C246" s="18">
        <v>1189833</v>
      </c>
      <c r="D246" s="19">
        <v>45428</v>
      </c>
      <c r="E246" s="18" t="s">
        <v>24</v>
      </c>
      <c r="F246" s="18" t="s">
        <v>25</v>
      </c>
      <c r="G246" s="18" t="s">
        <v>26</v>
      </c>
      <c r="H246" s="18" t="s">
        <v>12</v>
      </c>
      <c r="I246" s="20">
        <v>0.45</v>
      </c>
      <c r="J246" s="21">
        <v>8000</v>
      </c>
      <c r="K246" s="22">
        <f>I246*J246</f>
        <v>3600</v>
      </c>
      <c r="L246" s="22">
        <f>K246*M246</f>
        <v>1440</v>
      </c>
      <c r="M246" s="23">
        <v>0.4</v>
      </c>
    </row>
    <row r="247" spans="2:13" x14ac:dyDescent="0.25">
      <c r="B247" s="18" t="s">
        <v>27</v>
      </c>
      <c r="C247" s="18">
        <v>1189833</v>
      </c>
      <c r="D247" s="19">
        <v>45428</v>
      </c>
      <c r="E247" s="18" t="s">
        <v>24</v>
      </c>
      <c r="F247" s="18" t="s">
        <v>25</v>
      </c>
      <c r="G247" s="18" t="s">
        <v>26</v>
      </c>
      <c r="H247" s="18" t="s">
        <v>15</v>
      </c>
      <c r="I247" s="20">
        <v>0.5</v>
      </c>
      <c r="J247" s="21">
        <v>6500</v>
      </c>
      <c r="K247" s="22">
        <f>I247*J247</f>
        <v>3250</v>
      </c>
      <c r="L247" s="22">
        <f>K247*M247</f>
        <v>812.5</v>
      </c>
      <c r="M247" s="23">
        <v>0.25</v>
      </c>
    </row>
    <row r="248" spans="2:13" x14ac:dyDescent="0.25">
      <c r="B248" s="18" t="s">
        <v>27</v>
      </c>
      <c r="C248" s="18">
        <v>1189833</v>
      </c>
      <c r="D248" s="19">
        <v>45428</v>
      </c>
      <c r="E248" s="18" t="s">
        <v>24</v>
      </c>
      <c r="F248" s="18" t="s">
        <v>25</v>
      </c>
      <c r="G248" s="18" t="s">
        <v>26</v>
      </c>
      <c r="H248" s="18" t="s">
        <v>13</v>
      </c>
      <c r="I248" s="20">
        <v>0.5</v>
      </c>
      <c r="J248" s="21">
        <v>6500</v>
      </c>
      <c r="K248" s="22">
        <f t="shared" ref="K248:K251" si="79">I248*J248</f>
        <v>3250</v>
      </c>
      <c r="L248" s="22">
        <f t="shared" ref="L248:L251" si="80">K248*M248</f>
        <v>1300</v>
      </c>
      <c r="M248" s="23">
        <v>0.4</v>
      </c>
    </row>
    <row r="249" spans="2:13" x14ac:dyDescent="0.25">
      <c r="B249" s="18" t="s">
        <v>27</v>
      </c>
      <c r="C249" s="18">
        <v>1189833</v>
      </c>
      <c r="D249" s="19">
        <v>45428</v>
      </c>
      <c r="E249" s="18" t="s">
        <v>24</v>
      </c>
      <c r="F249" s="18" t="s">
        <v>25</v>
      </c>
      <c r="G249" s="18" t="s">
        <v>26</v>
      </c>
      <c r="H249" s="18" t="s">
        <v>14</v>
      </c>
      <c r="I249" s="20">
        <v>0.45</v>
      </c>
      <c r="J249" s="21">
        <v>5500</v>
      </c>
      <c r="K249" s="22">
        <f t="shared" si="79"/>
        <v>2475</v>
      </c>
      <c r="L249" s="22">
        <f t="shared" si="80"/>
        <v>866.25</v>
      </c>
      <c r="M249" s="23">
        <v>0.35</v>
      </c>
    </row>
    <row r="250" spans="2:13" x14ac:dyDescent="0.25">
      <c r="B250" s="18" t="s">
        <v>27</v>
      </c>
      <c r="C250" s="18">
        <v>1189833</v>
      </c>
      <c r="D250" s="19">
        <v>45428</v>
      </c>
      <c r="E250" s="18" t="s">
        <v>24</v>
      </c>
      <c r="F250" s="18" t="s">
        <v>25</v>
      </c>
      <c r="G250" s="18" t="s">
        <v>26</v>
      </c>
      <c r="H250" s="18" t="s">
        <v>16</v>
      </c>
      <c r="I250" s="20">
        <v>0.5</v>
      </c>
      <c r="J250" s="21">
        <v>4500</v>
      </c>
      <c r="K250" s="22">
        <f t="shared" si="79"/>
        <v>2250</v>
      </c>
      <c r="L250" s="22">
        <f t="shared" si="80"/>
        <v>1237.5</v>
      </c>
      <c r="M250" s="23">
        <v>0.55000000000000004</v>
      </c>
    </row>
    <row r="251" spans="2:13" x14ac:dyDescent="0.25">
      <c r="B251" s="18" t="s">
        <v>27</v>
      </c>
      <c r="C251" s="18">
        <v>1189833</v>
      </c>
      <c r="D251" s="19">
        <v>45428</v>
      </c>
      <c r="E251" s="18" t="s">
        <v>24</v>
      </c>
      <c r="F251" s="18" t="s">
        <v>25</v>
      </c>
      <c r="G251" s="18" t="s">
        <v>26</v>
      </c>
      <c r="H251" s="18" t="s">
        <v>17</v>
      </c>
      <c r="I251" s="20">
        <v>0.65</v>
      </c>
      <c r="J251" s="21">
        <v>6250</v>
      </c>
      <c r="K251" s="22">
        <f t="shared" si="79"/>
        <v>4062.5</v>
      </c>
      <c r="L251" s="22">
        <f t="shared" si="80"/>
        <v>812.5</v>
      </c>
      <c r="M251" s="23">
        <v>0.2</v>
      </c>
    </row>
    <row r="252" spans="2:13" x14ac:dyDescent="0.25">
      <c r="B252" s="18" t="s">
        <v>27</v>
      </c>
      <c r="C252" s="18">
        <v>1189833</v>
      </c>
      <c r="D252" s="19">
        <v>45458</v>
      </c>
      <c r="E252" s="18" t="s">
        <v>24</v>
      </c>
      <c r="F252" s="18" t="s">
        <v>25</v>
      </c>
      <c r="G252" s="18" t="s">
        <v>26</v>
      </c>
      <c r="H252" s="18" t="s">
        <v>12</v>
      </c>
      <c r="I252" s="20">
        <v>0.45</v>
      </c>
      <c r="J252" s="21">
        <v>9000</v>
      </c>
      <c r="K252" s="22">
        <f>I252*J252</f>
        <v>4050</v>
      </c>
      <c r="L252" s="22">
        <f>K252*M252</f>
        <v>1620</v>
      </c>
      <c r="M252" s="23">
        <v>0.4</v>
      </c>
    </row>
    <row r="253" spans="2:13" x14ac:dyDescent="0.25">
      <c r="B253" s="18" t="s">
        <v>27</v>
      </c>
      <c r="C253" s="18">
        <v>1189833</v>
      </c>
      <c r="D253" s="19">
        <v>45458</v>
      </c>
      <c r="E253" s="18" t="s">
        <v>24</v>
      </c>
      <c r="F253" s="18" t="s">
        <v>25</v>
      </c>
      <c r="G253" s="18" t="s">
        <v>26</v>
      </c>
      <c r="H253" s="18" t="s">
        <v>15</v>
      </c>
      <c r="I253" s="20">
        <v>0.5</v>
      </c>
      <c r="J253" s="21">
        <v>7500</v>
      </c>
      <c r="K253" s="22">
        <f>I253*J253</f>
        <v>3750</v>
      </c>
      <c r="L253" s="22">
        <f>K253*M253</f>
        <v>937.5</v>
      </c>
      <c r="M253" s="23">
        <v>0.25</v>
      </c>
    </row>
    <row r="254" spans="2:13" x14ac:dyDescent="0.25">
      <c r="B254" s="18" t="s">
        <v>27</v>
      </c>
      <c r="C254" s="18">
        <v>1189833</v>
      </c>
      <c r="D254" s="19">
        <v>45458</v>
      </c>
      <c r="E254" s="18" t="s">
        <v>24</v>
      </c>
      <c r="F254" s="18" t="s">
        <v>25</v>
      </c>
      <c r="G254" s="18" t="s">
        <v>26</v>
      </c>
      <c r="H254" s="18" t="s">
        <v>13</v>
      </c>
      <c r="I254" s="20">
        <v>0.5</v>
      </c>
      <c r="J254" s="21">
        <v>7500</v>
      </c>
      <c r="K254" s="22">
        <f t="shared" ref="K254:K257" si="81">I254*J254</f>
        <v>3750</v>
      </c>
      <c r="L254" s="22">
        <f t="shared" ref="L254:L257" si="82">K254*M254</f>
        <v>1500</v>
      </c>
      <c r="M254" s="23">
        <v>0.4</v>
      </c>
    </row>
    <row r="255" spans="2:13" x14ac:dyDescent="0.25">
      <c r="B255" s="18" t="s">
        <v>27</v>
      </c>
      <c r="C255" s="18">
        <v>1189833</v>
      </c>
      <c r="D255" s="19">
        <v>45458</v>
      </c>
      <c r="E255" s="18" t="s">
        <v>24</v>
      </c>
      <c r="F255" s="18" t="s">
        <v>25</v>
      </c>
      <c r="G255" s="18" t="s">
        <v>26</v>
      </c>
      <c r="H255" s="18" t="s">
        <v>14</v>
      </c>
      <c r="I255" s="20">
        <v>0.45</v>
      </c>
      <c r="J255" s="21">
        <v>6250</v>
      </c>
      <c r="K255" s="22">
        <f t="shared" si="81"/>
        <v>2812.5</v>
      </c>
      <c r="L255" s="22">
        <f t="shared" si="82"/>
        <v>984.37499999999989</v>
      </c>
      <c r="M255" s="23">
        <v>0.35</v>
      </c>
    </row>
    <row r="256" spans="2:13" x14ac:dyDescent="0.25">
      <c r="B256" s="18" t="s">
        <v>27</v>
      </c>
      <c r="C256" s="18">
        <v>1189833</v>
      </c>
      <c r="D256" s="19">
        <v>45458</v>
      </c>
      <c r="E256" s="18" t="s">
        <v>24</v>
      </c>
      <c r="F256" s="18" t="s">
        <v>25</v>
      </c>
      <c r="G256" s="18" t="s">
        <v>26</v>
      </c>
      <c r="H256" s="18" t="s">
        <v>16</v>
      </c>
      <c r="I256" s="20">
        <v>0.5</v>
      </c>
      <c r="J256" s="21">
        <v>5000</v>
      </c>
      <c r="K256" s="22">
        <f t="shared" si="81"/>
        <v>2500</v>
      </c>
      <c r="L256" s="22">
        <f t="shared" si="82"/>
        <v>1375</v>
      </c>
      <c r="M256" s="23">
        <v>0.55000000000000004</v>
      </c>
    </row>
    <row r="257" spans="2:13" x14ac:dyDescent="0.25">
      <c r="B257" s="18" t="s">
        <v>27</v>
      </c>
      <c r="C257" s="18">
        <v>1189833</v>
      </c>
      <c r="D257" s="19">
        <v>45458</v>
      </c>
      <c r="E257" s="18" t="s">
        <v>24</v>
      </c>
      <c r="F257" s="18" t="s">
        <v>25</v>
      </c>
      <c r="G257" s="18" t="s">
        <v>26</v>
      </c>
      <c r="H257" s="18" t="s">
        <v>17</v>
      </c>
      <c r="I257" s="20">
        <v>0.65</v>
      </c>
      <c r="J257" s="21">
        <v>8000</v>
      </c>
      <c r="K257" s="22">
        <f t="shared" si="81"/>
        <v>5200</v>
      </c>
      <c r="L257" s="22">
        <f t="shared" si="82"/>
        <v>1040</v>
      </c>
      <c r="M257" s="23">
        <v>0.2</v>
      </c>
    </row>
    <row r="258" spans="2:13" x14ac:dyDescent="0.25">
      <c r="B258" s="18" t="s">
        <v>27</v>
      </c>
      <c r="C258" s="18">
        <v>1189833</v>
      </c>
      <c r="D258" s="19">
        <v>45487</v>
      </c>
      <c r="E258" s="18" t="s">
        <v>24</v>
      </c>
      <c r="F258" s="18" t="s">
        <v>25</v>
      </c>
      <c r="G258" s="18" t="s">
        <v>26</v>
      </c>
      <c r="H258" s="18" t="s">
        <v>12</v>
      </c>
      <c r="I258" s="20">
        <v>0.45</v>
      </c>
      <c r="J258" s="21">
        <v>9500</v>
      </c>
      <c r="K258" s="22">
        <f>I258*J258</f>
        <v>4275</v>
      </c>
      <c r="L258" s="22">
        <f>K258*M258</f>
        <v>1710</v>
      </c>
      <c r="M258" s="23">
        <v>0.4</v>
      </c>
    </row>
    <row r="259" spans="2:13" x14ac:dyDescent="0.25">
      <c r="B259" s="18" t="s">
        <v>27</v>
      </c>
      <c r="C259" s="18">
        <v>1189833</v>
      </c>
      <c r="D259" s="19">
        <v>45487</v>
      </c>
      <c r="E259" s="18" t="s">
        <v>24</v>
      </c>
      <c r="F259" s="18" t="s">
        <v>25</v>
      </c>
      <c r="G259" s="18" t="s">
        <v>26</v>
      </c>
      <c r="H259" s="18" t="s">
        <v>15</v>
      </c>
      <c r="I259" s="20">
        <v>0.5</v>
      </c>
      <c r="J259" s="21">
        <v>8000</v>
      </c>
      <c r="K259" s="22">
        <f>I259*J259</f>
        <v>4000</v>
      </c>
      <c r="L259" s="22">
        <f>K259*M259</f>
        <v>1000</v>
      </c>
      <c r="M259" s="23">
        <v>0.25</v>
      </c>
    </row>
    <row r="260" spans="2:13" x14ac:dyDescent="0.25">
      <c r="B260" s="18" t="s">
        <v>27</v>
      </c>
      <c r="C260" s="18">
        <v>1189833</v>
      </c>
      <c r="D260" s="19">
        <v>45487</v>
      </c>
      <c r="E260" s="18" t="s">
        <v>24</v>
      </c>
      <c r="F260" s="18" t="s">
        <v>25</v>
      </c>
      <c r="G260" s="18" t="s">
        <v>26</v>
      </c>
      <c r="H260" s="18" t="s">
        <v>13</v>
      </c>
      <c r="I260" s="20">
        <v>0.5</v>
      </c>
      <c r="J260" s="21">
        <v>7500</v>
      </c>
      <c r="K260" s="22">
        <f t="shared" ref="K260:K263" si="83">I260*J260</f>
        <v>3750</v>
      </c>
      <c r="L260" s="22">
        <f t="shared" ref="L260:L263" si="84">K260*M260</f>
        <v>1500</v>
      </c>
      <c r="M260" s="23">
        <v>0.4</v>
      </c>
    </row>
    <row r="261" spans="2:13" x14ac:dyDescent="0.25">
      <c r="B261" s="18" t="s">
        <v>27</v>
      </c>
      <c r="C261" s="18">
        <v>1189833</v>
      </c>
      <c r="D261" s="19">
        <v>45487</v>
      </c>
      <c r="E261" s="18" t="s">
        <v>24</v>
      </c>
      <c r="F261" s="18" t="s">
        <v>25</v>
      </c>
      <c r="G261" s="18" t="s">
        <v>26</v>
      </c>
      <c r="H261" s="18" t="s">
        <v>14</v>
      </c>
      <c r="I261" s="20">
        <v>0.45</v>
      </c>
      <c r="J261" s="21">
        <v>6500</v>
      </c>
      <c r="K261" s="22">
        <f t="shared" si="83"/>
        <v>2925</v>
      </c>
      <c r="L261" s="22">
        <f t="shared" si="84"/>
        <v>1023.7499999999999</v>
      </c>
      <c r="M261" s="23">
        <v>0.35</v>
      </c>
    </row>
    <row r="262" spans="2:13" x14ac:dyDescent="0.25">
      <c r="B262" s="18" t="s">
        <v>27</v>
      </c>
      <c r="C262" s="18">
        <v>1189833</v>
      </c>
      <c r="D262" s="19">
        <v>45487</v>
      </c>
      <c r="E262" s="18" t="s">
        <v>24</v>
      </c>
      <c r="F262" s="18" t="s">
        <v>25</v>
      </c>
      <c r="G262" s="18" t="s">
        <v>26</v>
      </c>
      <c r="H262" s="18" t="s">
        <v>16</v>
      </c>
      <c r="I262" s="20">
        <v>0.5</v>
      </c>
      <c r="J262" s="21">
        <v>7000</v>
      </c>
      <c r="K262" s="22">
        <f t="shared" si="83"/>
        <v>3500</v>
      </c>
      <c r="L262" s="22">
        <f t="shared" si="84"/>
        <v>1925.0000000000002</v>
      </c>
      <c r="M262" s="23">
        <v>0.55000000000000004</v>
      </c>
    </row>
    <row r="263" spans="2:13" x14ac:dyDescent="0.25">
      <c r="B263" s="18" t="s">
        <v>27</v>
      </c>
      <c r="C263" s="18">
        <v>1189833</v>
      </c>
      <c r="D263" s="19">
        <v>45487</v>
      </c>
      <c r="E263" s="18" t="s">
        <v>24</v>
      </c>
      <c r="F263" s="18" t="s">
        <v>25</v>
      </c>
      <c r="G263" s="18" t="s">
        <v>26</v>
      </c>
      <c r="H263" s="18" t="s">
        <v>17</v>
      </c>
      <c r="I263" s="20">
        <v>0.65</v>
      </c>
      <c r="J263" s="21">
        <v>7000</v>
      </c>
      <c r="K263" s="22">
        <f t="shared" si="83"/>
        <v>4550</v>
      </c>
      <c r="L263" s="22">
        <f t="shared" si="84"/>
        <v>910</v>
      </c>
      <c r="M263" s="23">
        <v>0.2</v>
      </c>
    </row>
    <row r="264" spans="2:13" x14ac:dyDescent="0.25">
      <c r="B264" s="18" t="s">
        <v>27</v>
      </c>
      <c r="C264" s="18">
        <v>1189833</v>
      </c>
      <c r="D264" s="19">
        <v>45519</v>
      </c>
      <c r="E264" s="18" t="s">
        <v>24</v>
      </c>
      <c r="F264" s="18" t="s">
        <v>25</v>
      </c>
      <c r="G264" s="18" t="s">
        <v>26</v>
      </c>
      <c r="H264" s="18" t="s">
        <v>12</v>
      </c>
      <c r="I264" s="20">
        <v>0.5</v>
      </c>
      <c r="J264" s="21">
        <v>9000</v>
      </c>
      <c r="K264" s="22">
        <f>I264*J264</f>
        <v>4500</v>
      </c>
      <c r="L264" s="22">
        <f>K264*M264</f>
        <v>1800</v>
      </c>
      <c r="M264" s="23">
        <v>0.4</v>
      </c>
    </row>
    <row r="265" spans="2:13" x14ac:dyDescent="0.25">
      <c r="B265" s="18" t="s">
        <v>27</v>
      </c>
      <c r="C265" s="18">
        <v>1189833</v>
      </c>
      <c r="D265" s="19">
        <v>45519</v>
      </c>
      <c r="E265" s="18" t="s">
        <v>24</v>
      </c>
      <c r="F265" s="18" t="s">
        <v>25</v>
      </c>
      <c r="G265" s="18" t="s">
        <v>26</v>
      </c>
      <c r="H265" s="18" t="s">
        <v>15</v>
      </c>
      <c r="I265" s="20">
        <v>0.55000000000000004</v>
      </c>
      <c r="J265" s="21">
        <v>8500</v>
      </c>
      <c r="K265" s="22">
        <f>I265*J265</f>
        <v>4675</v>
      </c>
      <c r="L265" s="22">
        <f>K265*M265</f>
        <v>1168.75</v>
      </c>
      <c r="M265" s="23">
        <v>0.25</v>
      </c>
    </row>
    <row r="266" spans="2:13" x14ac:dyDescent="0.25">
      <c r="B266" s="18" t="s">
        <v>27</v>
      </c>
      <c r="C266" s="18">
        <v>1189833</v>
      </c>
      <c r="D266" s="19">
        <v>45519</v>
      </c>
      <c r="E266" s="18" t="s">
        <v>24</v>
      </c>
      <c r="F266" s="18" t="s">
        <v>25</v>
      </c>
      <c r="G266" s="18" t="s">
        <v>26</v>
      </c>
      <c r="H266" s="18" t="s">
        <v>13</v>
      </c>
      <c r="I266" s="20">
        <v>0.5</v>
      </c>
      <c r="J266" s="21">
        <v>7250</v>
      </c>
      <c r="K266" s="22">
        <f t="shared" ref="K266:K269" si="85">I266*J266</f>
        <v>3625</v>
      </c>
      <c r="L266" s="22">
        <f t="shared" ref="L266:L269" si="86">K266*M266</f>
        <v>1450</v>
      </c>
      <c r="M266" s="23">
        <v>0.4</v>
      </c>
    </row>
    <row r="267" spans="2:13" x14ac:dyDescent="0.25">
      <c r="B267" s="18" t="s">
        <v>27</v>
      </c>
      <c r="C267" s="18">
        <v>1189833</v>
      </c>
      <c r="D267" s="19">
        <v>45519</v>
      </c>
      <c r="E267" s="18" t="s">
        <v>24</v>
      </c>
      <c r="F267" s="18" t="s">
        <v>25</v>
      </c>
      <c r="G267" s="18" t="s">
        <v>26</v>
      </c>
      <c r="H267" s="18" t="s">
        <v>14</v>
      </c>
      <c r="I267" s="20">
        <v>0.5</v>
      </c>
      <c r="J267" s="21">
        <v>6750</v>
      </c>
      <c r="K267" s="22">
        <f t="shared" si="85"/>
        <v>3375</v>
      </c>
      <c r="L267" s="22">
        <f t="shared" si="86"/>
        <v>1181.25</v>
      </c>
      <c r="M267" s="23">
        <v>0.35</v>
      </c>
    </row>
    <row r="268" spans="2:13" x14ac:dyDescent="0.25">
      <c r="B268" s="18" t="s">
        <v>27</v>
      </c>
      <c r="C268" s="18">
        <v>1189833</v>
      </c>
      <c r="D268" s="19">
        <v>45519</v>
      </c>
      <c r="E268" s="18" t="s">
        <v>24</v>
      </c>
      <c r="F268" s="18" t="s">
        <v>25</v>
      </c>
      <c r="G268" s="18" t="s">
        <v>26</v>
      </c>
      <c r="H268" s="18" t="s">
        <v>16</v>
      </c>
      <c r="I268" s="20">
        <v>0.6</v>
      </c>
      <c r="J268" s="21">
        <v>6750</v>
      </c>
      <c r="K268" s="22">
        <f t="shared" si="85"/>
        <v>4050</v>
      </c>
      <c r="L268" s="22">
        <f t="shared" si="86"/>
        <v>2227.5</v>
      </c>
      <c r="M268" s="23">
        <v>0.55000000000000004</v>
      </c>
    </row>
    <row r="269" spans="2:13" x14ac:dyDescent="0.25">
      <c r="B269" s="18" t="s">
        <v>27</v>
      </c>
      <c r="C269" s="18">
        <v>1189833</v>
      </c>
      <c r="D269" s="19">
        <v>45519</v>
      </c>
      <c r="E269" s="18" t="s">
        <v>24</v>
      </c>
      <c r="F269" s="18" t="s">
        <v>25</v>
      </c>
      <c r="G269" s="18" t="s">
        <v>26</v>
      </c>
      <c r="H269" s="18" t="s">
        <v>17</v>
      </c>
      <c r="I269" s="20">
        <v>0.65</v>
      </c>
      <c r="J269" s="21">
        <v>6500</v>
      </c>
      <c r="K269" s="22">
        <f t="shared" si="85"/>
        <v>4225</v>
      </c>
      <c r="L269" s="22">
        <f t="shared" si="86"/>
        <v>845</v>
      </c>
      <c r="M269" s="23">
        <v>0.2</v>
      </c>
    </row>
    <row r="270" spans="2:13" x14ac:dyDescent="0.25">
      <c r="B270" s="18" t="s">
        <v>27</v>
      </c>
      <c r="C270" s="18">
        <v>1189833</v>
      </c>
      <c r="D270" s="19">
        <v>45551</v>
      </c>
      <c r="E270" s="18" t="s">
        <v>24</v>
      </c>
      <c r="F270" s="18" t="s">
        <v>25</v>
      </c>
      <c r="G270" s="18" t="s">
        <v>26</v>
      </c>
      <c r="H270" s="18" t="s">
        <v>12</v>
      </c>
      <c r="I270" s="20">
        <v>0.5</v>
      </c>
      <c r="J270" s="21">
        <v>8500</v>
      </c>
      <c r="K270" s="22">
        <f>I270*J270</f>
        <v>4250</v>
      </c>
      <c r="L270" s="22">
        <f>K270*M270</f>
        <v>1700</v>
      </c>
      <c r="M270" s="23">
        <v>0.4</v>
      </c>
    </row>
    <row r="271" spans="2:13" x14ac:dyDescent="0.25">
      <c r="B271" s="18" t="s">
        <v>27</v>
      </c>
      <c r="C271" s="18">
        <v>1189833</v>
      </c>
      <c r="D271" s="19">
        <v>45551</v>
      </c>
      <c r="E271" s="18" t="s">
        <v>24</v>
      </c>
      <c r="F271" s="18" t="s">
        <v>25</v>
      </c>
      <c r="G271" s="18" t="s">
        <v>26</v>
      </c>
      <c r="H271" s="18" t="s">
        <v>15</v>
      </c>
      <c r="I271" s="20">
        <v>0.55000000000000004</v>
      </c>
      <c r="J271" s="21">
        <v>8500</v>
      </c>
      <c r="K271" s="22">
        <f>I271*J271</f>
        <v>4675</v>
      </c>
      <c r="L271" s="22">
        <f>K271*M271</f>
        <v>1168.75</v>
      </c>
      <c r="M271" s="23">
        <v>0.25</v>
      </c>
    </row>
    <row r="272" spans="2:13" x14ac:dyDescent="0.25">
      <c r="B272" s="18" t="s">
        <v>27</v>
      </c>
      <c r="C272" s="18">
        <v>1189833</v>
      </c>
      <c r="D272" s="19">
        <v>45551</v>
      </c>
      <c r="E272" s="18" t="s">
        <v>24</v>
      </c>
      <c r="F272" s="18" t="s">
        <v>25</v>
      </c>
      <c r="G272" s="18" t="s">
        <v>26</v>
      </c>
      <c r="H272" s="18" t="s">
        <v>13</v>
      </c>
      <c r="I272" s="20">
        <v>0.5</v>
      </c>
      <c r="J272" s="21">
        <v>7000</v>
      </c>
      <c r="K272" s="22">
        <f t="shared" ref="K272:K275" si="87">I272*J272</f>
        <v>3500</v>
      </c>
      <c r="L272" s="22">
        <f t="shared" ref="L272:L275" si="88">K272*M272</f>
        <v>1400</v>
      </c>
      <c r="M272" s="23">
        <v>0.4</v>
      </c>
    </row>
    <row r="273" spans="2:13" x14ac:dyDescent="0.25">
      <c r="B273" s="18" t="s">
        <v>27</v>
      </c>
      <c r="C273" s="18">
        <v>1189833</v>
      </c>
      <c r="D273" s="19">
        <v>45551</v>
      </c>
      <c r="E273" s="18" t="s">
        <v>24</v>
      </c>
      <c r="F273" s="18" t="s">
        <v>25</v>
      </c>
      <c r="G273" s="18" t="s">
        <v>26</v>
      </c>
      <c r="H273" s="18" t="s">
        <v>14</v>
      </c>
      <c r="I273" s="20">
        <v>0.5</v>
      </c>
      <c r="J273" s="21">
        <v>6500</v>
      </c>
      <c r="K273" s="22">
        <f t="shared" si="87"/>
        <v>3250</v>
      </c>
      <c r="L273" s="22">
        <f t="shared" si="88"/>
        <v>1137.5</v>
      </c>
      <c r="M273" s="23">
        <v>0.35</v>
      </c>
    </row>
    <row r="274" spans="2:13" x14ac:dyDescent="0.25">
      <c r="B274" s="18" t="s">
        <v>27</v>
      </c>
      <c r="C274" s="18">
        <v>1189833</v>
      </c>
      <c r="D274" s="19">
        <v>45551</v>
      </c>
      <c r="E274" s="18" t="s">
        <v>24</v>
      </c>
      <c r="F274" s="18" t="s">
        <v>25</v>
      </c>
      <c r="G274" s="18" t="s">
        <v>26</v>
      </c>
      <c r="H274" s="18" t="s">
        <v>16</v>
      </c>
      <c r="I274" s="20">
        <v>0.6</v>
      </c>
      <c r="J274" s="21">
        <v>6500</v>
      </c>
      <c r="K274" s="22">
        <f t="shared" si="87"/>
        <v>3900</v>
      </c>
      <c r="L274" s="22">
        <f t="shared" si="88"/>
        <v>2145</v>
      </c>
      <c r="M274" s="23">
        <v>0.55000000000000004</v>
      </c>
    </row>
    <row r="275" spans="2:13" x14ac:dyDescent="0.25">
      <c r="B275" s="18" t="s">
        <v>27</v>
      </c>
      <c r="C275" s="18">
        <v>1189833</v>
      </c>
      <c r="D275" s="19">
        <v>45551</v>
      </c>
      <c r="E275" s="18" t="s">
        <v>24</v>
      </c>
      <c r="F275" s="18" t="s">
        <v>25</v>
      </c>
      <c r="G275" s="18" t="s">
        <v>26</v>
      </c>
      <c r="H275" s="18" t="s">
        <v>17</v>
      </c>
      <c r="I275" s="20">
        <v>0.65</v>
      </c>
      <c r="J275" s="21">
        <v>7000</v>
      </c>
      <c r="K275" s="22">
        <f t="shared" si="87"/>
        <v>4550</v>
      </c>
      <c r="L275" s="22">
        <f t="shared" si="88"/>
        <v>910</v>
      </c>
      <c r="M275" s="23">
        <v>0.2</v>
      </c>
    </row>
    <row r="276" spans="2:13" x14ac:dyDescent="0.25">
      <c r="B276" s="18" t="s">
        <v>27</v>
      </c>
      <c r="C276" s="18">
        <v>1189833</v>
      </c>
      <c r="D276" s="19">
        <v>45580</v>
      </c>
      <c r="E276" s="18" t="s">
        <v>24</v>
      </c>
      <c r="F276" s="18" t="s">
        <v>25</v>
      </c>
      <c r="G276" s="18" t="s">
        <v>26</v>
      </c>
      <c r="H276" s="18" t="s">
        <v>12</v>
      </c>
      <c r="I276" s="20">
        <v>0.5</v>
      </c>
      <c r="J276" s="21">
        <v>8000</v>
      </c>
      <c r="K276" s="22">
        <f>I276*J276</f>
        <v>4000</v>
      </c>
      <c r="L276" s="22">
        <f>K276*M276</f>
        <v>1600</v>
      </c>
      <c r="M276" s="23">
        <v>0.4</v>
      </c>
    </row>
    <row r="277" spans="2:13" x14ac:dyDescent="0.25">
      <c r="B277" s="18" t="s">
        <v>27</v>
      </c>
      <c r="C277" s="18">
        <v>1189833</v>
      </c>
      <c r="D277" s="19">
        <v>45580</v>
      </c>
      <c r="E277" s="18" t="s">
        <v>24</v>
      </c>
      <c r="F277" s="18" t="s">
        <v>25</v>
      </c>
      <c r="G277" s="18" t="s">
        <v>26</v>
      </c>
      <c r="H277" s="18" t="s">
        <v>15</v>
      </c>
      <c r="I277" s="20">
        <v>0.55000000000000004</v>
      </c>
      <c r="J277" s="21">
        <v>8000</v>
      </c>
      <c r="K277" s="22">
        <f>I277*J277</f>
        <v>4400</v>
      </c>
      <c r="L277" s="22">
        <f>K277*M277</f>
        <v>1100</v>
      </c>
      <c r="M277" s="23">
        <v>0.25</v>
      </c>
    </row>
    <row r="278" spans="2:13" x14ac:dyDescent="0.25">
      <c r="B278" s="18" t="s">
        <v>27</v>
      </c>
      <c r="C278" s="18">
        <v>1189833</v>
      </c>
      <c r="D278" s="19">
        <v>45580</v>
      </c>
      <c r="E278" s="18" t="s">
        <v>24</v>
      </c>
      <c r="F278" s="18" t="s">
        <v>25</v>
      </c>
      <c r="G278" s="18" t="s">
        <v>26</v>
      </c>
      <c r="H278" s="18" t="s">
        <v>13</v>
      </c>
      <c r="I278" s="20">
        <v>0.5</v>
      </c>
      <c r="J278" s="21">
        <v>6500</v>
      </c>
      <c r="K278" s="22">
        <f t="shared" ref="K278:K281" si="89">I278*J278</f>
        <v>3250</v>
      </c>
      <c r="L278" s="22">
        <f t="shared" ref="L278:L281" si="90">K278*M278</f>
        <v>1300</v>
      </c>
      <c r="M278" s="23">
        <v>0.4</v>
      </c>
    </row>
    <row r="279" spans="2:13" x14ac:dyDescent="0.25">
      <c r="B279" s="18" t="s">
        <v>27</v>
      </c>
      <c r="C279" s="18">
        <v>1189833</v>
      </c>
      <c r="D279" s="19">
        <v>45580</v>
      </c>
      <c r="E279" s="18" t="s">
        <v>24</v>
      </c>
      <c r="F279" s="18" t="s">
        <v>25</v>
      </c>
      <c r="G279" s="18" t="s">
        <v>26</v>
      </c>
      <c r="H279" s="18" t="s">
        <v>14</v>
      </c>
      <c r="I279" s="20">
        <v>0.5</v>
      </c>
      <c r="J279" s="21">
        <v>6250</v>
      </c>
      <c r="K279" s="22">
        <f t="shared" si="89"/>
        <v>3125</v>
      </c>
      <c r="L279" s="22">
        <f t="shared" si="90"/>
        <v>1093.75</v>
      </c>
      <c r="M279" s="23">
        <v>0.35</v>
      </c>
    </row>
    <row r="280" spans="2:13" x14ac:dyDescent="0.25">
      <c r="B280" s="18" t="s">
        <v>27</v>
      </c>
      <c r="C280" s="18">
        <v>1189833</v>
      </c>
      <c r="D280" s="19">
        <v>45580</v>
      </c>
      <c r="E280" s="18" t="s">
        <v>24</v>
      </c>
      <c r="F280" s="18" t="s">
        <v>25</v>
      </c>
      <c r="G280" s="18" t="s">
        <v>26</v>
      </c>
      <c r="H280" s="18" t="s">
        <v>16</v>
      </c>
      <c r="I280" s="20">
        <v>0.6</v>
      </c>
      <c r="J280" s="21">
        <v>6000</v>
      </c>
      <c r="K280" s="22">
        <f t="shared" si="89"/>
        <v>3600</v>
      </c>
      <c r="L280" s="22">
        <f t="shared" si="90"/>
        <v>1980.0000000000002</v>
      </c>
      <c r="M280" s="23">
        <v>0.55000000000000004</v>
      </c>
    </row>
    <row r="281" spans="2:13" x14ac:dyDescent="0.25">
      <c r="B281" s="18" t="s">
        <v>27</v>
      </c>
      <c r="C281" s="18">
        <v>1189833</v>
      </c>
      <c r="D281" s="19">
        <v>45580</v>
      </c>
      <c r="E281" s="18" t="s">
        <v>24</v>
      </c>
      <c r="F281" s="18" t="s">
        <v>25</v>
      </c>
      <c r="G281" s="18" t="s">
        <v>26</v>
      </c>
      <c r="H281" s="18" t="s">
        <v>17</v>
      </c>
      <c r="I281" s="20">
        <v>0.65</v>
      </c>
      <c r="J281" s="21">
        <v>6500</v>
      </c>
      <c r="K281" s="22">
        <f t="shared" si="89"/>
        <v>4225</v>
      </c>
      <c r="L281" s="22">
        <f t="shared" si="90"/>
        <v>845</v>
      </c>
      <c r="M281" s="23">
        <v>0.2</v>
      </c>
    </row>
    <row r="282" spans="2:13" x14ac:dyDescent="0.25">
      <c r="B282" s="18" t="s">
        <v>27</v>
      </c>
      <c r="C282" s="18">
        <v>1189833</v>
      </c>
      <c r="D282" s="19">
        <v>45611</v>
      </c>
      <c r="E282" s="18" t="s">
        <v>24</v>
      </c>
      <c r="F282" s="18" t="s">
        <v>25</v>
      </c>
      <c r="G282" s="18" t="s">
        <v>26</v>
      </c>
      <c r="H282" s="18" t="s">
        <v>12</v>
      </c>
      <c r="I282" s="20">
        <v>0.5</v>
      </c>
      <c r="J282" s="21">
        <v>8250</v>
      </c>
      <c r="K282" s="22">
        <f>I282*J282</f>
        <v>4125</v>
      </c>
      <c r="L282" s="22">
        <f>K282*M282</f>
        <v>1650</v>
      </c>
      <c r="M282" s="23">
        <v>0.4</v>
      </c>
    </row>
    <row r="283" spans="2:13" x14ac:dyDescent="0.25">
      <c r="B283" s="18" t="s">
        <v>27</v>
      </c>
      <c r="C283" s="18">
        <v>1189833</v>
      </c>
      <c r="D283" s="19">
        <v>45611</v>
      </c>
      <c r="E283" s="18" t="s">
        <v>24</v>
      </c>
      <c r="F283" s="18" t="s">
        <v>25</v>
      </c>
      <c r="G283" s="18" t="s">
        <v>26</v>
      </c>
      <c r="H283" s="18" t="s">
        <v>15</v>
      </c>
      <c r="I283" s="20">
        <v>0.55000000000000004</v>
      </c>
      <c r="J283" s="21">
        <v>8250</v>
      </c>
      <c r="K283" s="22">
        <f>I283*J283</f>
        <v>4537.5</v>
      </c>
      <c r="L283" s="22">
        <f>K283*M283</f>
        <v>1134.375</v>
      </c>
      <c r="M283" s="23">
        <v>0.25</v>
      </c>
    </row>
    <row r="284" spans="2:13" x14ac:dyDescent="0.25">
      <c r="B284" s="18" t="s">
        <v>27</v>
      </c>
      <c r="C284" s="18">
        <v>1189833</v>
      </c>
      <c r="D284" s="19">
        <v>45611</v>
      </c>
      <c r="E284" s="18" t="s">
        <v>24</v>
      </c>
      <c r="F284" s="18" t="s">
        <v>25</v>
      </c>
      <c r="G284" s="18" t="s">
        <v>26</v>
      </c>
      <c r="H284" s="18" t="s">
        <v>13</v>
      </c>
      <c r="I284" s="20">
        <v>0.5</v>
      </c>
      <c r="J284" s="21">
        <v>6750</v>
      </c>
      <c r="K284" s="22">
        <f t="shared" ref="K284:K287" si="91">I284*J284</f>
        <v>3375</v>
      </c>
      <c r="L284" s="22">
        <f t="shared" ref="L284:L287" si="92">K284*M284</f>
        <v>1350</v>
      </c>
      <c r="M284" s="23">
        <v>0.4</v>
      </c>
    </row>
    <row r="285" spans="2:13" x14ac:dyDescent="0.25">
      <c r="B285" s="18" t="s">
        <v>27</v>
      </c>
      <c r="C285" s="18">
        <v>1189833</v>
      </c>
      <c r="D285" s="19">
        <v>45611</v>
      </c>
      <c r="E285" s="18" t="s">
        <v>24</v>
      </c>
      <c r="F285" s="18" t="s">
        <v>25</v>
      </c>
      <c r="G285" s="18" t="s">
        <v>26</v>
      </c>
      <c r="H285" s="18" t="s">
        <v>14</v>
      </c>
      <c r="I285" s="20">
        <v>0.5</v>
      </c>
      <c r="J285" s="21">
        <v>6500</v>
      </c>
      <c r="K285" s="22">
        <f t="shared" si="91"/>
        <v>3250</v>
      </c>
      <c r="L285" s="22">
        <f t="shared" si="92"/>
        <v>1137.5</v>
      </c>
      <c r="M285" s="23">
        <v>0.35</v>
      </c>
    </row>
    <row r="286" spans="2:13" x14ac:dyDescent="0.25">
      <c r="B286" s="18" t="s">
        <v>27</v>
      </c>
      <c r="C286" s="18">
        <v>1189833</v>
      </c>
      <c r="D286" s="19">
        <v>45611</v>
      </c>
      <c r="E286" s="18" t="s">
        <v>24</v>
      </c>
      <c r="F286" s="18" t="s">
        <v>25</v>
      </c>
      <c r="G286" s="18" t="s">
        <v>26</v>
      </c>
      <c r="H286" s="18" t="s">
        <v>16</v>
      </c>
      <c r="I286" s="20">
        <v>0.6</v>
      </c>
      <c r="J286" s="21">
        <v>6000</v>
      </c>
      <c r="K286" s="22">
        <f t="shared" si="91"/>
        <v>3600</v>
      </c>
      <c r="L286" s="22">
        <f t="shared" si="92"/>
        <v>1980.0000000000002</v>
      </c>
      <c r="M286" s="23">
        <v>0.55000000000000004</v>
      </c>
    </row>
    <row r="287" spans="2:13" x14ac:dyDescent="0.25">
      <c r="B287" s="18" t="s">
        <v>27</v>
      </c>
      <c r="C287" s="18">
        <v>1189833</v>
      </c>
      <c r="D287" s="19">
        <v>45611</v>
      </c>
      <c r="E287" s="18" t="s">
        <v>24</v>
      </c>
      <c r="F287" s="18" t="s">
        <v>25</v>
      </c>
      <c r="G287" s="18" t="s">
        <v>26</v>
      </c>
      <c r="H287" s="18" t="s">
        <v>17</v>
      </c>
      <c r="I287" s="20">
        <v>0.65</v>
      </c>
      <c r="J287" s="21">
        <v>7000</v>
      </c>
      <c r="K287" s="22">
        <f t="shared" si="91"/>
        <v>4550</v>
      </c>
      <c r="L287" s="22">
        <f t="shared" si="92"/>
        <v>910</v>
      </c>
      <c r="M287" s="23">
        <v>0.2</v>
      </c>
    </row>
    <row r="288" spans="2:13" x14ac:dyDescent="0.25">
      <c r="B288" s="18" t="s">
        <v>27</v>
      </c>
      <c r="C288" s="18">
        <v>1189833</v>
      </c>
      <c r="D288" s="19">
        <v>45640</v>
      </c>
      <c r="E288" s="18" t="s">
        <v>24</v>
      </c>
      <c r="F288" s="18" t="s">
        <v>25</v>
      </c>
      <c r="G288" s="18" t="s">
        <v>26</v>
      </c>
      <c r="H288" s="18" t="s">
        <v>12</v>
      </c>
      <c r="I288" s="20">
        <v>0.5</v>
      </c>
      <c r="J288" s="21">
        <v>9000</v>
      </c>
      <c r="K288" s="22">
        <f>I288*J288</f>
        <v>4500</v>
      </c>
      <c r="L288" s="22">
        <f>K288*M288</f>
        <v>1800</v>
      </c>
      <c r="M288" s="23">
        <v>0.4</v>
      </c>
    </row>
    <row r="289" spans="2:16" x14ac:dyDescent="0.25">
      <c r="B289" s="18" t="s">
        <v>27</v>
      </c>
      <c r="C289" s="18">
        <v>1189833</v>
      </c>
      <c r="D289" s="19">
        <v>45640</v>
      </c>
      <c r="E289" s="18" t="s">
        <v>24</v>
      </c>
      <c r="F289" s="18" t="s">
        <v>25</v>
      </c>
      <c r="G289" s="18" t="s">
        <v>26</v>
      </c>
      <c r="H289" s="18" t="s">
        <v>15</v>
      </c>
      <c r="I289" s="20">
        <v>0.55000000000000004</v>
      </c>
      <c r="J289" s="21">
        <v>9000</v>
      </c>
      <c r="K289" s="22">
        <f>I289*J289</f>
        <v>4950</v>
      </c>
      <c r="L289" s="22">
        <f>K289*M289</f>
        <v>1237.5</v>
      </c>
      <c r="M289" s="23">
        <v>0.25</v>
      </c>
    </row>
    <row r="290" spans="2:16" x14ac:dyDescent="0.25">
      <c r="B290" s="18" t="s">
        <v>27</v>
      </c>
      <c r="C290" s="18">
        <v>1189833</v>
      </c>
      <c r="D290" s="19">
        <v>45640</v>
      </c>
      <c r="E290" s="18" t="s">
        <v>24</v>
      </c>
      <c r="F290" s="18" t="s">
        <v>25</v>
      </c>
      <c r="G290" s="18" t="s">
        <v>26</v>
      </c>
      <c r="H290" s="18" t="s">
        <v>13</v>
      </c>
      <c r="I290" s="20">
        <v>0.5</v>
      </c>
      <c r="J290" s="21">
        <v>7000</v>
      </c>
      <c r="K290" s="22">
        <f t="shared" ref="K290:K293" si="93">I290*J290</f>
        <v>3500</v>
      </c>
      <c r="L290" s="22">
        <f t="shared" ref="L290:L293" si="94">K290*M290</f>
        <v>1400</v>
      </c>
      <c r="M290" s="23">
        <v>0.4</v>
      </c>
    </row>
    <row r="291" spans="2:16" x14ac:dyDescent="0.25">
      <c r="B291" s="18" t="s">
        <v>27</v>
      </c>
      <c r="C291" s="18">
        <v>1189833</v>
      </c>
      <c r="D291" s="19">
        <v>45640</v>
      </c>
      <c r="E291" s="18" t="s">
        <v>24</v>
      </c>
      <c r="F291" s="18" t="s">
        <v>25</v>
      </c>
      <c r="G291" s="18" t="s">
        <v>26</v>
      </c>
      <c r="H291" s="18" t="s">
        <v>14</v>
      </c>
      <c r="I291" s="20">
        <v>0.5</v>
      </c>
      <c r="J291" s="21">
        <v>7000</v>
      </c>
      <c r="K291" s="22">
        <f t="shared" si="93"/>
        <v>3500</v>
      </c>
      <c r="L291" s="22">
        <f t="shared" si="94"/>
        <v>1225</v>
      </c>
      <c r="M291" s="23">
        <v>0.35</v>
      </c>
    </row>
    <row r="292" spans="2:16" x14ac:dyDescent="0.25">
      <c r="B292" s="18" t="s">
        <v>27</v>
      </c>
      <c r="C292" s="18">
        <v>1189833</v>
      </c>
      <c r="D292" s="19">
        <v>45640</v>
      </c>
      <c r="E292" s="18" t="s">
        <v>24</v>
      </c>
      <c r="F292" s="18" t="s">
        <v>25</v>
      </c>
      <c r="G292" s="18" t="s">
        <v>26</v>
      </c>
      <c r="H292" s="18" t="s">
        <v>16</v>
      </c>
      <c r="I292" s="20">
        <v>0.6</v>
      </c>
      <c r="J292" s="21">
        <v>6250</v>
      </c>
      <c r="K292" s="22">
        <f t="shared" si="93"/>
        <v>3750</v>
      </c>
      <c r="L292" s="22">
        <f t="shared" si="94"/>
        <v>2062.5</v>
      </c>
      <c r="M292" s="23">
        <v>0.55000000000000004</v>
      </c>
    </row>
    <row r="293" spans="2:16" x14ac:dyDescent="0.25">
      <c r="B293" s="18" t="s">
        <v>27</v>
      </c>
      <c r="C293" s="18">
        <v>1189833</v>
      </c>
      <c r="D293" s="19">
        <v>45640</v>
      </c>
      <c r="E293" s="18" t="s">
        <v>24</v>
      </c>
      <c r="F293" s="18" t="s">
        <v>25</v>
      </c>
      <c r="G293" s="18" t="s">
        <v>26</v>
      </c>
      <c r="H293" s="18" t="s">
        <v>17</v>
      </c>
      <c r="I293" s="20">
        <v>0.65</v>
      </c>
      <c r="J293" s="21">
        <v>7250</v>
      </c>
      <c r="K293" s="22">
        <f t="shared" si="93"/>
        <v>4712.5</v>
      </c>
      <c r="L293" s="22">
        <f t="shared" si="94"/>
        <v>942.5</v>
      </c>
      <c r="M293" s="23">
        <v>0.2</v>
      </c>
    </row>
    <row r="294" spans="2:16" x14ac:dyDescent="0.25">
      <c r="B294" s="18" t="s">
        <v>10</v>
      </c>
      <c r="C294" s="18">
        <v>1185732</v>
      </c>
      <c r="D294" s="19">
        <v>45306</v>
      </c>
      <c r="E294" s="18" t="s">
        <v>29</v>
      </c>
      <c r="F294" s="18" t="s">
        <v>30</v>
      </c>
      <c r="G294" s="18" t="s">
        <v>31</v>
      </c>
      <c r="H294" s="18" t="s">
        <v>12</v>
      </c>
      <c r="I294" s="20">
        <v>0.45</v>
      </c>
      <c r="J294" s="21">
        <v>4750</v>
      </c>
      <c r="K294" s="22">
        <f>I294*J294</f>
        <v>2137.5</v>
      </c>
      <c r="L294" s="22">
        <f>K294*M294</f>
        <v>855</v>
      </c>
      <c r="M294" s="23">
        <v>0.4</v>
      </c>
      <c r="O294" s="5"/>
      <c r="P294" s="3"/>
    </row>
    <row r="295" spans="2:16" x14ac:dyDescent="0.25">
      <c r="B295" s="18" t="s">
        <v>10</v>
      </c>
      <c r="C295" s="18">
        <v>1185732</v>
      </c>
      <c r="D295" s="19">
        <v>45306</v>
      </c>
      <c r="E295" s="18" t="s">
        <v>29</v>
      </c>
      <c r="F295" s="18" t="s">
        <v>30</v>
      </c>
      <c r="G295" s="18" t="s">
        <v>31</v>
      </c>
      <c r="H295" s="18" t="s">
        <v>15</v>
      </c>
      <c r="I295" s="20">
        <v>0.45</v>
      </c>
      <c r="J295" s="21">
        <v>2750</v>
      </c>
      <c r="K295" s="22">
        <f>I295*J295</f>
        <v>1237.5</v>
      </c>
      <c r="L295" s="22">
        <f>K295*M295</f>
        <v>433.125</v>
      </c>
      <c r="M295" s="23">
        <v>0.35</v>
      </c>
      <c r="O295" s="5"/>
      <c r="P295" s="3"/>
    </row>
    <row r="296" spans="2:16" x14ac:dyDescent="0.25">
      <c r="B296" s="18" t="s">
        <v>10</v>
      </c>
      <c r="C296" s="18">
        <v>1185732</v>
      </c>
      <c r="D296" s="19">
        <v>45306</v>
      </c>
      <c r="E296" s="18" t="s">
        <v>29</v>
      </c>
      <c r="F296" s="18" t="s">
        <v>30</v>
      </c>
      <c r="G296" s="18" t="s">
        <v>31</v>
      </c>
      <c r="H296" s="18" t="s">
        <v>13</v>
      </c>
      <c r="I296" s="20">
        <v>0.35000000000000003</v>
      </c>
      <c r="J296" s="21">
        <v>2750</v>
      </c>
      <c r="K296" s="22">
        <f t="shared" ref="K296:K299" si="95">I296*J296</f>
        <v>962.50000000000011</v>
      </c>
      <c r="L296" s="22">
        <f t="shared" ref="L296:L299" si="96">K296*M296</f>
        <v>336.875</v>
      </c>
      <c r="M296" s="23">
        <v>0.35</v>
      </c>
      <c r="O296" s="5"/>
      <c r="P296" s="3"/>
    </row>
    <row r="297" spans="2:16" x14ac:dyDescent="0.25">
      <c r="B297" s="18" t="s">
        <v>10</v>
      </c>
      <c r="C297" s="18">
        <v>1185732</v>
      </c>
      <c r="D297" s="19">
        <v>45306</v>
      </c>
      <c r="E297" s="18" t="s">
        <v>29</v>
      </c>
      <c r="F297" s="18" t="s">
        <v>30</v>
      </c>
      <c r="G297" s="18" t="s">
        <v>31</v>
      </c>
      <c r="H297" s="18" t="s">
        <v>14</v>
      </c>
      <c r="I297" s="20">
        <v>0.4</v>
      </c>
      <c r="J297" s="21">
        <v>1250</v>
      </c>
      <c r="K297" s="22">
        <f t="shared" si="95"/>
        <v>500</v>
      </c>
      <c r="L297" s="22">
        <f t="shared" si="96"/>
        <v>200</v>
      </c>
      <c r="M297" s="23">
        <v>0.4</v>
      </c>
      <c r="O297" s="2"/>
      <c r="P297" s="3"/>
    </row>
    <row r="298" spans="2:16" x14ac:dyDescent="0.25">
      <c r="B298" s="18" t="s">
        <v>10</v>
      </c>
      <c r="C298" s="18">
        <v>1185732</v>
      </c>
      <c r="D298" s="19">
        <v>45306</v>
      </c>
      <c r="E298" s="18" t="s">
        <v>29</v>
      </c>
      <c r="F298" s="18" t="s">
        <v>30</v>
      </c>
      <c r="G298" s="18" t="s">
        <v>31</v>
      </c>
      <c r="H298" s="18" t="s">
        <v>16</v>
      </c>
      <c r="I298" s="20">
        <v>0.54999999999999993</v>
      </c>
      <c r="J298" s="21">
        <v>1750</v>
      </c>
      <c r="K298" s="22">
        <f t="shared" si="95"/>
        <v>962.49999999999989</v>
      </c>
      <c r="L298" s="22">
        <f t="shared" si="96"/>
        <v>336.87499999999994</v>
      </c>
      <c r="M298" s="23">
        <v>0.35</v>
      </c>
      <c r="O298" s="2"/>
      <c r="P298" s="3"/>
    </row>
    <row r="299" spans="2:16" x14ac:dyDescent="0.25">
      <c r="B299" s="18" t="s">
        <v>10</v>
      </c>
      <c r="C299" s="18">
        <v>1185732</v>
      </c>
      <c r="D299" s="19">
        <v>45306</v>
      </c>
      <c r="E299" s="18" t="s">
        <v>29</v>
      </c>
      <c r="F299" s="18" t="s">
        <v>30</v>
      </c>
      <c r="G299" s="18" t="s">
        <v>31</v>
      </c>
      <c r="H299" s="18" t="s">
        <v>17</v>
      </c>
      <c r="I299" s="20">
        <v>0.45</v>
      </c>
      <c r="J299" s="21">
        <v>2750</v>
      </c>
      <c r="K299" s="22">
        <f t="shared" si="95"/>
        <v>1237.5</v>
      </c>
      <c r="L299" s="22">
        <f t="shared" si="96"/>
        <v>618.75</v>
      </c>
      <c r="M299" s="23">
        <v>0.5</v>
      </c>
      <c r="O299" s="2"/>
      <c r="P299" s="3"/>
    </row>
    <row r="300" spans="2:16" x14ac:dyDescent="0.25">
      <c r="B300" s="18" t="s">
        <v>10</v>
      </c>
      <c r="C300" s="18">
        <v>1185732</v>
      </c>
      <c r="D300" s="19">
        <v>45337</v>
      </c>
      <c r="E300" s="18" t="s">
        <v>29</v>
      </c>
      <c r="F300" s="18" t="s">
        <v>30</v>
      </c>
      <c r="G300" s="18" t="s">
        <v>31</v>
      </c>
      <c r="H300" s="18" t="s">
        <v>12</v>
      </c>
      <c r="I300" s="20">
        <v>0.45</v>
      </c>
      <c r="J300" s="21">
        <v>5250</v>
      </c>
      <c r="K300" s="22">
        <f>I300*J300</f>
        <v>2362.5</v>
      </c>
      <c r="L300" s="22">
        <f>K300*M300</f>
        <v>945</v>
      </c>
      <c r="M300" s="23">
        <v>0.4</v>
      </c>
      <c r="O300" s="2"/>
      <c r="P300" s="3"/>
    </row>
    <row r="301" spans="2:16" x14ac:dyDescent="0.25">
      <c r="B301" s="18" t="s">
        <v>10</v>
      </c>
      <c r="C301" s="18">
        <v>1185732</v>
      </c>
      <c r="D301" s="19">
        <v>45337</v>
      </c>
      <c r="E301" s="18" t="s">
        <v>29</v>
      </c>
      <c r="F301" s="18" t="s">
        <v>30</v>
      </c>
      <c r="G301" s="18" t="s">
        <v>31</v>
      </c>
      <c r="H301" s="18" t="s">
        <v>15</v>
      </c>
      <c r="I301" s="20">
        <v>0.45</v>
      </c>
      <c r="J301" s="21">
        <v>1750</v>
      </c>
      <c r="K301" s="22">
        <f>I301*J301</f>
        <v>787.5</v>
      </c>
      <c r="L301" s="22">
        <f>K301*M301</f>
        <v>275.625</v>
      </c>
      <c r="M301" s="23">
        <v>0.35</v>
      </c>
      <c r="O301" s="2"/>
      <c r="P301" s="3"/>
    </row>
    <row r="302" spans="2:16" x14ac:dyDescent="0.25">
      <c r="B302" s="18" t="s">
        <v>10</v>
      </c>
      <c r="C302" s="18">
        <v>1185732</v>
      </c>
      <c r="D302" s="19">
        <v>45337</v>
      </c>
      <c r="E302" s="18" t="s">
        <v>29</v>
      </c>
      <c r="F302" s="18" t="s">
        <v>30</v>
      </c>
      <c r="G302" s="18" t="s">
        <v>31</v>
      </c>
      <c r="H302" s="18" t="s">
        <v>13</v>
      </c>
      <c r="I302" s="20">
        <v>0.35000000000000003</v>
      </c>
      <c r="J302" s="21">
        <v>2250</v>
      </c>
      <c r="K302" s="22">
        <f t="shared" ref="K302:K305" si="97">I302*J302</f>
        <v>787.50000000000011</v>
      </c>
      <c r="L302" s="22">
        <f t="shared" ref="L302:L305" si="98">K302*M302</f>
        <v>275.625</v>
      </c>
      <c r="M302" s="23">
        <v>0.35</v>
      </c>
      <c r="O302" s="2"/>
      <c r="P302" s="3"/>
    </row>
    <row r="303" spans="2:16" x14ac:dyDescent="0.25">
      <c r="B303" s="18" t="s">
        <v>10</v>
      </c>
      <c r="C303" s="18">
        <v>1185732</v>
      </c>
      <c r="D303" s="19">
        <v>45337</v>
      </c>
      <c r="E303" s="18" t="s">
        <v>29</v>
      </c>
      <c r="F303" s="18" t="s">
        <v>30</v>
      </c>
      <c r="G303" s="18" t="s">
        <v>31</v>
      </c>
      <c r="H303" s="18" t="s">
        <v>14</v>
      </c>
      <c r="I303" s="20">
        <v>0.4</v>
      </c>
      <c r="J303" s="21">
        <v>1000</v>
      </c>
      <c r="K303" s="22">
        <f t="shared" si="97"/>
        <v>400</v>
      </c>
      <c r="L303" s="22">
        <f t="shared" si="98"/>
        <v>160</v>
      </c>
      <c r="M303" s="23">
        <v>0.4</v>
      </c>
      <c r="O303" s="2"/>
      <c r="P303" s="3"/>
    </row>
    <row r="304" spans="2:16" x14ac:dyDescent="0.25">
      <c r="B304" s="18" t="s">
        <v>10</v>
      </c>
      <c r="C304" s="18">
        <v>1185732</v>
      </c>
      <c r="D304" s="19">
        <v>45337</v>
      </c>
      <c r="E304" s="18" t="s">
        <v>29</v>
      </c>
      <c r="F304" s="18" t="s">
        <v>30</v>
      </c>
      <c r="G304" s="18" t="s">
        <v>31</v>
      </c>
      <c r="H304" s="18" t="s">
        <v>16</v>
      </c>
      <c r="I304" s="20">
        <v>0.54999999999999993</v>
      </c>
      <c r="J304" s="21">
        <v>1750</v>
      </c>
      <c r="K304" s="22">
        <f t="shared" si="97"/>
        <v>962.49999999999989</v>
      </c>
      <c r="L304" s="22">
        <f t="shared" si="98"/>
        <v>336.87499999999994</v>
      </c>
      <c r="M304" s="23">
        <v>0.35</v>
      </c>
      <c r="O304" s="2"/>
      <c r="P304" s="3"/>
    </row>
    <row r="305" spans="2:16" x14ac:dyDescent="0.25">
      <c r="B305" s="18" t="s">
        <v>10</v>
      </c>
      <c r="C305" s="18">
        <v>1185732</v>
      </c>
      <c r="D305" s="19">
        <v>45337</v>
      </c>
      <c r="E305" s="18" t="s">
        <v>29</v>
      </c>
      <c r="F305" s="18" t="s">
        <v>30</v>
      </c>
      <c r="G305" s="18" t="s">
        <v>31</v>
      </c>
      <c r="H305" s="18" t="s">
        <v>17</v>
      </c>
      <c r="I305" s="20">
        <v>0.45</v>
      </c>
      <c r="J305" s="21">
        <v>2750</v>
      </c>
      <c r="K305" s="22">
        <f t="shared" si="97"/>
        <v>1237.5</v>
      </c>
      <c r="L305" s="22">
        <f t="shared" si="98"/>
        <v>618.75</v>
      </c>
      <c r="M305" s="23">
        <v>0.5</v>
      </c>
      <c r="O305" s="2"/>
      <c r="P305" s="3"/>
    </row>
    <row r="306" spans="2:16" x14ac:dyDescent="0.25">
      <c r="B306" s="18" t="s">
        <v>10</v>
      </c>
      <c r="C306" s="18">
        <v>1185732</v>
      </c>
      <c r="D306" s="19">
        <v>45365</v>
      </c>
      <c r="E306" s="18" t="s">
        <v>29</v>
      </c>
      <c r="F306" s="18" t="s">
        <v>30</v>
      </c>
      <c r="G306" s="18" t="s">
        <v>31</v>
      </c>
      <c r="H306" s="18" t="s">
        <v>12</v>
      </c>
      <c r="I306" s="20">
        <v>0.5</v>
      </c>
      <c r="J306" s="21">
        <v>4950</v>
      </c>
      <c r="K306" s="22">
        <f>I306*J306</f>
        <v>2475</v>
      </c>
      <c r="L306" s="22">
        <f>K306*M306</f>
        <v>990</v>
      </c>
      <c r="M306" s="23">
        <v>0.4</v>
      </c>
      <c r="O306" s="2"/>
      <c r="P306" s="3"/>
    </row>
    <row r="307" spans="2:16" x14ac:dyDescent="0.25">
      <c r="B307" s="18" t="s">
        <v>10</v>
      </c>
      <c r="C307" s="18">
        <v>1185732</v>
      </c>
      <c r="D307" s="19">
        <v>45365</v>
      </c>
      <c r="E307" s="18" t="s">
        <v>29</v>
      </c>
      <c r="F307" s="18" t="s">
        <v>30</v>
      </c>
      <c r="G307" s="18" t="s">
        <v>31</v>
      </c>
      <c r="H307" s="18" t="s">
        <v>15</v>
      </c>
      <c r="I307" s="20">
        <v>0.5</v>
      </c>
      <c r="J307" s="21">
        <v>2000</v>
      </c>
      <c r="K307" s="22">
        <f>I307*J307</f>
        <v>1000</v>
      </c>
      <c r="L307" s="22">
        <f>K307*M307</f>
        <v>350</v>
      </c>
      <c r="M307" s="23">
        <v>0.35</v>
      </c>
      <c r="O307" s="2"/>
      <c r="P307" s="3"/>
    </row>
    <row r="308" spans="2:16" x14ac:dyDescent="0.25">
      <c r="B308" s="18" t="s">
        <v>10</v>
      </c>
      <c r="C308" s="18">
        <v>1185732</v>
      </c>
      <c r="D308" s="19">
        <v>45365</v>
      </c>
      <c r="E308" s="18" t="s">
        <v>29</v>
      </c>
      <c r="F308" s="18" t="s">
        <v>30</v>
      </c>
      <c r="G308" s="18" t="s">
        <v>31</v>
      </c>
      <c r="H308" s="18" t="s">
        <v>13</v>
      </c>
      <c r="I308" s="20">
        <v>0.4</v>
      </c>
      <c r="J308" s="21">
        <v>2250</v>
      </c>
      <c r="K308" s="22">
        <f t="shared" ref="K308:K311" si="99">I308*J308</f>
        <v>900</v>
      </c>
      <c r="L308" s="22">
        <f t="shared" ref="L308:L311" si="100">K308*M308</f>
        <v>315</v>
      </c>
      <c r="M308" s="23">
        <v>0.35</v>
      </c>
      <c r="O308" s="2"/>
      <c r="P308" s="3"/>
    </row>
    <row r="309" spans="2:16" x14ac:dyDescent="0.25">
      <c r="B309" s="18" t="s">
        <v>10</v>
      </c>
      <c r="C309" s="18">
        <v>1185732</v>
      </c>
      <c r="D309" s="19">
        <v>45365</v>
      </c>
      <c r="E309" s="18" t="s">
        <v>29</v>
      </c>
      <c r="F309" s="18" t="s">
        <v>30</v>
      </c>
      <c r="G309" s="18" t="s">
        <v>31</v>
      </c>
      <c r="H309" s="18" t="s">
        <v>14</v>
      </c>
      <c r="I309" s="20">
        <v>0.45</v>
      </c>
      <c r="J309" s="21">
        <v>750</v>
      </c>
      <c r="K309" s="22">
        <f t="shared" si="99"/>
        <v>337.5</v>
      </c>
      <c r="L309" s="22">
        <f t="shared" si="100"/>
        <v>135</v>
      </c>
      <c r="M309" s="23">
        <v>0.4</v>
      </c>
      <c r="O309" s="2"/>
      <c r="P309" s="3"/>
    </row>
    <row r="310" spans="2:16" x14ac:dyDescent="0.25">
      <c r="B310" s="18" t="s">
        <v>10</v>
      </c>
      <c r="C310" s="18">
        <v>1185732</v>
      </c>
      <c r="D310" s="19">
        <v>45365</v>
      </c>
      <c r="E310" s="18" t="s">
        <v>29</v>
      </c>
      <c r="F310" s="18" t="s">
        <v>30</v>
      </c>
      <c r="G310" s="18" t="s">
        <v>31</v>
      </c>
      <c r="H310" s="18" t="s">
        <v>16</v>
      </c>
      <c r="I310" s="20">
        <v>0.6</v>
      </c>
      <c r="J310" s="21">
        <v>1250</v>
      </c>
      <c r="K310" s="22">
        <f t="shared" si="99"/>
        <v>750</v>
      </c>
      <c r="L310" s="22">
        <f t="shared" si="100"/>
        <v>262.5</v>
      </c>
      <c r="M310" s="23">
        <v>0.35</v>
      </c>
      <c r="O310" s="2"/>
      <c r="P310" s="3"/>
    </row>
    <row r="311" spans="2:16" x14ac:dyDescent="0.25">
      <c r="B311" s="18" t="s">
        <v>10</v>
      </c>
      <c r="C311" s="18">
        <v>1185732</v>
      </c>
      <c r="D311" s="19">
        <v>45365</v>
      </c>
      <c r="E311" s="18" t="s">
        <v>29</v>
      </c>
      <c r="F311" s="18" t="s">
        <v>30</v>
      </c>
      <c r="G311" s="18" t="s">
        <v>31</v>
      </c>
      <c r="H311" s="18" t="s">
        <v>17</v>
      </c>
      <c r="I311" s="20">
        <v>0.5</v>
      </c>
      <c r="J311" s="21">
        <v>2250</v>
      </c>
      <c r="K311" s="22">
        <f t="shared" si="99"/>
        <v>1125</v>
      </c>
      <c r="L311" s="22">
        <f t="shared" si="100"/>
        <v>562.5</v>
      </c>
      <c r="M311" s="23">
        <v>0.5</v>
      </c>
      <c r="O311" s="2"/>
      <c r="P311" s="3"/>
    </row>
    <row r="312" spans="2:16" x14ac:dyDescent="0.25">
      <c r="B312" s="18" t="s">
        <v>10</v>
      </c>
      <c r="C312" s="18">
        <v>1185732</v>
      </c>
      <c r="D312" s="19">
        <v>45397</v>
      </c>
      <c r="E312" s="18" t="s">
        <v>29</v>
      </c>
      <c r="F312" s="18" t="s">
        <v>30</v>
      </c>
      <c r="G312" s="18" t="s">
        <v>31</v>
      </c>
      <c r="H312" s="18" t="s">
        <v>12</v>
      </c>
      <c r="I312" s="20">
        <v>0.5</v>
      </c>
      <c r="J312" s="21">
        <v>4500</v>
      </c>
      <c r="K312" s="22">
        <f>I312*J312</f>
        <v>2250</v>
      </c>
      <c r="L312" s="22">
        <f>K312*M312</f>
        <v>900</v>
      </c>
      <c r="M312" s="23">
        <v>0.4</v>
      </c>
      <c r="O312" s="2"/>
      <c r="P312" s="3"/>
    </row>
    <row r="313" spans="2:16" x14ac:dyDescent="0.25">
      <c r="B313" s="18" t="s">
        <v>10</v>
      </c>
      <c r="C313" s="18">
        <v>1185732</v>
      </c>
      <c r="D313" s="19">
        <v>45397</v>
      </c>
      <c r="E313" s="18" t="s">
        <v>29</v>
      </c>
      <c r="F313" s="18" t="s">
        <v>30</v>
      </c>
      <c r="G313" s="18" t="s">
        <v>31</v>
      </c>
      <c r="H313" s="18" t="s">
        <v>15</v>
      </c>
      <c r="I313" s="20">
        <v>0.5</v>
      </c>
      <c r="J313" s="21">
        <v>1500</v>
      </c>
      <c r="K313" s="22">
        <f>I313*J313</f>
        <v>750</v>
      </c>
      <c r="L313" s="22">
        <f>K313*M313</f>
        <v>262.5</v>
      </c>
      <c r="M313" s="23">
        <v>0.35</v>
      </c>
      <c r="O313" s="2"/>
      <c r="P313" s="3"/>
    </row>
    <row r="314" spans="2:16" x14ac:dyDescent="0.25">
      <c r="B314" s="18" t="s">
        <v>10</v>
      </c>
      <c r="C314" s="18">
        <v>1185732</v>
      </c>
      <c r="D314" s="19">
        <v>45397</v>
      </c>
      <c r="E314" s="18" t="s">
        <v>29</v>
      </c>
      <c r="F314" s="18" t="s">
        <v>30</v>
      </c>
      <c r="G314" s="18" t="s">
        <v>31</v>
      </c>
      <c r="H314" s="18" t="s">
        <v>13</v>
      </c>
      <c r="I314" s="20">
        <v>0.4</v>
      </c>
      <c r="J314" s="21">
        <v>1500</v>
      </c>
      <c r="K314" s="22">
        <f t="shared" ref="K314:K317" si="101">I314*J314</f>
        <v>600</v>
      </c>
      <c r="L314" s="22">
        <f t="shared" ref="L314:L317" si="102">K314*M314</f>
        <v>210</v>
      </c>
      <c r="M314" s="23">
        <v>0.35</v>
      </c>
      <c r="O314" s="2"/>
      <c r="P314" s="3"/>
    </row>
    <row r="315" spans="2:16" x14ac:dyDescent="0.25">
      <c r="B315" s="18" t="s">
        <v>10</v>
      </c>
      <c r="C315" s="18">
        <v>1185732</v>
      </c>
      <c r="D315" s="19">
        <v>45397</v>
      </c>
      <c r="E315" s="18" t="s">
        <v>29</v>
      </c>
      <c r="F315" s="18" t="s">
        <v>30</v>
      </c>
      <c r="G315" s="18" t="s">
        <v>31</v>
      </c>
      <c r="H315" s="18" t="s">
        <v>14</v>
      </c>
      <c r="I315" s="20">
        <v>0.45</v>
      </c>
      <c r="J315" s="21">
        <v>750</v>
      </c>
      <c r="K315" s="22">
        <f t="shared" si="101"/>
        <v>337.5</v>
      </c>
      <c r="L315" s="22">
        <f t="shared" si="102"/>
        <v>135</v>
      </c>
      <c r="M315" s="23">
        <v>0.4</v>
      </c>
      <c r="O315" s="2"/>
      <c r="P315" s="3"/>
    </row>
    <row r="316" spans="2:16" x14ac:dyDescent="0.25">
      <c r="B316" s="18" t="s">
        <v>10</v>
      </c>
      <c r="C316" s="18">
        <v>1185732</v>
      </c>
      <c r="D316" s="19">
        <v>45397</v>
      </c>
      <c r="E316" s="18" t="s">
        <v>29</v>
      </c>
      <c r="F316" s="18" t="s">
        <v>30</v>
      </c>
      <c r="G316" s="18" t="s">
        <v>31</v>
      </c>
      <c r="H316" s="18" t="s">
        <v>16</v>
      </c>
      <c r="I316" s="20">
        <v>0.6</v>
      </c>
      <c r="J316" s="21">
        <v>1000</v>
      </c>
      <c r="K316" s="22">
        <f t="shared" si="101"/>
        <v>600</v>
      </c>
      <c r="L316" s="22">
        <f t="shared" si="102"/>
        <v>210</v>
      </c>
      <c r="M316" s="23">
        <v>0.35</v>
      </c>
      <c r="O316" s="2"/>
      <c r="P316" s="3"/>
    </row>
    <row r="317" spans="2:16" x14ac:dyDescent="0.25">
      <c r="B317" s="18" t="s">
        <v>10</v>
      </c>
      <c r="C317" s="18">
        <v>1185732</v>
      </c>
      <c r="D317" s="19">
        <v>45397</v>
      </c>
      <c r="E317" s="18" t="s">
        <v>29</v>
      </c>
      <c r="F317" s="18" t="s">
        <v>30</v>
      </c>
      <c r="G317" s="18" t="s">
        <v>31</v>
      </c>
      <c r="H317" s="18" t="s">
        <v>17</v>
      </c>
      <c r="I317" s="20">
        <v>0.5</v>
      </c>
      <c r="J317" s="21">
        <v>2250</v>
      </c>
      <c r="K317" s="22">
        <f t="shared" si="101"/>
        <v>1125</v>
      </c>
      <c r="L317" s="22">
        <f t="shared" si="102"/>
        <v>562.5</v>
      </c>
      <c r="M317" s="23">
        <v>0.5</v>
      </c>
      <c r="O317" s="2"/>
      <c r="P317" s="3"/>
    </row>
    <row r="318" spans="2:16" x14ac:dyDescent="0.25">
      <c r="B318" s="18" t="s">
        <v>10</v>
      </c>
      <c r="C318" s="18">
        <v>1185732</v>
      </c>
      <c r="D318" s="19">
        <v>45428</v>
      </c>
      <c r="E318" s="18" t="s">
        <v>29</v>
      </c>
      <c r="F318" s="18" t="s">
        <v>30</v>
      </c>
      <c r="G318" s="18" t="s">
        <v>31</v>
      </c>
      <c r="H318" s="18" t="s">
        <v>12</v>
      </c>
      <c r="I318" s="20">
        <v>0.6</v>
      </c>
      <c r="J318" s="21">
        <v>4950</v>
      </c>
      <c r="K318" s="22">
        <f>I318*J318</f>
        <v>2970</v>
      </c>
      <c r="L318" s="22">
        <f>K318*M318</f>
        <v>1188</v>
      </c>
      <c r="M318" s="23">
        <v>0.4</v>
      </c>
      <c r="O318" s="2"/>
      <c r="P318" s="3"/>
    </row>
    <row r="319" spans="2:16" x14ac:dyDescent="0.25">
      <c r="B319" s="18" t="s">
        <v>10</v>
      </c>
      <c r="C319" s="18">
        <v>1185732</v>
      </c>
      <c r="D319" s="19">
        <v>45428</v>
      </c>
      <c r="E319" s="18" t="s">
        <v>29</v>
      </c>
      <c r="F319" s="18" t="s">
        <v>30</v>
      </c>
      <c r="G319" s="18" t="s">
        <v>31</v>
      </c>
      <c r="H319" s="18" t="s">
        <v>15</v>
      </c>
      <c r="I319" s="20">
        <v>0.55000000000000004</v>
      </c>
      <c r="J319" s="21">
        <v>2000</v>
      </c>
      <c r="K319" s="22">
        <f>I319*J319</f>
        <v>1100</v>
      </c>
      <c r="L319" s="22">
        <f>K319*M319</f>
        <v>385</v>
      </c>
      <c r="M319" s="23">
        <v>0.35</v>
      </c>
      <c r="O319" s="2"/>
      <c r="P319" s="3"/>
    </row>
    <row r="320" spans="2:16" x14ac:dyDescent="0.25">
      <c r="B320" s="18" t="s">
        <v>10</v>
      </c>
      <c r="C320" s="18">
        <v>1185732</v>
      </c>
      <c r="D320" s="19">
        <v>45428</v>
      </c>
      <c r="E320" s="18" t="s">
        <v>29</v>
      </c>
      <c r="F320" s="18" t="s">
        <v>30</v>
      </c>
      <c r="G320" s="18" t="s">
        <v>31</v>
      </c>
      <c r="H320" s="18" t="s">
        <v>13</v>
      </c>
      <c r="I320" s="20">
        <v>0.5</v>
      </c>
      <c r="J320" s="21">
        <v>1750</v>
      </c>
      <c r="K320" s="22">
        <f t="shared" ref="K320:K323" si="103">I320*J320</f>
        <v>875</v>
      </c>
      <c r="L320" s="22">
        <f t="shared" ref="L320:L323" si="104">K320*M320</f>
        <v>306.25</v>
      </c>
      <c r="M320" s="23">
        <v>0.35</v>
      </c>
      <c r="O320" s="2"/>
      <c r="P320" s="3"/>
    </row>
    <row r="321" spans="2:16" x14ac:dyDescent="0.25">
      <c r="B321" s="18" t="s">
        <v>10</v>
      </c>
      <c r="C321" s="18">
        <v>1185732</v>
      </c>
      <c r="D321" s="19">
        <v>45428</v>
      </c>
      <c r="E321" s="18" t="s">
        <v>29</v>
      </c>
      <c r="F321" s="18" t="s">
        <v>30</v>
      </c>
      <c r="G321" s="18" t="s">
        <v>31</v>
      </c>
      <c r="H321" s="18" t="s">
        <v>14</v>
      </c>
      <c r="I321" s="20">
        <v>0.5</v>
      </c>
      <c r="J321" s="21">
        <v>1000</v>
      </c>
      <c r="K321" s="22">
        <f t="shared" si="103"/>
        <v>500</v>
      </c>
      <c r="L321" s="22">
        <f t="shared" si="104"/>
        <v>200</v>
      </c>
      <c r="M321" s="23">
        <v>0.4</v>
      </c>
      <c r="O321" s="2"/>
      <c r="P321" s="3"/>
    </row>
    <row r="322" spans="2:16" x14ac:dyDescent="0.25">
      <c r="B322" s="18" t="s">
        <v>10</v>
      </c>
      <c r="C322" s="18">
        <v>1185732</v>
      </c>
      <c r="D322" s="19">
        <v>45428</v>
      </c>
      <c r="E322" s="18" t="s">
        <v>29</v>
      </c>
      <c r="F322" s="18" t="s">
        <v>30</v>
      </c>
      <c r="G322" s="18" t="s">
        <v>31</v>
      </c>
      <c r="H322" s="18" t="s">
        <v>16</v>
      </c>
      <c r="I322" s="20">
        <v>0.6</v>
      </c>
      <c r="J322" s="21">
        <v>1250</v>
      </c>
      <c r="K322" s="22">
        <f t="shared" si="103"/>
        <v>750</v>
      </c>
      <c r="L322" s="22">
        <f t="shared" si="104"/>
        <v>262.5</v>
      </c>
      <c r="M322" s="23">
        <v>0.35</v>
      </c>
      <c r="O322" s="2"/>
      <c r="P322" s="3"/>
    </row>
    <row r="323" spans="2:16" x14ac:dyDescent="0.25">
      <c r="B323" s="18" t="s">
        <v>10</v>
      </c>
      <c r="C323" s="18">
        <v>1185732</v>
      </c>
      <c r="D323" s="19">
        <v>45428</v>
      </c>
      <c r="E323" s="18" t="s">
        <v>29</v>
      </c>
      <c r="F323" s="18" t="s">
        <v>30</v>
      </c>
      <c r="G323" s="18" t="s">
        <v>31</v>
      </c>
      <c r="H323" s="18" t="s">
        <v>17</v>
      </c>
      <c r="I323" s="20">
        <v>0.65</v>
      </c>
      <c r="J323" s="21">
        <v>2500</v>
      </c>
      <c r="K323" s="22">
        <f t="shared" si="103"/>
        <v>1625</v>
      </c>
      <c r="L323" s="22">
        <f t="shared" si="104"/>
        <v>812.5</v>
      </c>
      <c r="M323" s="23">
        <v>0.5</v>
      </c>
      <c r="O323" s="2"/>
      <c r="P323" s="3"/>
    </row>
    <row r="324" spans="2:16" x14ac:dyDescent="0.25">
      <c r="B324" s="18" t="s">
        <v>10</v>
      </c>
      <c r="C324" s="18">
        <v>1185732</v>
      </c>
      <c r="D324" s="19">
        <v>45458</v>
      </c>
      <c r="E324" s="18" t="s">
        <v>29</v>
      </c>
      <c r="F324" s="18" t="s">
        <v>30</v>
      </c>
      <c r="G324" s="18" t="s">
        <v>31</v>
      </c>
      <c r="H324" s="18" t="s">
        <v>12</v>
      </c>
      <c r="I324" s="20">
        <v>0.5</v>
      </c>
      <c r="J324" s="21">
        <v>5000</v>
      </c>
      <c r="K324" s="22">
        <f>I324*J324</f>
        <v>2500</v>
      </c>
      <c r="L324" s="22">
        <f>K324*M324</f>
        <v>1000</v>
      </c>
      <c r="M324" s="23">
        <v>0.4</v>
      </c>
      <c r="O324" s="2"/>
      <c r="P324" s="3"/>
    </row>
    <row r="325" spans="2:16" x14ac:dyDescent="0.25">
      <c r="B325" s="18" t="s">
        <v>10</v>
      </c>
      <c r="C325" s="18">
        <v>1185732</v>
      </c>
      <c r="D325" s="19">
        <v>45458</v>
      </c>
      <c r="E325" s="18" t="s">
        <v>29</v>
      </c>
      <c r="F325" s="18" t="s">
        <v>30</v>
      </c>
      <c r="G325" s="18" t="s">
        <v>31</v>
      </c>
      <c r="H325" s="18" t="s">
        <v>15</v>
      </c>
      <c r="I325" s="20">
        <v>0.45000000000000007</v>
      </c>
      <c r="J325" s="21">
        <v>2500</v>
      </c>
      <c r="K325" s="22">
        <f>I325*J325</f>
        <v>1125.0000000000002</v>
      </c>
      <c r="L325" s="22">
        <f>K325*M325</f>
        <v>393.75000000000006</v>
      </c>
      <c r="M325" s="23">
        <v>0.35</v>
      </c>
      <c r="O325" s="2"/>
      <c r="P325" s="3"/>
    </row>
    <row r="326" spans="2:16" x14ac:dyDescent="0.25">
      <c r="B326" s="18" t="s">
        <v>10</v>
      </c>
      <c r="C326" s="18">
        <v>1185732</v>
      </c>
      <c r="D326" s="19">
        <v>45458</v>
      </c>
      <c r="E326" s="18" t="s">
        <v>29</v>
      </c>
      <c r="F326" s="18" t="s">
        <v>30</v>
      </c>
      <c r="G326" s="18" t="s">
        <v>31</v>
      </c>
      <c r="H326" s="18" t="s">
        <v>13</v>
      </c>
      <c r="I326" s="20">
        <v>0.4</v>
      </c>
      <c r="J326" s="21">
        <v>2000</v>
      </c>
      <c r="K326" s="22">
        <f t="shared" ref="K326:K329" si="105">I326*J326</f>
        <v>800</v>
      </c>
      <c r="L326" s="22">
        <f t="shared" ref="L326:L329" si="106">K326*M326</f>
        <v>280</v>
      </c>
      <c r="M326" s="23">
        <v>0.35</v>
      </c>
      <c r="O326" s="2"/>
      <c r="P326" s="3"/>
    </row>
    <row r="327" spans="2:16" x14ac:dyDescent="0.25">
      <c r="B327" s="18" t="s">
        <v>10</v>
      </c>
      <c r="C327" s="18">
        <v>1185732</v>
      </c>
      <c r="D327" s="19">
        <v>45458</v>
      </c>
      <c r="E327" s="18" t="s">
        <v>29</v>
      </c>
      <c r="F327" s="18" t="s">
        <v>30</v>
      </c>
      <c r="G327" s="18" t="s">
        <v>31</v>
      </c>
      <c r="H327" s="18" t="s">
        <v>14</v>
      </c>
      <c r="I327" s="20">
        <v>0.4</v>
      </c>
      <c r="J327" s="21">
        <v>1750</v>
      </c>
      <c r="K327" s="22">
        <f t="shared" si="105"/>
        <v>700</v>
      </c>
      <c r="L327" s="22">
        <f t="shared" si="106"/>
        <v>280</v>
      </c>
      <c r="M327" s="23">
        <v>0.4</v>
      </c>
      <c r="O327" s="2"/>
      <c r="P327" s="3"/>
    </row>
    <row r="328" spans="2:16" x14ac:dyDescent="0.25">
      <c r="B328" s="18" t="s">
        <v>10</v>
      </c>
      <c r="C328" s="18">
        <v>1185732</v>
      </c>
      <c r="D328" s="19">
        <v>45458</v>
      </c>
      <c r="E328" s="18" t="s">
        <v>29</v>
      </c>
      <c r="F328" s="18" t="s">
        <v>30</v>
      </c>
      <c r="G328" s="18" t="s">
        <v>31</v>
      </c>
      <c r="H328" s="18" t="s">
        <v>16</v>
      </c>
      <c r="I328" s="20">
        <v>0.5</v>
      </c>
      <c r="J328" s="21">
        <v>1750</v>
      </c>
      <c r="K328" s="22">
        <f t="shared" si="105"/>
        <v>875</v>
      </c>
      <c r="L328" s="22">
        <f t="shared" si="106"/>
        <v>306.25</v>
      </c>
      <c r="M328" s="23">
        <v>0.35</v>
      </c>
      <c r="O328" s="2"/>
      <c r="P328" s="3"/>
    </row>
    <row r="329" spans="2:16" x14ac:dyDescent="0.25">
      <c r="B329" s="18" t="s">
        <v>10</v>
      </c>
      <c r="C329" s="18">
        <v>1185732</v>
      </c>
      <c r="D329" s="19">
        <v>45458</v>
      </c>
      <c r="E329" s="18" t="s">
        <v>29</v>
      </c>
      <c r="F329" s="18" t="s">
        <v>30</v>
      </c>
      <c r="G329" s="18" t="s">
        <v>31</v>
      </c>
      <c r="H329" s="18" t="s">
        <v>17</v>
      </c>
      <c r="I329" s="20">
        <v>0.55000000000000004</v>
      </c>
      <c r="J329" s="21">
        <v>3500</v>
      </c>
      <c r="K329" s="22">
        <f t="shared" si="105"/>
        <v>1925.0000000000002</v>
      </c>
      <c r="L329" s="22">
        <f t="shared" si="106"/>
        <v>962.50000000000011</v>
      </c>
      <c r="M329" s="23">
        <v>0.5</v>
      </c>
      <c r="O329" s="2"/>
      <c r="P329" s="3"/>
    </row>
    <row r="330" spans="2:16" x14ac:dyDescent="0.25">
      <c r="B330" s="18" t="s">
        <v>10</v>
      </c>
      <c r="C330" s="18">
        <v>1185732</v>
      </c>
      <c r="D330" s="19">
        <v>45487</v>
      </c>
      <c r="E330" s="18" t="s">
        <v>29</v>
      </c>
      <c r="F330" s="18" t="s">
        <v>30</v>
      </c>
      <c r="G330" s="18" t="s">
        <v>31</v>
      </c>
      <c r="H330" s="18" t="s">
        <v>12</v>
      </c>
      <c r="I330" s="20">
        <v>0.5</v>
      </c>
      <c r="J330" s="21">
        <v>5750</v>
      </c>
      <c r="K330" s="22">
        <f>I330*J330</f>
        <v>2875</v>
      </c>
      <c r="L330" s="22">
        <f>K330*M330</f>
        <v>1150</v>
      </c>
      <c r="M330" s="23">
        <v>0.4</v>
      </c>
      <c r="O330" s="2"/>
      <c r="P330" s="3"/>
    </row>
    <row r="331" spans="2:16" x14ac:dyDescent="0.25">
      <c r="B331" s="18" t="s">
        <v>10</v>
      </c>
      <c r="C331" s="18">
        <v>1185732</v>
      </c>
      <c r="D331" s="19">
        <v>45487</v>
      </c>
      <c r="E331" s="18" t="s">
        <v>29</v>
      </c>
      <c r="F331" s="18" t="s">
        <v>30</v>
      </c>
      <c r="G331" s="18" t="s">
        <v>31</v>
      </c>
      <c r="H331" s="18" t="s">
        <v>15</v>
      </c>
      <c r="I331" s="20">
        <v>0.45000000000000007</v>
      </c>
      <c r="J331" s="21">
        <v>3250</v>
      </c>
      <c r="K331" s="22">
        <f>I331*J331</f>
        <v>1462.5000000000002</v>
      </c>
      <c r="L331" s="22">
        <f>K331*M331</f>
        <v>511.87500000000006</v>
      </c>
      <c r="M331" s="23">
        <v>0.35</v>
      </c>
      <c r="O331" s="2"/>
      <c r="P331" s="3"/>
    </row>
    <row r="332" spans="2:16" x14ac:dyDescent="0.25">
      <c r="B332" s="18" t="s">
        <v>10</v>
      </c>
      <c r="C332" s="18">
        <v>1185732</v>
      </c>
      <c r="D332" s="19">
        <v>45487</v>
      </c>
      <c r="E332" s="18" t="s">
        <v>29</v>
      </c>
      <c r="F332" s="18" t="s">
        <v>30</v>
      </c>
      <c r="G332" s="18" t="s">
        <v>31</v>
      </c>
      <c r="H332" s="18" t="s">
        <v>13</v>
      </c>
      <c r="I332" s="20">
        <v>0.4</v>
      </c>
      <c r="J332" s="21">
        <v>2500</v>
      </c>
      <c r="K332" s="22">
        <f t="shared" ref="K332:K335" si="107">I332*J332</f>
        <v>1000</v>
      </c>
      <c r="L332" s="22">
        <f t="shared" ref="L332:L335" si="108">K332*M332</f>
        <v>350</v>
      </c>
      <c r="M332" s="23">
        <v>0.35</v>
      </c>
      <c r="O332" s="2"/>
      <c r="P332" s="3"/>
    </row>
    <row r="333" spans="2:16" x14ac:dyDescent="0.25">
      <c r="B333" s="18" t="s">
        <v>10</v>
      </c>
      <c r="C333" s="18">
        <v>1185732</v>
      </c>
      <c r="D333" s="19">
        <v>45487</v>
      </c>
      <c r="E333" s="18" t="s">
        <v>29</v>
      </c>
      <c r="F333" s="18" t="s">
        <v>30</v>
      </c>
      <c r="G333" s="18" t="s">
        <v>31</v>
      </c>
      <c r="H333" s="18" t="s">
        <v>14</v>
      </c>
      <c r="I333" s="20">
        <v>0.4</v>
      </c>
      <c r="J333" s="21">
        <v>2000</v>
      </c>
      <c r="K333" s="22">
        <f t="shared" si="107"/>
        <v>800</v>
      </c>
      <c r="L333" s="22">
        <f t="shared" si="108"/>
        <v>320</v>
      </c>
      <c r="M333" s="23">
        <v>0.4</v>
      </c>
      <c r="O333" s="2"/>
      <c r="P333" s="3"/>
    </row>
    <row r="334" spans="2:16" x14ac:dyDescent="0.25">
      <c r="B334" s="18" t="s">
        <v>10</v>
      </c>
      <c r="C334" s="18">
        <v>1185732</v>
      </c>
      <c r="D334" s="19">
        <v>45487</v>
      </c>
      <c r="E334" s="18" t="s">
        <v>29</v>
      </c>
      <c r="F334" s="18" t="s">
        <v>30</v>
      </c>
      <c r="G334" s="18" t="s">
        <v>31</v>
      </c>
      <c r="H334" s="18" t="s">
        <v>16</v>
      </c>
      <c r="I334" s="20">
        <v>0.5</v>
      </c>
      <c r="J334" s="21">
        <v>2250</v>
      </c>
      <c r="K334" s="22">
        <f t="shared" si="107"/>
        <v>1125</v>
      </c>
      <c r="L334" s="22">
        <f t="shared" si="108"/>
        <v>393.75</v>
      </c>
      <c r="M334" s="23">
        <v>0.35</v>
      </c>
      <c r="O334" s="2"/>
      <c r="P334" s="3"/>
    </row>
    <row r="335" spans="2:16" x14ac:dyDescent="0.25">
      <c r="B335" s="18" t="s">
        <v>10</v>
      </c>
      <c r="C335" s="18">
        <v>1185732</v>
      </c>
      <c r="D335" s="19">
        <v>45487</v>
      </c>
      <c r="E335" s="18" t="s">
        <v>29</v>
      </c>
      <c r="F335" s="18" t="s">
        <v>30</v>
      </c>
      <c r="G335" s="18" t="s">
        <v>31</v>
      </c>
      <c r="H335" s="18" t="s">
        <v>17</v>
      </c>
      <c r="I335" s="20">
        <v>0.55000000000000004</v>
      </c>
      <c r="J335" s="21">
        <v>4000</v>
      </c>
      <c r="K335" s="22">
        <f t="shared" si="107"/>
        <v>2200</v>
      </c>
      <c r="L335" s="22">
        <f t="shared" si="108"/>
        <v>1100</v>
      </c>
      <c r="M335" s="23">
        <v>0.5</v>
      </c>
      <c r="O335" s="2"/>
      <c r="P335" s="3"/>
    </row>
    <row r="336" spans="2:16" x14ac:dyDescent="0.25">
      <c r="B336" s="18" t="s">
        <v>10</v>
      </c>
      <c r="C336" s="18">
        <v>1185732</v>
      </c>
      <c r="D336" s="19">
        <v>45519</v>
      </c>
      <c r="E336" s="18" t="s">
        <v>29</v>
      </c>
      <c r="F336" s="18" t="s">
        <v>30</v>
      </c>
      <c r="G336" s="18" t="s">
        <v>31</v>
      </c>
      <c r="H336" s="18" t="s">
        <v>12</v>
      </c>
      <c r="I336" s="20">
        <v>0.5</v>
      </c>
      <c r="J336" s="21">
        <v>5500</v>
      </c>
      <c r="K336" s="22">
        <f>I336*J336</f>
        <v>2750</v>
      </c>
      <c r="L336" s="22">
        <f>K336*M336</f>
        <v>1100</v>
      </c>
      <c r="M336" s="23">
        <v>0.4</v>
      </c>
      <c r="O336" s="2"/>
      <c r="P336" s="3"/>
    </row>
    <row r="337" spans="2:16" x14ac:dyDescent="0.25">
      <c r="B337" s="18" t="s">
        <v>10</v>
      </c>
      <c r="C337" s="18">
        <v>1185732</v>
      </c>
      <c r="D337" s="19">
        <v>45519</v>
      </c>
      <c r="E337" s="18" t="s">
        <v>29</v>
      </c>
      <c r="F337" s="18" t="s">
        <v>30</v>
      </c>
      <c r="G337" s="18" t="s">
        <v>31</v>
      </c>
      <c r="H337" s="18" t="s">
        <v>15</v>
      </c>
      <c r="I337" s="20">
        <v>0.45000000000000007</v>
      </c>
      <c r="J337" s="21">
        <v>3250</v>
      </c>
      <c r="K337" s="22">
        <f>I337*J337</f>
        <v>1462.5000000000002</v>
      </c>
      <c r="L337" s="22">
        <f>K337*M337</f>
        <v>511.87500000000006</v>
      </c>
      <c r="M337" s="23">
        <v>0.35</v>
      </c>
      <c r="O337" s="2"/>
      <c r="P337" s="3"/>
    </row>
    <row r="338" spans="2:16" x14ac:dyDescent="0.25">
      <c r="B338" s="18" t="s">
        <v>10</v>
      </c>
      <c r="C338" s="18">
        <v>1185732</v>
      </c>
      <c r="D338" s="19">
        <v>45519</v>
      </c>
      <c r="E338" s="18" t="s">
        <v>29</v>
      </c>
      <c r="F338" s="18" t="s">
        <v>30</v>
      </c>
      <c r="G338" s="18" t="s">
        <v>31</v>
      </c>
      <c r="H338" s="18" t="s">
        <v>13</v>
      </c>
      <c r="I338" s="20">
        <v>0.4</v>
      </c>
      <c r="J338" s="21">
        <v>2500</v>
      </c>
      <c r="K338" s="22">
        <f t="shared" ref="K338:K341" si="109">I338*J338</f>
        <v>1000</v>
      </c>
      <c r="L338" s="22">
        <f t="shared" ref="L338:L341" si="110">K338*M338</f>
        <v>350</v>
      </c>
      <c r="M338" s="23">
        <v>0.35</v>
      </c>
      <c r="O338" s="2"/>
      <c r="P338" s="3"/>
    </row>
    <row r="339" spans="2:16" x14ac:dyDescent="0.25">
      <c r="B339" s="18" t="s">
        <v>10</v>
      </c>
      <c r="C339" s="18">
        <v>1185732</v>
      </c>
      <c r="D339" s="19">
        <v>45519</v>
      </c>
      <c r="E339" s="18" t="s">
        <v>29</v>
      </c>
      <c r="F339" s="18" t="s">
        <v>30</v>
      </c>
      <c r="G339" s="18" t="s">
        <v>31</v>
      </c>
      <c r="H339" s="18" t="s">
        <v>14</v>
      </c>
      <c r="I339" s="20">
        <v>0.4</v>
      </c>
      <c r="J339" s="21">
        <v>2250</v>
      </c>
      <c r="K339" s="22">
        <f t="shared" si="109"/>
        <v>900</v>
      </c>
      <c r="L339" s="22">
        <f t="shared" si="110"/>
        <v>360</v>
      </c>
      <c r="M339" s="23">
        <v>0.4</v>
      </c>
      <c r="O339" s="2"/>
      <c r="P339" s="3"/>
    </row>
    <row r="340" spans="2:16" x14ac:dyDescent="0.25">
      <c r="B340" s="18" t="s">
        <v>10</v>
      </c>
      <c r="C340" s="18">
        <v>1185732</v>
      </c>
      <c r="D340" s="19">
        <v>45519</v>
      </c>
      <c r="E340" s="18" t="s">
        <v>29</v>
      </c>
      <c r="F340" s="18" t="s">
        <v>30</v>
      </c>
      <c r="G340" s="18" t="s">
        <v>31</v>
      </c>
      <c r="H340" s="18" t="s">
        <v>16</v>
      </c>
      <c r="I340" s="20">
        <v>0.5</v>
      </c>
      <c r="J340" s="21">
        <v>2000</v>
      </c>
      <c r="K340" s="22">
        <f t="shared" si="109"/>
        <v>1000</v>
      </c>
      <c r="L340" s="22">
        <f t="shared" si="110"/>
        <v>350</v>
      </c>
      <c r="M340" s="23">
        <v>0.35</v>
      </c>
      <c r="O340" s="2"/>
      <c r="P340" s="3"/>
    </row>
    <row r="341" spans="2:16" x14ac:dyDescent="0.25">
      <c r="B341" s="18" t="s">
        <v>10</v>
      </c>
      <c r="C341" s="18">
        <v>1185732</v>
      </c>
      <c r="D341" s="19">
        <v>45519</v>
      </c>
      <c r="E341" s="18" t="s">
        <v>29</v>
      </c>
      <c r="F341" s="18" t="s">
        <v>30</v>
      </c>
      <c r="G341" s="18" t="s">
        <v>31</v>
      </c>
      <c r="H341" s="18" t="s">
        <v>17</v>
      </c>
      <c r="I341" s="20">
        <v>0.55000000000000004</v>
      </c>
      <c r="J341" s="21">
        <v>3750</v>
      </c>
      <c r="K341" s="22">
        <f t="shared" si="109"/>
        <v>2062.5</v>
      </c>
      <c r="L341" s="22">
        <f t="shared" si="110"/>
        <v>1031.25</v>
      </c>
      <c r="M341" s="23">
        <v>0.5</v>
      </c>
      <c r="O341" s="2"/>
      <c r="P341" s="3"/>
    </row>
    <row r="342" spans="2:16" x14ac:dyDescent="0.25">
      <c r="B342" s="18" t="s">
        <v>10</v>
      </c>
      <c r="C342" s="18">
        <v>1185732</v>
      </c>
      <c r="D342" s="19">
        <v>45551</v>
      </c>
      <c r="E342" s="18" t="s">
        <v>29</v>
      </c>
      <c r="F342" s="18" t="s">
        <v>30</v>
      </c>
      <c r="G342" s="18" t="s">
        <v>31</v>
      </c>
      <c r="H342" s="18" t="s">
        <v>12</v>
      </c>
      <c r="I342" s="20">
        <v>0.5</v>
      </c>
      <c r="J342" s="21">
        <v>5000</v>
      </c>
      <c r="K342" s="22">
        <f>I342*J342</f>
        <v>2500</v>
      </c>
      <c r="L342" s="22">
        <f>K342*M342</f>
        <v>1000</v>
      </c>
      <c r="M342" s="23">
        <v>0.4</v>
      </c>
      <c r="O342" s="2"/>
      <c r="P342" s="3"/>
    </row>
    <row r="343" spans="2:16" x14ac:dyDescent="0.25">
      <c r="B343" s="18" t="s">
        <v>10</v>
      </c>
      <c r="C343" s="18">
        <v>1185732</v>
      </c>
      <c r="D343" s="19">
        <v>45551</v>
      </c>
      <c r="E343" s="18" t="s">
        <v>29</v>
      </c>
      <c r="F343" s="18" t="s">
        <v>30</v>
      </c>
      <c r="G343" s="18" t="s">
        <v>31</v>
      </c>
      <c r="H343" s="18" t="s">
        <v>15</v>
      </c>
      <c r="I343" s="20">
        <v>0.45000000000000007</v>
      </c>
      <c r="J343" s="21">
        <v>3000</v>
      </c>
      <c r="K343" s="22">
        <f>I343*J343</f>
        <v>1350.0000000000002</v>
      </c>
      <c r="L343" s="22">
        <f>K343*M343</f>
        <v>472.50000000000006</v>
      </c>
      <c r="M343" s="23">
        <v>0.35</v>
      </c>
      <c r="O343" s="2"/>
      <c r="P343" s="3"/>
    </row>
    <row r="344" spans="2:16" x14ac:dyDescent="0.25">
      <c r="B344" s="18" t="s">
        <v>10</v>
      </c>
      <c r="C344" s="18">
        <v>1185732</v>
      </c>
      <c r="D344" s="19">
        <v>45551</v>
      </c>
      <c r="E344" s="18" t="s">
        <v>29</v>
      </c>
      <c r="F344" s="18" t="s">
        <v>30</v>
      </c>
      <c r="G344" s="18" t="s">
        <v>31</v>
      </c>
      <c r="H344" s="18" t="s">
        <v>13</v>
      </c>
      <c r="I344" s="20">
        <v>0.4</v>
      </c>
      <c r="J344" s="21">
        <v>2000</v>
      </c>
      <c r="K344" s="22">
        <f t="shared" ref="K344:K347" si="111">I344*J344</f>
        <v>800</v>
      </c>
      <c r="L344" s="22">
        <f t="shared" ref="L344:L347" si="112">K344*M344</f>
        <v>280</v>
      </c>
      <c r="M344" s="23">
        <v>0.35</v>
      </c>
      <c r="O344" s="2"/>
      <c r="P344" s="3"/>
    </row>
    <row r="345" spans="2:16" x14ac:dyDescent="0.25">
      <c r="B345" s="18" t="s">
        <v>10</v>
      </c>
      <c r="C345" s="18">
        <v>1185732</v>
      </c>
      <c r="D345" s="19">
        <v>45551</v>
      </c>
      <c r="E345" s="18" t="s">
        <v>29</v>
      </c>
      <c r="F345" s="18" t="s">
        <v>30</v>
      </c>
      <c r="G345" s="18" t="s">
        <v>31</v>
      </c>
      <c r="H345" s="18" t="s">
        <v>14</v>
      </c>
      <c r="I345" s="20">
        <v>0.4</v>
      </c>
      <c r="J345" s="21">
        <v>1750</v>
      </c>
      <c r="K345" s="22">
        <f t="shared" si="111"/>
        <v>700</v>
      </c>
      <c r="L345" s="22">
        <f t="shared" si="112"/>
        <v>280</v>
      </c>
      <c r="M345" s="23">
        <v>0.4</v>
      </c>
      <c r="O345" s="2"/>
      <c r="P345" s="3"/>
    </row>
    <row r="346" spans="2:16" x14ac:dyDescent="0.25">
      <c r="B346" s="18" t="s">
        <v>10</v>
      </c>
      <c r="C346" s="18">
        <v>1185732</v>
      </c>
      <c r="D346" s="19">
        <v>45551</v>
      </c>
      <c r="E346" s="18" t="s">
        <v>29</v>
      </c>
      <c r="F346" s="18" t="s">
        <v>30</v>
      </c>
      <c r="G346" s="18" t="s">
        <v>31</v>
      </c>
      <c r="H346" s="18" t="s">
        <v>16</v>
      </c>
      <c r="I346" s="20">
        <v>0.5</v>
      </c>
      <c r="J346" s="21">
        <v>1750</v>
      </c>
      <c r="K346" s="22">
        <f t="shared" si="111"/>
        <v>875</v>
      </c>
      <c r="L346" s="22">
        <f t="shared" si="112"/>
        <v>306.25</v>
      </c>
      <c r="M346" s="23">
        <v>0.35</v>
      </c>
      <c r="O346" s="2"/>
      <c r="P346" s="3"/>
    </row>
    <row r="347" spans="2:16" x14ac:dyDescent="0.25">
      <c r="B347" s="18" t="s">
        <v>10</v>
      </c>
      <c r="C347" s="18">
        <v>1185732</v>
      </c>
      <c r="D347" s="19">
        <v>45551</v>
      </c>
      <c r="E347" s="18" t="s">
        <v>29</v>
      </c>
      <c r="F347" s="18" t="s">
        <v>30</v>
      </c>
      <c r="G347" s="18" t="s">
        <v>31</v>
      </c>
      <c r="H347" s="18" t="s">
        <v>17</v>
      </c>
      <c r="I347" s="20">
        <v>0.55000000000000004</v>
      </c>
      <c r="J347" s="21">
        <v>2500</v>
      </c>
      <c r="K347" s="22">
        <f t="shared" si="111"/>
        <v>1375</v>
      </c>
      <c r="L347" s="22">
        <f t="shared" si="112"/>
        <v>687.5</v>
      </c>
      <c r="M347" s="23">
        <v>0.5</v>
      </c>
      <c r="O347" s="2"/>
      <c r="P347" s="3"/>
    </row>
    <row r="348" spans="2:16" x14ac:dyDescent="0.25">
      <c r="B348" s="18" t="s">
        <v>10</v>
      </c>
      <c r="C348" s="18">
        <v>1185732</v>
      </c>
      <c r="D348" s="19">
        <v>45580</v>
      </c>
      <c r="E348" s="18" t="s">
        <v>29</v>
      </c>
      <c r="F348" s="18" t="s">
        <v>30</v>
      </c>
      <c r="G348" s="18" t="s">
        <v>31</v>
      </c>
      <c r="H348" s="18" t="s">
        <v>12</v>
      </c>
      <c r="I348" s="20">
        <v>0.6</v>
      </c>
      <c r="J348" s="21">
        <v>4250</v>
      </c>
      <c r="K348" s="22">
        <f>I348*J348</f>
        <v>2550</v>
      </c>
      <c r="L348" s="22">
        <f>K348*M348</f>
        <v>1020</v>
      </c>
      <c r="M348" s="23">
        <v>0.4</v>
      </c>
      <c r="O348" s="2"/>
      <c r="P348" s="3"/>
    </row>
    <row r="349" spans="2:16" x14ac:dyDescent="0.25">
      <c r="B349" s="18" t="s">
        <v>10</v>
      </c>
      <c r="C349" s="18">
        <v>1185732</v>
      </c>
      <c r="D349" s="19">
        <v>45580</v>
      </c>
      <c r="E349" s="18" t="s">
        <v>29</v>
      </c>
      <c r="F349" s="18" t="s">
        <v>30</v>
      </c>
      <c r="G349" s="18" t="s">
        <v>31</v>
      </c>
      <c r="H349" s="18" t="s">
        <v>15</v>
      </c>
      <c r="I349" s="20">
        <v>0.5</v>
      </c>
      <c r="J349" s="21">
        <v>2500</v>
      </c>
      <c r="K349" s="22">
        <f>I349*J349</f>
        <v>1250</v>
      </c>
      <c r="L349" s="22">
        <f>K349*M349</f>
        <v>437.5</v>
      </c>
      <c r="M349" s="23">
        <v>0.35</v>
      </c>
      <c r="O349" s="2"/>
      <c r="P349" s="3"/>
    </row>
    <row r="350" spans="2:16" x14ac:dyDescent="0.25">
      <c r="B350" s="18" t="s">
        <v>10</v>
      </c>
      <c r="C350" s="18">
        <v>1185732</v>
      </c>
      <c r="D350" s="19">
        <v>45580</v>
      </c>
      <c r="E350" s="18" t="s">
        <v>29</v>
      </c>
      <c r="F350" s="18" t="s">
        <v>30</v>
      </c>
      <c r="G350" s="18" t="s">
        <v>31</v>
      </c>
      <c r="H350" s="18" t="s">
        <v>13</v>
      </c>
      <c r="I350" s="20">
        <v>0.5</v>
      </c>
      <c r="J350" s="21">
        <v>1500</v>
      </c>
      <c r="K350" s="22">
        <f t="shared" ref="K350:K353" si="113">I350*J350</f>
        <v>750</v>
      </c>
      <c r="L350" s="22">
        <f t="shared" ref="L350:L353" si="114">K350*M350</f>
        <v>262.5</v>
      </c>
      <c r="M350" s="23">
        <v>0.35</v>
      </c>
      <c r="O350" s="2"/>
      <c r="P350" s="3"/>
    </row>
    <row r="351" spans="2:16" x14ac:dyDescent="0.25">
      <c r="B351" s="18" t="s">
        <v>10</v>
      </c>
      <c r="C351" s="18">
        <v>1185732</v>
      </c>
      <c r="D351" s="19">
        <v>45580</v>
      </c>
      <c r="E351" s="18" t="s">
        <v>29</v>
      </c>
      <c r="F351" s="18" t="s">
        <v>30</v>
      </c>
      <c r="G351" s="18" t="s">
        <v>31</v>
      </c>
      <c r="H351" s="18" t="s">
        <v>14</v>
      </c>
      <c r="I351" s="20">
        <v>0.5</v>
      </c>
      <c r="J351" s="21">
        <v>1250</v>
      </c>
      <c r="K351" s="22">
        <f t="shared" si="113"/>
        <v>625</v>
      </c>
      <c r="L351" s="22">
        <f t="shared" si="114"/>
        <v>250</v>
      </c>
      <c r="M351" s="23">
        <v>0.4</v>
      </c>
      <c r="O351" s="2"/>
      <c r="P351" s="3"/>
    </row>
    <row r="352" spans="2:16" x14ac:dyDescent="0.25">
      <c r="B352" s="18" t="s">
        <v>10</v>
      </c>
      <c r="C352" s="18">
        <v>1185732</v>
      </c>
      <c r="D352" s="19">
        <v>45580</v>
      </c>
      <c r="E352" s="18" t="s">
        <v>29</v>
      </c>
      <c r="F352" s="18" t="s">
        <v>30</v>
      </c>
      <c r="G352" s="18" t="s">
        <v>31</v>
      </c>
      <c r="H352" s="18" t="s">
        <v>16</v>
      </c>
      <c r="I352" s="20">
        <v>0.6</v>
      </c>
      <c r="J352" s="21">
        <v>1250</v>
      </c>
      <c r="K352" s="22">
        <f t="shared" si="113"/>
        <v>750</v>
      </c>
      <c r="L352" s="22">
        <f t="shared" si="114"/>
        <v>262.5</v>
      </c>
      <c r="M352" s="23">
        <v>0.35</v>
      </c>
      <c r="O352" s="2"/>
      <c r="P352" s="3"/>
    </row>
    <row r="353" spans="2:16" x14ac:dyDescent="0.25">
      <c r="B353" s="18" t="s">
        <v>10</v>
      </c>
      <c r="C353" s="18">
        <v>1185732</v>
      </c>
      <c r="D353" s="19">
        <v>45580</v>
      </c>
      <c r="E353" s="18" t="s">
        <v>29</v>
      </c>
      <c r="F353" s="18" t="s">
        <v>30</v>
      </c>
      <c r="G353" s="18" t="s">
        <v>31</v>
      </c>
      <c r="H353" s="18" t="s">
        <v>17</v>
      </c>
      <c r="I353" s="20">
        <v>0.64999999999999991</v>
      </c>
      <c r="J353" s="21">
        <v>2500</v>
      </c>
      <c r="K353" s="22">
        <f t="shared" si="113"/>
        <v>1624.9999999999998</v>
      </c>
      <c r="L353" s="22">
        <f t="shared" si="114"/>
        <v>812.49999999999989</v>
      </c>
      <c r="M353" s="23">
        <v>0.5</v>
      </c>
      <c r="O353" s="2"/>
      <c r="P353" s="3"/>
    </row>
    <row r="354" spans="2:16" x14ac:dyDescent="0.25">
      <c r="B354" s="18" t="s">
        <v>10</v>
      </c>
      <c r="C354" s="18">
        <v>1185732</v>
      </c>
      <c r="D354" s="19">
        <v>45611</v>
      </c>
      <c r="E354" s="18" t="s">
        <v>29</v>
      </c>
      <c r="F354" s="18" t="s">
        <v>30</v>
      </c>
      <c r="G354" s="18" t="s">
        <v>31</v>
      </c>
      <c r="H354" s="18" t="s">
        <v>12</v>
      </c>
      <c r="I354" s="20">
        <v>0.6</v>
      </c>
      <c r="J354" s="21">
        <v>4000</v>
      </c>
      <c r="K354" s="22">
        <f>I354*J354</f>
        <v>2400</v>
      </c>
      <c r="L354" s="22">
        <f>K354*M354</f>
        <v>960</v>
      </c>
      <c r="M354" s="23">
        <v>0.4</v>
      </c>
      <c r="O354" s="2"/>
      <c r="P354" s="3"/>
    </row>
    <row r="355" spans="2:16" x14ac:dyDescent="0.25">
      <c r="B355" s="18" t="s">
        <v>10</v>
      </c>
      <c r="C355" s="18">
        <v>1185732</v>
      </c>
      <c r="D355" s="19">
        <v>45611</v>
      </c>
      <c r="E355" s="18" t="s">
        <v>29</v>
      </c>
      <c r="F355" s="18" t="s">
        <v>30</v>
      </c>
      <c r="G355" s="18" t="s">
        <v>31</v>
      </c>
      <c r="H355" s="18" t="s">
        <v>15</v>
      </c>
      <c r="I355" s="20">
        <v>0.5</v>
      </c>
      <c r="J355" s="21">
        <v>2500</v>
      </c>
      <c r="K355" s="22">
        <f>I355*J355</f>
        <v>1250</v>
      </c>
      <c r="L355" s="22">
        <f>K355*M355</f>
        <v>437.5</v>
      </c>
      <c r="M355" s="23">
        <v>0.35</v>
      </c>
      <c r="O355" s="2"/>
      <c r="P355" s="3"/>
    </row>
    <row r="356" spans="2:16" x14ac:dyDescent="0.25">
      <c r="B356" s="18" t="s">
        <v>10</v>
      </c>
      <c r="C356" s="18">
        <v>1185732</v>
      </c>
      <c r="D356" s="19">
        <v>45611</v>
      </c>
      <c r="E356" s="18" t="s">
        <v>29</v>
      </c>
      <c r="F356" s="18" t="s">
        <v>30</v>
      </c>
      <c r="G356" s="18" t="s">
        <v>31</v>
      </c>
      <c r="H356" s="18" t="s">
        <v>13</v>
      </c>
      <c r="I356" s="20">
        <v>0.5</v>
      </c>
      <c r="J356" s="21">
        <v>1950</v>
      </c>
      <c r="K356" s="22">
        <f t="shared" ref="K356:K359" si="115">I356*J356</f>
        <v>975</v>
      </c>
      <c r="L356" s="22">
        <f t="shared" ref="L356:L359" si="116">K356*M356</f>
        <v>341.25</v>
      </c>
      <c r="M356" s="23">
        <v>0.35</v>
      </c>
      <c r="O356" s="2"/>
      <c r="P356" s="3"/>
    </row>
    <row r="357" spans="2:16" x14ac:dyDescent="0.25">
      <c r="B357" s="18" t="s">
        <v>10</v>
      </c>
      <c r="C357" s="18">
        <v>1185732</v>
      </c>
      <c r="D357" s="19">
        <v>45611</v>
      </c>
      <c r="E357" s="18" t="s">
        <v>29</v>
      </c>
      <c r="F357" s="18" t="s">
        <v>30</v>
      </c>
      <c r="G357" s="18" t="s">
        <v>31</v>
      </c>
      <c r="H357" s="18" t="s">
        <v>14</v>
      </c>
      <c r="I357" s="20">
        <v>0.5</v>
      </c>
      <c r="J357" s="21">
        <v>1750</v>
      </c>
      <c r="K357" s="22">
        <f t="shared" si="115"/>
        <v>875</v>
      </c>
      <c r="L357" s="22">
        <f t="shared" si="116"/>
        <v>350</v>
      </c>
      <c r="M357" s="23">
        <v>0.4</v>
      </c>
      <c r="O357" s="2"/>
      <c r="P357" s="3"/>
    </row>
    <row r="358" spans="2:16" x14ac:dyDescent="0.25">
      <c r="B358" s="18" t="s">
        <v>10</v>
      </c>
      <c r="C358" s="18">
        <v>1185732</v>
      </c>
      <c r="D358" s="19">
        <v>45611</v>
      </c>
      <c r="E358" s="18" t="s">
        <v>29</v>
      </c>
      <c r="F358" s="18" t="s">
        <v>30</v>
      </c>
      <c r="G358" s="18" t="s">
        <v>31</v>
      </c>
      <c r="H358" s="18" t="s">
        <v>16</v>
      </c>
      <c r="I358" s="20">
        <v>0.6</v>
      </c>
      <c r="J358" s="21">
        <v>1500</v>
      </c>
      <c r="K358" s="22">
        <f t="shared" si="115"/>
        <v>900</v>
      </c>
      <c r="L358" s="22">
        <f t="shared" si="116"/>
        <v>315</v>
      </c>
      <c r="M358" s="23">
        <v>0.35</v>
      </c>
      <c r="O358" s="2"/>
      <c r="P358" s="3"/>
    </row>
    <row r="359" spans="2:16" x14ac:dyDescent="0.25">
      <c r="B359" s="18" t="s">
        <v>10</v>
      </c>
      <c r="C359" s="18">
        <v>1185732</v>
      </c>
      <c r="D359" s="19">
        <v>45611</v>
      </c>
      <c r="E359" s="18" t="s">
        <v>29</v>
      </c>
      <c r="F359" s="18" t="s">
        <v>30</v>
      </c>
      <c r="G359" s="18" t="s">
        <v>31</v>
      </c>
      <c r="H359" s="18" t="s">
        <v>17</v>
      </c>
      <c r="I359" s="20">
        <v>0.64999999999999991</v>
      </c>
      <c r="J359" s="21">
        <v>2500</v>
      </c>
      <c r="K359" s="22">
        <f t="shared" si="115"/>
        <v>1624.9999999999998</v>
      </c>
      <c r="L359" s="22">
        <f t="shared" si="116"/>
        <v>812.49999999999989</v>
      </c>
      <c r="M359" s="23">
        <v>0.5</v>
      </c>
      <c r="O359" s="2"/>
      <c r="P359" s="3"/>
    </row>
    <row r="360" spans="2:16" x14ac:dyDescent="0.25">
      <c r="B360" s="18" t="s">
        <v>10</v>
      </c>
      <c r="C360" s="18">
        <v>1185732</v>
      </c>
      <c r="D360" s="19">
        <v>45640</v>
      </c>
      <c r="E360" s="18" t="s">
        <v>29</v>
      </c>
      <c r="F360" s="18" t="s">
        <v>30</v>
      </c>
      <c r="G360" s="18" t="s">
        <v>31</v>
      </c>
      <c r="H360" s="18" t="s">
        <v>12</v>
      </c>
      <c r="I360" s="20">
        <v>0.6</v>
      </c>
      <c r="J360" s="21">
        <v>5000</v>
      </c>
      <c r="K360" s="22">
        <f>I360*J360</f>
        <v>3000</v>
      </c>
      <c r="L360" s="22">
        <f>K360*M360</f>
        <v>1200</v>
      </c>
      <c r="M360" s="23">
        <v>0.4</v>
      </c>
      <c r="O360" s="2"/>
      <c r="P360" s="3"/>
    </row>
    <row r="361" spans="2:16" x14ac:dyDescent="0.25">
      <c r="B361" s="18" t="s">
        <v>10</v>
      </c>
      <c r="C361" s="18">
        <v>1185732</v>
      </c>
      <c r="D361" s="19">
        <v>45640</v>
      </c>
      <c r="E361" s="18" t="s">
        <v>29</v>
      </c>
      <c r="F361" s="18" t="s">
        <v>30</v>
      </c>
      <c r="G361" s="18" t="s">
        <v>31</v>
      </c>
      <c r="H361" s="18" t="s">
        <v>15</v>
      </c>
      <c r="I361" s="20">
        <v>0.5</v>
      </c>
      <c r="J361" s="21">
        <v>3000</v>
      </c>
      <c r="K361" s="22">
        <f>I361*J361</f>
        <v>1500</v>
      </c>
      <c r="L361" s="22">
        <f>K361*M361</f>
        <v>525</v>
      </c>
      <c r="M361" s="23">
        <v>0.35</v>
      </c>
      <c r="O361" s="2"/>
      <c r="P361" s="3"/>
    </row>
    <row r="362" spans="2:16" x14ac:dyDescent="0.25">
      <c r="B362" s="18" t="s">
        <v>10</v>
      </c>
      <c r="C362" s="18">
        <v>1185732</v>
      </c>
      <c r="D362" s="19">
        <v>45640</v>
      </c>
      <c r="E362" s="18" t="s">
        <v>29</v>
      </c>
      <c r="F362" s="18" t="s">
        <v>30</v>
      </c>
      <c r="G362" s="18" t="s">
        <v>31</v>
      </c>
      <c r="H362" s="18" t="s">
        <v>13</v>
      </c>
      <c r="I362" s="20">
        <v>0.5</v>
      </c>
      <c r="J362" s="21">
        <v>2500</v>
      </c>
      <c r="K362" s="22">
        <f t="shared" ref="K362:K365" si="117">I362*J362</f>
        <v>1250</v>
      </c>
      <c r="L362" s="22">
        <f t="shared" ref="L362:L365" si="118">K362*M362</f>
        <v>437.5</v>
      </c>
      <c r="M362" s="23">
        <v>0.35</v>
      </c>
      <c r="O362" s="2"/>
      <c r="P362" s="3"/>
    </row>
    <row r="363" spans="2:16" x14ac:dyDescent="0.25">
      <c r="B363" s="18" t="s">
        <v>10</v>
      </c>
      <c r="C363" s="18">
        <v>1185732</v>
      </c>
      <c r="D363" s="19">
        <v>45640</v>
      </c>
      <c r="E363" s="18" t="s">
        <v>29</v>
      </c>
      <c r="F363" s="18" t="s">
        <v>30</v>
      </c>
      <c r="G363" s="18" t="s">
        <v>31</v>
      </c>
      <c r="H363" s="18" t="s">
        <v>14</v>
      </c>
      <c r="I363" s="20">
        <v>0.5</v>
      </c>
      <c r="J363" s="21">
        <v>2000</v>
      </c>
      <c r="K363" s="22">
        <f t="shared" si="117"/>
        <v>1000</v>
      </c>
      <c r="L363" s="22">
        <f t="shared" si="118"/>
        <v>400</v>
      </c>
      <c r="M363" s="23">
        <v>0.4</v>
      </c>
      <c r="O363" s="2"/>
      <c r="P363" s="3"/>
    </row>
    <row r="364" spans="2:16" x14ac:dyDescent="0.25">
      <c r="B364" s="18" t="s">
        <v>10</v>
      </c>
      <c r="C364" s="18">
        <v>1185732</v>
      </c>
      <c r="D364" s="19">
        <v>45640</v>
      </c>
      <c r="E364" s="18" t="s">
        <v>29</v>
      </c>
      <c r="F364" s="18" t="s">
        <v>30</v>
      </c>
      <c r="G364" s="18" t="s">
        <v>31</v>
      </c>
      <c r="H364" s="18" t="s">
        <v>16</v>
      </c>
      <c r="I364" s="20">
        <v>0.6</v>
      </c>
      <c r="J364" s="21">
        <v>2000</v>
      </c>
      <c r="K364" s="22">
        <f t="shared" si="117"/>
        <v>1200</v>
      </c>
      <c r="L364" s="22">
        <f t="shared" si="118"/>
        <v>420</v>
      </c>
      <c r="M364" s="23">
        <v>0.35</v>
      </c>
      <c r="O364" s="2"/>
      <c r="P364" s="3"/>
    </row>
    <row r="365" spans="2:16" x14ac:dyDescent="0.25">
      <c r="B365" s="18" t="s">
        <v>10</v>
      </c>
      <c r="C365" s="18">
        <v>1185732</v>
      </c>
      <c r="D365" s="19">
        <v>45640</v>
      </c>
      <c r="E365" s="18" t="s">
        <v>29</v>
      </c>
      <c r="F365" s="18" t="s">
        <v>30</v>
      </c>
      <c r="G365" s="18" t="s">
        <v>31</v>
      </c>
      <c r="H365" s="18" t="s">
        <v>17</v>
      </c>
      <c r="I365" s="20">
        <v>0.64999999999999991</v>
      </c>
      <c r="J365" s="21">
        <v>3000</v>
      </c>
      <c r="K365" s="22">
        <f t="shared" si="117"/>
        <v>1949.9999999999998</v>
      </c>
      <c r="L365" s="22">
        <f t="shared" si="118"/>
        <v>974.99999999999989</v>
      </c>
      <c r="M365" s="23">
        <v>0.5</v>
      </c>
      <c r="O365" s="2"/>
      <c r="P365" s="3"/>
    </row>
    <row r="366" spans="2:16" x14ac:dyDescent="0.25">
      <c r="B366" s="18" t="s">
        <v>20</v>
      </c>
      <c r="C366" s="18">
        <v>1197831</v>
      </c>
      <c r="D366" s="19">
        <v>45293</v>
      </c>
      <c r="E366" s="18" t="s">
        <v>48</v>
      </c>
      <c r="F366" s="18" t="s">
        <v>21</v>
      </c>
      <c r="G366" s="18" t="s">
        <v>32</v>
      </c>
      <c r="H366" s="18" t="s">
        <v>12</v>
      </c>
      <c r="I366" s="20">
        <v>0.2</v>
      </c>
      <c r="J366" s="21">
        <v>7250</v>
      </c>
      <c r="K366" s="22">
        <f>I366*J366</f>
        <v>1450</v>
      </c>
      <c r="L366" s="22">
        <f>K366*M366</f>
        <v>435</v>
      </c>
      <c r="M366" s="23">
        <v>0.3</v>
      </c>
      <c r="O366" s="5"/>
      <c r="P366" s="3"/>
    </row>
    <row r="367" spans="2:16" x14ac:dyDescent="0.25">
      <c r="B367" s="18" t="s">
        <v>20</v>
      </c>
      <c r="C367" s="18">
        <v>1197831</v>
      </c>
      <c r="D367" s="19">
        <v>45293</v>
      </c>
      <c r="E367" s="18" t="s">
        <v>48</v>
      </c>
      <c r="F367" s="18" t="s">
        <v>21</v>
      </c>
      <c r="G367" s="18" t="s">
        <v>32</v>
      </c>
      <c r="H367" s="18" t="s">
        <v>15</v>
      </c>
      <c r="I367" s="20">
        <v>0.3</v>
      </c>
      <c r="J367" s="21">
        <v>7250</v>
      </c>
      <c r="K367" s="22">
        <f>I367*J367</f>
        <v>2175</v>
      </c>
      <c r="L367" s="22">
        <f>K367*M367</f>
        <v>652.5</v>
      </c>
      <c r="M367" s="23">
        <v>0.3</v>
      </c>
      <c r="O367" s="5"/>
      <c r="P367" s="3"/>
    </row>
    <row r="368" spans="2:16" x14ac:dyDescent="0.25">
      <c r="B368" s="18" t="s">
        <v>20</v>
      </c>
      <c r="C368" s="18">
        <v>1197831</v>
      </c>
      <c r="D368" s="19">
        <v>45293</v>
      </c>
      <c r="E368" s="18" t="s">
        <v>48</v>
      </c>
      <c r="F368" s="18" t="s">
        <v>21</v>
      </c>
      <c r="G368" s="18" t="s">
        <v>32</v>
      </c>
      <c r="H368" s="18" t="s">
        <v>13</v>
      </c>
      <c r="I368" s="20">
        <v>0.3</v>
      </c>
      <c r="J368" s="21">
        <v>5250</v>
      </c>
      <c r="K368" s="22">
        <f t="shared" ref="K368:K371" si="119">I368*J368</f>
        <v>1575</v>
      </c>
      <c r="L368" s="22">
        <f t="shared" ref="L368:L371" si="120">K368*M368</f>
        <v>472.5</v>
      </c>
      <c r="M368" s="23">
        <v>0.3</v>
      </c>
      <c r="O368" s="5"/>
      <c r="P368" s="3"/>
    </row>
    <row r="369" spans="2:16" x14ac:dyDescent="0.25">
      <c r="B369" s="18" t="s">
        <v>20</v>
      </c>
      <c r="C369" s="18">
        <v>1197831</v>
      </c>
      <c r="D369" s="19">
        <v>45293</v>
      </c>
      <c r="E369" s="18" t="s">
        <v>48</v>
      </c>
      <c r="F369" s="18" t="s">
        <v>21</v>
      </c>
      <c r="G369" s="18" t="s">
        <v>32</v>
      </c>
      <c r="H369" s="18" t="s">
        <v>14</v>
      </c>
      <c r="I369" s="20">
        <v>0.35</v>
      </c>
      <c r="J369" s="21">
        <v>5250</v>
      </c>
      <c r="K369" s="22">
        <f t="shared" si="119"/>
        <v>1837.4999999999998</v>
      </c>
      <c r="L369" s="22">
        <f t="shared" si="120"/>
        <v>735</v>
      </c>
      <c r="M369" s="23">
        <v>0.4</v>
      </c>
      <c r="O369" s="5"/>
      <c r="P369" s="3"/>
    </row>
    <row r="370" spans="2:16" x14ac:dyDescent="0.25">
      <c r="B370" s="18" t="s">
        <v>20</v>
      </c>
      <c r="C370" s="18">
        <v>1197831</v>
      </c>
      <c r="D370" s="19">
        <v>45293</v>
      </c>
      <c r="E370" s="18" t="s">
        <v>48</v>
      </c>
      <c r="F370" s="18" t="s">
        <v>21</v>
      </c>
      <c r="G370" s="18" t="s">
        <v>32</v>
      </c>
      <c r="H370" s="18" t="s">
        <v>16</v>
      </c>
      <c r="I370" s="20">
        <v>0.4</v>
      </c>
      <c r="J370" s="21">
        <v>3750</v>
      </c>
      <c r="K370" s="22">
        <f t="shared" si="119"/>
        <v>1500</v>
      </c>
      <c r="L370" s="22">
        <f t="shared" si="120"/>
        <v>375</v>
      </c>
      <c r="M370" s="23">
        <v>0.25</v>
      </c>
      <c r="O370" s="5"/>
      <c r="P370" s="3"/>
    </row>
    <row r="371" spans="2:16" x14ac:dyDescent="0.25">
      <c r="B371" s="18" t="s">
        <v>20</v>
      </c>
      <c r="C371" s="18">
        <v>1197831</v>
      </c>
      <c r="D371" s="19">
        <v>45293</v>
      </c>
      <c r="E371" s="18" t="s">
        <v>48</v>
      </c>
      <c r="F371" s="18" t="s">
        <v>21</v>
      </c>
      <c r="G371" s="18" t="s">
        <v>32</v>
      </c>
      <c r="H371" s="18" t="s">
        <v>17</v>
      </c>
      <c r="I371" s="20">
        <v>0.35</v>
      </c>
      <c r="J371" s="21">
        <v>5250</v>
      </c>
      <c r="K371" s="22">
        <f t="shared" si="119"/>
        <v>1837.4999999999998</v>
      </c>
      <c r="L371" s="22">
        <f t="shared" si="120"/>
        <v>826.87499999999989</v>
      </c>
      <c r="M371" s="23">
        <v>0.45</v>
      </c>
      <c r="O371" s="5"/>
      <c r="P371" s="3"/>
    </row>
    <row r="372" spans="2:16" x14ac:dyDescent="0.25">
      <c r="B372" s="18" t="s">
        <v>20</v>
      </c>
      <c r="C372" s="18">
        <v>1197831</v>
      </c>
      <c r="D372" s="19">
        <v>45323</v>
      </c>
      <c r="E372" s="18" t="s">
        <v>48</v>
      </c>
      <c r="F372" s="18" t="s">
        <v>21</v>
      </c>
      <c r="G372" s="18" t="s">
        <v>32</v>
      </c>
      <c r="H372" s="18" t="s">
        <v>12</v>
      </c>
      <c r="I372" s="20">
        <v>0.25</v>
      </c>
      <c r="J372" s="21">
        <v>6750</v>
      </c>
      <c r="K372" s="22">
        <f>I372*J372</f>
        <v>1687.5</v>
      </c>
      <c r="L372" s="22">
        <f>K372*M372</f>
        <v>506.25</v>
      </c>
      <c r="M372" s="23">
        <v>0.3</v>
      </c>
      <c r="O372" s="5"/>
      <c r="P372" s="3"/>
    </row>
    <row r="373" spans="2:16" x14ac:dyDescent="0.25">
      <c r="B373" s="18" t="s">
        <v>20</v>
      </c>
      <c r="C373" s="18">
        <v>1197831</v>
      </c>
      <c r="D373" s="19">
        <v>45323</v>
      </c>
      <c r="E373" s="18" t="s">
        <v>48</v>
      </c>
      <c r="F373" s="18" t="s">
        <v>21</v>
      </c>
      <c r="G373" s="18" t="s">
        <v>32</v>
      </c>
      <c r="H373" s="18" t="s">
        <v>15</v>
      </c>
      <c r="I373" s="20">
        <v>0.35</v>
      </c>
      <c r="J373" s="21">
        <v>6500</v>
      </c>
      <c r="K373" s="22">
        <f>I373*J373</f>
        <v>2275</v>
      </c>
      <c r="L373" s="22">
        <f>K373*M373</f>
        <v>682.5</v>
      </c>
      <c r="M373" s="23">
        <v>0.3</v>
      </c>
      <c r="O373" s="5"/>
      <c r="P373" s="3"/>
    </row>
    <row r="374" spans="2:16" x14ac:dyDescent="0.25">
      <c r="B374" s="18" t="s">
        <v>20</v>
      </c>
      <c r="C374" s="18">
        <v>1197831</v>
      </c>
      <c r="D374" s="19">
        <v>45323</v>
      </c>
      <c r="E374" s="18" t="s">
        <v>48</v>
      </c>
      <c r="F374" s="18" t="s">
        <v>21</v>
      </c>
      <c r="G374" s="18" t="s">
        <v>32</v>
      </c>
      <c r="H374" s="18" t="s">
        <v>13</v>
      </c>
      <c r="I374" s="20">
        <v>0.35</v>
      </c>
      <c r="J374" s="21">
        <v>4750</v>
      </c>
      <c r="K374" s="22">
        <f t="shared" ref="K374:K377" si="121">I374*J374</f>
        <v>1662.5</v>
      </c>
      <c r="L374" s="22">
        <f t="shared" ref="L374:L377" si="122">K374*M374</f>
        <v>498.75</v>
      </c>
      <c r="M374" s="23">
        <v>0.3</v>
      </c>
      <c r="O374" s="5"/>
      <c r="P374" s="3"/>
    </row>
    <row r="375" spans="2:16" x14ac:dyDescent="0.25">
      <c r="B375" s="18" t="s">
        <v>20</v>
      </c>
      <c r="C375" s="18">
        <v>1197831</v>
      </c>
      <c r="D375" s="19">
        <v>45323</v>
      </c>
      <c r="E375" s="18" t="s">
        <v>48</v>
      </c>
      <c r="F375" s="18" t="s">
        <v>21</v>
      </c>
      <c r="G375" s="18" t="s">
        <v>32</v>
      </c>
      <c r="H375" s="18" t="s">
        <v>14</v>
      </c>
      <c r="I375" s="20">
        <v>0.35</v>
      </c>
      <c r="J375" s="21">
        <v>4250</v>
      </c>
      <c r="K375" s="22">
        <f t="shared" si="121"/>
        <v>1487.5</v>
      </c>
      <c r="L375" s="22">
        <f t="shared" si="122"/>
        <v>595</v>
      </c>
      <c r="M375" s="23">
        <v>0.4</v>
      </c>
      <c r="O375" s="5"/>
      <c r="P375" s="3"/>
    </row>
    <row r="376" spans="2:16" x14ac:dyDescent="0.25">
      <c r="B376" s="18" t="s">
        <v>20</v>
      </c>
      <c r="C376" s="18">
        <v>1197831</v>
      </c>
      <c r="D376" s="19">
        <v>45323</v>
      </c>
      <c r="E376" s="18" t="s">
        <v>48</v>
      </c>
      <c r="F376" s="18" t="s">
        <v>21</v>
      </c>
      <c r="G376" s="18" t="s">
        <v>32</v>
      </c>
      <c r="H376" s="18" t="s">
        <v>16</v>
      </c>
      <c r="I376" s="20">
        <v>0.4</v>
      </c>
      <c r="J376" s="21">
        <v>3000</v>
      </c>
      <c r="K376" s="22">
        <f t="shared" si="121"/>
        <v>1200</v>
      </c>
      <c r="L376" s="22">
        <f t="shared" si="122"/>
        <v>300</v>
      </c>
      <c r="M376" s="23">
        <v>0.25</v>
      </c>
      <c r="O376" s="5"/>
      <c r="P376" s="3"/>
    </row>
    <row r="377" spans="2:16" x14ac:dyDescent="0.25">
      <c r="B377" s="18" t="s">
        <v>20</v>
      </c>
      <c r="C377" s="18">
        <v>1197831</v>
      </c>
      <c r="D377" s="19">
        <v>45323</v>
      </c>
      <c r="E377" s="18" t="s">
        <v>48</v>
      </c>
      <c r="F377" s="18" t="s">
        <v>21</v>
      </c>
      <c r="G377" s="18" t="s">
        <v>32</v>
      </c>
      <c r="H377" s="18" t="s">
        <v>17</v>
      </c>
      <c r="I377" s="20">
        <v>0.35</v>
      </c>
      <c r="J377" s="21">
        <v>5000</v>
      </c>
      <c r="K377" s="22">
        <f t="shared" si="121"/>
        <v>1750</v>
      </c>
      <c r="L377" s="22">
        <f t="shared" si="122"/>
        <v>787.5</v>
      </c>
      <c r="M377" s="23">
        <v>0.45</v>
      </c>
      <c r="O377" s="5"/>
      <c r="P377" s="3"/>
    </row>
    <row r="378" spans="2:16" x14ac:dyDescent="0.25">
      <c r="B378" s="18" t="s">
        <v>20</v>
      </c>
      <c r="C378" s="18">
        <v>1197831</v>
      </c>
      <c r="D378" s="19">
        <v>45354</v>
      </c>
      <c r="E378" s="18" t="s">
        <v>48</v>
      </c>
      <c r="F378" s="18" t="s">
        <v>21</v>
      </c>
      <c r="G378" s="18" t="s">
        <v>32</v>
      </c>
      <c r="H378" s="18" t="s">
        <v>12</v>
      </c>
      <c r="I378" s="20">
        <v>0.3</v>
      </c>
      <c r="J378" s="21">
        <v>6750</v>
      </c>
      <c r="K378" s="22">
        <f>I378*J378</f>
        <v>2025</v>
      </c>
      <c r="L378" s="22">
        <f>K378*M378</f>
        <v>708.75</v>
      </c>
      <c r="M378" s="23">
        <v>0.35</v>
      </c>
      <c r="O378" s="5"/>
      <c r="P378" s="3"/>
    </row>
    <row r="379" spans="2:16" x14ac:dyDescent="0.25">
      <c r="B379" s="18" t="s">
        <v>20</v>
      </c>
      <c r="C379" s="18">
        <v>1197831</v>
      </c>
      <c r="D379" s="19">
        <v>45354</v>
      </c>
      <c r="E379" s="18" t="s">
        <v>48</v>
      </c>
      <c r="F379" s="18" t="s">
        <v>21</v>
      </c>
      <c r="G379" s="18" t="s">
        <v>32</v>
      </c>
      <c r="H379" s="18" t="s">
        <v>15</v>
      </c>
      <c r="I379" s="20">
        <v>0.4</v>
      </c>
      <c r="J379" s="21">
        <v>6750</v>
      </c>
      <c r="K379" s="22">
        <f>I379*J379</f>
        <v>2700</v>
      </c>
      <c r="L379" s="22">
        <f>K379*M379</f>
        <v>944.99999999999989</v>
      </c>
      <c r="M379" s="23">
        <v>0.35</v>
      </c>
      <c r="O379" s="5"/>
      <c r="P379" s="3"/>
    </row>
    <row r="380" spans="2:16" x14ac:dyDescent="0.25">
      <c r="B380" s="18" t="s">
        <v>20</v>
      </c>
      <c r="C380" s="18">
        <v>1197831</v>
      </c>
      <c r="D380" s="19">
        <v>45354</v>
      </c>
      <c r="E380" s="18" t="s">
        <v>48</v>
      </c>
      <c r="F380" s="18" t="s">
        <v>21</v>
      </c>
      <c r="G380" s="18" t="s">
        <v>32</v>
      </c>
      <c r="H380" s="18" t="s">
        <v>13</v>
      </c>
      <c r="I380" s="20">
        <v>0.3</v>
      </c>
      <c r="J380" s="21">
        <v>5000</v>
      </c>
      <c r="K380" s="22">
        <f t="shared" ref="K380:K383" si="123">I380*J380</f>
        <v>1500</v>
      </c>
      <c r="L380" s="22">
        <f t="shared" ref="L380:L383" si="124">K380*M380</f>
        <v>525</v>
      </c>
      <c r="M380" s="23">
        <v>0.35</v>
      </c>
      <c r="O380" s="5"/>
      <c r="P380" s="3"/>
    </row>
    <row r="381" spans="2:16" x14ac:dyDescent="0.25">
      <c r="B381" s="18" t="s">
        <v>20</v>
      </c>
      <c r="C381" s="18">
        <v>1197831</v>
      </c>
      <c r="D381" s="19">
        <v>45354</v>
      </c>
      <c r="E381" s="18" t="s">
        <v>48</v>
      </c>
      <c r="F381" s="18" t="s">
        <v>21</v>
      </c>
      <c r="G381" s="18" t="s">
        <v>32</v>
      </c>
      <c r="H381" s="18" t="s">
        <v>14</v>
      </c>
      <c r="I381" s="20">
        <v>0.35000000000000003</v>
      </c>
      <c r="J381" s="21">
        <v>4000</v>
      </c>
      <c r="K381" s="22">
        <f t="shared" si="123"/>
        <v>1400.0000000000002</v>
      </c>
      <c r="L381" s="22">
        <f t="shared" si="124"/>
        <v>630.00000000000011</v>
      </c>
      <c r="M381" s="23">
        <v>0.45</v>
      </c>
      <c r="O381" s="5"/>
      <c r="P381" s="3"/>
    </row>
    <row r="382" spans="2:16" x14ac:dyDescent="0.25">
      <c r="B382" s="18" t="s">
        <v>20</v>
      </c>
      <c r="C382" s="18">
        <v>1197831</v>
      </c>
      <c r="D382" s="19">
        <v>45354</v>
      </c>
      <c r="E382" s="18" t="s">
        <v>48</v>
      </c>
      <c r="F382" s="18" t="s">
        <v>21</v>
      </c>
      <c r="G382" s="18" t="s">
        <v>32</v>
      </c>
      <c r="H382" s="18" t="s">
        <v>16</v>
      </c>
      <c r="I382" s="20">
        <v>0.4</v>
      </c>
      <c r="J382" s="21">
        <v>3000</v>
      </c>
      <c r="K382" s="22">
        <f t="shared" si="123"/>
        <v>1200</v>
      </c>
      <c r="L382" s="22">
        <f t="shared" si="124"/>
        <v>360</v>
      </c>
      <c r="M382" s="23">
        <v>0.3</v>
      </c>
      <c r="O382" s="5"/>
      <c r="P382" s="3"/>
    </row>
    <row r="383" spans="2:16" x14ac:dyDescent="0.25">
      <c r="B383" s="18" t="s">
        <v>20</v>
      </c>
      <c r="C383" s="18">
        <v>1197831</v>
      </c>
      <c r="D383" s="19">
        <v>45354</v>
      </c>
      <c r="E383" s="18" t="s">
        <v>48</v>
      </c>
      <c r="F383" s="18" t="s">
        <v>21</v>
      </c>
      <c r="G383" s="18" t="s">
        <v>32</v>
      </c>
      <c r="H383" s="18" t="s">
        <v>17</v>
      </c>
      <c r="I383" s="20">
        <v>0.35000000000000003</v>
      </c>
      <c r="J383" s="21">
        <v>4500</v>
      </c>
      <c r="K383" s="22">
        <f t="shared" si="123"/>
        <v>1575.0000000000002</v>
      </c>
      <c r="L383" s="22">
        <f t="shared" si="124"/>
        <v>787.50000000000011</v>
      </c>
      <c r="M383" s="23">
        <v>0.5</v>
      </c>
      <c r="O383" s="5"/>
      <c r="P383" s="3"/>
    </row>
    <row r="384" spans="2:16" x14ac:dyDescent="0.25">
      <c r="B384" s="18" t="s">
        <v>20</v>
      </c>
      <c r="C384" s="18">
        <v>1197831</v>
      </c>
      <c r="D384" s="19">
        <v>45384</v>
      </c>
      <c r="E384" s="18" t="s">
        <v>48</v>
      </c>
      <c r="F384" s="18" t="s">
        <v>21</v>
      </c>
      <c r="G384" s="18" t="s">
        <v>32</v>
      </c>
      <c r="H384" s="18" t="s">
        <v>12</v>
      </c>
      <c r="I384" s="20">
        <v>0.19999999999999998</v>
      </c>
      <c r="J384" s="21">
        <v>7000</v>
      </c>
      <c r="K384" s="22">
        <f>I384*J384</f>
        <v>1399.9999999999998</v>
      </c>
      <c r="L384" s="22">
        <f>K384*M384</f>
        <v>489.99999999999989</v>
      </c>
      <c r="M384" s="23">
        <v>0.35</v>
      </c>
      <c r="O384" s="5"/>
      <c r="P384" s="3"/>
    </row>
    <row r="385" spans="2:16" x14ac:dyDescent="0.25">
      <c r="B385" s="18" t="s">
        <v>20</v>
      </c>
      <c r="C385" s="18">
        <v>1197831</v>
      </c>
      <c r="D385" s="19">
        <v>45384</v>
      </c>
      <c r="E385" s="18" t="s">
        <v>48</v>
      </c>
      <c r="F385" s="18" t="s">
        <v>21</v>
      </c>
      <c r="G385" s="18" t="s">
        <v>32</v>
      </c>
      <c r="H385" s="18" t="s">
        <v>15</v>
      </c>
      <c r="I385" s="20">
        <v>0.30000000000000004</v>
      </c>
      <c r="J385" s="21">
        <v>7000</v>
      </c>
      <c r="K385" s="22">
        <f>I385*J385</f>
        <v>2100.0000000000005</v>
      </c>
      <c r="L385" s="22">
        <f>K385*M385</f>
        <v>735.00000000000011</v>
      </c>
      <c r="M385" s="23">
        <v>0.35</v>
      </c>
      <c r="O385" s="5"/>
      <c r="P385" s="3"/>
    </row>
    <row r="386" spans="2:16" x14ac:dyDescent="0.25">
      <c r="B386" s="18" t="s">
        <v>20</v>
      </c>
      <c r="C386" s="18">
        <v>1197831</v>
      </c>
      <c r="D386" s="19">
        <v>45384</v>
      </c>
      <c r="E386" s="18" t="s">
        <v>48</v>
      </c>
      <c r="F386" s="18" t="s">
        <v>21</v>
      </c>
      <c r="G386" s="18" t="s">
        <v>32</v>
      </c>
      <c r="H386" s="18" t="s">
        <v>13</v>
      </c>
      <c r="I386" s="20">
        <v>0.24999999999999997</v>
      </c>
      <c r="J386" s="21">
        <v>5250</v>
      </c>
      <c r="K386" s="22">
        <f t="shared" ref="K386:K389" si="125">I386*J386</f>
        <v>1312.4999999999998</v>
      </c>
      <c r="L386" s="22">
        <f t="shared" ref="L386:L389" si="126">K386*M386</f>
        <v>459.37499999999989</v>
      </c>
      <c r="M386" s="23">
        <v>0.35</v>
      </c>
      <c r="O386" s="5"/>
      <c r="P386" s="3"/>
    </row>
    <row r="387" spans="2:16" x14ac:dyDescent="0.25">
      <c r="B387" s="18" t="s">
        <v>20</v>
      </c>
      <c r="C387" s="18">
        <v>1197831</v>
      </c>
      <c r="D387" s="19">
        <v>45384</v>
      </c>
      <c r="E387" s="18" t="s">
        <v>48</v>
      </c>
      <c r="F387" s="18" t="s">
        <v>21</v>
      </c>
      <c r="G387" s="18" t="s">
        <v>32</v>
      </c>
      <c r="H387" s="18" t="s">
        <v>14</v>
      </c>
      <c r="I387" s="20">
        <v>0.30000000000000004</v>
      </c>
      <c r="J387" s="21">
        <v>4250</v>
      </c>
      <c r="K387" s="22">
        <f t="shared" si="125"/>
        <v>1275.0000000000002</v>
      </c>
      <c r="L387" s="22">
        <f t="shared" si="126"/>
        <v>573.75000000000011</v>
      </c>
      <c r="M387" s="23">
        <v>0.45</v>
      </c>
      <c r="O387" s="5"/>
      <c r="P387" s="3"/>
    </row>
    <row r="388" spans="2:16" x14ac:dyDescent="0.25">
      <c r="B388" s="18" t="s">
        <v>20</v>
      </c>
      <c r="C388" s="18">
        <v>1197831</v>
      </c>
      <c r="D388" s="19">
        <v>45384</v>
      </c>
      <c r="E388" s="18" t="s">
        <v>48</v>
      </c>
      <c r="F388" s="18" t="s">
        <v>21</v>
      </c>
      <c r="G388" s="18" t="s">
        <v>32</v>
      </c>
      <c r="H388" s="18" t="s">
        <v>16</v>
      </c>
      <c r="I388" s="20">
        <v>0.35</v>
      </c>
      <c r="J388" s="21">
        <v>3250</v>
      </c>
      <c r="K388" s="22">
        <f t="shared" si="125"/>
        <v>1137.5</v>
      </c>
      <c r="L388" s="22">
        <f t="shared" si="126"/>
        <v>341.25</v>
      </c>
      <c r="M388" s="23">
        <v>0.3</v>
      </c>
      <c r="O388" s="5"/>
      <c r="P388" s="3"/>
    </row>
    <row r="389" spans="2:16" x14ac:dyDescent="0.25">
      <c r="B389" s="18" t="s">
        <v>20</v>
      </c>
      <c r="C389" s="18">
        <v>1197831</v>
      </c>
      <c r="D389" s="19">
        <v>45384</v>
      </c>
      <c r="E389" s="18" t="s">
        <v>48</v>
      </c>
      <c r="F389" s="18" t="s">
        <v>21</v>
      </c>
      <c r="G389" s="18" t="s">
        <v>32</v>
      </c>
      <c r="H389" s="18" t="s">
        <v>17</v>
      </c>
      <c r="I389" s="20">
        <v>0.30000000000000004</v>
      </c>
      <c r="J389" s="21">
        <v>6000</v>
      </c>
      <c r="K389" s="22">
        <f t="shared" si="125"/>
        <v>1800.0000000000002</v>
      </c>
      <c r="L389" s="22">
        <f t="shared" si="126"/>
        <v>900.00000000000011</v>
      </c>
      <c r="M389" s="23">
        <v>0.5</v>
      </c>
      <c r="O389" s="5"/>
      <c r="P389" s="3"/>
    </row>
    <row r="390" spans="2:16" x14ac:dyDescent="0.25">
      <c r="B390" s="18" t="s">
        <v>20</v>
      </c>
      <c r="C390" s="18">
        <v>1197831</v>
      </c>
      <c r="D390" s="19">
        <v>45414</v>
      </c>
      <c r="E390" s="18" t="s">
        <v>48</v>
      </c>
      <c r="F390" s="18" t="s">
        <v>21</v>
      </c>
      <c r="G390" s="18" t="s">
        <v>32</v>
      </c>
      <c r="H390" s="18" t="s">
        <v>12</v>
      </c>
      <c r="I390" s="20">
        <v>0.19999999999999998</v>
      </c>
      <c r="J390" s="21">
        <v>7500</v>
      </c>
      <c r="K390" s="22">
        <f>I390*J390</f>
        <v>1499.9999999999998</v>
      </c>
      <c r="L390" s="22">
        <f>K390*M390</f>
        <v>524.99999999999989</v>
      </c>
      <c r="M390" s="23">
        <v>0.35</v>
      </c>
      <c r="O390" s="5"/>
      <c r="P390" s="3"/>
    </row>
    <row r="391" spans="2:16" x14ac:dyDescent="0.25">
      <c r="B391" s="18" t="s">
        <v>20</v>
      </c>
      <c r="C391" s="18">
        <v>1197831</v>
      </c>
      <c r="D391" s="19">
        <v>45414</v>
      </c>
      <c r="E391" s="18" t="s">
        <v>48</v>
      </c>
      <c r="F391" s="18" t="s">
        <v>21</v>
      </c>
      <c r="G391" s="18" t="s">
        <v>32</v>
      </c>
      <c r="H391" s="18" t="s">
        <v>15</v>
      </c>
      <c r="I391" s="20">
        <v>0.30000000000000004</v>
      </c>
      <c r="J391" s="21">
        <v>7750</v>
      </c>
      <c r="K391" s="22">
        <f>I391*J391</f>
        <v>2325.0000000000005</v>
      </c>
      <c r="L391" s="22">
        <f>K391*M391</f>
        <v>813.75000000000011</v>
      </c>
      <c r="M391" s="23">
        <v>0.35</v>
      </c>
      <c r="O391" s="5"/>
      <c r="P391" s="3"/>
    </row>
    <row r="392" spans="2:16" x14ac:dyDescent="0.25">
      <c r="B392" s="18" t="s">
        <v>20</v>
      </c>
      <c r="C392" s="18">
        <v>1197831</v>
      </c>
      <c r="D392" s="19">
        <v>45414</v>
      </c>
      <c r="E392" s="18" t="s">
        <v>48</v>
      </c>
      <c r="F392" s="18" t="s">
        <v>21</v>
      </c>
      <c r="G392" s="18" t="s">
        <v>32</v>
      </c>
      <c r="H392" s="18" t="s">
        <v>13</v>
      </c>
      <c r="I392" s="20">
        <v>0.24999999999999997</v>
      </c>
      <c r="J392" s="21">
        <v>6250</v>
      </c>
      <c r="K392" s="22">
        <f t="shared" ref="K392:K395" si="127">I392*J392</f>
        <v>1562.4999999999998</v>
      </c>
      <c r="L392" s="22">
        <f t="shared" ref="L392:L395" si="128">K392*M392</f>
        <v>546.87499999999989</v>
      </c>
      <c r="M392" s="23">
        <v>0.35</v>
      </c>
      <c r="O392" s="5"/>
      <c r="P392" s="3"/>
    </row>
    <row r="393" spans="2:16" x14ac:dyDescent="0.25">
      <c r="B393" s="18" t="s">
        <v>20</v>
      </c>
      <c r="C393" s="18">
        <v>1197831</v>
      </c>
      <c r="D393" s="19">
        <v>45414</v>
      </c>
      <c r="E393" s="18" t="s">
        <v>48</v>
      </c>
      <c r="F393" s="18" t="s">
        <v>21</v>
      </c>
      <c r="G393" s="18" t="s">
        <v>32</v>
      </c>
      <c r="H393" s="18" t="s">
        <v>14</v>
      </c>
      <c r="I393" s="20">
        <v>0.35000000000000003</v>
      </c>
      <c r="J393" s="21">
        <v>5500</v>
      </c>
      <c r="K393" s="22">
        <f t="shared" si="127"/>
        <v>1925.0000000000002</v>
      </c>
      <c r="L393" s="22">
        <f t="shared" si="128"/>
        <v>866.25000000000011</v>
      </c>
      <c r="M393" s="23">
        <v>0.45</v>
      </c>
      <c r="O393" s="5"/>
      <c r="P393" s="3"/>
    </row>
    <row r="394" spans="2:16" x14ac:dyDescent="0.25">
      <c r="B394" s="18" t="s">
        <v>20</v>
      </c>
      <c r="C394" s="18">
        <v>1197831</v>
      </c>
      <c r="D394" s="19">
        <v>45414</v>
      </c>
      <c r="E394" s="18" t="s">
        <v>48</v>
      </c>
      <c r="F394" s="18" t="s">
        <v>21</v>
      </c>
      <c r="G394" s="18" t="s">
        <v>32</v>
      </c>
      <c r="H394" s="18" t="s">
        <v>16</v>
      </c>
      <c r="I394" s="20">
        <v>0.5</v>
      </c>
      <c r="J394" s="21">
        <v>4500</v>
      </c>
      <c r="K394" s="22">
        <f t="shared" si="127"/>
        <v>2250</v>
      </c>
      <c r="L394" s="22">
        <f t="shared" si="128"/>
        <v>675</v>
      </c>
      <c r="M394" s="23">
        <v>0.3</v>
      </c>
      <c r="O394" s="5"/>
      <c r="P394" s="3"/>
    </row>
    <row r="395" spans="2:16" x14ac:dyDescent="0.25">
      <c r="B395" s="18" t="s">
        <v>20</v>
      </c>
      <c r="C395" s="18">
        <v>1197831</v>
      </c>
      <c r="D395" s="19">
        <v>45414</v>
      </c>
      <c r="E395" s="18" t="s">
        <v>48</v>
      </c>
      <c r="F395" s="18" t="s">
        <v>21</v>
      </c>
      <c r="G395" s="18" t="s">
        <v>32</v>
      </c>
      <c r="H395" s="18" t="s">
        <v>17</v>
      </c>
      <c r="I395" s="20">
        <v>0.45</v>
      </c>
      <c r="J395" s="21">
        <v>8000</v>
      </c>
      <c r="K395" s="22">
        <f t="shared" si="127"/>
        <v>3600</v>
      </c>
      <c r="L395" s="22">
        <f t="shared" si="128"/>
        <v>1800</v>
      </c>
      <c r="M395" s="23">
        <v>0.5</v>
      </c>
      <c r="O395" s="5"/>
      <c r="P395" s="3"/>
    </row>
    <row r="396" spans="2:16" x14ac:dyDescent="0.25">
      <c r="B396" s="18" t="s">
        <v>20</v>
      </c>
      <c r="C396" s="18">
        <v>1197831</v>
      </c>
      <c r="D396" s="19">
        <v>45444</v>
      </c>
      <c r="E396" s="18" t="s">
        <v>48</v>
      </c>
      <c r="F396" s="18" t="s">
        <v>21</v>
      </c>
      <c r="G396" s="18" t="s">
        <v>32</v>
      </c>
      <c r="H396" s="18" t="s">
        <v>12</v>
      </c>
      <c r="I396" s="20">
        <v>0.45</v>
      </c>
      <c r="J396" s="21">
        <v>8000</v>
      </c>
      <c r="K396" s="22">
        <f>I396*J396</f>
        <v>3600</v>
      </c>
      <c r="L396" s="22">
        <f>K396*M396</f>
        <v>1260</v>
      </c>
      <c r="M396" s="23">
        <v>0.35</v>
      </c>
      <c r="O396" s="5"/>
      <c r="P396" s="3"/>
    </row>
    <row r="397" spans="2:16" x14ac:dyDescent="0.25">
      <c r="B397" s="18" t="s">
        <v>20</v>
      </c>
      <c r="C397" s="18">
        <v>1197831</v>
      </c>
      <c r="D397" s="19">
        <v>45444</v>
      </c>
      <c r="E397" s="18" t="s">
        <v>48</v>
      </c>
      <c r="F397" s="18" t="s">
        <v>21</v>
      </c>
      <c r="G397" s="18" t="s">
        <v>32</v>
      </c>
      <c r="H397" s="18" t="s">
        <v>15</v>
      </c>
      <c r="I397" s="20">
        <v>0.5</v>
      </c>
      <c r="J397" s="21">
        <v>8000</v>
      </c>
      <c r="K397" s="22">
        <f>I397*J397</f>
        <v>4000</v>
      </c>
      <c r="L397" s="22">
        <f>K397*M397</f>
        <v>1400</v>
      </c>
      <c r="M397" s="23">
        <v>0.35</v>
      </c>
      <c r="O397" s="5"/>
      <c r="P397" s="3"/>
    </row>
    <row r="398" spans="2:16" x14ac:dyDescent="0.25">
      <c r="B398" s="18" t="s">
        <v>20</v>
      </c>
      <c r="C398" s="18">
        <v>1197831</v>
      </c>
      <c r="D398" s="19">
        <v>45444</v>
      </c>
      <c r="E398" s="18" t="s">
        <v>48</v>
      </c>
      <c r="F398" s="18" t="s">
        <v>21</v>
      </c>
      <c r="G398" s="18" t="s">
        <v>32</v>
      </c>
      <c r="H398" s="18" t="s">
        <v>13</v>
      </c>
      <c r="I398" s="20">
        <v>0.45</v>
      </c>
      <c r="J398" s="21">
        <v>6500</v>
      </c>
      <c r="K398" s="22">
        <f t="shared" ref="K398:K401" si="129">I398*J398</f>
        <v>2925</v>
      </c>
      <c r="L398" s="22">
        <f t="shared" ref="L398:L401" si="130">K398*M398</f>
        <v>1023.7499999999999</v>
      </c>
      <c r="M398" s="23">
        <v>0.35</v>
      </c>
      <c r="O398" s="5"/>
      <c r="P398" s="3"/>
    </row>
    <row r="399" spans="2:16" x14ac:dyDescent="0.25">
      <c r="B399" s="18" t="s">
        <v>20</v>
      </c>
      <c r="C399" s="18">
        <v>1197831</v>
      </c>
      <c r="D399" s="19">
        <v>45444</v>
      </c>
      <c r="E399" s="18" t="s">
        <v>48</v>
      </c>
      <c r="F399" s="18" t="s">
        <v>21</v>
      </c>
      <c r="G399" s="18" t="s">
        <v>32</v>
      </c>
      <c r="H399" s="18" t="s">
        <v>14</v>
      </c>
      <c r="I399" s="20">
        <v>0.45</v>
      </c>
      <c r="J399" s="21">
        <v>6000</v>
      </c>
      <c r="K399" s="22">
        <f t="shared" si="129"/>
        <v>2700</v>
      </c>
      <c r="L399" s="22">
        <f t="shared" si="130"/>
        <v>1215</v>
      </c>
      <c r="M399" s="23">
        <v>0.45</v>
      </c>
      <c r="O399" s="5"/>
      <c r="P399" s="3"/>
    </row>
    <row r="400" spans="2:16" x14ac:dyDescent="0.25">
      <c r="B400" s="18" t="s">
        <v>20</v>
      </c>
      <c r="C400" s="18">
        <v>1197831</v>
      </c>
      <c r="D400" s="19">
        <v>45444</v>
      </c>
      <c r="E400" s="18" t="s">
        <v>48</v>
      </c>
      <c r="F400" s="18" t="s">
        <v>21</v>
      </c>
      <c r="G400" s="18" t="s">
        <v>32</v>
      </c>
      <c r="H400" s="18" t="s">
        <v>16</v>
      </c>
      <c r="I400" s="20">
        <v>0.5</v>
      </c>
      <c r="J400" s="21">
        <v>5000</v>
      </c>
      <c r="K400" s="22">
        <f t="shared" si="129"/>
        <v>2500</v>
      </c>
      <c r="L400" s="22">
        <f t="shared" si="130"/>
        <v>750</v>
      </c>
      <c r="M400" s="23">
        <v>0.3</v>
      </c>
      <c r="O400" s="5"/>
      <c r="P400" s="3"/>
    </row>
    <row r="401" spans="2:16" x14ac:dyDescent="0.25">
      <c r="B401" s="18" t="s">
        <v>20</v>
      </c>
      <c r="C401" s="18">
        <v>1197831</v>
      </c>
      <c r="D401" s="19">
        <v>45444</v>
      </c>
      <c r="E401" s="18" t="s">
        <v>48</v>
      </c>
      <c r="F401" s="18" t="s">
        <v>21</v>
      </c>
      <c r="G401" s="18" t="s">
        <v>32</v>
      </c>
      <c r="H401" s="18" t="s">
        <v>17</v>
      </c>
      <c r="I401" s="20">
        <v>0.55000000000000004</v>
      </c>
      <c r="J401" s="21">
        <v>8750</v>
      </c>
      <c r="K401" s="22">
        <f t="shared" si="129"/>
        <v>4812.5</v>
      </c>
      <c r="L401" s="22">
        <f t="shared" si="130"/>
        <v>2406.25</v>
      </c>
      <c r="M401" s="23">
        <v>0.5</v>
      </c>
      <c r="O401" s="5"/>
      <c r="P401" s="3"/>
    </row>
    <row r="402" spans="2:16" x14ac:dyDescent="0.25">
      <c r="B402" s="18" t="s">
        <v>20</v>
      </c>
      <c r="C402" s="18">
        <v>1197831</v>
      </c>
      <c r="D402" s="19">
        <v>45476</v>
      </c>
      <c r="E402" s="18" t="s">
        <v>48</v>
      </c>
      <c r="F402" s="18" t="s">
        <v>21</v>
      </c>
      <c r="G402" s="18" t="s">
        <v>32</v>
      </c>
      <c r="H402" s="18" t="s">
        <v>12</v>
      </c>
      <c r="I402" s="20">
        <v>0.45</v>
      </c>
      <c r="J402" s="21">
        <v>8250</v>
      </c>
      <c r="K402" s="22">
        <f>I402*J402</f>
        <v>3712.5</v>
      </c>
      <c r="L402" s="22">
        <f>K402*M402</f>
        <v>1484.9999999999998</v>
      </c>
      <c r="M402" s="23">
        <v>0.39999999999999997</v>
      </c>
      <c r="O402" s="5"/>
      <c r="P402" s="3"/>
    </row>
    <row r="403" spans="2:16" x14ac:dyDescent="0.25">
      <c r="B403" s="18" t="s">
        <v>20</v>
      </c>
      <c r="C403" s="18">
        <v>1197831</v>
      </c>
      <c r="D403" s="19">
        <v>45476</v>
      </c>
      <c r="E403" s="18" t="s">
        <v>48</v>
      </c>
      <c r="F403" s="18" t="s">
        <v>21</v>
      </c>
      <c r="G403" s="18" t="s">
        <v>32</v>
      </c>
      <c r="H403" s="18" t="s">
        <v>15</v>
      </c>
      <c r="I403" s="20">
        <v>0.5</v>
      </c>
      <c r="J403" s="21">
        <v>8250</v>
      </c>
      <c r="K403" s="22">
        <f>I403*J403</f>
        <v>4125</v>
      </c>
      <c r="L403" s="22">
        <f>K403*M403</f>
        <v>1649.9999999999998</v>
      </c>
      <c r="M403" s="23">
        <v>0.39999999999999997</v>
      </c>
      <c r="O403" s="5"/>
      <c r="P403" s="3"/>
    </row>
    <row r="404" spans="2:16" x14ac:dyDescent="0.25">
      <c r="B404" s="18" t="s">
        <v>20</v>
      </c>
      <c r="C404" s="18">
        <v>1197831</v>
      </c>
      <c r="D404" s="19">
        <v>45476</v>
      </c>
      <c r="E404" s="18" t="s">
        <v>48</v>
      </c>
      <c r="F404" s="18" t="s">
        <v>21</v>
      </c>
      <c r="G404" s="18" t="s">
        <v>32</v>
      </c>
      <c r="H404" s="18" t="s">
        <v>13</v>
      </c>
      <c r="I404" s="20">
        <v>0.45</v>
      </c>
      <c r="J404" s="21">
        <v>9750</v>
      </c>
      <c r="K404" s="22">
        <f t="shared" ref="K404:K407" si="131">I404*J404</f>
        <v>4387.5</v>
      </c>
      <c r="L404" s="22">
        <f t="shared" ref="L404:L407" si="132">K404*M404</f>
        <v>1754.9999999999998</v>
      </c>
      <c r="M404" s="23">
        <v>0.39999999999999997</v>
      </c>
      <c r="O404" s="5"/>
      <c r="P404" s="3"/>
    </row>
    <row r="405" spans="2:16" x14ac:dyDescent="0.25">
      <c r="B405" s="18" t="s">
        <v>20</v>
      </c>
      <c r="C405" s="18">
        <v>1197831</v>
      </c>
      <c r="D405" s="19">
        <v>45476</v>
      </c>
      <c r="E405" s="18" t="s">
        <v>48</v>
      </c>
      <c r="F405" s="18" t="s">
        <v>21</v>
      </c>
      <c r="G405" s="18" t="s">
        <v>32</v>
      </c>
      <c r="H405" s="18" t="s">
        <v>14</v>
      </c>
      <c r="I405" s="20">
        <v>0.45</v>
      </c>
      <c r="J405" s="21">
        <v>5750</v>
      </c>
      <c r="K405" s="22">
        <f t="shared" si="131"/>
        <v>2587.5</v>
      </c>
      <c r="L405" s="22">
        <f t="shared" si="132"/>
        <v>1293.75</v>
      </c>
      <c r="M405" s="23">
        <v>0.5</v>
      </c>
      <c r="O405" s="5"/>
      <c r="P405" s="3"/>
    </row>
    <row r="406" spans="2:16" x14ac:dyDescent="0.25">
      <c r="B406" s="18" t="s">
        <v>20</v>
      </c>
      <c r="C406" s="18">
        <v>1197831</v>
      </c>
      <c r="D406" s="19">
        <v>45476</v>
      </c>
      <c r="E406" s="18" t="s">
        <v>48</v>
      </c>
      <c r="F406" s="18" t="s">
        <v>21</v>
      </c>
      <c r="G406" s="18" t="s">
        <v>32</v>
      </c>
      <c r="H406" s="18" t="s">
        <v>16</v>
      </c>
      <c r="I406" s="20">
        <v>0.5</v>
      </c>
      <c r="J406" s="21">
        <v>5750</v>
      </c>
      <c r="K406" s="22">
        <f t="shared" si="131"/>
        <v>2875</v>
      </c>
      <c r="L406" s="22">
        <f t="shared" si="132"/>
        <v>1006.2499999999999</v>
      </c>
      <c r="M406" s="23">
        <v>0.35</v>
      </c>
      <c r="O406" s="5"/>
      <c r="P406" s="3"/>
    </row>
    <row r="407" spans="2:16" x14ac:dyDescent="0.25">
      <c r="B407" s="18" t="s">
        <v>20</v>
      </c>
      <c r="C407" s="18">
        <v>1197831</v>
      </c>
      <c r="D407" s="19">
        <v>45476</v>
      </c>
      <c r="E407" s="18" t="s">
        <v>48</v>
      </c>
      <c r="F407" s="18" t="s">
        <v>21</v>
      </c>
      <c r="G407" s="18" t="s">
        <v>32</v>
      </c>
      <c r="H407" s="18" t="s">
        <v>17</v>
      </c>
      <c r="I407" s="20">
        <v>0.6</v>
      </c>
      <c r="J407" s="21">
        <v>8500</v>
      </c>
      <c r="K407" s="22">
        <f t="shared" si="131"/>
        <v>5100</v>
      </c>
      <c r="L407" s="22">
        <f t="shared" si="132"/>
        <v>2805</v>
      </c>
      <c r="M407" s="23">
        <v>0.55000000000000004</v>
      </c>
      <c r="O407" s="5"/>
      <c r="P407" s="3"/>
    </row>
    <row r="408" spans="2:16" x14ac:dyDescent="0.25">
      <c r="B408" s="18" t="s">
        <v>20</v>
      </c>
      <c r="C408" s="18">
        <v>1197831</v>
      </c>
      <c r="D408" s="19">
        <v>45509</v>
      </c>
      <c r="E408" s="18" t="s">
        <v>48</v>
      </c>
      <c r="F408" s="18" t="s">
        <v>21</v>
      </c>
      <c r="G408" s="18" t="s">
        <v>32</v>
      </c>
      <c r="H408" s="18" t="s">
        <v>12</v>
      </c>
      <c r="I408" s="20">
        <v>0.5</v>
      </c>
      <c r="J408" s="21">
        <v>8000</v>
      </c>
      <c r="K408" s="22">
        <f>I408*J408</f>
        <v>4000</v>
      </c>
      <c r="L408" s="22">
        <f>K408*M408</f>
        <v>1599.9999999999998</v>
      </c>
      <c r="M408" s="23">
        <v>0.39999999999999997</v>
      </c>
      <c r="O408" s="5"/>
      <c r="P408" s="3"/>
    </row>
    <row r="409" spans="2:16" x14ac:dyDescent="0.25">
      <c r="B409" s="18" t="s">
        <v>20</v>
      </c>
      <c r="C409" s="18">
        <v>1197831</v>
      </c>
      <c r="D409" s="19">
        <v>45509</v>
      </c>
      <c r="E409" s="18" t="s">
        <v>48</v>
      </c>
      <c r="F409" s="18" t="s">
        <v>21</v>
      </c>
      <c r="G409" s="18" t="s">
        <v>32</v>
      </c>
      <c r="H409" s="18" t="s">
        <v>15</v>
      </c>
      <c r="I409" s="20">
        <v>0.55000000000000004</v>
      </c>
      <c r="J409" s="21">
        <v>8000</v>
      </c>
      <c r="K409" s="22">
        <f>I409*J409</f>
        <v>4400</v>
      </c>
      <c r="L409" s="22">
        <f>K409*M409</f>
        <v>1759.9999999999998</v>
      </c>
      <c r="M409" s="23">
        <v>0.39999999999999997</v>
      </c>
      <c r="O409" s="5"/>
      <c r="P409" s="3"/>
    </row>
    <row r="410" spans="2:16" x14ac:dyDescent="0.25">
      <c r="B410" s="18" t="s">
        <v>20</v>
      </c>
      <c r="C410" s="18">
        <v>1197831</v>
      </c>
      <c r="D410" s="19">
        <v>45509</v>
      </c>
      <c r="E410" s="18" t="s">
        <v>48</v>
      </c>
      <c r="F410" s="18" t="s">
        <v>21</v>
      </c>
      <c r="G410" s="18" t="s">
        <v>32</v>
      </c>
      <c r="H410" s="18" t="s">
        <v>13</v>
      </c>
      <c r="I410" s="20">
        <v>0.5</v>
      </c>
      <c r="J410" s="21">
        <v>9750</v>
      </c>
      <c r="K410" s="22">
        <f t="shared" ref="K410:K413" si="133">I410*J410</f>
        <v>4875</v>
      </c>
      <c r="L410" s="22">
        <f t="shared" ref="L410:L413" si="134">K410*M410</f>
        <v>1949.9999999999998</v>
      </c>
      <c r="M410" s="23">
        <v>0.39999999999999997</v>
      </c>
      <c r="O410" s="5"/>
      <c r="P410" s="3"/>
    </row>
    <row r="411" spans="2:16" x14ac:dyDescent="0.25">
      <c r="B411" s="18" t="s">
        <v>20</v>
      </c>
      <c r="C411" s="18">
        <v>1197831</v>
      </c>
      <c r="D411" s="19">
        <v>45509</v>
      </c>
      <c r="E411" s="18" t="s">
        <v>48</v>
      </c>
      <c r="F411" s="18" t="s">
        <v>21</v>
      </c>
      <c r="G411" s="18" t="s">
        <v>32</v>
      </c>
      <c r="H411" s="18" t="s">
        <v>14</v>
      </c>
      <c r="I411" s="20">
        <v>0.5</v>
      </c>
      <c r="J411" s="21">
        <v>5250</v>
      </c>
      <c r="K411" s="22">
        <f t="shared" si="133"/>
        <v>2625</v>
      </c>
      <c r="L411" s="22">
        <f t="shared" si="134"/>
        <v>1312.5</v>
      </c>
      <c r="M411" s="23">
        <v>0.5</v>
      </c>
      <c r="O411" s="5"/>
      <c r="P411" s="3"/>
    </row>
    <row r="412" spans="2:16" x14ac:dyDescent="0.25">
      <c r="B412" s="18" t="s">
        <v>20</v>
      </c>
      <c r="C412" s="18">
        <v>1197831</v>
      </c>
      <c r="D412" s="19">
        <v>45509</v>
      </c>
      <c r="E412" s="18" t="s">
        <v>48</v>
      </c>
      <c r="F412" s="18" t="s">
        <v>21</v>
      </c>
      <c r="G412" s="18" t="s">
        <v>32</v>
      </c>
      <c r="H412" s="18" t="s">
        <v>16</v>
      </c>
      <c r="I412" s="20">
        <v>0.55000000000000004</v>
      </c>
      <c r="J412" s="21">
        <v>5250</v>
      </c>
      <c r="K412" s="22">
        <f t="shared" si="133"/>
        <v>2887.5000000000005</v>
      </c>
      <c r="L412" s="22">
        <f t="shared" si="134"/>
        <v>1010.6250000000001</v>
      </c>
      <c r="M412" s="23">
        <v>0.35</v>
      </c>
      <c r="O412" s="5"/>
      <c r="P412" s="3"/>
    </row>
    <row r="413" spans="2:16" x14ac:dyDescent="0.25">
      <c r="B413" s="18" t="s">
        <v>20</v>
      </c>
      <c r="C413" s="18">
        <v>1197831</v>
      </c>
      <c r="D413" s="19">
        <v>45509</v>
      </c>
      <c r="E413" s="18" t="s">
        <v>48</v>
      </c>
      <c r="F413" s="18" t="s">
        <v>21</v>
      </c>
      <c r="G413" s="18" t="s">
        <v>32</v>
      </c>
      <c r="H413" s="18" t="s">
        <v>17</v>
      </c>
      <c r="I413" s="20">
        <v>0.6</v>
      </c>
      <c r="J413" s="21">
        <v>7750</v>
      </c>
      <c r="K413" s="22">
        <f t="shared" si="133"/>
        <v>4650</v>
      </c>
      <c r="L413" s="22">
        <f t="shared" si="134"/>
        <v>2557.5</v>
      </c>
      <c r="M413" s="23">
        <v>0.55000000000000004</v>
      </c>
      <c r="O413" s="5"/>
      <c r="P413" s="3"/>
    </row>
    <row r="414" spans="2:16" x14ac:dyDescent="0.25">
      <c r="B414" s="18" t="s">
        <v>20</v>
      </c>
      <c r="C414" s="18">
        <v>1197831</v>
      </c>
      <c r="D414" s="19">
        <v>45537</v>
      </c>
      <c r="E414" s="18" t="s">
        <v>48</v>
      </c>
      <c r="F414" s="18" t="s">
        <v>21</v>
      </c>
      <c r="G414" s="18" t="s">
        <v>32</v>
      </c>
      <c r="H414" s="18" t="s">
        <v>12</v>
      </c>
      <c r="I414" s="20">
        <v>0.55000000000000004</v>
      </c>
      <c r="J414" s="21">
        <v>7250</v>
      </c>
      <c r="K414" s="22">
        <f>I414*J414</f>
        <v>3987.5000000000005</v>
      </c>
      <c r="L414" s="22">
        <f>K414*M414</f>
        <v>1595</v>
      </c>
      <c r="M414" s="23">
        <v>0.39999999999999997</v>
      </c>
      <c r="O414" s="5"/>
      <c r="P414" s="3"/>
    </row>
    <row r="415" spans="2:16" x14ac:dyDescent="0.25">
      <c r="B415" s="18" t="s">
        <v>20</v>
      </c>
      <c r="C415" s="18">
        <v>1197831</v>
      </c>
      <c r="D415" s="19">
        <v>45537</v>
      </c>
      <c r="E415" s="18" t="s">
        <v>48</v>
      </c>
      <c r="F415" s="18" t="s">
        <v>21</v>
      </c>
      <c r="G415" s="18" t="s">
        <v>32</v>
      </c>
      <c r="H415" s="18" t="s">
        <v>15</v>
      </c>
      <c r="I415" s="20">
        <v>0.55000000000000004</v>
      </c>
      <c r="J415" s="21">
        <v>6750</v>
      </c>
      <c r="K415" s="22">
        <f>I415*J415</f>
        <v>3712.5000000000005</v>
      </c>
      <c r="L415" s="22">
        <f>K415*M415</f>
        <v>1485</v>
      </c>
      <c r="M415" s="23">
        <v>0.39999999999999997</v>
      </c>
      <c r="O415" s="5"/>
      <c r="P415" s="3"/>
    </row>
    <row r="416" spans="2:16" x14ac:dyDescent="0.25">
      <c r="B416" s="18" t="s">
        <v>20</v>
      </c>
      <c r="C416" s="18">
        <v>1197831</v>
      </c>
      <c r="D416" s="19">
        <v>45537</v>
      </c>
      <c r="E416" s="18" t="s">
        <v>48</v>
      </c>
      <c r="F416" s="18" t="s">
        <v>21</v>
      </c>
      <c r="G416" s="18" t="s">
        <v>32</v>
      </c>
      <c r="H416" s="18" t="s">
        <v>13</v>
      </c>
      <c r="I416" s="20">
        <v>0.6</v>
      </c>
      <c r="J416" s="21">
        <v>7250</v>
      </c>
      <c r="K416" s="22">
        <f t="shared" ref="K416:K419" si="135">I416*J416</f>
        <v>4350</v>
      </c>
      <c r="L416" s="22">
        <f t="shared" ref="L416:L419" si="136">K416*M416</f>
        <v>1739.9999999999998</v>
      </c>
      <c r="M416" s="23">
        <v>0.39999999999999997</v>
      </c>
      <c r="O416" s="5"/>
      <c r="P416" s="3"/>
    </row>
    <row r="417" spans="2:16" x14ac:dyDescent="0.25">
      <c r="B417" s="18" t="s">
        <v>20</v>
      </c>
      <c r="C417" s="18">
        <v>1197831</v>
      </c>
      <c r="D417" s="19">
        <v>45537</v>
      </c>
      <c r="E417" s="18" t="s">
        <v>48</v>
      </c>
      <c r="F417" s="18" t="s">
        <v>21</v>
      </c>
      <c r="G417" s="18" t="s">
        <v>32</v>
      </c>
      <c r="H417" s="18" t="s">
        <v>14</v>
      </c>
      <c r="I417" s="20">
        <v>0.6</v>
      </c>
      <c r="J417" s="21">
        <v>4500</v>
      </c>
      <c r="K417" s="22">
        <f t="shared" si="135"/>
        <v>2700</v>
      </c>
      <c r="L417" s="22">
        <f t="shared" si="136"/>
        <v>1350</v>
      </c>
      <c r="M417" s="23">
        <v>0.5</v>
      </c>
      <c r="O417" s="5"/>
      <c r="P417" s="3"/>
    </row>
    <row r="418" spans="2:16" x14ac:dyDescent="0.25">
      <c r="B418" s="18" t="s">
        <v>20</v>
      </c>
      <c r="C418" s="18">
        <v>1197831</v>
      </c>
      <c r="D418" s="19">
        <v>45537</v>
      </c>
      <c r="E418" s="18" t="s">
        <v>48</v>
      </c>
      <c r="F418" s="18" t="s">
        <v>21</v>
      </c>
      <c r="G418" s="18" t="s">
        <v>32</v>
      </c>
      <c r="H418" s="18" t="s">
        <v>16</v>
      </c>
      <c r="I418" s="20">
        <v>0.55000000000000004</v>
      </c>
      <c r="J418" s="21">
        <v>4500</v>
      </c>
      <c r="K418" s="22">
        <f t="shared" si="135"/>
        <v>2475</v>
      </c>
      <c r="L418" s="22">
        <f t="shared" si="136"/>
        <v>866.25</v>
      </c>
      <c r="M418" s="23">
        <v>0.35</v>
      </c>
      <c r="O418" s="5"/>
      <c r="P418" s="3"/>
    </row>
    <row r="419" spans="2:16" x14ac:dyDescent="0.25">
      <c r="B419" s="18" t="s">
        <v>20</v>
      </c>
      <c r="C419" s="18">
        <v>1197831</v>
      </c>
      <c r="D419" s="19">
        <v>45537</v>
      </c>
      <c r="E419" s="18" t="s">
        <v>48</v>
      </c>
      <c r="F419" s="18" t="s">
        <v>21</v>
      </c>
      <c r="G419" s="18" t="s">
        <v>32</v>
      </c>
      <c r="H419" s="18" t="s">
        <v>17</v>
      </c>
      <c r="I419" s="20">
        <v>0.5</v>
      </c>
      <c r="J419" s="21">
        <v>6750</v>
      </c>
      <c r="K419" s="22">
        <f t="shared" si="135"/>
        <v>3375</v>
      </c>
      <c r="L419" s="22">
        <f t="shared" si="136"/>
        <v>1856.2500000000002</v>
      </c>
      <c r="M419" s="23">
        <v>0.55000000000000004</v>
      </c>
      <c r="O419" s="5"/>
      <c r="P419" s="3"/>
    </row>
    <row r="420" spans="2:16" x14ac:dyDescent="0.25">
      <c r="B420" s="18" t="s">
        <v>20</v>
      </c>
      <c r="C420" s="18">
        <v>1197831</v>
      </c>
      <c r="D420" s="19">
        <v>45566</v>
      </c>
      <c r="E420" s="18" t="s">
        <v>48</v>
      </c>
      <c r="F420" s="18" t="s">
        <v>21</v>
      </c>
      <c r="G420" s="18" t="s">
        <v>32</v>
      </c>
      <c r="H420" s="18" t="s">
        <v>12</v>
      </c>
      <c r="I420" s="20">
        <v>0.4</v>
      </c>
      <c r="J420" s="21">
        <v>6250</v>
      </c>
      <c r="K420" s="22">
        <f>I420*J420</f>
        <v>2500</v>
      </c>
      <c r="L420" s="22">
        <f>K420*M420</f>
        <v>999.99999999999989</v>
      </c>
      <c r="M420" s="23">
        <v>0.39999999999999997</v>
      </c>
      <c r="O420" s="5"/>
      <c r="P420" s="3"/>
    </row>
    <row r="421" spans="2:16" x14ac:dyDescent="0.25">
      <c r="B421" s="18" t="s">
        <v>20</v>
      </c>
      <c r="C421" s="18">
        <v>1197831</v>
      </c>
      <c r="D421" s="19">
        <v>45566</v>
      </c>
      <c r="E421" s="18" t="s">
        <v>48</v>
      </c>
      <c r="F421" s="18" t="s">
        <v>21</v>
      </c>
      <c r="G421" s="18" t="s">
        <v>32</v>
      </c>
      <c r="H421" s="18" t="s">
        <v>15</v>
      </c>
      <c r="I421" s="20">
        <v>0.4</v>
      </c>
      <c r="J421" s="21">
        <v>6250</v>
      </c>
      <c r="K421" s="22">
        <f>I421*J421</f>
        <v>2500</v>
      </c>
      <c r="L421" s="22">
        <f>K421*M421</f>
        <v>999.99999999999989</v>
      </c>
      <c r="M421" s="23">
        <v>0.39999999999999997</v>
      </c>
      <c r="O421" s="5"/>
      <c r="P421" s="3"/>
    </row>
    <row r="422" spans="2:16" x14ac:dyDescent="0.25">
      <c r="B422" s="18" t="s">
        <v>20</v>
      </c>
      <c r="C422" s="18">
        <v>1197831</v>
      </c>
      <c r="D422" s="19">
        <v>45566</v>
      </c>
      <c r="E422" s="18" t="s">
        <v>48</v>
      </c>
      <c r="F422" s="18" t="s">
        <v>21</v>
      </c>
      <c r="G422" s="18" t="s">
        <v>32</v>
      </c>
      <c r="H422" s="18" t="s">
        <v>13</v>
      </c>
      <c r="I422" s="20">
        <v>0.45</v>
      </c>
      <c r="J422" s="21">
        <v>5750</v>
      </c>
      <c r="K422" s="22">
        <f t="shared" ref="K422:K425" si="137">I422*J422</f>
        <v>2587.5</v>
      </c>
      <c r="L422" s="22">
        <f t="shared" ref="L422:L425" si="138">K422*M422</f>
        <v>1035</v>
      </c>
      <c r="M422" s="23">
        <v>0.39999999999999997</v>
      </c>
      <c r="O422" s="5"/>
      <c r="P422" s="3"/>
    </row>
    <row r="423" spans="2:16" x14ac:dyDescent="0.25">
      <c r="B423" s="18" t="s">
        <v>20</v>
      </c>
      <c r="C423" s="18">
        <v>1197831</v>
      </c>
      <c r="D423" s="19">
        <v>45566</v>
      </c>
      <c r="E423" s="18" t="s">
        <v>48</v>
      </c>
      <c r="F423" s="18" t="s">
        <v>21</v>
      </c>
      <c r="G423" s="18" t="s">
        <v>32</v>
      </c>
      <c r="H423" s="18" t="s">
        <v>14</v>
      </c>
      <c r="I423" s="20">
        <v>0.45</v>
      </c>
      <c r="J423" s="21">
        <v>4250</v>
      </c>
      <c r="K423" s="22">
        <f t="shared" si="137"/>
        <v>1912.5</v>
      </c>
      <c r="L423" s="22">
        <f t="shared" si="138"/>
        <v>956.25</v>
      </c>
      <c r="M423" s="23">
        <v>0.5</v>
      </c>
      <c r="O423" s="5"/>
      <c r="P423" s="3"/>
    </row>
    <row r="424" spans="2:16" x14ac:dyDescent="0.25">
      <c r="B424" s="18" t="s">
        <v>20</v>
      </c>
      <c r="C424" s="18">
        <v>1197831</v>
      </c>
      <c r="D424" s="19">
        <v>45566</v>
      </c>
      <c r="E424" s="18" t="s">
        <v>48</v>
      </c>
      <c r="F424" s="18" t="s">
        <v>21</v>
      </c>
      <c r="G424" s="18" t="s">
        <v>32</v>
      </c>
      <c r="H424" s="18" t="s">
        <v>16</v>
      </c>
      <c r="I424" s="20">
        <v>0.4</v>
      </c>
      <c r="J424" s="21">
        <v>4000</v>
      </c>
      <c r="K424" s="22">
        <f t="shared" si="137"/>
        <v>1600</v>
      </c>
      <c r="L424" s="22">
        <f t="shared" si="138"/>
        <v>560</v>
      </c>
      <c r="M424" s="23">
        <v>0.35</v>
      </c>
      <c r="O424" s="5"/>
      <c r="P424" s="3"/>
    </row>
    <row r="425" spans="2:16" x14ac:dyDescent="0.25">
      <c r="B425" s="18" t="s">
        <v>20</v>
      </c>
      <c r="C425" s="18">
        <v>1197831</v>
      </c>
      <c r="D425" s="19">
        <v>45566</v>
      </c>
      <c r="E425" s="18" t="s">
        <v>48</v>
      </c>
      <c r="F425" s="18" t="s">
        <v>21</v>
      </c>
      <c r="G425" s="18" t="s">
        <v>32</v>
      </c>
      <c r="H425" s="18" t="s">
        <v>17</v>
      </c>
      <c r="I425" s="20">
        <v>0.5</v>
      </c>
      <c r="J425" s="21">
        <v>5750</v>
      </c>
      <c r="K425" s="22">
        <f t="shared" si="137"/>
        <v>2875</v>
      </c>
      <c r="L425" s="22">
        <f t="shared" si="138"/>
        <v>1581.2500000000002</v>
      </c>
      <c r="M425" s="23">
        <v>0.55000000000000004</v>
      </c>
      <c r="O425" s="5"/>
      <c r="P425" s="3"/>
    </row>
    <row r="426" spans="2:16" x14ac:dyDescent="0.25">
      <c r="B426" s="18" t="s">
        <v>20</v>
      </c>
      <c r="C426" s="18">
        <v>1197831</v>
      </c>
      <c r="D426" s="19">
        <v>45598</v>
      </c>
      <c r="E426" s="18" t="s">
        <v>48</v>
      </c>
      <c r="F426" s="18" t="s">
        <v>21</v>
      </c>
      <c r="G426" s="18" t="s">
        <v>32</v>
      </c>
      <c r="H426" s="18" t="s">
        <v>12</v>
      </c>
      <c r="I426" s="20">
        <v>0.4</v>
      </c>
      <c r="J426" s="21">
        <v>7250</v>
      </c>
      <c r="K426" s="22">
        <f>I426*J426</f>
        <v>2900</v>
      </c>
      <c r="L426" s="22">
        <f>K426*M426</f>
        <v>1160</v>
      </c>
      <c r="M426" s="23">
        <v>0.39999999999999997</v>
      </c>
      <c r="O426" s="5"/>
      <c r="P426" s="3"/>
    </row>
    <row r="427" spans="2:16" x14ac:dyDescent="0.25">
      <c r="B427" s="18" t="s">
        <v>20</v>
      </c>
      <c r="C427" s="18">
        <v>1197831</v>
      </c>
      <c r="D427" s="19">
        <v>45598</v>
      </c>
      <c r="E427" s="18" t="s">
        <v>48</v>
      </c>
      <c r="F427" s="18" t="s">
        <v>21</v>
      </c>
      <c r="G427" s="18" t="s">
        <v>32</v>
      </c>
      <c r="H427" s="18" t="s">
        <v>15</v>
      </c>
      <c r="I427" s="20">
        <v>0.4</v>
      </c>
      <c r="J427" s="21">
        <v>7250</v>
      </c>
      <c r="K427" s="22">
        <f>I427*J427</f>
        <v>2900</v>
      </c>
      <c r="L427" s="22">
        <f>K427*M427</f>
        <v>1160</v>
      </c>
      <c r="M427" s="23">
        <v>0.39999999999999997</v>
      </c>
      <c r="O427" s="5"/>
      <c r="P427" s="3"/>
    </row>
    <row r="428" spans="2:16" x14ac:dyDescent="0.25">
      <c r="B428" s="18" t="s">
        <v>20</v>
      </c>
      <c r="C428" s="18">
        <v>1197831</v>
      </c>
      <c r="D428" s="19">
        <v>45598</v>
      </c>
      <c r="E428" s="18" t="s">
        <v>48</v>
      </c>
      <c r="F428" s="18" t="s">
        <v>21</v>
      </c>
      <c r="G428" s="18" t="s">
        <v>32</v>
      </c>
      <c r="H428" s="18" t="s">
        <v>13</v>
      </c>
      <c r="I428" s="20">
        <v>0.65</v>
      </c>
      <c r="J428" s="21">
        <v>6500</v>
      </c>
      <c r="K428" s="22">
        <f t="shared" ref="K428:K431" si="139">I428*J428</f>
        <v>4225</v>
      </c>
      <c r="L428" s="22">
        <f t="shared" ref="L428:L431" si="140">K428*M428</f>
        <v>1689.9999999999998</v>
      </c>
      <c r="M428" s="23">
        <v>0.39999999999999997</v>
      </c>
      <c r="O428" s="5"/>
      <c r="P428" s="3"/>
    </row>
    <row r="429" spans="2:16" x14ac:dyDescent="0.25">
      <c r="B429" s="18" t="s">
        <v>20</v>
      </c>
      <c r="C429" s="18">
        <v>1197831</v>
      </c>
      <c r="D429" s="19">
        <v>45598</v>
      </c>
      <c r="E429" s="18" t="s">
        <v>48</v>
      </c>
      <c r="F429" s="18" t="s">
        <v>21</v>
      </c>
      <c r="G429" s="18" t="s">
        <v>32</v>
      </c>
      <c r="H429" s="18" t="s">
        <v>14</v>
      </c>
      <c r="I429" s="20">
        <v>0.65</v>
      </c>
      <c r="J429" s="21">
        <v>5000</v>
      </c>
      <c r="K429" s="22">
        <f t="shared" si="139"/>
        <v>3250</v>
      </c>
      <c r="L429" s="22">
        <f t="shared" si="140"/>
        <v>1625</v>
      </c>
      <c r="M429" s="23">
        <v>0.5</v>
      </c>
      <c r="O429" s="5"/>
      <c r="P429" s="3"/>
    </row>
    <row r="430" spans="2:16" x14ac:dyDescent="0.25">
      <c r="B430" s="18" t="s">
        <v>20</v>
      </c>
      <c r="C430" s="18">
        <v>1197831</v>
      </c>
      <c r="D430" s="19">
        <v>45598</v>
      </c>
      <c r="E430" s="18" t="s">
        <v>48</v>
      </c>
      <c r="F430" s="18" t="s">
        <v>21</v>
      </c>
      <c r="G430" s="18" t="s">
        <v>32</v>
      </c>
      <c r="H430" s="18" t="s">
        <v>16</v>
      </c>
      <c r="I430" s="20">
        <v>0.6</v>
      </c>
      <c r="J430" s="21">
        <v>4750</v>
      </c>
      <c r="K430" s="22">
        <f t="shared" si="139"/>
        <v>2850</v>
      </c>
      <c r="L430" s="22">
        <f t="shared" si="140"/>
        <v>997.49999999999989</v>
      </c>
      <c r="M430" s="23">
        <v>0.35</v>
      </c>
      <c r="O430" s="5"/>
      <c r="P430" s="3"/>
    </row>
    <row r="431" spans="2:16" x14ac:dyDescent="0.25">
      <c r="B431" s="18" t="s">
        <v>20</v>
      </c>
      <c r="C431" s="18">
        <v>1197831</v>
      </c>
      <c r="D431" s="19">
        <v>45598</v>
      </c>
      <c r="E431" s="18" t="s">
        <v>48</v>
      </c>
      <c r="F431" s="18" t="s">
        <v>21</v>
      </c>
      <c r="G431" s="18" t="s">
        <v>32</v>
      </c>
      <c r="H431" s="18" t="s">
        <v>17</v>
      </c>
      <c r="I431" s="20">
        <v>0.70000000000000007</v>
      </c>
      <c r="J431" s="21">
        <v>6750</v>
      </c>
      <c r="K431" s="22">
        <f t="shared" si="139"/>
        <v>4725</v>
      </c>
      <c r="L431" s="22">
        <f t="shared" si="140"/>
        <v>2598.75</v>
      </c>
      <c r="M431" s="23">
        <v>0.55000000000000004</v>
      </c>
      <c r="O431" s="5"/>
      <c r="P431" s="3"/>
    </row>
    <row r="432" spans="2:16" x14ac:dyDescent="0.25">
      <c r="B432" s="18" t="s">
        <v>20</v>
      </c>
      <c r="C432" s="18">
        <v>1197831</v>
      </c>
      <c r="D432" s="19">
        <v>45627</v>
      </c>
      <c r="E432" s="18" t="s">
        <v>48</v>
      </c>
      <c r="F432" s="18" t="s">
        <v>21</v>
      </c>
      <c r="G432" s="18" t="s">
        <v>32</v>
      </c>
      <c r="H432" s="18" t="s">
        <v>12</v>
      </c>
      <c r="I432" s="20">
        <v>0.6</v>
      </c>
      <c r="J432" s="21">
        <v>8250</v>
      </c>
      <c r="K432" s="22">
        <f>I432*J432</f>
        <v>4950</v>
      </c>
      <c r="L432" s="22">
        <f>K432*M432</f>
        <v>1979.9999999999998</v>
      </c>
      <c r="M432" s="23">
        <v>0.39999999999999997</v>
      </c>
      <c r="O432" s="5"/>
      <c r="P432" s="3"/>
    </row>
    <row r="433" spans="2:17" x14ac:dyDescent="0.25">
      <c r="B433" s="18" t="s">
        <v>20</v>
      </c>
      <c r="C433" s="18">
        <v>1197831</v>
      </c>
      <c r="D433" s="19">
        <v>45627</v>
      </c>
      <c r="E433" s="18" t="s">
        <v>48</v>
      </c>
      <c r="F433" s="18" t="s">
        <v>21</v>
      </c>
      <c r="G433" s="18" t="s">
        <v>32</v>
      </c>
      <c r="H433" s="18" t="s">
        <v>15</v>
      </c>
      <c r="I433" s="20">
        <v>0.6</v>
      </c>
      <c r="J433" s="21">
        <v>8250</v>
      </c>
      <c r="K433" s="22">
        <f>I433*J433</f>
        <v>4950</v>
      </c>
      <c r="L433" s="22">
        <f>K433*M433</f>
        <v>1979.9999999999998</v>
      </c>
      <c r="M433" s="23">
        <v>0.39999999999999997</v>
      </c>
      <c r="O433" s="5"/>
      <c r="P433" s="3"/>
    </row>
    <row r="434" spans="2:17" x14ac:dyDescent="0.25">
      <c r="B434" s="18" t="s">
        <v>20</v>
      </c>
      <c r="C434" s="18">
        <v>1197831</v>
      </c>
      <c r="D434" s="19">
        <v>45627</v>
      </c>
      <c r="E434" s="18" t="s">
        <v>48</v>
      </c>
      <c r="F434" s="18" t="s">
        <v>21</v>
      </c>
      <c r="G434" s="18" t="s">
        <v>32</v>
      </c>
      <c r="H434" s="18" t="s">
        <v>13</v>
      </c>
      <c r="I434" s="20">
        <v>0.65</v>
      </c>
      <c r="J434" s="21">
        <v>7250</v>
      </c>
      <c r="K434" s="22">
        <f t="shared" ref="K434:K437" si="141">I434*J434</f>
        <v>4712.5</v>
      </c>
      <c r="L434" s="22">
        <f t="shared" ref="L434:L437" si="142">K434*M434</f>
        <v>1884.9999999999998</v>
      </c>
      <c r="M434" s="23">
        <v>0.39999999999999997</v>
      </c>
      <c r="O434" s="5"/>
      <c r="P434" s="3"/>
    </row>
    <row r="435" spans="2:17" x14ac:dyDescent="0.25">
      <c r="B435" s="18" t="s">
        <v>20</v>
      </c>
      <c r="C435" s="18">
        <v>1197831</v>
      </c>
      <c r="D435" s="19">
        <v>45627</v>
      </c>
      <c r="E435" s="18" t="s">
        <v>48</v>
      </c>
      <c r="F435" s="18" t="s">
        <v>21</v>
      </c>
      <c r="G435" s="18" t="s">
        <v>32</v>
      </c>
      <c r="H435" s="18" t="s">
        <v>14</v>
      </c>
      <c r="I435" s="20">
        <v>0.65</v>
      </c>
      <c r="J435" s="21">
        <v>5750</v>
      </c>
      <c r="K435" s="22">
        <f t="shared" si="141"/>
        <v>3737.5</v>
      </c>
      <c r="L435" s="22">
        <f t="shared" si="142"/>
        <v>1868.75</v>
      </c>
      <c r="M435" s="23">
        <v>0.5</v>
      </c>
      <c r="O435" s="5"/>
      <c r="P435" s="3"/>
    </row>
    <row r="436" spans="2:17" x14ac:dyDescent="0.25">
      <c r="B436" s="18" t="s">
        <v>20</v>
      </c>
      <c r="C436" s="18">
        <v>1197831</v>
      </c>
      <c r="D436" s="19">
        <v>45627</v>
      </c>
      <c r="E436" s="18" t="s">
        <v>48</v>
      </c>
      <c r="F436" s="18" t="s">
        <v>21</v>
      </c>
      <c r="G436" s="18" t="s">
        <v>32</v>
      </c>
      <c r="H436" s="18" t="s">
        <v>16</v>
      </c>
      <c r="I436" s="20">
        <v>0.6</v>
      </c>
      <c r="J436" s="21">
        <v>5250</v>
      </c>
      <c r="K436" s="22">
        <f t="shared" si="141"/>
        <v>3150</v>
      </c>
      <c r="L436" s="22">
        <f t="shared" si="142"/>
        <v>1102.5</v>
      </c>
      <c r="M436" s="23">
        <v>0.35</v>
      </c>
      <c r="O436" s="5"/>
      <c r="P436" s="3"/>
    </row>
    <row r="437" spans="2:17" x14ac:dyDescent="0.25">
      <c r="B437" s="18" t="s">
        <v>20</v>
      </c>
      <c r="C437" s="18">
        <v>1197831</v>
      </c>
      <c r="D437" s="19">
        <v>45627</v>
      </c>
      <c r="E437" s="18" t="s">
        <v>48</v>
      </c>
      <c r="F437" s="18" t="s">
        <v>21</v>
      </c>
      <c r="G437" s="18" t="s">
        <v>32</v>
      </c>
      <c r="H437" s="18" t="s">
        <v>17</v>
      </c>
      <c r="I437" s="20">
        <v>0.70000000000000007</v>
      </c>
      <c r="J437" s="21">
        <v>7750</v>
      </c>
      <c r="K437" s="22">
        <f t="shared" si="141"/>
        <v>5425.0000000000009</v>
      </c>
      <c r="L437" s="22">
        <f t="shared" si="142"/>
        <v>2983.7500000000009</v>
      </c>
      <c r="M437" s="23">
        <v>0.55000000000000004</v>
      </c>
      <c r="O437" s="5"/>
      <c r="P437" s="3"/>
    </row>
    <row r="438" spans="2:17" x14ac:dyDescent="0.25">
      <c r="B438" s="18" t="s">
        <v>10</v>
      </c>
      <c r="C438" s="18">
        <v>1185732</v>
      </c>
      <c r="D438" s="19">
        <v>45298</v>
      </c>
      <c r="E438" s="18" t="s">
        <v>132</v>
      </c>
      <c r="F438" s="18" t="s">
        <v>34</v>
      </c>
      <c r="G438" s="18" t="s">
        <v>33</v>
      </c>
      <c r="H438" s="18" t="s">
        <v>12</v>
      </c>
      <c r="I438" s="20">
        <v>0.45</v>
      </c>
      <c r="J438" s="21">
        <v>4250</v>
      </c>
      <c r="K438" s="22">
        <f>I438*J438</f>
        <v>1912.5</v>
      </c>
      <c r="L438" s="22">
        <f>K438*M438</f>
        <v>1051.875</v>
      </c>
      <c r="M438" s="23">
        <v>0.55000000000000004</v>
      </c>
      <c r="O438" s="2"/>
      <c r="P438" s="3"/>
      <c r="Q438" s="6"/>
    </row>
    <row r="439" spans="2:17" x14ac:dyDescent="0.25">
      <c r="B439" s="18" t="s">
        <v>10</v>
      </c>
      <c r="C439" s="18">
        <v>1185732</v>
      </c>
      <c r="D439" s="19">
        <v>45298</v>
      </c>
      <c r="E439" s="18" t="s">
        <v>132</v>
      </c>
      <c r="F439" s="18" t="s">
        <v>34</v>
      </c>
      <c r="G439" s="18" t="s">
        <v>33</v>
      </c>
      <c r="H439" s="18" t="s">
        <v>15</v>
      </c>
      <c r="I439" s="20">
        <v>0.45</v>
      </c>
      <c r="J439" s="21">
        <v>2250</v>
      </c>
      <c r="K439" s="22">
        <f>I439*J439</f>
        <v>1012.5</v>
      </c>
      <c r="L439" s="22">
        <f>K439*M439</f>
        <v>354.375</v>
      </c>
      <c r="M439" s="23">
        <v>0.35</v>
      </c>
      <c r="O439" s="2"/>
      <c r="P439" s="3"/>
      <c r="Q439" s="6"/>
    </row>
    <row r="440" spans="2:17" x14ac:dyDescent="0.25">
      <c r="B440" s="18" t="s">
        <v>10</v>
      </c>
      <c r="C440" s="18">
        <v>1185732</v>
      </c>
      <c r="D440" s="19">
        <v>45298</v>
      </c>
      <c r="E440" s="18" t="s">
        <v>132</v>
      </c>
      <c r="F440" s="18" t="s">
        <v>34</v>
      </c>
      <c r="G440" s="18" t="s">
        <v>33</v>
      </c>
      <c r="H440" s="18" t="s">
        <v>13</v>
      </c>
      <c r="I440" s="20">
        <v>0.35000000000000003</v>
      </c>
      <c r="J440" s="21">
        <v>2250</v>
      </c>
      <c r="K440" s="22">
        <f t="shared" ref="K440:K443" si="143">I440*J440</f>
        <v>787.50000000000011</v>
      </c>
      <c r="L440" s="22">
        <f t="shared" ref="L440:L449" si="144">K440*M440</f>
        <v>315</v>
      </c>
      <c r="M440" s="23">
        <v>0.39999999999999997</v>
      </c>
      <c r="O440" s="2"/>
      <c r="P440" s="3"/>
      <c r="Q440" s="6"/>
    </row>
    <row r="441" spans="2:17" x14ac:dyDescent="0.25">
      <c r="B441" s="18" t="s">
        <v>10</v>
      </c>
      <c r="C441" s="18">
        <v>1185732</v>
      </c>
      <c r="D441" s="19">
        <v>45298</v>
      </c>
      <c r="E441" s="18" t="s">
        <v>132</v>
      </c>
      <c r="F441" s="18" t="s">
        <v>34</v>
      </c>
      <c r="G441" s="18" t="s">
        <v>33</v>
      </c>
      <c r="H441" s="18" t="s">
        <v>14</v>
      </c>
      <c r="I441" s="20">
        <v>0.4</v>
      </c>
      <c r="J441" s="21">
        <v>750</v>
      </c>
      <c r="K441" s="22">
        <f t="shared" si="143"/>
        <v>300</v>
      </c>
      <c r="L441" s="22">
        <f t="shared" si="144"/>
        <v>119.99999999999999</v>
      </c>
      <c r="M441" s="23">
        <v>0.39999999999999997</v>
      </c>
      <c r="O441" s="2"/>
      <c r="P441" s="3"/>
      <c r="Q441" s="6"/>
    </row>
    <row r="442" spans="2:17" x14ac:dyDescent="0.25">
      <c r="B442" s="18" t="s">
        <v>10</v>
      </c>
      <c r="C442" s="18">
        <v>1185732</v>
      </c>
      <c r="D442" s="19">
        <v>45298</v>
      </c>
      <c r="E442" s="18" t="s">
        <v>132</v>
      </c>
      <c r="F442" s="18" t="s">
        <v>34</v>
      </c>
      <c r="G442" s="18" t="s">
        <v>33</v>
      </c>
      <c r="H442" s="18" t="s">
        <v>16</v>
      </c>
      <c r="I442" s="20">
        <v>0.54999999999999993</v>
      </c>
      <c r="J442" s="21">
        <v>1250</v>
      </c>
      <c r="K442" s="22">
        <f t="shared" si="143"/>
        <v>687.49999999999989</v>
      </c>
      <c r="L442" s="22">
        <f t="shared" si="144"/>
        <v>240.62499999999994</v>
      </c>
      <c r="M442" s="23">
        <v>0.35</v>
      </c>
      <c r="O442" s="2"/>
      <c r="P442" s="3"/>
      <c r="Q442" s="6"/>
    </row>
    <row r="443" spans="2:17" x14ac:dyDescent="0.25">
      <c r="B443" s="18" t="s">
        <v>10</v>
      </c>
      <c r="C443" s="18">
        <v>1185732</v>
      </c>
      <c r="D443" s="19">
        <v>45298</v>
      </c>
      <c r="E443" s="18" t="s">
        <v>132</v>
      </c>
      <c r="F443" s="18" t="s">
        <v>34</v>
      </c>
      <c r="G443" s="18" t="s">
        <v>33</v>
      </c>
      <c r="H443" s="18" t="s">
        <v>17</v>
      </c>
      <c r="I443" s="20">
        <v>0.45</v>
      </c>
      <c r="J443" s="21">
        <v>2250</v>
      </c>
      <c r="K443" s="22">
        <f t="shared" si="143"/>
        <v>1012.5</v>
      </c>
      <c r="L443" s="22">
        <f t="shared" si="144"/>
        <v>303.75</v>
      </c>
      <c r="M443" s="23">
        <v>0.3</v>
      </c>
      <c r="O443" s="2"/>
      <c r="P443" s="3"/>
      <c r="Q443" s="6"/>
    </row>
    <row r="444" spans="2:17" x14ac:dyDescent="0.25">
      <c r="B444" s="18" t="s">
        <v>10</v>
      </c>
      <c r="C444" s="18">
        <v>1185732</v>
      </c>
      <c r="D444" s="19">
        <v>45327</v>
      </c>
      <c r="E444" s="18" t="s">
        <v>132</v>
      </c>
      <c r="F444" s="18" t="s">
        <v>34</v>
      </c>
      <c r="G444" s="18" t="s">
        <v>33</v>
      </c>
      <c r="H444" s="18" t="s">
        <v>12</v>
      </c>
      <c r="I444" s="20">
        <v>0.45</v>
      </c>
      <c r="J444" s="21">
        <v>4750</v>
      </c>
      <c r="K444" s="22">
        <f>I444*J444</f>
        <v>2137.5</v>
      </c>
      <c r="L444" s="22">
        <f>K444*M444</f>
        <v>1175.625</v>
      </c>
      <c r="M444" s="23">
        <v>0.55000000000000004</v>
      </c>
      <c r="O444" s="2"/>
      <c r="P444" s="3"/>
      <c r="Q444" s="6"/>
    </row>
    <row r="445" spans="2:17" x14ac:dyDescent="0.25">
      <c r="B445" s="18" t="s">
        <v>10</v>
      </c>
      <c r="C445" s="18">
        <v>1185732</v>
      </c>
      <c r="D445" s="19">
        <v>45327</v>
      </c>
      <c r="E445" s="18" t="s">
        <v>132</v>
      </c>
      <c r="F445" s="18" t="s">
        <v>34</v>
      </c>
      <c r="G445" s="18" t="s">
        <v>33</v>
      </c>
      <c r="H445" s="18" t="s">
        <v>15</v>
      </c>
      <c r="I445" s="20">
        <v>0.45</v>
      </c>
      <c r="J445" s="21">
        <v>1250</v>
      </c>
      <c r="K445" s="22">
        <f>I445*J445</f>
        <v>562.5</v>
      </c>
      <c r="L445" s="22">
        <f>K445*M445</f>
        <v>196.875</v>
      </c>
      <c r="M445" s="23">
        <v>0.35</v>
      </c>
      <c r="O445" s="2"/>
      <c r="P445" s="3"/>
      <c r="Q445" s="6"/>
    </row>
    <row r="446" spans="2:17" x14ac:dyDescent="0.25">
      <c r="B446" s="18" t="s">
        <v>10</v>
      </c>
      <c r="C446" s="18">
        <v>1185732</v>
      </c>
      <c r="D446" s="19">
        <v>45327</v>
      </c>
      <c r="E446" s="18" t="s">
        <v>132</v>
      </c>
      <c r="F446" s="18" t="s">
        <v>34</v>
      </c>
      <c r="G446" s="18" t="s">
        <v>33</v>
      </c>
      <c r="H446" s="18" t="s">
        <v>13</v>
      </c>
      <c r="I446" s="20">
        <v>0.35000000000000003</v>
      </c>
      <c r="J446" s="21">
        <v>1750</v>
      </c>
      <c r="K446" s="22">
        <f t="shared" ref="K446:K449" si="145">I446*J446</f>
        <v>612.50000000000011</v>
      </c>
      <c r="L446" s="22">
        <f t="shared" si="144"/>
        <v>245.00000000000003</v>
      </c>
      <c r="M446" s="23">
        <v>0.39999999999999997</v>
      </c>
      <c r="O446" s="2"/>
      <c r="P446" s="3"/>
      <c r="Q446" s="6"/>
    </row>
    <row r="447" spans="2:17" x14ac:dyDescent="0.25">
      <c r="B447" s="18" t="s">
        <v>10</v>
      </c>
      <c r="C447" s="18">
        <v>1185732</v>
      </c>
      <c r="D447" s="19">
        <v>45327</v>
      </c>
      <c r="E447" s="18" t="s">
        <v>132</v>
      </c>
      <c r="F447" s="18" t="s">
        <v>34</v>
      </c>
      <c r="G447" s="18" t="s">
        <v>33</v>
      </c>
      <c r="H447" s="18" t="s">
        <v>14</v>
      </c>
      <c r="I447" s="20">
        <v>0.4</v>
      </c>
      <c r="J447" s="21">
        <v>500</v>
      </c>
      <c r="K447" s="22">
        <f t="shared" si="145"/>
        <v>200</v>
      </c>
      <c r="L447" s="22">
        <f t="shared" si="144"/>
        <v>80</v>
      </c>
      <c r="M447" s="23">
        <v>0.39999999999999997</v>
      </c>
      <c r="O447" s="2"/>
      <c r="P447" s="3"/>
      <c r="Q447" s="6"/>
    </row>
    <row r="448" spans="2:17" x14ac:dyDescent="0.25">
      <c r="B448" s="18" t="s">
        <v>10</v>
      </c>
      <c r="C448" s="18">
        <v>1185732</v>
      </c>
      <c r="D448" s="19">
        <v>45327</v>
      </c>
      <c r="E448" s="18" t="s">
        <v>132</v>
      </c>
      <c r="F448" s="18" t="s">
        <v>34</v>
      </c>
      <c r="G448" s="18" t="s">
        <v>33</v>
      </c>
      <c r="H448" s="18" t="s">
        <v>16</v>
      </c>
      <c r="I448" s="20">
        <v>0.54999999999999993</v>
      </c>
      <c r="J448" s="21">
        <v>1250</v>
      </c>
      <c r="K448" s="22">
        <f t="shared" si="145"/>
        <v>687.49999999999989</v>
      </c>
      <c r="L448" s="22">
        <f t="shared" si="144"/>
        <v>240.62499999999994</v>
      </c>
      <c r="M448" s="23">
        <v>0.35</v>
      </c>
      <c r="O448" s="2"/>
      <c r="P448" s="3"/>
      <c r="Q448" s="6"/>
    </row>
    <row r="449" spans="2:17" x14ac:dyDescent="0.25">
      <c r="B449" s="18" t="s">
        <v>10</v>
      </c>
      <c r="C449" s="18">
        <v>1185732</v>
      </c>
      <c r="D449" s="19">
        <v>45327</v>
      </c>
      <c r="E449" s="18" t="s">
        <v>132</v>
      </c>
      <c r="F449" s="18" t="s">
        <v>34</v>
      </c>
      <c r="G449" s="18" t="s">
        <v>33</v>
      </c>
      <c r="H449" s="18" t="s">
        <v>17</v>
      </c>
      <c r="I449" s="20">
        <v>0.45</v>
      </c>
      <c r="J449" s="21">
        <v>2250</v>
      </c>
      <c r="K449" s="22">
        <f t="shared" si="145"/>
        <v>1012.5</v>
      </c>
      <c r="L449" s="22">
        <f t="shared" si="144"/>
        <v>303.75</v>
      </c>
      <c r="M449" s="23">
        <v>0.3</v>
      </c>
      <c r="O449" s="2"/>
      <c r="P449" s="3"/>
      <c r="Q449" s="6"/>
    </row>
    <row r="450" spans="2:17" x14ac:dyDescent="0.25">
      <c r="B450" s="18" t="s">
        <v>10</v>
      </c>
      <c r="C450" s="18">
        <v>1185732</v>
      </c>
      <c r="D450" s="19">
        <v>45354</v>
      </c>
      <c r="E450" s="18" t="s">
        <v>132</v>
      </c>
      <c r="F450" s="18" t="s">
        <v>34</v>
      </c>
      <c r="G450" s="18" t="s">
        <v>33</v>
      </c>
      <c r="H450" s="18" t="s">
        <v>12</v>
      </c>
      <c r="I450" s="20">
        <v>0.5</v>
      </c>
      <c r="J450" s="21">
        <v>4450</v>
      </c>
      <c r="K450" s="22">
        <f>I450*J450</f>
        <v>2225</v>
      </c>
      <c r="L450" s="22">
        <f>K450*M450</f>
        <v>1223.75</v>
      </c>
      <c r="M450" s="23">
        <v>0.55000000000000004</v>
      </c>
      <c r="O450" s="2"/>
      <c r="P450" s="3"/>
      <c r="Q450" s="6"/>
    </row>
    <row r="451" spans="2:17" x14ac:dyDescent="0.25">
      <c r="B451" s="18" t="s">
        <v>10</v>
      </c>
      <c r="C451" s="18">
        <v>1185732</v>
      </c>
      <c r="D451" s="19">
        <v>45354</v>
      </c>
      <c r="E451" s="18" t="s">
        <v>132</v>
      </c>
      <c r="F451" s="18" t="s">
        <v>34</v>
      </c>
      <c r="G451" s="18" t="s">
        <v>33</v>
      </c>
      <c r="H451" s="18" t="s">
        <v>15</v>
      </c>
      <c r="I451" s="20">
        <v>0.5</v>
      </c>
      <c r="J451" s="21">
        <v>1500</v>
      </c>
      <c r="K451" s="22">
        <f>I451*J451</f>
        <v>750</v>
      </c>
      <c r="L451" s="22">
        <f>K451*M451</f>
        <v>262.5</v>
      </c>
      <c r="M451" s="23">
        <v>0.35</v>
      </c>
      <c r="O451" s="2"/>
      <c r="P451" s="3"/>
      <c r="Q451" s="6"/>
    </row>
    <row r="452" spans="2:17" x14ac:dyDescent="0.25">
      <c r="B452" s="18" t="s">
        <v>10</v>
      </c>
      <c r="C452" s="18">
        <v>1185732</v>
      </c>
      <c r="D452" s="19">
        <v>45354</v>
      </c>
      <c r="E452" s="18" t="s">
        <v>132</v>
      </c>
      <c r="F452" s="18" t="s">
        <v>34</v>
      </c>
      <c r="G452" s="18" t="s">
        <v>33</v>
      </c>
      <c r="H452" s="18" t="s">
        <v>13</v>
      </c>
      <c r="I452" s="20">
        <v>0.4</v>
      </c>
      <c r="J452" s="21">
        <v>1750</v>
      </c>
      <c r="K452" s="22">
        <f t="shared" ref="K452:K455" si="146">I452*J452</f>
        <v>700</v>
      </c>
      <c r="L452" s="22">
        <f t="shared" ref="L452:L455" si="147">K452*M452</f>
        <v>280</v>
      </c>
      <c r="M452" s="23">
        <v>0.39999999999999997</v>
      </c>
      <c r="O452" s="2"/>
      <c r="P452" s="3"/>
      <c r="Q452" s="6"/>
    </row>
    <row r="453" spans="2:17" x14ac:dyDescent="0.25">
      <c r="B453" s="18" t="s">
        <v>10</v>
      </c>
      <c r="C453" s="18">
        <v>1185732</v>
      </c>
      <c r="D453" s="19">
        <v>45354</v>
      </c>
      <c r="E453" s="18" t="s">
        <v>132</v>
      </c>
      <c r="F453" s="18" t="s">
        <v>34</v>
      </c>
      <c r="G453" s="18" t="s">
        <v>33</v>
      </c>
      <c r="H453" s="18" t="s">
        <v>14</v>
      </c>
      <c r="I453" s="20">
        <v>0.45</v>
      </c>
      <c r="J453" s="21">
        <v>250</v>
      </c>
      <c r="K453" s="22">
        <f t="shared" si="146"/>
        <v>112.5</v>
      </c>
      <c r="L453" s="22">
        <f t="shared" si="147"/>
        <v>44.999999999999993</v>
      </c>
      <c r="M453" s="23">
        <v>0.39999999999999997</v>
      </c>
      <c r="O453" s="2"/>
      <c r="P453" s="3"/>
      <c r="Q453" s="6"/>
    </row>
    <row r="454" spans="2:17" x14ac:dyDescent="0.25">
      <c r="B454" s="18" t="s">
        <v>10</v>
      </c>
      <c r="C454" s="18">
        <v>1185732</v>
      </c>
      <c r="D454" s="19">
        <v>45354</v>
      </c>
      <c r="E454" s="18" t="s">
        <v>132</v>
      </c>
      <c r="F454" s="18" t="s">
        <v>34</v>
      </c>
      <c r="G454" s="18" t="s">
        <v>33</v>
      </c>
      <c r="H454" s="18" t="s">
        <v>16</v>
      </c>
      <c r="I454" s="20">
        <v>0.6</v>
      </c>
      <c r="J454" s="21">
        <v>750</v>
      </c>
      <c r="K454" s="22">
        <f t="shared" si="146"/>
        <v>450</v>
      </c>
      <c r="L454" s="22">
        <f t="shared" si="147"/>
        <v>135</v>
      </c>
      <c r="M454" s="23">
        <v>0.3</v>
      </c>
      <c r="O454" s="2"/>
      <c r="P454" s="3"/>
      <c r="Q454" s="6"/>
    </row>
    <row r="455" spans="2:17" x14ac:dyDescent="0.25">
      <c r="B455" s="18" t="s">
        <v>10</v>
      </c>
      <c r="C455" s="18">
        <v>1185732</v>
      </c>
      <c r="D455" s="19">
        <v>45354</v>
      </c>
      <c r="E455" s="18" t="s">
        <v>132</v>
      </c>
      <c r="F455" s="18" t="s">
        <v>34</v>
      </c>
      <c r="G455" s="18" t="s">
        <v>33</v>
      </c>
      <c r="H455" s="18" t="s">
        <v>17</v>
      </c>
      <c r="I455" s="20">
        <v>0.5</v>
      </c>
      <c r="J455" s="21">
        <v>1750</v>
      </c>
      <c r="K455" s="22">
        <f t="shared" si="146"/>
        <v>875</v>
      </c>
      <c r="L455" s="22">
        <f t="shared" si="147"/>
        <v>218.75</v>
      </c>
      <c r="M455" s="23">
        <v>0.25</v>
      </c>
      <c r="O455" s="2"/>
      <c r="P455" s="3"/>
      <c r="Q455" s="6"/>
    </row>
    <row r="456" spans="2:17" x14ac:dyDescent="0.25">
      <c r="B456" s="18" t="s">
        <v>10</v>
      </c>
      <c r="C456" s="18">
        <v>1185732</v>
      </c>
      <c r="D456" s="19">
        <v>45386</v>
      </c>
      <c r="E456" s="18" t="s">
        <v>132</v>
      </c>
      <c r="F456" s="18" t="s">
        <v>34</v>
      </c>
      <c r="G456" s="18" t="s">
        <v>33</v>
      </c>
      <c r="H456" s="18" t="s">
        <v>12</v>
      </c>
      <c r="I456" s="20">
        <v>0.5</v>
      </c>
      <c r="J456" s="21">
        <v>4500</v>
      </c>
      <c r="K456" s="22">
        <f>I456*J456</f>
        <v>2250</v>
      </c>
      <c r="L456" s="22">
        <f>K456*M456</f>
        <v>1125</v>
      </c>
      <c r="M456" s="23">
        <v>0.5</v>
      </c>
      <c r="O456" s="2"/>
      <c r="P456" s="3"/>
      <c r="Q456" s="6"/>
    </row>
    <row r="457" spans="2:17" x14ac:dyDescent="0.25">
      <c r="B457" s="18" t="s">
        <v>10</v>
      </c>
      <c r="C457" s="18">
        <v>1185732</v>
      </c>
      <c r="D457" s="19">
        <v>45386</v>
      </c>
      <c r="E457" s="18" t="s">
        <v>132</v>
      </c>
      <c r="F457" s="18" t="s">
        <v>34</v>
      </c>
      <c r="G457" s="18" t="s">
        <v>33</v>
      </c>
      <c r="H457" s="18" t="s">
        <v>15</v>
      </c>
      <c r="I457" s="20">
        <v>0.5</v>
      </c>
      <c r="J457" s="21">
        <v>1500</v>
      </c>
      <c r="K457" s="22">
        <f>I457*J457</f>
        <v>750</v>
      </c>
      <c r="L457" s="22">
        <f>K457*M457</f>
        <v>225</v>
      </c>
      <c r="M457" s="23">
        <v>0.3</v>
      </c>
      <c r="O457" s="2"/>
      <c r="P457" s="3"/>
      <c r="Q457" s="6"/>
    </row>
    <row r="458" spans="2:17" x14ac:dyDescent="0.25">
      <c r="B458" s="18" t="s">
        <v>10</v>
      </c>
      <c r="C458" s="18">
        <v>1185732</v>
      </c>
      <c r="D458" s="19">
        <v>45386</v>
      </c>
      <c r="E458" s="18" t="s">
        <v>132</v>
      </c>
      <c r="F458" s="18" t="s">
        <v>34</v>
      </c>
      <c r="G458" s="18" t="s">
        <v>33</v>
      </c>
      <c r="H458" s="18" t="s">
        <v>13</v>
      </c>
      <c r="I458" s="20">
        <v>0.4</v>
      </c>
      <c r="J458" s="21">
        <v>1500</v>
      </c>
      <c r="K458" s="22">
        <f t="shared" ref="K458:K461" si="148">I458*J458</f>
        <v>600</v>
      </c>
      <c r="L458" s="22">
        <f t="shared" ref="L458:L461" si="149">K458*M458</f>
        <v>210</v>
      </c>
      <c r="M458" s="23">
        <v>0.35</v>
      </c>
      <c r="O458" s="2"/>
      <c r="P458" s="3"/>
      <c r="Q458" s="6"/>
    </row>
    <row r="459" spans="2:17" x14ac:dyDescent="0.25">
      <c r="B459" s="18" t="s">
        <v>10</v>
      </c>
      <c r="C459" s="18">
        <v>1185732</v>
      </c>
      <c r="D459" s="19">
        <v>45386</v>
      </c>
      <c r="E459" s="18" t="s">
        <v>132</v>
      </c>
      <c r="F459" s="18" t="s">
        <v>34</v>
      </c>
      <c r="G459" s="18" t="s">
        <v>33</v>
      </c>
      <c r="H459" s="18" t="s">
        <v>14</v>
      </c>
      <c r="I459" s="20">
        <v>0.45</v>
      </c>
      <c r="J459" s="21">
        <v>750</v>
      </c>
      <c r="K459" s="22">
        <f t="shared" si="148"/>
        <v>337.5</v>
      </c>
      <c r="L459" s="22">
        <f t="shared" si="149"/>
        <v>118.12499999999999</v>
      </c>
      <c r="M459" s="23">
        <v>0.35</v>
      </c>
      <c r="O459" s="2"/>
      <c r="P459" s="3"/>
      <c r="Q459" s="6"/>
    </row>
    <row r="460" spans="2:17" x14ac:dyDescent="0.25">
      <c r="B460" s="18" t="s">
        <v>10</v>
      </c>
      <c r="C460" s="18">
        <v>1185732</v>
      </c>
      <c r="D460" s="19">
        <v>45386</v>
      </c>
      <c r="E460" s="18" t="s">
        <v>132</v>
      </c>
      <c r="F460" s="18" t="s">
        <v>34</v>
      </c>
      <c r="G460" s="18" t="s">
        <v>33</v>
      </c>
      <c r="H460" s="18" t="s">
        <v>16</v>
      </c>
      <c r="I460" s="20">
        <v>0.6</v>
      </c>
      <c r="J460" s="21">
        <v>750</v>
      </c>
      <c r="K460" s="22">
        <f t="shared" si="148"/>
        <v>450</v>
      </c>
      <c r="L460" s="22">
        <f t="shared" si="149"/>
        <v>135</v>
      </c>
      <c r="M460" s="23">
        <v>0.3</v>
      </c>
      <c r="O460" s="2"/>
      <c r="P460" s="3"/>
      <c r="Q460" s="6"/>
    </row>
    <row r="461" spans="2:17" x14ac:dyDescent="0.25">
      <c r="B461" s="18" t="s">
        <v>10</v>
      </c>
      <c r="C461" s="18">
        <v>1185732</v>
      </c>
      <c r="D461" s="19">
        <v>45386</v>
      </c>
      <c r="E461" s="18" t="s">
        <v>132</v>
      </c>
      <c r="F461" s="18" t="s">
        <v>34</v>
      </c>
      <c r="G461" s="18" t="s">
        <v>33</v>
      </c>
      <c r="H461" s="18" t="s">
        <v>17</v>
      </c>
      <c r="I461" s="20">
        <v>0.5</v>
      </c>
      <c r="J461" s="21">
        <v>2000</v>
      </c>
      <c r="K461" s="22">
        <f t="shared" si="148"/>
        <v>1000</v>
      </c>
      <c r="L461" s="22">
        <f t="shared" si="149"/>
        <v>250</v>
      </c>
      <c r="M461" s="23">
        <v>0.25</v>
      </c>
      <c r="O461" s="2"/>
      <c r="P461" s="3"/>
      <c r="Q461" s="6"/>
    </row>
    <row r="462" spans="2:17" x14ac:dyDescent="0.25">
      <c r="B462" s="18" t="s">
        <v>10</v>
      </c>
      <c r="C462" s="18">
        <v>1185732</v>
      </c>
      <c r="D462" s="19">
        <v>45415</v>
      </c>
      <c r="E462" s="18" t="s">
        <v>132</v>
      </c>
      <c r="F462" s="18" t="s">
        <v>34</v>
      </c>
      <c r="G462" s="18" t="s">
        <v>33</v>
      </c>
      <c r="H462" s="18" t="s">
        <v>12</v>
      </c>
      <c r="I462" s="20">
        <v>0.6</v>
      </c>
      <c r="J462" s="21">
        <v>4700</v>
      </c>
      <c r="K462" s="22">
        <f>I462*J462</f>
        <v>2820</v>
      </c>
      <c r="L462" s="22">
        <f>K462*M462</f>
        <v>1410</v>
      </c>
      <c r="M462" s="23">
        <v>0.5</v>
      </c>
      <c r="O462" s="2"/>
      <c r="P462" s="3"/>
      <c r="Q462" s="6"/>
    </row>
    <row r="463" spans="2:17" x14ac:dyDescent="0.25">
      <c r="B463" s="18" t="s">
        <v>10</v>
      </c>
      <c r="C463" s="18">
        <v>1185732</v>
      </c>
      <c r="D463" s="19">
        <v>45415</v>
      </c>
      <c r="E463" s="18" t="s">
        <v>132</v>
      </c>
      <c r="F463" s="18" t="s">
        <v>34</v>
      </c>
      <c r="G463" s="18" t="s">
        <v>33</v>
      </c>
      <c r="H463" s="18" t="s">
        <v>15</v>
      </c>
      <c r="I463" s="20">
        <v>0.60000000000000009</v>
      </c>
      <c r="J463" s="21">
        <v>1750</v>
      </c>
      <c r="K463" s="22">
        <f>I463*J463</f>
        <v>1050.0000000000002</v>
      </c>
      <c r="L463" s="22">
        <f>K463*M463</f>
        <v>315.00000000000006</v>
      </c>
      <c r="M463" s="23">
        <v>0.3</v>
      </c>
      <c r="O463" s="2"/>
      <c r="P463" s="3"/>
      <c r="Q463" s="6"/>
    </row>
    <row r="464" spans="2:17" x14ac:dyDescent="0.25">
      <c r="B464" s="18" t="s">
        <v>10</v>
      </c>
      <c r="C464" s="18">
        <v>1185732</v>
      </c>
      <c r="D464" s="19">
        <v>45415</v>
      </c>
      <c r="E464" s="18" t="s">
        <v>132</v>
      </c>
      <c r="F464" s="18" t="s">
        <v>34</v>
      </c>
      <c r="G464" s="18" t="s">
        <v>33</v>
      </c>
      <c r="H464" s="18" t="s">
        <v>13</v>
      </c>
      <c r="I464" s="20">
        <v>0.55000000000000004</v>
      </c>
      <c r="J464" s="21">
        <v>1500</v>
      </c>
      <c r="K464" s="22">
        <f t="shared" ref="K464:K467" si="150">I464*J464</f>
        <v>825.00000000000011</v>
      </c>
      <c r="L464" s="22">
        <f t="shared" ref="L464:L467" si="151">K464*M464</f>
        <v>288.75</v>
      </c>
      <c r="M464" s="23">
        <v>0.35</v>
      </c>
      <c r="O464" s="2"/>
      <c r="P464" s="3"/>
      <c r="Q464" s="6"/>
    </row>
    <row r="465" spans="2:17" x14ac:dyDescent="0.25">
      <c r="B465" s="18" t="s">
        <v>10</v>
      </c>
      <c r="C465" s="18">
        <v>1185732</v>
      </c>
      <c r="D465" s="19">
        <v>45415</v>
      </c>
      <c r="E465" s="18" t="s">
        <v>132</v>
      </c>
      <c r="F465" s="18" t="s">
        <v>34</v>
      </c>
      <c r="G465" s="18" t="s">
        <v>33</v>
      </c>
      <c r="H465" s="18" t="s">
        <v>14</v>
      </c>
      <c r="I465" s="20">
        <v>0.55000000000000004</v>
      </c>
      <c r="J465" s="21">
        <v>1000</v>
      </c>
      <c r="K465" s="22">
        <f t="shared" si="150"/>
        <v>550</v>
      </c>
      <c r="L465" s="22">
        <f t="shared" si="151"/>
        <v>192.5</v>
      </c>
      <c r="M465" s="23">
        <v>0.35</v>
      </c>
      <c r="O465" s="2"/>
      <c r="P465" s="3"/>
      <c r="Q465" s="6"/>
    </row>
    <row r="466" spans="2:17" x14ac:dyDescent="0.25">
      <c r="B466" s="18" t="s">
        <v>10</v>
      </c>
      <c r="C466" s="18">
        <v>1185732</v>
      </c>
      <c r="D466" s="19">
        <v>45415</v>
      </c>
      <c r="E466" s="18" t="s">
        <v>132</v>
      </c>
      <c r="F466" s="18" t="s">
        <v>34</v>
      </c>
      <c r="G466" s="18" t="s">
        <v>33</v>
      </c>
      <c r="H466" s="18" t="s">
        <v>16</v>
      </c>
      <c r="I466" s="20">
        <v>0.65</v>
      </c>
      <c r="J466" s="21">
        <v>1250</v>
      </c>
      <c r="K466" s="22">
        <f t="shared" si="150"/>
        <v>812.5</v>
      </c>
      <c r="L466" s="22">
        <f t="shared" si="151"/>
        <v>243.75</v>
      </c>
      <c r="M466" s="23">
        <v>0.3</v>
      </c>
      <c r="O466" s="2"/>
      <c r="P466" s="3"/>
      <c r="Q466" s="6"/>
    </row>
    <row r="467" spans="2:17" x14ac:dyDescent="0.25">
      <c r="B467" s="18" t="s">
        <v>10</v>
      </c>
      <c r="C467" s="18">
        <v>1185732</v>
      </c>
      <c r="D467" s="19">
        <v>45415</v>
      </c>
      <c r="E467" s="18" t="s">
        <v>132</v>
      </c>
      <c r="F467" s="18" t="s">
        <v>34</v>
      </c>
      <c r="G467" s="18" t="s">
        <v>33</v>
      </c>
      <c r="H467" s="18" t="s">
        <v>17</v>
      </c>
      <c r="I467" s="20">
        <v>0.70000000000000007</v>
      </c>
      <c r="J467" s="21">
        <v>2500</v>
      </c>
      <c r="K467" s="22">
        <f t="shared" si="150"/>
        <v>1750.0000000000002</v>
      </c>
      <c r="L467" s="22">
        <f t="shared" si="151"/>
        <v>525</v>
      </c>
      <c r="M467" s="23">
        <v>0.3</v>
      </c>
      <c r="O467" s="2"/>
      <c r="P467" s="3"/>
      <c r="Q467" s="6"/>
    </row>
    <row r="468" spans="2:17" x14ac:dyDescent="0.25">
      <c r="B468" s="18" t="s">
        <v>10</v>
      </c>
      <c r="C468" s="18">
        <v>1185732</v>
      </c>
      <c r="D468" s="19">
        <v>45448</v>
      </c>
      <c r="E468" s="18" t="s">
        <v>132</v>
      </c>
      <c r="F468" s="18" t="s">
        <v>34</v>
      </c>
      <c r="G468" s="18" t="s">
        <v>33</v>
      </c>
      <c r="H468" s="18" t="s">
        <v>12</v>
      </c>
      <c r="I468" s="20">
        <v>0.65</v>
      </c>
      <c r="J468" s="21">
        <v>5000</v>
      </c>
      <c r="K468" s="22">
        <f>I468*J468</f>
        <v>3250</v>
      </c>
      <c r="L468" s="22">
        <f>K468*M468</f>
        <v>1787.5000000000002</v>
      </c>
      <c r="M468" s="23">
        <v>0.55000000000000004</v>
      </c>
      <c r="O468" s="2"/>
      <c r="P468" s="3"/>
      <c r="Q468" s="6"/>
    </row>
    <row r="469" spans="2:17" x14ac:dyDescent="0.25">
      <c r="B469" s="18" t="s">
        <v>10</v>
      </c>
      <c r="C469" s="18">
        <v>1185732</v>
      </c>
      <c r="D469" s="19">
        <v>45448</v>
      </c>
      <c r="E469" s="18" t="s">
        <v>132</v>
      </c>
      <c r="F469" s="18" t="s">
        <v>34</v>
      </c>
      <c r="G469" s="18" t="s">
        <v>33</v>
      </c>
      <c r="H469" s="18" t="s">
        <v>15</v>
      </c>
      <c r="I469" s="20">
        <v>0.60000000000000009</v>
      </c>
      <c r="J469" s="21">
        <v>2500</v>
      </c>
      <c r="K469" s="22">
        <f>I469*J469</f>
        <v>1500.0000000000002</v>
      </c>
      <c r="L469" s="22">
        <f>K469*M469</f>
        <v>525</v>
      </c>
      <c r="M469" s="23">
        <v>0.35</v>
      </c>
      <c r="O469" s="2"/>
      <c r="P469" s="3"/>
      <c r="Q469" s="6"/>
    </row>
    <row r="470" spans="2:17" x14ac:dyDescent="0.25">
      <c r="B470" s="18" t="s">
        <v>10</v>
      </c>
      <c r="C470" s="18">
        <v>1185732</v>
      </c>
      <c r="D470" s="19">
        <v>45448</v>
      </c>
      <c r="E470" s="18" t="s">
        <v>132</v>
      </c>
      <c r="F470" s="18" t="s">
        <v>34</v>
      </c>
      <c r="G470" s="18" t="s">
        <v>33</v>
      </c>
      <c r="H470" s="18" t="s">
        <v>13</v>
      </c>
      <c r="I470" s="20">
        <v>0.55000000000000004</v>
      </c>
      <c r="J470" s="21">
        <v>1750</v>
      </c>
      <c r="K470" s="22">
        <f t="shared" ref="K470:K473" si="152">I470*J470</f>
        <v>962.50000000000011</v>
      </c>
      <c r="L470" s="22">
        <f t="shared" ref="L470:L473" si="153">K470*M470</f>
        <v>385</v>
      </c>
      <c r="M470" s="23">
        <v>0.39999999999999997</v>
      </c>
      <c r="O470" s="2"/>
      <c r="P470" s="3"/>
      <c r="Q470" s="6"/>
    </row>
    <row r="471" spans="2:17" x14ac:dyDescent="0.25">
      <c r="B471" s="18" t="s">
        <v>10</v>
      </c>
      <c r="C471" s="18">
        <v>1185732</v>
      </c>
      <c r="D471" s="19">
        <v>45448</v>
      </c>
      <c r="E471" s="18" t="s">
        <v>132</v>
      </c>
      <c r="F471" s="18" t="s">
        <v>34</v>
      </c>
      <c r="G471" s="18" t="s">
        <v>33</v>
      </c>
      <c r="H471" s="18" t="s">
        <v>14</v>
      </c>
      <c r="I471" s="20">
        <v>0.55000000000000004</v>
      </c>
      <c r="J471" s="21">
        <v>1500</v>
      </c>
      <c r="K471" s="22">
        <f t="shared" si="152"/>
        <v>825.00000000000011</v>
      </c>
      <c r="L471" s="22">
        <f t="shared" si="153"/>
        <v>330</v>
      </c>
      <c r="M471" s="23">
        <v>0.39999999999999997</v>
      </c>
      <c r="O471" s="2"/>
      <c r="P471" s="3"/>
      <c r="Q471" s="6"/>
    </row>
    <row r="472" spans="2:17" x14ac:dyDescent="0.25">
      <c r="B472" s="18" t="s">
        <v>10</v>
      </c>
      <c r="C472" s="18">
        <v>1185732</v>
      </c>
      <c r="D472" s="19">
        <v>45448</v>
      </c>
      <c r="E472" s="18" t="s">
        <v>132</v>
      </c>
      <c r="F472" s="18" t="s">
        <v>34</v>
      </c>
      <c r="G472" s="18" t="s">
        <v>33</v>
      </c>
      <c r="H472" s="18" t="s">
        <v>16</v>
      </c>
      <c r="I472" s="20">
        <v>0.65</v>
      </c>
      <c r="J472" s="21">
        <v>1500</v>
      </c>
      <c r="K472" s="22">
        <f t="shared" si="152"/>
        <v>975</v>
      </c>
      <c r="L472" s="22">
        <f t="shared" si="153"/>
        <v>341.25</v>
      </c>
      <c r="M472" s="23">
        <v>0.35</v>
      </c>
      <c r="O472" s="2"/>
      <c r="P472" s="3"/>
      <c r="Q472" s="6"/>
    </row>
    <row r="473" spans="2:17" x14ac:dyDescent="0.25">
      <c r="B473" s="18" t="s">
        <v>10</v>
      </c>
      <c r="C473" s="18">
        <v>1185732</v>
      </c>
      <c r="D473" s="19">
        <v>45448</v>
      </c>
      <c r="E473" s="18" t="s">
        <v>132</v>
      </c>
      <c r="F473" s="18" t="s">
        <v>34</v>
      </c>
      <c r="G473" s="18" t="s">
        <v>33</v>
      </c>
      <c r="H473" s="18" t="s">
        <v>17</v>
      </c>
      <c r="I473" s="20">
        <v>0.70000000000000007</v>
      </c>
      <c r="J473" s="21">
        <v>3000</v>
      </c>
      <c r="K473" s="22">
        <f t="shared" si="152"/>
        <v>2100</v>
      </c>
      <c r="L473" s="22">
        <f t="shared" si="153"/>
        <v>630</v>
      </c>
      <c r="M473" s="23">
        <v>0.3</v>
      </c>
      <c r="O473" s="2"/>
      <c r="P473" s="3"/>
      <c r="Q473" s="6"/>
    </row>
    <row r="474" spans="2:17" x14ac:dyDescent="0.25">
      <c r="B474" s="18" t="s">
        <v>10</v>
      </c>
      <c r="C474" s="18">
        <v>1185732</v>
      </c>
      <c r="D474" s="19">
        <v>45476</v>
      </c>
      <c r="E474" s="18" t="s">
        <v>132</v>
      </c>
      <c r="F474" s="18" t="s">
        <v>34</v>
      </c>
      <c r="G474" s="18" t="s">
        <v>33</v>
      </c>
      <c r="H474" s="18" t="s">
        <v>12</v>
      </c>
      <c r="I474" s="20">
        <v>0.65</v>
      </c>
      <c r="J474" s="21">
        <v>5000</v>
      </c>
      <c r="K474" s="22">
        <f>I474*J474</f>
        <v>3250</v>
      </c>
      <c r="L474" s="22">
        <f>K474*M474</f>
        <v>1787.5000000000002</v>
      </c>
      <c r="M474" s="23">
        <v>0.55000000000000004</v>
      </c>
      <c r="O474" s="2"/>
      <c r="P474" s="3"/>
      <c r="Q474" s="6"/>
    </row>
    <row r="475" spans="2:17" x14ac:dyDescent="0.25">
      <c r="B475" s="18" t="s">
        <v>10</v>
      </c>
      <c r="C475" s="18">
        <v>1185732</v>
      </c>
      <c r="D475" s="19">
        <v>45476</v>
      </c>
      <c r="E475" s="18" t="s">
        <v>132</v>
      </c>
      <c r="F475" s="18" t="s">
        <v>34</v>
      </c>
      <c r="G475" s="18" t="s">
        <v>33</v>
      </c>
      <c r="H475" s="18" t="s">
        <v>15</v>
      </c>
      <c r="I475" s="20">
        <v>0.60000000000000009</v>
      </c>
      <c r="J475" s="21">
        <v>3000</v>
      </c>
      <c r="K475" s="22">
        <f>I475*J475</f>
        <v>1800.0000000000002</v>
      </c>
      <c r="L475" s="22">
        <f>K475*M475</f>
        <v>630</v>
      </c>
      <c r="M475" s="23">
        <v>0.35</v>
      </c>
      <c r="O475" s="2"/>
      <c r="P475" s="3"/>
      <c r="Q475" s="6"/>
    </row>
    <row r="476" spans="2:17" x14ac:dyDescent="0.25">
      <c r="B476" s="18" t="s">
        <v>10</v>
      </c>
      <c r="C476" s="18">
        <v>1185732</v>
      </c>
      <c r="D476" s="19">
        <v>45476</v>
      </c>
      <c r="E476" s="18" t="s">
        <v>132</v>
      </c>
      <c r="F476" s="18" t="s">
        <v>34</v>
      </c>
      <c r="G476" s="18" t="s">
        <v>33</v>
      </c>
      <c r="H476" s="18" t="s">
        <v>13</v>
      </c>
      <c r="I476" s="20">
        <v>0.55000000000000004</v>
      </c>
      <c r="J476" s="21">
        <v>2250</v>
      </c>
      <c r="K476" s="22">
        <f t="shared" ref="K476:K479" si="154">I476*J476</f>
        <v>1237.5</v>
      </c>
      <c r="L476" s="22">
        <f t="shared" ref="L476:L479" si="155">K476*M476</f>
        <v>494.99999999999994</v>
      </c>
      <c r="M476" s="23">
        <v>0.39999999999999997</v>
      </c>
      <c r="O476" s="2"/>
      <c r="P476" s="3"/>
      <c r="Q476" s="6"/>
    </row>
    <row r="477" spans="2:17" x14ac:dyDescent="0.25">
      <c r="B477" s="18" t="s">
        <v>10</v>
      </c>
      <c r="C477" s="18">
        <v>1185732</v>
      </c>
      <c r="D477" s="19">
        <v>45476</v>
      </c>
      <c r="E477" s="18" t="s">
        <v>132</v>
      </c>
      <c r="F477" s="18" t="s">
        <v>34</v>
      </c>
      <c r="G477" s="18" t="s">
        <v>33</v>
      </c>
      <c r="H477" s="18" t="s">
        <v>14</v>
      </c>
      <c r="I477" s="20">
        <v>0.55000000000000004</v>
      </c>
      <c r="J477" s="21">
        <v>1750</v>
      </c>
      <c r="K477" s="22">
        <f t="shared" si="154"/>
        <v>962.50000000000011</v>
      </c>
      <c r="L477" s="22">
        <f t="shared" si="155"/>
        <v>385</v>
      </c>
      <c r="M477" s="23">
        <v>0.39999999999999997</v>
      </c>
      <c r="O477" s="2"/>
      <c r="P477" s="3"/>
      <c r="Q477" s="6"/>
    </row>
    <row r="478" spans="2:17" x14ac:dyDescent="0.25">
      <c r="B478" s="18" t="s">
        <v>10</v>
      </c>
      <c r="C478" s="18">
        <v>1185732</v>
      </c>
      <c r="D478" s="19">
        <v>45476</v>
      </c>
      <c r="E478" s="18" t="s">
        <v>132</v>
      </c>
      <c r="F478" s="18" t="s">
        <v>34</v>
      </c>
      <c r="G478" s="18" t="s">
        <v>33</v>
      </c>
      <c r="H478" s="18" t="s">
        <v>16</v>
      </c>
      <c r="I478" s="20">
        <v>0.65</v>
      </c>
      <c r="J478" s="21">
        <v>2000</v>
      </c>
      <c r="K478" s="22">
        <f t="shared" si="154"/>
        <v>1300</v>
      </c>
      <c r="L478" s="22">
        <f t="shared" si="155"/>
        <v>454.99999999999994</v>
      </c>
      <c r="M478" s="23">
        <v>0.35</v>
      </c>
      <c r="O478" s="2"/>
      <c r="P478" s="3"/>
      <c r="Q478" s="6"/>
    </row>
    <row r="479" spans="2:17" x14ac:dyDescent="0.25">
      <c r="B479" s="18" t="s">
        <v>10</v>
      </c>
      <c r="C479" s="18">
        <v>1185732</v>
      </c>
      <c r="D479" s="19">
        <v>45476</v>
      </c>
      <c r="E479" s="18" t="s">
        <v>132</v>
      </c>
      <c r="F479" s="18" t="s">
        <v>34</v>
      </c>
      <c r="G479" s="18" t="s">
        <v>33</v>
      </c>
      <c r="H479" s="18" t="s">
        <v>17</v>
      </c>
      <c r="I479" s="20">
        <v>0.70000000000000007</v>
      </c>
      <c r="J479" s="21">
        <v>3750</v>
      </c>
      <c r="K479" s="22">
        <f t="shared" si="154"/>
        <v>2625.0000000000005</v>
      </c>
      <c r="L479" s="22">
        <f t="shared" si="155"/>
        <v>787.50000000000011</v>
      </c>
      <c r="M479" s="23">
        <v>0.3</v>
      </c>
      <c r="O479" s="2"/>
      <c r="P479" s="3"/>
      <c r="Q479" s="6"/>
    </row>
    <row r="480" spans="2:17" x14ac:dyDescent="0.25">
      <c r="B480" s="18" t="s">
        <v>10</v>
      </c>
      <c r="C480" s="18">
        <v>1185732</v>
      </c>
      <c r="D480" s="19">
        <v>45508</v>
      </c>
      <c r="E480" s="18" t="s">
        <v>132</v>
      </c>
      <c r="F480" s="18" t="s">
        <v>34</v>
      </c>
      <c r="G480" s="18" t="s">
        <v>33</v>
      </c>
      <c r="H480" s="18" t="s">
        <v>12</v>
      </c>
      <c r="I480" s="20">
        <v>0.65</v>
      </c>
      <c r="J480" s="21">
        <v>5250</v>
      </c>
      <c r="K480" s="22">
        <f>I480*J480</f>
        <v>3412.5</v>
      </c>
      <c r="L480" s="22">
        <f>K480*M480</f>
        <v>1876.8750000000002</v>
      </c>
      <c r="M480" s="23">
        <v>0.55000000000000004</v>
      </c>
      <c r="O480" s="2"/>
      <c r="P480" s="3"/>
      <c r="Q480" s="6"/>
    </row>
    <row r="481" spans="2:17" x14ac:dyDescent="0.25">
      <c r="B481" s="18" t="s">
        <v>10</v>
      </c>
      <c r="C481" s="18">
        <v>1185732</v>
      </c>
      <c r="D481" s="19">
        <v>45508</v>
      </c>
      <c r="E481" s="18" t="s">
        <v>132</v>
      </c>
      <c r="F481" s="18" t="s">
        <v>34</v>
      </c>
      <c r="G481" s="18" t="s">
        <v>33</v>
      </c>
      <c r="H481" s="18" t="s">
        <v>15</v>
      </c>
      <c r="I481" s="20">
        <v>0.60000000000000009</v>
      </c>
      <c r="J481" s="21">
        <v>3000</v>
      </c>
      <c r="K481" s="22">
        <f>I481*J481</f>
        <v>1800.0000000000002</v>
      </c>
      <c r="L481" s="22">
        <f>K481*M481</f>
        <v>630</v>
      </c>
      <c r="M481" s="23">
        <v>0.35</v>
      </c>
      <c r="O481" s="2"/>
      <c r="P481" s="3"/>
      <c r="Q481" s="6"/>
    </row>
    <row r="482" spans="2:17" x14ac:dyDescent="0.25">
      <c r="B482" s="18" t="s">
        <v>10</v>
      </c>
      <c r="C482" s="18">
        <v>1185732</v>
      </c>
      <c r="D482" s="19">
        <v>45508</v>
      </c>
      <c r="E482" s="18" t="s">
        <v>132</v>
      </c>
      <c r="F482" s="18" t="s">
        <v>34</v>
      </c>
      <c r="G482" s="18" t="s">
        <v>33</v>
      </c>
      <c r="H482" s="18" t="s">
        <v>13</v>
      </c>
      <c r="I482" s="20">
        <v>0.55000000000000004</v>
      </c>
      <c r="J482" s="21">
        <v>2250</v>
      </c>
      <c r="K482" s="22">
        <f t="shared" ref="K482:K485" si="156">I482*J482</f>
        <v>1237.5</v>
      </c>
      <c r="L482" s="22">
        <f t="shared" ref="L482:L485" si="157">K482*M482</f>
        <v>494.99999999999994</v>
      </c>
      <c r="M482" s="23">
        <v>0.39999999999999997</v>
      </c>
      <c r="O482" s="2"/>
      <c r="P482" s="3"/>
      <c r="Q482" s="6"/>
    </row>
    <row r="483" spans="2:17" x14ac:dyDescent="0.25">
      <c r="B483" s="18" t="s">
        <v>10</v>
      </c>
      <c r="C483" s="18">
        <v>1185732</v>
      </c>
      <c r="D483" s="19">
        <v>45508</v>
      </c>
      <c r="E483" s="18" t="s">
        <v>132</v>
      </c>
      <c r="F483" s="18" t="s">
        <v>34</v>
      </c>
      <c r="G483" s="18" t="s">
        <v>33</v>
      </c>
      <c r="H483" s="18" t="s">
        <v>14</v>
      </c>
      <c r="I483" s="20">
        <v>0.55000000000000004</v>
      </c>
      <c r="J483" s="21">
        <v>2000</v>
      </c>
      <c r="K483" s="22">
        <f t="shared" si="156"/>
        <v>1100</v>
      </c>
      <c r="L483" s="22">
        <f t="shared" si="157"/>
        <v>439.99999999999994</v>
      </c>
      <c r="M483" s="23">
        <v>0.39999999999999997</v>
      </c>
      <c r="O483" s="2"/>
      <c r="P483" s="3"/>
      <c r="Q483" s="6"/>
    </row>
    <row r="484" spans="2:17" x14ac:dyDescent="0.25">
      <c r="B484" s="18" t="s">
        <v>10</v>
      </c>
      <c r="C484" s="18">
        <v>1185732</v>
      </c>
      <c r="D484" s="19">
        <v>45508</v>
      </c>
      <c r="E484" s="18" t="s">
        <v>132</v>
      </c>
      <c r="F484" s="18" t="s">
        <v>34</v>
      </c>
      <c r="G484" s="18" t="s">
        <v>33</v>
      </c>
      <c r="H484" s="18" t="s">
        <v>16</v>
      </c>
      <c r="I484" s="20">
        <v>0.65</v>
      </c>
      <c r="J484" s="21">
        <v>1750</v>
      </c>
      <c r="K484" s="22">
        <f t="shared" si="156"/>
        <v>1137.5</v>
      </c>
      <c r="L484" s="22">
        <f t="shared" si="157"/>
        <v>398.125</v>
      </c>
      <c r="M484" s="23">
        <v>0.35</v>
      </c>
      <c r="O484" s="2"/>
      <c r="P484" s="3"/>
      <c r="Q484" s="6"/>
    </row>
    <row r="485" spans="2:17" x14ac:dyDescent="0.25">
      <c r="B485" s="18" t="s">
        <v>10</v>
      </c>
      <c r="C485" s="18">
        <v>1185732</v>
      </c>
      <c r="D485" s="19">
        <v>45508</v>
      </c>
      <c r="E485" s="18" t="s">
        <v>132</v>
      </c>
      <c r="F485" s="18" t="s">
        <v>34</v>
      </c>
      <c r="G485" s="18" t="s">
        <v>33</v>
      </c>
      <c r="H485" s="18" t="s">
        <v>17</v>
      </c>
      <c r="I485" s="20">
        <v>0.70000000000000007</v>
      </c>
      <c r="J485" s="21">
        <v>3500</v>
      </c>
      <c r="K485" s="22">
        <f t="shared" si="156"/>
        <v>2450.0000000000005</v>
      </c>
      <c r="L485" s="22">
        <f t="shared" si="157"/>
        <v>735.00000000000011</v>
      </c>
      <c r="M485" s="23">
        <v>0.3</v>
      </c>
      <c r="O485" s="2"/>
      <c r="P485" s="3"/>
      <c r="Q485" s="6"/>
    </row>
    <row r="486" spans="2:17" x14ac:dyDescent="0.25">
      <c r="B486" s="18" t="s">
        <v>10</v>
      </c>
      <c r="C486" s="18">
        <v>1185732</v>
      </c>
      <c r="D486" s="19">
        <v>45538</v>
      </c>
      <c r="E486" s="18" t="s">
        <v>132</v>
      </c>
      <c r="F486" s="18" t="s">
        <v>34</v>
      </c>
      <c r="G486" s="18" t="s">
        <v>33</v>
      </c>
      <c r="H486" s="18" t="s">
        <v>12</v>
      </c>
      <c r="I486" s="20">
        <v>0.65</v>
      </c>
      <c r="J486" s="21">
        <v>4750</v>
      </c>
      <c r="K486" s="22">
        <f>I486*J486</f>
        <v>3087.5</v>
      </c>
      <c r="L486" s="22">
        <f>K486*M486</f>
        <v>1543.75</v>
      </c>
      <c r="M486" s="23">
        <v>0.5</v>
      </c>
      <c r="O486" s="2"/>
      <c r="P486" s="3"/>
      <c r="Q486" s="6"/>
    </row>
    <row r="487" spans="2:17" x14ac:dyDescent="0.25">
      <c r="B487" s="18" t="s">
        <v>10</v>
      </c>
      <c r="C487" s="18">
        <v>1185732</v>
      </c>
      <c r="D487" s="19">
        <v>45538</v>
      </c>
      <c r="E487" s="18" t="s">
        <v>132</v>
      </c>
      <c r="F487" s="18" t="s">
        <v>34</v>
      </c>
      <c r="G487" s="18" t="s">
        <v>33</v>
      </c>
      <c r="H487" s="18" t="s">
        <v>15</v>
      </c>
      <c r="I487" s="20">
        <v>0.5</v>
      </c>
      <c r="J487" s="21">
        <v>2750</v>
      </c>
      <c r="K487" s="22">
        <f>I487*J487</f>
        <v>1375</v>
      </c>
      <c r="L487" s="22">
        <f>K487*M487</f>
        <v>412.5</v>
      </c>
      <c r="M487" s="23">
        <v>0.3</v>
      </c>
      <c r="O487" s="2"/>
      <c r="P487" s="3"/>
      <c r="Q487" s="6"/>
    </row>
    <row r="488" spans="2:17" x14ac:dyDescent="0.25">
      <c r="B488" s="18" t="s">
        <v>10</v>
      </c>
      <c r="C488" s="18">
        <v>1185732</v>
      </c>
      <c r="D488" s="19">
        <v>45538</v>
      </c>
      <c r="E488" s="18" t="s">
        <v>132</v>
      </c>
      <c r="F488" s="18" t="s">
        <v>34</v>
      </c>
      <c r="G488" s="18" t="s">
        <v>33</v>
      </c>
      <c r="H488" s="18" t="s">
        <v>13</v>
      </c>
      <c r="I488" s="20">
        <v>0.45</v>
      </c>
      <c r="J488" s="21">
        <v>2000</v>
      </c>
      <c r="K488" s="22">
        <f t="shared" ref="K488:K491" si="158">I488*J488</f>
        <v>900</v>
      </c>
      <c r="L488" s="22">
        <f t="shared" ref="L488:L491" si="159">K488*M488</f>
        <v>315</v>
      </c>
      <c r="M488" s="23">
        <v>0.35</v>
      </c>
      <c r="O488" s="2"/>
      <c r="P488" s="3"/>
      <c r="Q488" s="6"/>
    </row>
    <row r="489" spans="2:17" x14ac:dyDescent="0.25">
      <c r="B489" s="18" t="s">
        <v>10</v>
      </c>
      <c r="C489" s="18">
        <v>1185732</v>
      </c>
      <c r="D489" s="19">
        <v>45538</v>
      </c>
      <c r="E489" s="18" t="s">
        <v>132</v>
      </c>
      <c r="F489" s="18" t="s">
        <v>34</v>
      </c>
      <c r="G489" s="18" t="s">
        <v>33</v>
      </c>
      <c r="H489" s="18" t="s">
        <v>14</v>
      </c>
      <c r="I489" s="20">
        <v>0.45</v>
      </c>
      <c r="J489" s="21">
        <v>1750</v>
      </c>
      <c r="K489" s="22">
        <f t="shared" si="158"/>
        <v>787.5</v>
      </c>
      <c r="L489" s="22">
        <f t="shared" si="159"/>
        <v>275.625</v>
      </c>
      <c r="M489" s="23">
        <v>0.35</v>
      </c>
      <c r="O489" s="2"/>
      <c r="P489" s="3"/>
      <c r="Q489" s="6"/>
    </row>
    <row r="490" spans="2:17" x14ac:dyDescent="0.25">
      <c r="B490" s="18" t="s">
        <v>10</v>
      </c>
      <c r="C490" s="18">
        <v>1185732</v>
      </c>
      <c r="D490" s="19">
        <v>45538</v>
      </c>
      <c r="E490" s="18" t="s">
        <v>132</v>
      </c>
      <c r="F490" s="18" t="s">
        <v>34</v>
      </c>
      <c r="G490" s="18" t="s">
        <v>33</v>
      </c>
      <c r="H490" s="18" t="s">
        <v>16</v>
      </c>
      <c r="I490" s="20">
        <v>0.54999999999999993</v>
      </c>
      <c r="J490" s="21">
        <v>1250</v>
      </c>
      <c r="K490" s="22">
        <f t="shared" si="158"/>
        <v>687.49999999999989</v>
      </c>
      <c r="L490" s="22">
        <f t="shared" si="159"/>
        <v>206.24999999999997</v>
      </c>
      <c r="M490" s="23">
        <v>0.3</v>
      </c>
      <c r="O490" s="2"/>
      <c r="P490" s="3"/>
      <c r="Q490" s="6"/>
    </row>
    <row r="491" spans="2:17" x14ac:dyDescent="0.25">
      <c r="B491" s="18" t="s">
        <v>10</v>
      </c>
      <c r="C491" s="18">
        <v>1185732</v>
      </c>
      <c r="D491" s="19">
        <v>45538</v>
      </c>
      <c r="E491" s="18" t="s">
        <v>132</v>
      </c>
      <c r="F491" s="18" t="s">
        <v>34</v>
      </c>
      <c r="G491" s="18" t="s">
        <v>33</v>
      </c>
      <c r="H491" s="18" t="s">
        <v>17</v>
      </c>
      <c r="I491" s="20">
        <v>0.6</v>
      </c>
      <c r="J491" s="21">
        <v>2250</v>
      </c>
      <c r="K491" s="22">
        <f t="shared" si="158"/>
        <v>1350</v>
      </c>
      <c r="L491" s="22">
        <f t="shared" si="159"/>
        <v>337.5</v>
      </c>
      <c r="M491" s="23">
        <v>0.25</v>
      </c>
      <c r="O491" s="2"/>
      <c r="P491" s="3"/>
      <c r="Q491" s="6"/>
    </row>
    <row r="492" spans="2:17" x14ac:dyDescent="0.25">
      <c r="B492" s="18" t="s">
        <v>10</v>
      </c>
      <c r="C492" s="18">
        <v>1185732</v>
      </c>
      <c r="D492" s="19">
        <v>45570</v>
      </c>
      <c r="E492" s="18" t="s">
        <v>132</v>
      </c>
      <c r="F492" s="18" t="s">
        <v>34</v>
      </c>
      <c r="G492" s="18" t="s">
        <v>33</v>
      </c>
      <c r="H492" s="18" t="s">
        <v>12</v>
      </c>
      <c r="I492" s="20">
        <v>0.6</v>
      </c>
      <c r="J492" s="21">
        <v>4000</v>
      </c>
      <c r="K492" s="22">
        <f>I492*J492</f>
        <v>2400</v>
      </c>
      <c r="L492" s="22">
        <f>K492*M492</f>
        <v>1200</v>
      </c>
      <c r="M492" s="23">
        <v>0.5</v>
      </c>
      <c r="O492" s="2"/>
      <c r="P492" s="3"/>
      <c r="Q492" s="6"/>
    </row>
    <row r="493" spans="2:17" x14ac:dyDescent="0.25">
      <c r="B493" s="18" t="s">
        <v>10</v>
      </c>
      <c r="C493" s="18">
        <v>1185732</v>
      </c>
      <c r="D493" s="19">
        <v>45570</v>
      </c>
      <c r="E493" s="18" t="s">
        <v>132</v>
      </c>
      <c r="F493" s="18" t="s">
        <v>34</v>
      </c>
      <c r="G493" s="18" t="s">
        <v>33</v>
      </c>
      <c r="H493" s="18" t="s">
        <v>15</v>
      </c>
      <c r="I493" s="20">
        <v>0.5</v>
      </c>
      <c r="J493" s="21">
        <v>2250</v>
      </c>
      <c r="K493" s="22">
        <f>I493*J493</f>
        <v>1125</v>
      </c>
      <c r="L493" s="22">
        <f>K493*M493</f>
        <v>337.5</v>
      </c>
      <c r="M493" s="23">
        <v>0.3</v>
      </c>
      <c r="O493" s="2"/>
      <c r="P493" s="3"/>
      <c r="Q493" s="6"/>
    </row>
    <row r="494" spans="2:17" x14ac:dyDescent="0.25">
      <c r="B494" s="18" t="s">
        <v>10</v>
      </c>
      <c r="C494" s="18">
        <v>1185732</v>
      </c>
      <c r="D494" s="19">
        <v>45570</v>
      </c>
      <c r="E494" s="18" t="s">
        <v>132</v>
      </c>
      <c r="F494" s="18" t="s">
        <v>34</v>
      </c>
      <c r="G494" s="18" t="s">
        <v>33</v>
      </c>
      <c r="H494" s="18" t="s">
        <v>13</v>
      </c>
      <c r="I494" s="20">
        <v>0.5</v>
      </c>
      <c r="J494" s="21">
        <v>1250</v>
      </c>
      <c r="K494" s="22">
        <f t="shared" ref="K494:K497" si="160">I494*J494</f>
        <v>625</v>
      </c>
      <c r="L494" s="22">
        <f t="shared" ref="L494:L497" si="161">K494*M494</f>
        <v>218.75</v>
      </c>
      <c r="M494" s="23">
        <v>0.35</v>
      </c>
      <c r="O494" s="2"/>
      <c r="P494" s="3"/>
      <c r="Q494" s="6"/>
    </row>
    <row r="495" spans="2:17" x14ac:dyDescent="0.25">
      <c r="B495" s="18" t="s">
        <v>10</v>
      </c>
      <c r="C495" s="18">
        <v>1185732</v>
      </c>
      <c r="D495" s="19">
        <v>45570</v>
      </c>
      <c r="E495" s="18" t="s">
        <v>132</v>
      </c>
      <c r="F495" s="18" t="s">
        <v>34</v>
      </c>
      <c r="G495" s="18" t="s">
        <v>33</v>
      </c>
      <c r="H495" s="18" t="s">
        <v>14</v>
      </c>
      <c r="I495" s="20">
        <v>0.5</v>
      </c>
      <c r="J495" s="21">
        <v>1000</v>
      </c>
      <c r="K495" s="22">
        <f t="shared" si="160"/>
        <v>500</v>
      </c>
      <c r="L495" s="22">
        <f t="shared" si="161"/>
        <v>175</v>
      </c>
      <c r="M495" s="23">
        <v>0.35</v>
      </c>
      <c r="O495" s="2"/>
      <c r="P495" s="3"/>
      <c r="Q495" s="6"/>
    </row>
    <row r="496" spans="2:17" x14ac:dyDescent="0.25">
      <c r="B496" s="18" t="s">
        <v>10</v>
      </c>
      <c r="C496" s="18">
        <v>1185732</v>
      </c>
      <c r="D496" s="19">
        <v>45570</v>
      </c>
      <c r="E496" s="18" t="s">
        <v>132</v>
      </c>
      <c r="F496" s="18" t="s">
        <v>34</v>
      </c>
      <c r="G496" s="18" t="s">
        <v>33</v>
      </c>
      <c r="H496" s="18" t="s">
        <v>16</v>
      </c>
      <c r="I496" s="20">
        <v>0.6</v>
      </c>
      <c r="J496" s="21">
        <v>1000</v>
      </c>
      <c r="K496" s="22">
        <f t="shared" si="160"/>
        <v>600</v>
      </c>
      <c r="L496" s="22">
        <f t="shared" si="161"/>
        <v>180</v>
      </c>
      <c r="M496" s="23">
        <v>0.3</v>
      </c>
      <c r="O496" s="2"/>
      <c r="P496" s="3"/>
      <c r="Q496" s="6"/>
    </row>
    <row r="497" spans="1:18" x14ac:dyDescent="0.25">
      <c r="B497" s="18" t="s">
        <v>10</v>
      </c>
      <c r="C497" s="18">
        <v>1185732</v>
      </c>
      <c r="D497" s="19">
        <v>45570</v>
      </c>
      <c r="E497" s="18" t="s">
        <v>132</v>
      </c>
      <c r="F497" s="18" t="s">
        <v>34</v>
      </c>
      <c r="G497" s="18" t="s">
        <v>33</v>
      </c>
      <c r="H497" s="18" t="s">
        <v>17</v>
      </c>
      <c r="I497" s="20">
        <v>0.64999999999999991</v>
      </c>
      <c r="J497" s="21">
        <v>2250</v>
      </c>
      <c r="K497" s="22">
        <f t="shared" si="160"/>
        <v>1462.4999999999998</v>
      </c>
      <c r="L497" s="22">
        <f t="shared" si="161"/>
        <v>365.62499999999994</v>
      </c>
      <c r="M497" s="23">
        <v>0.25</v>
      </c>
      <c r="O497" s="2"/>
      <c r="P497" s="3"/>
      <c r="Q497" s="6"/>
    </row>
    <row r="498" spans="1:18" x14ac:dyDescent="0.25">
      <c r="B498" s="18" t="s">
        <v>10</v>
      </c>
      <c r="C498" s="18">
        <v>1185732</v>
      </c>
      <c r="D498" s="19">
        <v>45600</v>
      </c>
      <c r="E498" s="18" t="s">
        <v>132</v>
      </c>
      <c r="F498" s="18" t="s">
        <v>34</v>
      </c>
      <c r="G498" s="18" t="s">
        <v>33</v>
      </c>
      <c r="H498" s="18" t="s">
        <v>12</v>
      </c>
      <c r="I498" s="20">
        <v>0.70000000000000007</v>
      </c>
      <c r="J498" s="21">
        <v>3750</v>
      </c>
      <c r="K498" s="22">
        <f>I498*J498</f>
        <v>2625.0000000000005</v>
      </c>
      <c r="L498" s="22">
        <f>K498*M498</f>
        <v>1443.7500000000005</v>
      </c>
      <c r="M498" s="23">
        <v>0.55000000000000004</v>
      </c>
      <c r="O498" s="2"/>
      <c r="P498" s="3"/>
      <c r="Q498" s="6"/>
    </row>
    <row r="499" spans="1:18" x14ac:dyDescent="0.25">
      <c r="B499" s="18" t="s">
        <v>10</v>
      </c>
      <c r="C499" s="18">
        <v>1185732</v>
      </c>
      <c r="D499" s="19">
        <v>45600</v>
      </c>
      <c r="E499" s="18" t="s">
        <v>132</v>
      </c>
      <c r="F499" s="18" t="s">
        <v>34</v>
      </c>
      <c r="G499" s="18" t="s">
        <v>33</v>
      </c>
      <c r="H499" s="18" t="s">
        <v>15</v>
      </c>
      <c r="I499" s="20">
        <v>0.60000000000000009</v>
      </c>
      <c r="J499" s="21">
        <v>2000</v>
      </c>
      <c r="K499" s="22">
        <f>I499*J499</f>
        <v>1200.0000000000002</v>
      </c>
      <c r="L499" s="22">
        <f>K499*M499</f>
        <v>420.00000000000006</v>
      </c>
      <c r="M499" s="23">
        <v>0.35</v>
      </c>
      <c r="O499" s="2"/>
      <c r="P499" s="3"/>
      <c r="Q499" s="6"/>
    </row>
    <row r="500" spans="1:18" x14ac:dyDescent="0.25">
      <c r="B500" s="18" t="s">
        <v>10</v>
      </c>
      <c r="C500" s="18">
        <v>1185732</v>
      </c>
      <c r="D500" s="19">
        <v>45600</v>
      </c>
      <c r="E500" s="18" t="s">
        <v>132</v>
      </c>
      <c r="F500" s="18" t="s">
        <v>34</v>
      </c>
      <c r="G500" s="18" t="s">
        <v>33</v>
      </c>
      <c r="H500" s="18" t="s">
        <v>13</v>
      </c>
      <c r="I500" s="20">
        <v>0.60000000000000009</v>
      </c>
      <c r="J500" s="21">
        <v>1950</v>
      </c>
      <c r="K500" s="22">
        <f t="shared" ref="K500:K503" si="162">I500*J500</f>
        <v>1170.0000000000002</v>
      </c>
      <c r="L500" s="22">
        <f t="shared" ref="L500:L503" si="163">K500*M500</f>
        <v>468.00000000000006</v>
      </c>
      <c r="M500" s="23">
        <v>0.39999999999999997</v>
      </c>
      <c r="O500" s="2"/>
      <c r="P500" s="3"/>
      <c r="Q500" s="6"/>
    </row>
    <row r="501" spans="1:18" x14ac:dyDescent="0.25">
      <c r="B501" s="18" t="s">
        <v>10</v>
      </c>
      <c r="C501" s="18">
        <v>1185732</v>
      </c>
      <c r="D501" s="19">
        <v>45600</v>
      </c>
      <c r="E501" s="18" t="s">
        <v>132</v>
      </c>
      <c r="F501" s="18" t="s">
        <v>34</v>
      </c>
      <c r="G501" s="18" t="s">
        <v>33</v>
      </c>
      <c r="H501" s="18" t="s">
        <v>14</v>
      </c>
      <c r="I501" s="20">
        <v>0.60000000000000009</v>
      </c>
      <c r="J501" s="21">
        <v>1750</v>
      </c>
      <c r="K501" s="22">
        <f t="shared" si="162"/>
        <v>1050.0000000000002</v>
      </c>
      <c r="L501" s="22">
        <f t="shared" si="163"/>
        <v>420.00000000000006</v>
      </c>
      <c r="M501" s="23">
        <v>0.39999999999999997</v>
      </c>
      <c r="O501" s="2"/>
      <c r="P501" s="3"/>
      <c r="Q501" s="6"/>
    </row>
    <row r="502" spans="1:18" x14ac:dyDescent="0.25">
      <c r="B502" s="18" t="s">
        <v>10</v>
      </c>
      <c r="C502" s="18">
        <v>1185732</v>
      </c>
      <c r="D502" s="19">
        <v>45600</v>
      </c>
      <c r="E502" s="18" t="s">
        <v>132</v>
      </c>
      <c r="F502" s="18" t="s">
        <v>34</v>
      </c>
      <c r="G502" s="18" t="s">
        <v>33</v>
      </c>
      <c r="H502" s="18" t="s">
        <v>16</v>
      </c>
      <c r="I502" s="20">
        <v>0.70000000000000007</v>
      </c>
      <c r="J502" s="21">
        <v>1500</v>
      </c>
      <c r="K502" s="22">
        <f t="shared" si="162"/>
        <v>1050</v>
      </c>
      <c r="L502" s="22">
        <f t="shared" si="163"/>
        <v>367.5</v>
      </c>
      <c r="M502" s="23">
        <v>0.35</v>
      </c>
      <c r="O502" s="2"/>
      <c r="P502" s="3"/>
      <c r="Q502" s="6"/>
    </row>
    <row r="503" spans="1:18" x14ac:dyDescent="0.25">
      <c r="B503" s="18" t="s">
        <v>10</v>
      </c>
      <c r="C503" s="18">
        <v>1185732</v>
      </c>
      <c r="D503" s="19">
        <v>45600</v>
      </c>
      <c r="E503" s="18" t="s">
        <v>132</v>
      </c>
      <c r="F503" s="18" t="s">
        <v>34</v>
      </c>
      <c r="G503" s="18" t="s">
        <v>33</v>
      </c>
      <c r="H503" s="18" t="s">
        <v>17</v>
      </c>
      <c r="I503" s="20">
        <v>0.75</v>
      </c>
      <c r="J503" s="21">
        <v>2500</v>
      </c>
      <c r="K503" s="22">
        <f t="shared" si="162"/>
        <v>1875</v>
      </c>
      <c r="L503" s="22">
        <f t="shared" si="163"/>
        <v>562.5</v>
      </c>
      <c r="M503" s="23">
        <v>0.3</v>
      </c>
      <c r="O503" s="2"/>
      <c r="P503" s="3"/>
      <c r="Q503" s="6"/>
    </row>
    <row r="504" spans="1:18" x14ac:dyDescent="0.25">
      <c r="B504" s="18" t="s">
        <v>10</v>
      </c>
      <c r="C504" s="18">
        <v>1185732</v>
      </c>
      <c r="D504" s="19">
        <v>45629</v>
      </c>
      <c r="E504" s="18" t="s">
        <v>132</v>
      </c>
      <c r="F504" s="18" t="s">
        <v>34</v>
      </c>
      <c r="G504" s="18" t="s">
        <v>33</v>
      </c>
      <c r="H504" s="18" t="s">
        <v>12</v>
      </c>
      <c r="I504" s="20">
        <v>0.70000000000000007</v>
      </c>
      <c r="J504" s="21">
        <v>4750</v>
      </c>
      <c r="K504" s="22">
        <f>I504*J504</f>
        <v>3325.0000000000005</v>
      </c>
      <c r="L504" s="22">
        <f>K504*M504</f>
        <v>1828.7500000000005</v>
      </c>
      <c r="M504" s="23">
        <v>0.55000000000000004</v>
      </c>
      <c r="O504" s="2"/>
      <c r="P504" s="3"/>
      <c r="Q504" s="6"/>
    </row>
    <row r="505" spans="1:18" x14ac:dyDescent="0.25">
      <c r="B505" s="18" t="s">
        <v>10</v>
      </c>
      <c r="C505" s="18">
        <v>1185732</v>
      </c>
      <c r="D505" s="19">
        <v>45629</v>
      </c>
      <c r="E505" s="18" t="s">
        <v>132</v>
      </c>
      <c r="F505" s="18" t="s">
        <v>34</v>
      </c>
      <c r="G505" s="18" t="s">
        <v>33</v>
      </c>
      <c r="H505" s="18" t="s">
        <v>15</v>
      </c>
      <c r="I505" s="20">
        <v>0.60000000000000009</v>
      </c>
      <c r="J505" s="21">
        <v>2750</v>
      </c>
      <c r="K505" s="22">
        <f>I505*J505</f>
        <v>1650.0000000000002</v>
      </c>
      <c r="L505" s="22">
        <f>K505*M505</f>
        <v>577.5</v>
      </c>
      <c r="M505" s="23">
        <v>0.35</v>
      </c>
      <c r="O505" s="2"/>
      <c r="P505" s="3"/>
      <c r="Q505" s="6"/>
    </row>
    <row r="506" spans="1:18" x14ac:dyDescent="0.25">
      <c r="B506" s="18" t="s">
        <v>10</v>
      </c>
      <c r="C506" s="18">
        <v>1185732</v>
      </c>
      <c r="D506" s="19">
        <v>45629</v>
      </c>
      <c r="E506" s="18" t="s">
        <v>132</v>
      </c>
      <c r="F506" s="18" t="s">
        <v>34</v>
      </c>
      <c r="G506" s="18" t="s">
        <v>33</v>
      </c>
      <c r="H506" s="18" t="s">
        <v>13</v>
      </c>
      <c r="I506" s="20">
        <v>0.60000000000000009</v>
      </c>
      <c r="J506" s="21">
        <v>2250</v>
      </c>
      <c r="K506" s="22">
        <f t="shared" ref="K506:K509" si="164">I506*J506</f>
        <v>1350.0000000000002</v>
      </c>
      <c r="L506" s="22">
        <f t="shared" ref="L506:L509" si="165">K506*M506</f>
        <v>540</v>
      </c>
      <c r="M506" s="23">
        <v>0.39999999999999997</v>
      </c>
      <c r="O506" s="2"/>
      <c r="P506" s="3"/>
      <c r="Q506" s="6"/>
    </row>
    <row r="507" spans="1:18" x14ac:dyDescent="0.25">
      <c r="B507" s="18" t="s">
        <v>10</v>
      </c>
      <c r="C507" s="18">
        <v>1185732</v>
      </c>
      <c r="D507" s="19">
        <v>45629</v>
      </c>
      <c r="E507" s="18" t="s">
        <v>132</v>
      </c>
      <c r="F507" s="18" t="s">
        <v>34</v>
      </c>
      <c r="G507" s="18" t="s">
        <v>33</v>
      </c>
      <c r="H507" s="18" t="s">
        <v>14</v>
      </c>
      <c r="I507" s="20">
        <v>0.60000000000000009</v>
      </c>
      <c r="J507" s="21">
        <v>1750</v>
      </c>
      <c r="K507" s="22">
        <f t="shared" si="164"/>
        <v>1050.0000000000002</v>
      </c>
      <c r="L507" s="22">
        <f t="shared" si="165"/>
        <v>420.00000000000006</v>
      </c>
      <c r="M507" s="23">
        <v>0.39999999999999997</v>
      </c>
      <c r="O507" s="2"/>
      <c r="P507" s="3"/>
      <c r="Q507" s="6"/>
    </row>
    <row r="508" spans="1:18" x14ac:dyDescent="0.25">
      <c r="B508" s="18" t="s">
        <v>10</v>
      </c>
      <c r="C508" s="18">
        <v>1185732</v>
      </c>
      <c r="D508" s="19">
        <v>45629</v>
      </c>
      <c r="E508" s="18" t="s">
        <v>132</v>
      </c>
      <c r="F508" s="18" t="s">
        <v>34</v>
      </c>
      <c r="G508" s="18" t="s">
        <v>33</v>
      </c>
      <c r="H508" s="18" t="s">
        <v>16</v>
      </c>
      <c r="I508" s="20">
        <v>0.70000000000000007</v>
      </c>
      <c r="J508" s="21">
        <v>1750</v>
      </c>
      <c r="K508" s="22">
        <f t="shared" si="164"/>
        <v>1225.0000000000002</v>
      </c>
      <c r="L508" s="22">
        <f t="shared" si="165"/>
        <v>428.75000000000006</v>
      </c>
      <c r="M508" s="23">
        <v>0.35</v>
      </c>
      <c r="O508" s="2"/>
      <c r="P508" s="3"/>
      <c r="Q508" s="6"/>
    </row>
    <row r="509" spans="1:18" x14ac:dyDescent="0.25">
      <c r="B509" s="18" t="s">
        <v>10</v>
      </c>
      <c r="C509" s="18">
        <v>1185732</v>
      </c>
      <c r="D509" s="19">
        <v>45629</v>
      </c>
      <c r="E509" s="18" t="s">
        <v>132</v>
      </c>
      <c r="F509" s="18" t="s">
        <v>34</v>
      </c>
      <c r="G509" s="18" t="s">
        <v>33</v>
      </c>
      <c r="H509" s="18" t="s">
        <v>17</v>
      </c>
      <c r="I509" s="20">
        <v>0.75</v>
      </c>
      <c r="J509" s="21">
        <v>2750</v>
      </c>
      <c r="K509" s="22">
        <f t="shared" si="164"/>
        <v>2062.5</v>
      </c>
      <c r="L509" s="22">
        <f t="shared" si="165"/>
        <v>618.75</v>
      </c>
      <c r="M509" s="23">
        <v>0.3</v>
      </c>
      <c r="O509" s="2"/>
      <c r="P509" s="3"/>
      <c r="Q509" s="6"/>
    </row>
    <row r="510" spans="1:18" x14ac:dyDescent="0.25">
      <c r="A510" t="s">
        <v>39</v>
      </c>
      <c r="B510" s="18" t="s">
        <v>23</v>
      </c>
      <c r="C510" s="18">
        <v>1128299</v>
      </c>
      <c r="D510" s="19">
        <v>45306</v>
      </c>
      <c r="E510" s="18" t="s">
        <v>24</v>
      </c>
      <c r="F510" s="18" t="s">
        <v>36</v>
      </c>
      <c r="G510" s="18" t="s">
        <v>35</v>
      </c>
      <c r="H510" s="18" t="s">
        <v>12</v>
      </c>
      <c r="I510" s="20">
        <v>0.35</v>
      </c>
      <c r="J510" s="21">
        <v>4500</v>
      </c>
      <c r="K510" s="22">
        <f>I510*J510</f>
        <v>1575</v>
      </c>
      <c r="L510" s="22">
        <f>K510*M510</f>
        <v>630</v>
      </c>
      <c r="M510" s="23">
        <v>0.4</v>
      </c>
      <c r="O510" s="1"/>
      <c r="P510" s="2"/>
      <c r="Q510" s="3"/>
      <c r="R510" s="5"/>
    </row>
    <row r="511" spans="1:18" x14ac:dyDescent="0.25">
      <c r="B511" s="18" t="s">
        <v>23</v>
      </c>
      <c r="C511" s="18">
        <v>1128299</v>
      </c>
      <c r="D511" s="19">
        <v>45306</v>
      </c>
      <c r="E511" s="18" t="s">
        <v>24</v>
      </c>
      <c r="F511" s="18" t="s">
        <v>36</v>
      </c>
      <c r="G511" s="18" t="s">
        <v>35</v>
      </c>
      <c r="H511" s="18" t="s">
        <v>15</v>
      </c>
      <c r="I511" s="20">
        <v>0.45</v>
      </c>
      <c r="J511" s="21">
        <v>4500</v>
      </c>
      <c r="K511" s="22">
        <f>I511*J511</f>
        <v>2025</v>
      </c>
      <c r="L511" s="22">
        <f>K511*M511</f>
        <v>506.25</v>
      </c>
      <c r="M511" s="23">
        <v>0.25</v>
      </c>
      <c r="O511" s="1"/>
      <c r="P511" s="2"/>
      <c r="Q511" s="3"/>
      <c r="R511" s="5"/>
    </row>
    <row r="512" spans="1:18" x14ac:dyDescent="0.25">
      <c r="B512" s="18" t="s">
        <v>23</v>
      </c>
      <c r="C512" s="18">
        <v>1128299</v>
      </c>
      <c r="D512" s="19">
        <v>45306</v>
      </c>
      <c r="E512" s="18" t="s">
        <v>24</v>
      </c>
      <c r="F512" s="18" t="s">
        <v>36</v>
      </c>
      <c r="G512" s="18" t="s">
        <v>35</v>
      </c>
      <c r="H512" s="18" t="s">
        <v>13</v>
      </c>
      <c r="I512" s="20">
        <v>0.45</v>
      </c>
      <c r="J512" s="21">
        <v>4500</v>
      </c>
      <c r="K512" s="22">
        <f t="shared" ref="K512:K515" si="166">I512*J512</f>
        <v>2025</v>
      </c>
      <c r="L512" s="22">
        <f t="shared" ref="L512:L515" si="167">K512*M512</f>
        <v>810</v>
      </c>
      <c r="M512" s="23">
        <v>0.4</v>
      </c>
      <c r="O512" s="1"/>
      <c r="P512" s="2"/>
      <c r="Q512" s="3"/>
      <c r="R512" s="5"/>
    </row>
    <row r="513" spans="2:18" x14ac:dyDescent="0.25">
      <c r="B513" s="18" t="s">
        <v>23</v>
      </c>
      <c r="C513" s="18">
        <v>1128299</v>
      </c>
      <c r="D513" s="19">
        <v>45306</v>
      </c>
      <c r="E513" s="18" t="s">
        <v>24</v>
      </c>
      <c r="F513" s="18" t="s">
        <v>36</v>
      </c>
      <c r="G513" s="18" t="s">
        <v>35</v>
      </c>
      <c r="H513" s="18" t="s">
        <v>14</v>
      </c>
      <c r="I513" s="20">
        <v>0.45</v>
      </c>
      <c r="J513" s="21">
        <v>3000</v>
      </c>
      <c r="K513" s="22">
        <f t="shared" si="166"/>
        <v>1350</v>
      </c>
      <c r="L513" s="22">
        <f t="shared" si="167"/>
        <v>472.49999999999994</v>
      </c>
      <c r="M513" s="23">
        <v>0.35</v>
      </c>
      <c r="O513" s="1"/>
      <c r="P513" s="2"/>
      <c r="Q513" s="3"/>
      <c r="R513" s="5"/>
    </row>
    <row r="514" spans="2:18" x14ac:dyDescent="0.25">
      <c r="B514" s="18" t="s">
        <v>23</v>
      </c>
      <c r="C514" s="18">
        <v>1128299</v>
      </c>
      <c r="D514" s="19">
        <v>45306</v>
      </c>
      <c r="E514" s="18" t="s">
        <v>24</v>
      </c>
      <c r="F514" s="18" t="s">
        <v>36</v>
      </c>
      <c r="G514" s="18" t="s">
        <v>35</v>
      </c>
      <c r="H514" s="18" t="s">
        <v>16</v>
      </c>
      <c r="I514" s="20">
        <v>0.5</v>
      </c>
      <c r="J514" s="21">
        <v>2500</v>
      </c>
      <c r="K514" s="22">
        <f t="shared" si="166"/>
        <v>1250</v>
      </c>
      <c r="L514" s="22">
        <f t="shared" si="167"/>
        <v>687.5</v>
      </c>
      <c r="M514" s="23">
        <v>0.55000000000000004</v>
      </c>
      <c r="O514" s="1"/>
      <c r="P514" s="2"/>
      <c r="Q514" s="3"/>
      <c r="R514" s="5"/>
    </row>
    <row r="515" spans="2:18" x14ac:dyDescent="0.25">
      <c r="B515" s="18" t="s">
        <v>23</v>
      </c>
      <c r="C515" s="18">
        <v>1128299</v>
      </c>
      <c r="D515" s="19">
        <v>45306</v>
      </c>
      <c r="E515" s="18" t="s">
        <v>24</v>
      </c>
      <c r="F515" s="18" t="s">
        <v>36</v>
      </c>
      <c r="G515" s="18" t="s">
        <v>35</v>
      </c>
      <c r="H515" s="18" t="s">
        <v>17</v>
      </c>
      <c r="I515" s="20">
        <v>0.45</v>
      </c>
      <c r="J515" s="21">
        <v>4750</v>
      </c>
      <c r="K515" s="22">
        <f t="shared" si="166"/>
        <v>2137.5</v>
      </c>
      <c r="L515" s="22">
        <f t="shared" si="167"/>
        <v>427.5</v>
      </c>
      <c r="M515" s="23">
        <v>0.2</v>
      </c>
      <c r="O515" s="1"/>
      <c r="P515" s="2"/>
      <c r="Q515" s="3"/>
      <c r="R515" s="5"/>
    </row>
    <row r="516" spans="2:18" x14ac:dyDescent="0.25">
      <c r="B516" s="18" t="s">
        <v>23</v>
      </c>
      <c r="C516" s="18">
        <v>1128299</v>
      </c>
      <c r="D516" s="19">
        <v>45337</v>
      </c>
      <c r="E516" s="18" t="s">
        <v>24</v>
      </c>
      <c r="F516" s="18" t="s">
        <v>36</v>
      </c>
      <c r="G516" s="18" t="s">
        <v>35</v>
      </c>
      <c r="H516" s="18" t="s">
        <v>12</v>
      </c>
      <c r="I516" s="20">
        <v>0.35</v>
      </c>
      <c r="J516" s="21">
        <v>5250</v>
      </c>
      <c r="K516" s="22">
        <f>I516*J516</f>
        <v>1837.4999999999998</v>
      </c>
      <c r="L516" s="22">
        <f>K516*M516</f>
        <v>735</v>
      </c>
      <c r="M516" s="23">
        <v>0.4</v>
      </c>
      <c r="O516" s="1"/>
      <c r="P516" s="2"/>
      <c r="Q516" s="3"/>
      <c r="R516" s="5"/>
    </row>
    <row r="517" spans="2:18" x14ac:dyDescent="0.25">
      <c r="B517" s="18" t="s">
        <v>23</v>
      </c>
      <c r="C517" s="18">
        <v>1128299</v>
      </c>
      <c r="D517" s="19">
        <v>45337</v>
      </c>
      <c r="E517" s="18" t="s">
        <v>24</v>
      </c>
      <c r="F517" s="18" t="s">
        <v>36</v>
      </c>
      <c r="G517" s="18" t="s">
        <v>35</v>
      </c>
      <c r="H517" s="18" t="s">
        <v>15</v>
      </c>
      <c r="I517" s="20">
        <v>0.45</v>
      </c>
      <c r="J517" s="21">
        <v>4250</v>
      </c>
      <c r="K517" s="22">
        <f>I517*J517</f>
        <v>1912.5</v>
      </c>
      <c r="L517" s="22">
        <f>K517*M517</f>
        <v>478.125</v>
      </c>
      <c r="M517" s="23">
        <v>0.25</v>
      </c>
      <c r="O517" s="1"/>
      <c r="P517" s="2"/>
      <c r="Q517" s="3"/>
      <c r="R517" s="5"/>
    </row>
    <row r="518" spans="2:18" x14ac:dyDescent="0.25">
      <c r="B518" s="18" t="s">
        <v>23</v>
      </c>
      <c r="C518" s="18">
        <v>1128299</v>
      </c>
      <c r="D518" s="19">
        <v>45337</v>
      </c>
      <c r="E518" s="18" t="s">
        <v>24</v>
      </c>
      <c r="F518" s="18" t="s">
        <v>36</v>
      </c>
      <c r="G518" s="18" t="s">
        <v>35</v>
      </c>
      <c r="H518" s="18" t="s">
        <v>13</v>
      </c>
      <c r="I518" s="20">
        <v>0.45</v>
      </c>
      <c r="J518" s="21">
        <v>4250</v>
      </c>
      <c r="K518" s="22">
        <f t="shared" ref="K518:K521" si="168">I518*J518</f>
        <v>1912.5</v>
      </c>
      <c r="L518" s="22">
        <f t="shared" ref="L518:L521" si="169">K518*M518</f>
        <v>765</v>
      </c>
      <c r="M518" s="23">
        <v>0.4</v>
      </c>
      <c r="O518" s="1"/>
      <c r="P518" s="2"/>
      <c r="Q518" s="3"/>
      <c r="R518" s="5"/>
    </row>
    <row r="519" spans="2:18" x14ac:dyDescent="0.25">
      <c r="B519" s="18" t="s">
        <v>23</v>
      </c>
      <c r="C519" s="18">
        <v>1128299</v>
      </c>
      <c r="D519" s="19">
        <v>45337</v>
      </c>
      <c r="E519" s="18" t="s">
        <v>24</v>
      </c>
      <c r="F519" s="18" t="s">
        <v>36</v>
      </c>
      <c r="G519" s="18" t="s">
        <v>35</v>
      </c>
      <c r="H519" s="18" t="s">
        <v>14</v>
      </c>
      <c r="I519" s="20">
        <v>0.45</v>
      </c>
      <c r="J519" s="21">
        <v>2750</v>
      </c>
      <c r="K519" s="22">
        <f t="shared" si="168"/>
        <v>1237.5</v>
      </c>
      <c r="L519" s="22">
        <f t="shared" si="169"/>
        <v>433.125</v>
      </c>
      <c r="M519" s="23">
        <v>0.35</v>
      </c>
      <c r="O519" s="1"/>
      <c r="P519" s="2"/>
      <c r="Q519" s="3"/>
      <c r="R519" s="5"/>
    </row>
    <row r="520" spans="2:18" x14ac:dyDescent="0.25">
      <c r="B520" s="18" t="s">
        <v>23</v>
      </c>
      <c r="C520" s="18">
        <v>1128299</v>
      </c>
      <c r="D520" s="19">
        <v>45337</v>
      </c>
      <c r="E520" s="18" t="s">
        <v>24</v>
      </c>
      <c r="F520" s="18" t="s">
        <v>36</v>
      </c>
      <c r="G520" s="18" t="s">
        <v>35</v>
      </c>
      <c r="H520" s="18" t="s">
        <v>16</v>
      </c>
      <c r="I520" s="20">
        <v>0.5</v>
      </c>
      <c r="J520" s="21">
        <v>2000</v>
      </c>
      <c r="K520" s="22">
        <f t="shared" si="168"/>
        <v>1000</v>
      </c>
      <c r="L520" s="22">
        <f t="shared" si="169"/>
        <v>550</v>
      </c>
      <c r="M520" s="23">
        <v>0.55000000000000004</v>
      </c>
      <c r="O520" s="1"/>
      <c r="P520" s="2"/>
      <c r="Q520" s="3"/>
      <c r="R520" s="5"/>
    </row>
    <row r="521" spans="2:18" x14ac:dyDescent="0.25">
      <c r="B521" s="18" t="s">
        <v>23</v>
      </c>
      <c r="C521" s="18">
        <v>1128299</v>
      </c>
      <c r="D521" s="19">
        <v>45337</v>
      </c>
      <c r="E521" s="18" t="s">
        <v>24</v>
      </c>
      <c r="F521" s="18" t="s">
        <v>36</v>
      </c>
      <c r="G521" s="18" t="s">
        <v>35</v>
      </c>
      <c r="H521" s="18" t="s">
        <v>17</v>
      </c>
      <c r="I521" s="20">
        <v>0.45</v>
      </c>
      <c r="J521" s="21">
        <v>4000</v>
      </c>
      <c r="K521" s="22">
        <f t="shared" si="168"/>
        <v>1800</v>
      </c>
      <c r="L521" s="22">
        <f t="shared" si="169"/>
        <v>360</v>
      </c>
      <c r="M521" s="23">
        <v>0.2</v>
      </c>
      <c r="O521" s="1"/>
      <c r="P521" s="2"/>
      <c r="Q521" s="3"/>
      <c r="R521" s="5"/>
    </row>
    <row r="522" spans="2:18" x14ac:dyDescent="0.25">
      <c r="B522" s="18" t="s">
        <v>23</v>
      </c>
      <c r="C522" s="18">
        <v>1128299</v>
      </c>
      <c r="D522" s="19">
        <v>45365</v>
      </c>
      <c r="E522" s="18" t="s">
        <v>24</v>
      </c>
      <c r="F522" s="18" t="s">
        <v>36</v>
      </c>
      <c r="G522" s="18" t="s">
        <v>35</v>
      </c>
      <c r="H522" s="18" t="s">
        <v>12</v>
      </c>
      <c r="I522" s="20">
        <v>0.45</v>
      </c>
      <c r="J522" s="21">
        <v>5500</v>
      </c>
      <c r="K522" s="22">
        <f>I522*J522</f>
        <v>2475</v>
      </c>
      <c r="L522" s="22">
        <f>K522*M522</f>
        <v>990</v>
      </c>
      <c r="M522" s="23">
        <v>0.4</v>
      </c>
      <c r="O522" s="1"/>
      <c r="P522" s="2"/>
      <c r="Q522" s="3"/>
      <c r="R522" s="5"/>
    </row>
    <row r="523" spans="2:18" x14ac:dyDescent="0.25">
      <c r="B523" s="18" t="s">
        <v>23</v>
      </c>
      <c r="C523" s="18">
        <v>1128299</v>
      </c>
      <c r="D523" s="19">
        <v>45365</v>
      </c>
      <c r="E523" s="18" t="s">
        <v>24</v>
      </c>
      <c r="F523" s="18" t="s">
        <v>36</v>
      </c>
      <c r="G523" s="18" t="s">
        <v>35</v>
      </c>
      <c r="H523" s="18" t="s">
        <v>15</v>
      </c>
      <c r="I523" s="20">
        <v>0.54999999999999993</v>
      </c>
      <c r="J523" s="21">
        <v>4000</v>
      </c>
      <c r="K523" s="22">
        <f>I523*J523</f>
        <v>2199.9999999999995</v>
      </c>
      <c r="L523" s="22">
        <f>K523*M523</f>
        <v>549.99999999999989</v>
      </c>
      <c r="M523" s="23">
        <v>0.25</v>
      </c>
      <c r="O523" s="1"/>
      <c r="P523" s="2"/>
      <c r="Q523" s="3"/>
      <c r="R523" s="5"/>
    </row>
    <row r="524" spans="2:18" x14ac:dyDescent="0.25">
      <c r="B524" s="18" t="s">
        <v>23</v>
      </c>
      <c r="C524" s="18">
        <v>1128299</v>
      </c>
      <c r="D524" s="19">
        <v>45365</v>
      </c>
      <c r="E524" s="18" t="s">
        <v>24</v>
      </c>
      <c r="F524" s="18" t="s">
        <v>36</v>
      </c>
      <c r="G524" s="18" t="s">
        <v>35</v>
      </c>
      <c r="H524" s="18" t="s">
        <v>13</v>
      </c>
      <c r="I524" s="20">
        <v>0.54999999999999993</v>
      </c>
      <c r="J524" s="21">
        <v>4000</v>
      </c>
      <c r="K524" s="22">
        <f t="shared" ref="K524:K527" si="170">I524*J524</f>
        <v>2199.9999999999995</v>
      </c>
      <c r="L524" s="22">
        <f t="shared" ref="L524:L527" si="171">K524*M524</f>
        <v>879.99999999999989</v>
      </c>
      <c r="M524" s="23">
        <v>0.4</v>
      </c>
      <c r="O524" s="1"/>
      <c r="P524" s="2"/>
      <c r="Q524" s="3"/>
      <c r="R524" s="5"/>
    </row>
    <row r="525" spans="2:18" x14ac:dyDescent="0.25">
      <c r="B525" s="18" t="s">
        <v>23</v>
      </c>
      <c r="C525" s="18">
        <v>1128299</v>
      </c>
      <c r="D525" s="19">
        <v>45365</v>
      </c>
      <c r="E525" s="18" t="s">
        <v>24</v>
      </c>
      <c r="F525" s="18" t="s">
        <v>36</v>
      </c>
      <c r="G525" s="18" t="s">
        <v>35</v>
      </c>
      <c r="H525" s="18" t="s">
        <v>14</v>
      </c>
      <c r="I525" s="20">
        <v>0.54999999999999993</v>
      </c>
      <c r="J525" s="21">
        <v>3000</v>
      </c>
      <c r="K525" s="22">
        <f t="shared" si="170"/>
        <v>1649.9999999999998</v>
      </c>
      <c r="L525" s="22">
        <f t="shared" si="171"/>
        <v>577.49999999999989</v>
      </c>
      <c r="M525" s="23">
        <v>0.35</v>
      </c>
      <c r="O525" s="1"/>
      <c r="P525" s="2"/>
      <c r="Q525" s="3"/>
      <c r="R525" s="5"/>
    </row>
    <row r="526" spans="2:18" x14ac:dyDescent="0.25">
      <c r="B526" s="18" t="s">
        <v>23</v>
      </c>
      <c r="C526" s="18">
        <v>1128299</v>
      </c>
      <c r="D526" s="19">
        <v>45365</v>
      </c>
      <c r="E526" s="18" t="s">
        <v>24</v>
      </c>
      <c r="F526" s="18" t="s">
        <v>36</v>
      </c>
      <c r="G526" s="18" t="s">
        <v>35</v>
      </c>
      <c r="H526" s="18" t="s">
        <v>16</v>
      </c>
      <c r="I526" s="20">
        <v>0.6</v>
      </c>
      <c r="J526" s="21">
        <v>1750</v>
      </c>
      <c r="K526" s="22">
        <f t="shared" si="170"/>
        <v>1050</v>
      </c>
      <c r="L526" s="22">
        <f t="shared" si="171"/>
        <v>577.5</v>
      </c>
      <c r="M526" s="23">
        <v>0.55000000000000004</v>
      </c>
      <c r="O526" s="1"/>
      <c r="P526" s="2"/>
      <c r="Q526" s="3"/>
      <c r="R526" s="5"/>
    </row>
    <row r="527" spans="2:18" x14ac:dyDescent="0.25">
      <c r="B527" s="18" t="s">
        <v>23</v>
      </c>
      <c r="C527" s="18">
        <v>1128299</v>
      </c>
      <c r="D527" s="19">
        <v>45365</v>
      </c>
      <c r="E527" s="18" t="s">
        <v>24</v>
      </c>
      <c r="F527" s="18" t="s">
        <v>36</v>
      </c>
      <c r="G527" s="18" t="s">
        <v>35</v>
      </c>
      <c r="H527" s="18" t="s">
        <v>17</v>
      </c>
      <c r="I527" s="20">
        <v>0.54999999999999993</v>
      </c>
      <c r="J527" s="21">
        <v>3750</v>
      </c>
      <c r="K527" s="22">
        <f t="shared" si="170"/>
        <v>2062.4999999999995</v>
      </c>
      <c r="L527" s="22">
        <f t="shared" si="171"/>
        <v>412.49999999999994</v>
      </c>
      <c r="M527" s="23">
        <v>0.2</v>
      </c>
      <c r="O527" s="1"/>
      <c r="P527" s="2"/>
      <c r="Q527" s="3"/>
      <c r="R527" s="5"/>
    </row>
    <row r="528" spans="2:18" x14ac:dyDescent="0.25">
      <c r="B528" s="18" t="s">
        <v>23</v>
      </c>
      <c r="C528" s="18">
        <v>1128299</v>
      </c>
      <c r="D528" s="19">
        <v>45397</v>
      </c>
      <c r="E528" s="18" t="s">
        <v>24</v>
      </c>
      <c r="F528" s="18" t="s">
        <v>36</v>
      </c>
      <c r="G528" s="18" t="s">
        <v>35</v>
      </c>
      <c r="H528" s="18" t="s">
        <v>12</v>
      </c>
      <c r="I528" s="20">
        <v>0.6</v>
      </c>
      <c r="J528" s="21">
        <v>5500</v>
      </c>
      <c r="K528" s="22">
        <f>I528*J528</f>
        <v>3300</v>
      </c>
      <c r="L528" s="22">
        <f>K528*M528</f>
        <v>1320</v>
      </c>
      <c r="M528" s="23">
        <v>0.4</v>
      </c>
      <c r="O528" s="1"/>
      <c r="P528" s="2"/>
      <c r="Q528" s="3"/>
      <c r="R528" s="5"/>
    </row>
    <row r="529" spans="2:18" x14ac:dyDescent="0.25">
      <c r="B529" s="18" t="s">
        <v>23</v>
      </c>
      <c r="C529" s="18">
        <v>1128299</v>
      </c>
      <c r="D529" s="19">
        <v>45397</v>
      </c>
      <c r="E529" s="18" t="s">
        <v>24</v>
      </c>
      <c r="F529" s="18" t="s">
        <v>36</v>
      </c>
      <c r="G529" s="18" t="s">
        <v>35</v>
      </c>
      <c r="H529" s="18" t="s">
        <v>15</v>
      </c>
      <c r="I529" s="20">
        <v>0.65</v>
      </c>
      <c r="J529" s="21">
        <v>3500</v>
      </c>
      <c r="K529" s="22">
        <f>I529*J529</f>
        <v>2275</v>
      </c>
      <c r="L529" s="22">
        <f>K529*M529</f>
        <v>568.75</v>
      </c>
      <c r="M529" s="23">
        <v>0.25</v>
      </c>
      <c r="O529" s="1"/>
      <c r="P529" s="2"/>
      <c r="Q529" s="3"/>
      <c r="R529" s="5"/>
    </row>
    <row r="530" spans="2:18" x14ac:dyDescent="0.25">
      <c r="B530" s="18" t="s">
        <v>23</v>
      </c>
      <c r="C530" s="18">
        <v>1128299</v>
      </c>
      <c r="D530" s="19">
        <v>45397</v>
      </c>
      <c r="E530" s="18" t="s">
        <v>24</v>
      </c>
      <c r="F530" s="18" t="s">
        <v>36</v>
      </c>
      <c r="G530" s="18" t="s">
        <v>35</v>
      </c>
      <c r="H530" s="18" t="s">
        <v>13</v>
      </c>
      <c r="I530" s="20">
        <v>0.65</v>
      </c>
      <c r="J530" s="21">
        <v>4000</v>
      </c>
      <c r="K530" s="22">
        <f t="shared" ref="K530:K533" si="172">I530*J530</f>
        <v>2600</v>
      </c>
      <c r="L530" s="22">
        <f t="shared" ref="L530:L533" si="173">K530*M530</f>
        <v>1040</v>
      </c>
      <c r="M530" s="23">
        <v>0.4</v>
      </c>
      <c r="O530" s="1"/>
      <c r="P530" s="2"/>
      <c r="Q530" s="3"/>
      <c r="R530" s="5"/>
    </row>
    <row r="531" spans="2:18" x14ac:dyDescent="0.25">
      <c r="B531" s="18" t="s">
        <v>23</v>
      </c>
      <c r="C531" s="18">
        <v>1128299</v>
      </c>
      <c r="D531" s="19">
        <v>45397</v>
      </c>
      <c r="E531" s="18" t="s">
        <v>24</v>
      </c>
      <c r="F531" s="18" t="s">
        <v>36</v>
      </c>
      <c r="G531" s="18" t="s">
        <v>35</v>
      </c>
      <c r="H531" s="18" t="s">
        <v>14</v>
      </c>
      <c r="I531" s="20">
        <v>0.6</v>
      </c>
      <c r="J531" s="21">
        <v>3000</v>
      </c>
      <c r="K531" s="22">
        <f t="shared" si="172"/>
        <v>1800</v>
      </c>
      <c r="L531" s="22">
        <f t="shared" si="173"/>
        <v>630</v>
      </c>
      <c r="M531" s="23">
        <v>0.35</v>
      </c>
      <c r="O531" s="1"/>
      <c r="P531" s="2"/>
      <c r="Q531" s="3"/>
      <c r="R531" s="5"/>
    </row>
    <row r="532" spans="2:18" x14ac:dyDescent="0.25">
      <c r="B532" s="18" t="s">
        <v>23</v>
      </c>
      <c r="C532" s="18">
        <v>1128299</v>
      </c>
      <c r="D532" s="19">
        <v>45397</v>
      </c>
      <c r="E532" s="18" t="s">
        <v>24</v>
      </c>
      <c r="F532" s="18" t="s">
        <v>36</v>
      </c>
      <c r="G532" s="18" t="s">
        <v>35</v>
      </c>
      <c r="H532" s="18" t="s">
        <v>16</v>
      </c>
      <c r="I532" s="20">
        <v>0.65</v>
      </c>
      <c r="J532" s="21">
        <v>2000</v>
      </c>
      <c r="K532" s="22">
        <f t="shared" si="172"/>
        <v>1300</v>
      </c>
      <c r="L532" s="22">
        <f t="shared" si="173"/>
        <v>715.00000000000011</v>
      </c>
      <c r="M532" s="23">
        <v>0.55000000000000004</v>
      </c>
      <c r="O532" s="1"/>
      <c r="P532" s="2"/>
      <c r="Q532" s="3"/>
      <c r="R532" s="5"/>
    </row>
    <row r="533" spans="2:18" x14ac:dyDescent="0.25">
      <c r="B533" s="18" t="s">
        <v>23</v>
      </c>
      <c r="C533" s="18">
        <v>1128299</v>
      </c>
      <c r="D533" s="19">
        <v>45397</v>
      </c>
      <c r="E533" s="18" t="s">
        <v>24</v>
      </c>
      <c r="F533" s="18" t="s">
        <v>36</v>
      </c>
      <c r="G533" s="18" t="s">
        <v>35</v>
      </c>
      <c r="H533" s="18" t="s">
        <v>17</v>
      </c>
      <c r="I533" s="20">
        <v>0.8</v>
      </c>
      <c r="J533" s="21">
        <v>3500</v>
      </c>
      <c r="K533" s="22">
        <f t="shared" si="172"/>
        <v>2800</v>
      </c>
      <c r="L533" s="22">
        <f t="shared" si="173"/>
        <v>560</v>
      </c>
      <c r="M533" s="23">
        <v>0.2</v>
      </c>
      <c r="O533" s="1"/>
      <c r="P533" s="2"/>
      <c r="Q533" s="3"/>
      <c r="R533" s="5"/>
    </row>
    <row r="534" spans="2:18" x14ac:dyDescent="0.25">
      <c r="B534" s="18" t="s">
        <v>23</v>
      </c>
      <c r="C534" s="18">
        <v>1128299</v>
      </c>
      <c r="D534" s="19">
        <v>45428</v>
      </c>
      <c r="E534" s="18" t="s">
        <v>24</v>
      </c>
      <c r="F534" s="18" t="s">
        <v>36</v>
      </c>
      <c r="G534" s="18" t="s">
        <v>35</v>
      </c>
      <c r="H534" s="18" t="s">
        <v>12</v>
      </c>
      <c r="I534" s="20">
        <v>0.6</v>
      </c>
      <c r="J534" s="21">
        <v>5500</v>
      </c>
      <c r="K534" s="22">
        <f>I534*J534</f>
        <v>3300</v>
      </c>
      <c r="L534" s="22">
        <f>K534*M534</f>
        <v>1485</v>
      </c>
      <c r="M534" s="23">
        <v>0.45</v>
      </c>
      <c r="O534" s="1"/>
      <c r="P534" s="2"/>
      <c r="Q534" s="3"/>
      <c r="R534" s="5"/>
    </row>
    <row r="535" spans="2:18" x14ac:dyDescent="0.25">
      <c r="B535" s="18" t="s">
        <v>23</v>
      </c>
      <c r="C535" s="18">
        <v>1128299</v>
      </c>
      <c r="D535" s="19">
        <v>45428</v>
      </c>
      <c r="E535" s="18" t="s">
        <v>24</v>
      </c>
      <c r="F535" s="18" t="s">
        <v>36</v>
      </c>
      <c r="G535" s="18" t="s">
        <v>35</v>
      </c>
      <c r="H535" s="18" t="s">
        <v>15</v>
      </c>
      <c r="I535" s="20">
        <v>0.65</v>
      </c>
      <c r="J535" s="21">
        <v>4000</v>
      </c>
      <c r="K535" s="22">
        <f>I535*J535</f>
        <v>2600</v>
      </c>
      <c r="L535" s="22">
        <f>K535*M535</f>
        <v>780</v>
      </c>
      <c r="M535" s="23">
        <v>0.3</v>
      </c>
      <c r="O535" s="1"/>
      <c r="P535" s="2"/>
      <c r="Q535" s="3"/>
      <c r="R535" s="5"/>
    </row>
    <row r="536" spans="2:18" x14ac:dyDescent="0.25">
      <c r="B536" s="18" t="s">
        <v>23</v>
      </c>
      <c r="C536" s="18">
        <v>1128299</v>
      </c>
      <c r="D536" s="19">
        <v>45428</v>
      </c>
      <c r="E536" s="18" t="s">
        <v>24</v>
      </c>
      <c r="F536" s="18" t="s">
        <v>36</v>
      </c>
      <c r="G536" s="18" t="s">
        <v>35</v>
      </c>
      <c r="H536" s="18" t="s">
        <v>13</v>
      </c>
      <c r="I536" s="20">
        <v>0.65</v>
      </c>
      <c r="J536" s="21">
        <v>4000</v>
      </c>
      <c r="K536" s="22">
        <f t="shared" ref="K536:K539" si="174">I536*J536</f>
        <v>2600</v>
      </c>
      <c r="L536" s="22">
        <f t="shared" ref="L536:L539" si="175">K536*M536</f>
        <v>1170</v>
      </c>
      <c r="M536" s="23">
        <v>0.45</v>
      </c>
      <c r="O536" s="1"/>
      <c r="P536" s="2"/>
      <c r="Q536" s="3"/>
      <c r="R536" s="5"/>
    </row>
    <row r="537" spans="2:18" x14ac:dyDescent="0.25">
      <c r="B537" s="18" t="s">
        <v>23</v>
      </c>
      <c r="C537" s="18">
        <v>1128299</v>
      </c>
      <c r="D537" s="19">
        <v>45428</v>
      </c>
      <c r="E537" s="18" t="s">
        <v>24</v>
      </c>
      <c r="F537" s="18" t="s">
        <v>36</v>
      </c>
      <c r="G537" s="18" t="s">
        <v>35</v>
      </c>
      <c r="H537" s="18" t="s">
        <v>14</v>
      </c>
      <c r="I537" s="20">
        <v>0.6</v>
      </c>
      <c r="J537" s="21">
        <v>3000</v>
      </c>
      <c r="K537" s="22">
        <f t="shared" si="174"/>
        <v>1800</v>
      </c>
      <c r="L537" s="22">
        <f t="shared" si="175"/>
        <v>719.99999999999989</v>
      </c>
      <c r="M537" s="23">
        <v>0.39999999999999997</v>
      </c>
      <c r="O537" s="1"/>
      <c r="P537" s="2"/>
      <c r="Q537" s="3"/>
      <c r="R537" s="5"/>
    </row>
    <row r="538" spans="2:18" x14ac:dyDescent="0.25">
      <c r="B538" s="18" t="s">
        <v>23</v>
      </c>
      <c r="C538" s="18">
        <v>1128299</v>
      </c>
      <c r="D538" s="19">
        <v>45428</v>
      </c>
      <c r="E538" s="18" t="s">
        <v>24</v>
      </c>
      <c r="F538" s="18" t="s">
        <v>36</v>
      </c>
      <c r="G538" s="18" t="s">
        <v>35</v>
      </c>
      <c r="H538" s="18" t="s">
        <v>16</v>
      </c>
      <c r="I538" s="20">
        <v>0.65</v>
      </c>
      <c r="J538" s="21">
        <v>2000</v>
      </c>
      <c r="K538" s="22">
        <f t="shared" si="174"/>
        <v>1300</v>
      </c>
      <c r="L538" s="22">
        <f t="shared" si="175"/>
        <v>780.00000000000011</v>
      </c>
      <c r="M538" s="23">
        <v>0.60000000000000009</v>
      </c>
      <c r="O538" s="1"/>
      <c r="P538" s="2"/>
      <c r="Q538" s="3"/>
      <c r="R538" s="5"/>
    </row>
    <row r="539" spans="2:18" x14ac:dyDescent="0.25">
      <c r="B539" s="18" t="s">
        <v>23</v>
      </c>
      <c r="C539" s="18">
        <v>1128299</v>
      </c>
      <c r="D539" s="19">
        <v>45428</v>
      </c>
      <c r="E539" s="18" t="s">
        <v>24</v>
      </c>
      <c r="F539" s="18" t="s">
        <v>36</v>
      </c>
      <c r="G539" s="18" t="s">
        <v>35</v>
      </c>
      <c r="H539" s="18" t="s">
        <v>17</v>
      </c>
      <c r="I539" s="20">
        <v>0.8</v>
      </c>
      <c r="J539" s="21">
        <v>4500</v>
      </c>
      <c r="K539" s="22">
        <f t="shared" si="174"/>
        <v>3600</v>
      </c>
      <c r="L539" s="22">
        <f t="shared" si="175"/>
        <v>900</v>
      </c>
      <c r="M539" s="23">
        <v>0.25</v>
      </c>
      <c r="O539" s="1"/>
      <c r="P539" s="2"/>
      <c r="Q539" s="3"/>
      <c r="R539" s="5"/>
    </row>
    <row r="540" spans="2:18" x14ac:dyDescent="0.25">
      <c r="B540" s="18" t="s">
        <v>23</v>
      </c>
      <c r="C540" s="18">
        <v>1128299</v>
      </c>
      <c r="D540" s="19">
        <v>45458</v>
      </c>
      <c r="E540" s="18" t="s">
        <v>24</v>
      </c>
      <c r="F540" s="18" t="s">
        <v>36</v>
      </c>
      <c r="G540" s="18" t="s">
        <v>35</v>
      </c>
      <c r="H540" s="18" t="s">
        <v>12</v>
      </c>
      <c r="I540" s="20">
        <v>0.6</v>
      </c>
      <c r="J540" s="21">
        <v>7000</v>
      </c>
      <c r="K540" s="22">
        <f>I540*J540</f>
        <v>4200</v>
      </c>
      <c r="L540" s="22">
        <f>K540*M540</f>
        <v>1890</v>
      </c>
      <c r="M540" s="23">
        <v>0.45</v>
      </c>
      <c r="O540" s="1"/>
      <c r="P540" s="2"/>
      <c r="Q540" s="3"/>
      <c r="R540" s="5"/>
    </row>
    <row r="541" spans="2:18" x14ac:dyDescent="0.25">
      <c r="B541" s="18" t="s">
        <v>23</v>
      </c>
      <c r="C541" s="18">
        <v>1128299</v>
      </c>
      <c r="D541" s="19">
        <v>45458</v>
      </c>
      <c r="E541" s="18" t="s">
        <v>24</v>
      </c>
      <c r="F541" s="18" t="s">
        <v>36</v>
      </c>
      <c r="G541" s="18" t="s">
        <v>35</v>
      </c>
      <c r="H541" s="18" t="s">
        <v>15</v>
      </c>
      <c r="I541" s="20">
        <v>0.65</v>
      </c>
      <c r="J541" s="21">
        <v>5500</v>
      </c>
      <c r="K541" s="22">
        <f>I541*J541</f>
        <v>3575</v>
      </c>
      <c r="L541" s="22">
        <f>K541*M541</f>
        <v>1072.5</v>
      </c>
      <c r="M541" s="23">
        <v>0.3</v>
      </c>
      <c r="O541" s="1"/>
      <c r="P541" s="2"/>
      <c r="Q541" s="3"/>
      <c r="R541" s="5"/>
    </row>
    <row r="542" spans="2:18" x14ac:dyDescent="0.25">
      <c r="B542" s="18" t="s">
        <v>23</v>
      </c>
      <c r="C542" s="18">
        <v>1128299</v>
      </c>
      <c r="D542" s="19">
        <v>45458</v>
      </c>
      <c r="E542" s="18" t="s">
        <v>24</v>
      </c>
      <c r="F542" s="18" t="s">
        <v>36</v>
      </c>
      <c r="G542" s="18" t="s">
        <v>35</v>
      </c>
      <c r="H542" s="18" t="s">
        <v>13</v>
      </c>
      <c r="I542" s="20">
        <v>0.65</v>
      </c>
      <c r="J542" s="21">
        <v>5500</v>
      </c>
      <c r="K542" s="22">
        <f t="shared" ref="K542:K545" si="176">I542*J542</f>
        <v>3575</v>
      </c>
      <c r="L542" s="22">
        <f t="shared" ref="L542:L545" si="177">K542*M542</f>
        <v>1608.75</v>
      </c>
      <c r="M542" s="23">
        <v>0.45</v>
      </c>
      <c r="O542" s="1"/>
      <c r="P542" s="2"/>
      <c r="Q542" s="3"/>
      <c r="R542" s="5"/>
    </row>
    <row r="543" spans="2:18" x14ac:dyDescent="0.25">
      <c r="B543" s="18" t="s">
        <v>23</v>
      </c>
      <c r="C543" s="18">
        <v>1128299</v>
      </c>
      <c r="D543" s="19">
        <v>45458</v>
      </c>
      <c r="E543" s="18" t="s">
        <v>24</v>
      </c>
      <c r="F543" s="18" t="s">
        <v>36</v>
      </c>
      <c r="G543" s="18" t="s">
        <v>35</v>
      </c>
      <c r="H543" s="18" t="s">
        <v>14</v>
      </c>
      <c r="I543" s="20">
        <v>0.6</v>
      </c>
      <c r="J543" s="21">
        <v>4250</v>
      </c>
      <c r="K543" s="22">
        <f t="shared" si="176"/>
        <v>2550</v>
      </c>
      <c r="L543" s="22">
        <f t="shared" si="177"/>
        <v>1019.9999999999999</v>
      </c>
      <c r="M543" s="23">
        <v>0.39999999999999997</v>
      </c>
      <c r="O543" s="1"/>
      <c r="P543" s="2"/>
      <c r="Q543" s="3"/>
      <c r="R543" s="5"/>
    </row>
    <row r="544" spans="2:18" x14ac:dyDescent="0.25">
      <c r="B544" s="18" t="s">
        <v>23</v>
      </c>
      <c r="C544" s="18">
        <v>1128299</v>
      </c>
      <c r="D544" s="19">
        <v>45458</v>
      </c>
      <c r="E544" s="18" t="s">
        <v>24</v>
      </c>
      <c r="F544" s="18" t="s">
        <v>36</v>
      </c>
      <c r="G544" s="18" t="s">
        <v>35</v>
      </c>
      <c r="H544" s="18" t="s">
        <v>16</v>
      </c>
      <c r="I544" s="20">
        <v>0.65</v>
      </c>
      <c r="J544" s="21">
        <v>3000</v>
      </c>
      <c r="K544" s="22">
        <f t="shared" si="176"/>
        <v>1950</v>
      </c>
      <c r="L544" s="22">
        <f t="shared" si="177"/>
        <v>1170.0000000000002</v>
      </c>
      <c r="M544" s="23">
        <v>0.60000000000000009</v>
      </c>
      <c r="O544" s="1"/>
      <c r="P544" s="2"/>
      <c r="Q544" s="3"/>
      <c r="R544" s="5"/>
    </row>
    <row r="545" spans="2:18" x14ac:dyDescent="0.25">
      <c r="B545" s="18" t="s">
        <v>23</v>
      </c>
      <c r="C545" s="18">
        <v>1128299</v>
      </c>
      <c r="D545" s="19">
        <v>45458</v>
      </c>
      <c r="E545" s="18" t="s">
        <v>24</v>
      </c>
      <c r="F545" s="18" t="s">
        <v>36</v>
      </c>
      <c r="G545" s="18" t="s">
        <v>35</v>
      </c>
      <c r="H545" s="18" t="s">
        <v>17</v>
      </c>
      <c r="I545" s="20">
        <v>0.8</v>
      </c>
      <c r="J545" s="21">
        <v>6000</v>
      </c>
      <c r="K545" s="22">
        <f t="shared" si="176"/>
        <v>4800</v>
      </c>
      <c r="L545" s="22">
        <f t="shared" si="177"/>
        <v>1200</v>
      </c>
      <c r="M545" s="23">
        <v>0.25</v>
      </c>
      <c r="O545" s="1"/>
      <c r="P545" s="2"/>
      <c r="Q545" s="3"/>
      <c r="R545" s="5"/>
    </row>
    <row r="546" spans="2:18" x14ac:dyDescent="0.25">
      <c r="B546" s="18" t="s">
        <v>23</v>
      </c>
      <c r="C546" s="18">
        <v>1128299</v>
      </c>
      <c r="D546" s="19">
        <v>45487</v>
      </c>
      <c r="E546" s="18" t="s">
        <v>24</v>
      </c>
      <c r="F546" s="18" t="s">
        <v>36</v>
      </c>
      <c r="G546" s="18" t="s">
        <v>35</v>
      </c>
      <c r="H546" s="18" t="s">
        <v>12</v>
      </c>
      <c r="I546" s="20">
        <v>0.6</v>
      </c>
      <c r="J546" s="21">
        <v>7500</v>
      </c>
      <c r="K546" s="22">
        <f>I546*J546</f>
        <v>4500</v>
      </c>
      <c r="L546" s="22">
        <f>K546*M546</f>
        <v>1800</v>
      </c>
      <c r="M546" s="23">
        <v>0.4</v>
      </c>
      <c r="O546" s="1"/>
      <c r="P546" s="2"/>
      <c r="Q546" s="3"/>
      <c r="R546" s="5"/>
    </row>
    <row r="547" spans="2:18" x14ac:dyDescent="0.25">
      <c r="B547" s="18" t="s">
        <v>23</v>
      </c>
      <c r="C547" s="18">
        <v>1128299</v>
      </c>
      <c r="D547" s="19">
        <v>45487</v>
      </c>
      <c r="E547" s="18" t="s">
        <v>24</v>
      </c>
      <c r="F547" s="18" t="s">
        <v>36</v>
      </c>
      <c r="G547" s="18" t="s">
        <v>35</v>
      </c>
      <c r="H547" s="18" t="s">
        <v>15</v>
      </c>
      <c r="I547" s="20">
        <v>0.65</v>
      </c>
      <c r="J547" s="21">
        <v>6000</v>
      </c>
      <c r="K547" s="22">
        <f>I547*J547</f>
        <v>3900</v>
      </c>
      <c r="L547" s="22">
        <f>K547*M547</f>
        <v>975</v>
      </c>
      <c r="M547" s="23">
        <v>0.25</v>
      </c>
      <c r="O547" s="1"/>
      <c r="P547" s="2"/>
      <c r="Q547" s="3"/>
      <c r="R547" s="5"/>
    </row>
    <row r="548" spans="2:18" x14ac:dyDescent="0.25">
      <c r="B548" s="18" t="s">
        <v>23</v>
      </c>
      <c r="C548" s="18">
        <v>1128299</v>
      </c>
      <c r="D548" s="19">
        <v>45487</v>
      </c>
      <c r="E548" s="18" t="s">
        <v>24</v>
      </c>
      <c r="F548" s="18" t="s">
        <v>36</v>
      </c>
      <c r="G548" s="18" t="s">
        <v>35</v>
      </c>
      <c r="H548" s="18" t="s">
        <v>13</v>
      </c>
      <c r="I548" s="20">
        <v>0.65</v>
      </c>
      <c r="J548" s="21">
        <v>5500</v>
      </c>
      <c r="K548" s="22">
        <f t="shared" ref="K548:K551" si="178">I548*J548</f>
        <v>3575</v>
      </c>
      <c r="L548" s="22">
        <f t="shared" ref="L548:L551" si="179">K548*M548</f>
        <v>1430</v>
      </c>
      <c r="M548" s="23">
        <v>0.4</v>
      </c>
      <c r="O548" s="1"/>
      <c r="P548" s="2"/>
      <c r="Q548" s="3"/>
      <c r="R548" s="5"/>
    </row>
    <row r="549" spans="2:18" x14ac:dyDescent="0.25">
      <c r="B549" s="18" t="s">
        <v>23</v>
      </c>
      <c r="C549" s="18">
        <v>1128299</v>
      </c>
      <c r="D549" s="19">
        <v>45487</v>
      </c>
      <c r="E549" s="18" t="s">
        <v>24</v>
      </c>
      <c r="F549" s="18" t="s">
        <v>36</v>
      </c>
      <c r="G549" s="18" t="s">
        <v>35</v>
      </c>
      <c r="H549" s="18" t="s">
        <v>14</v>
      </c>
      <c r="I549" s="20">
        <v>0.6</v>
      </c>
      <c r="J549" s="21">
        <v>4500</v>
      </c>
      <c r="K549" s="22">
        <f t="shared" si="178"/>
        <v>2700</v>
      </c>
      <c r="L549" s="22">
        <f t="shared" si="179"/>
        <v>944.99999999999989</v>
      </c>
      <c r="M549" s="23">
        <v>0.35</v>
      </c>
      <c r="O549" s="1"/>
      <c r="P549" s="2"/>
      <c r="Q549" s="3"/>
      <c r="R549" s="5"/>
    </row>
    <row r="550" spans="2:18" x14ac:dyDescent="0.25">
      <c r="B550" s="18" t="s">
        <v>23</v>
      </c>
      <c r="C550" s="18">
        <v>1128299</v>
      </c>
      <c r="D550" s="19">
        <v>45487</v>
      </c>
      <c r="E550" s="18" t="s">
        <v>24</v>
      </c>
      <c r="F550" s="18" t="s">
        <v>36</v>
      </c>
      <c r="G550" s="18" t="s">
        <v>35</v>
      </c>
      <c r="H550" s="18" t="s">
        <v>16</v>
      </c>
      <c r="I550" s="20">
        <v>0.65</v>
      </c>
      <c r="J550" s="21">
        <v>5000</v>
      </c>
      <c r="K550" s="22">
        <f t="shared" si="178"/>
        <v>3250</v>
      </c>
      <c r="L550" s="22">
        <f t="shared" si="179"/>
        <v>1787.5000000000002</v>
      </c>
      <c r="M550" s="23">
        <v>0.55000000000000004</v>
      </c>
      <c r="O550" s="1"/>
      <c r="P550" s="2"/>
      <c r="Q550" s="3"/>
      <c r="R550" s="5"/>
    </row>
    <row r="551" spans="2:18" x14ac:dyDescent="0.25">
      <c r="B551" s="18" t="s">
        <v>23</v>
      </c>
      <c r="C551" s="18">
        <v>1128299</v>
      </c>
      <c r="D551" s="19">
        <v>45487</v>
      </c>
      <c r="E551" s="18" t="s">
        <v>24</v>
      </c>
      <c r="F551" s="18" t="s">
        <v>36</v>
      </c>
      <c r="G551" s="18" t="s">
        <v>35</v>
      </c>
      <c r="H551" s="18" t="s">
        <v>17</v>
      </c>
      <c r="I551" s="20">
        <v>0.8</v>
      </c>
      <c r="J551" s="21">
        <v>5000</v>
      </c>
      <c r="K551" s="22">
        <f t="shared" si="178"/>
        <v>4000</v>
      </c>
      <c r="L551" s="22">
        <f t="shared" si="179"/>
        <v>800</v>
      </c>
      <c r="M551" s="23">
        <v>0.2</v>
      </c>
      <c r="O551" s="1"/>
      <c r="P551" s="2"/>
      <c r="Q551" s="3"/>
      <c r="R551" s="5"/>
    </row>
    <row r="552" spans="2:18" x14ac:dyDescent="0.25">
      <c r="B552" s="18" t="s">
        <v>23</v>
      </c>
      <c r="C552" s="18">
        <v>1128299</v>
      </c>
      <c r="D552" s="19">
        <v>45519</v>
      </c>
      <c r="E552" s="18" t="s">
        <v>24</v>
      </c>
      <c r="F552" s="18" t="s">
        <v>36</v>
      </c>
      <c r="G552" s="18" t="s">
        <v>35</v>
      </c>
      <c r="H552" s="18" t="s">
        <v>12</v>
      </c>
      <c r="I552" s="20">
        <v>0.65</v>
      </c>
      <c r="J552" s="21">
        <v>7000</v>
      </c>
      <c r="K552" s="22">
        <f>I552*J552</f>
        <v>4550</v>
      </c>
      <c r="L552" s="22">
        <f>K552*M552</f>
        <v>1820</v>
      </c>
      <c r="M552" s="23">
        <v>0.4</v>
      </c>
      <c r="O552" s="1"/>
      <c r="P552" s="2"/>
      <c r="Q552" s="3"/>
      <c r="R552" s="5"/>
    </row>
    <row r="553" spans="2:18" x14ac:dyDescent="0.25">
      <c r="B553" s="18" t="s">
        <v>23</v>
      </c>
      <c r="C553" s="18">
        <v>1128299</v>
      </c>
      <c r="D553" s="19">
        <v>45519</v>
      </c>
      <c r="E553" s="18" t="s">
        <v>24</v>
      </c>
      <c r="F553" s="18" t="s">
        <v>36</v>
      </c>
      <c r="G553" s="18" t="s">
        <v>35</v>
      </c>
      <c r="H553" s="18" t="s">
        <v>15</v>
      </c>
      <c r="I553" s="20">
        <v>0.70000000000000007</v>
      </c>
      <c r="J553" s="21">
        <v>6500</v>
      </c>
      <c r="K553" s="22">
        <f>I553*J553</f>
        <v>4550</v>
      </c>
      <c r="L553" s="22">
        <f>K553*M553</f>
        <v>1137.5</v>
      </c>
      <c r="M553" s="23">
        <v>0.25</v>
      </c>
      <c r="O553" s="1"/>
      <c r="P553" s="2"/>
      <c r="Q553" s="3"/>
      <c r="R553" s="5"/>
    </row>
    <row r="554" spans="2:18" x14ac:dyDescent="0.25">
      <c r="B554" s="18" t="s">
        <v>23</v>
      </c>
      <c r="C554" s="18">
        <v>1128299</v>
      </c>
      <c r="D554" s="19">
        <v>45519</v>
      </c>
      <c r="E554" s="18" t="s">
        <v>24</v>
      </c>
      <c r="F554" s="18" t="s">
        <v>36</v>
      </c>
      <c r="G554" s="18" t="s">
        <v>35</v>
      </c>
      <c r="H554" s="18" t="s">
        <v>13</v>
      </c>
      <c r="I554" s="20">
        <v>0.65</v>
      </c>
      <c r="J554" s="21">
        <v>5250</v>
      </c>
      <c r="K554" s="22">
        <f t="shared" ref="K554:K557" si="180">I554*J554</f>
        <v>3412.5</v>
      </c>
      <c r="L554" s="22">
        <f t="shared" ref="L554:L557" si="181">K554*M554</f>
        <v>1365</v>
      </c>
      <c r="M554" s="23">
        <v>0.4</v>
      </c>
      <c r="O554" s="1"/>
      <c r="P554" s="2"/>
      <c r="Q554" s="3"/>
      <c r="R554" s="5"/>
    </row>
    <row r="555" spans="2:18" x14ac:dyDescent="0.25">
      <c r="B555" s="18" t="s">
        <v>23</v>
      </c>
      <c r="C555" s="18">
        <v>1128299</v>
      </c>
      <c r="D555" s="19">
        <v>45519</v>
      </c>
      <c r="E555" s="18" t="s">
        <v>24</v>
      </c>
      <c r="F555" s="18" t="s">
        <v>36</v>
      </c>
      <c r="G555" s="18" t="s">
        <v>35</v>
      </c>
      <c r="H555" s="18" t="s">
        <v>14</v>
      </c>
      <c r="I555" s="20">
        <v>0.65</v>
      </c>
      <c r="J555" s="21">
        <v>4750</v>
      </c>
      <c r="K555" s="22">
        <f t="shared" si="180"/>
        <v>3087.5</v>
      </c>
      <c r="L555" s="22">
        <f t="shared" si="181"/>
        <v>1080.625</v>
      </c>
      <c r="M555" s="23">
        <v>0.35</v>
      </c>
      <c r="O555" s="1"/>
      <c r="P555" s="2"/>
      <c r="Q555" s="3"/>
      <c r="R555" s="5"/>
    </row>
    <row r="556" spans="2:18" x14ac:dyDescent="0.25">
      <c r="B556" s="18" t="s">
        <v>23</v>
      </c>
      <c r="C556" s="18">
        <v>1128299</v>
      </c>
      <c r="D556" s="19">
        <v>45519</v>
      </c>
      <c r="E556" s="18" t="s">
        <v>24</v>
      </c>
      <c r="F556" s="18" t="s">
        <v>36</v>
      </c>
      <c r="G556" s="18" t="s">
        <v>35</v>
      </c>
      <c r="H556" s="18" t="s">
        <v>16</v>
      </c>
      <c r="I556" s="20">
        <v>0.75</v>
      </c>
      <c r="J556" s="21">
        <v>4750</v>
      </c>
      <c r="K556" s="22">
        <f t="shared" si="180"/>
        <v>3562.5</v>
      </c>
      <c r="L556" s="22">
        <f t="shared" si="181"/>
        <v>1959.3750000000002</v>
      </c>
      <c r="M556" s="23">
        <v>0.55000000000000004</v>
      </c>
      <c r="O556" s="1"/>
      <c r="P556" s="2"/>
      <c r="Q556" s="3"/>
      <c r="R556" s="5"/>
    </row>
    <row r="557" spans="2:18" x14ac:dyDescent="0.25">
      <c r="B557" s="18" t="s">
        <v>23</v>
      </c>
      <c r="C557" s="18">
        <v>1128299</v>
      </c>
      <c r="D557" s="19">
        <v>45519</v>
      </c>
      <c r="E557" s="18" t="s">
        <v>24</v>
      </c>
      <c r="F557" s="18" t="s">
        <v>36</v>
      </c>
      <c r="G557" s="18" t="s">
        <v>35</v>
      </c>
      <c r="H557" s="18" t="s">
        <v>17</v>
      </c>
      <c r="I557" s="20">
        <v>0.8</v>
      </c>
      <c r="J557" s="21">
        <v>4000</v>
      </c>
      <c r="K557" s="22">
        <f t="shared" si="180"/>
        <v>3200</v>
      </c>
      <c r="L557" s="22">
        <f t="shared" si="181"/>
        <v>640</v>
      </c>
      <c r="M557" s="23">
        <v>0.2</v>
      </c>
      <c r="O557" s="1"/>
      <c r="P557" s="2"/>
      <c r="Q557" s="3"/>
      <c r="R557" s="5"/>
    </row>
    <row r="558" spans="2:18" x14ac:dyDescent="0.25">
      <c r="B558" s="18" t="s">
        <v>23</v>
      </c>
      <c r="C558" s="18">
        <v>1128299</v>
      </c>
      <c r="D558" s="19">
        <v>45551</v>
      </c>
      <c r="E558" s="18" t="s">
        <v>24</v>
      </c>
      <c r="F558" s="18" t="s">
        <v>36</v>
      </c>
      <c r="G558" s="18" t="s">
        <v>35</v>
      </c>
      <c r="H558" s="18" t="s">
        <v>12</v>
      </c>
      <c r="I558" s="20">
        <v>0.60000000000000009</v>
      </c>
      <c r="J558" s="21">
        <v>6000</v>
      </c>
      <c r="K558" s="22">
        <f>I558*J558</f>
        <v>3600.0000000000005</v>
      </c>
      <c r="L558" s="22">
        <f>K558*M558</f>
        <v>1260.0000000000002</v>
      </c>
      <c r="M558" s="23">
        <v>0.35000000000000003</v>
      </c>
      <c r="O558" s="1"/>
      <c r="P558" s="2"/>
      <c r="Q558" s="3"/>
      <c r="R558" s="5"/>
    </row>
    <row r="559" spans="2:18" x14ac:dyDescent="0.25">
      <c r="B559" s="18" t="s">
        <v>23</v>
      </c>
      <c r="C559" s="18">
        <v>1128299</v>
      </c>
      <c r="D559" s="19">
        <v>45551</v>
      </c>
      <c r="E559" s="18" t="s">
        <v>24</v>
      </c>
      <c r="F559" s="18" t="s">
        <v>36</v>
      </c>
      <c r="G559" s="18" t="s">
        <v>35</v>
      </c>
      <c r="H559" s="18" t="s">
        <v>15</v>
      </c>
      <c r="I559" s="20">
        <v>0.65000000000000013</v>
      </c>
      <c r="J559" s="21">
        <v>6000</v>
      </c>
      <c r="K559" s="22">
        <f>I559*J559</f>
        <v>3900.0000000000009</v>
      </c>
      <c r="L559" s="22">
        <f>K559*M559</f>
        <v>780.00000000000023</v>
      </c>
      <c r="M559" s="23">
        <v>0.2</v>
      </c>
      <c r="O559" s="1"/>
      <c r="P559" s="2"/>
      <c r="Q559" s="3"/>
      <c r="R559" s="5"/>
    </row>
    <row r="560" spans="2:18" x14ac:dyDescent="0.25">
      <c r="B560" s="18" t="s">
        <v>23</v>
      </c>
      <c r="C560" s="18">
        <v>1128299</v>
      </c>
      <c r="D560" s="19">
        <v>45551</v>
      </c>
      <c r="E560" s="18" t="s">
        <v>24</v>
      </c>
      <c r="F560" s="18" t="s">
        <v>36</v>
      </c>
      <c r="G560" s="18" t="s">
        <v>35</v>
      </c>
      <c r="H560" s="18" t="s">
        <v>13</v>
      </c>
      <c r="I560" s="20">
        <v>0.60000000000000009</v>
      </c>
      <c r="J560" s="21">
        <v>4500</v>
      </c>
      <c r="K560" s="22">
        <f t="shared" ref="K560:K563" si="182">I560*J560</f>
        <v>2700.0000000000005</v>
      </c>
      <c r="L560" s="22">
        <f t="shared" ref="L560:L563" si="183">K560*M560</f>
        <v>945.00000000000023</v>
      </c>
      <c r="M560" s="23">
        <v>0.35000000000000003</v>
      </c>
      <c r="O560" s="1"/>
      <c r="P560" s="2"/>
      <c r="Q560" s="3"/>
      <c r="R560" s="5"/>
    </row>
    <row r="561" spans="2:18" x14ac:dyDescent="0.25">
      <c r="B561" s="18" t="s">
        <v>23</v>
      </c>
      <c r="C561" s="18">
        <v>1128299</v>
      </c>
      <c r="D561" s="19">
        <v>45551</v>
      </c>
      <c r="E561" s="18" t="s">
        <v>24</v>
      </c>
      <c r="F561" s="18" t="s">
        <v>36</v>
      </c>
      <c r="G561" s="18" t="s">
        <v>35</v>
      </c>
      <c r="H561" s="18" t="s">
        <v>14</v>
      </c>
      <c r="I561" s="20">
        <v>0.60000000000000009</v>
      </c>
      <c r="J561" s="21">
        <v>4000</v>
      </c>
      <c r="K561" s="22">
        <f t="shared" si="182"/>
        <v>2400.0000000000005</v>
      </c>
      <c r="L561" s="22">
        <f t="shared" si="183"/>
        <v>720.00000000000011</v>
      </c>
      <c r="M561" s="23">
        <v>0.3</v>
      </c>
      <c r="O561" s="1"/>
      <c r="P561" s="2"/>
      <c r="Q561" s="3"/>
      <c r="R561" s="5"/>
    </row>
    <row r="562" spans="2:18" x14ac:dyDescent="0.25">
      <c r="B562" s="18" t="s">
        <v>23</v>
      </c>
      <c r="C562" s="18">
        <v>1128299</v>
      </c>
      <c r="D562" s="19">
        <v>45551</v>
      </c>
      <c r="E562" s="18" t="s">
        <v>24</v>
      </c>
      <c r="F562" s="18" t="s">
        <v>36</v>
      </c>
      <c r="G562" s="18" t="s">
        <v>35</v>
      </c>
      <c r="H562" s="18" t="s">
        <v>16</v>
      </c>
      <c r="I562" s="20">
        <v>0.70000000000000007</v>
      </c>
      <c r="J562" s="21">
        <v>4000</v>
      </c>
      <c r="K562" s="22">
        <f t="shared" si="182"/>
        <v>2800.0000000000005</v>
      </c>
      <c r="L562" s="22">
        <f t="shared" si="183"/>
        <v>1400.0000000000005</v>
      </c>
      <c r="M562" s="23">
        <v>0.50000000000000011</v>
      </c>
      <c r="O562" s="1"/>
      <c r="P562" s="2"/>
      <c r="Q562" s="3"/>
      <c r="R562" s="5"/>
    </row>
    <row r="563" spans="2:18" x14ac:dyDescent="0.25">
      <c r="B563" s="18" t="s">
        <v>23</v>
      </c>
      <c r="C563" s="18">
        <v>1128299</v>
      </c>
      <c r="D563" s="19">
        <v>45551</v>
      </c>
      <c r="E563" s="18" t="s">
        <v>24</v>
      </c>
      <c r="F563" s="18" t="s">
        <v>36</v>
      </c>
      <c r="G563" s="18" t="s">
        <v>35</v>
      </c>
      <c r="H563" s="18" t="s">
        <v>17</v>
      </c>
      <c r="I563" s="20">
        <v>0.75000000000000011</v>
      </c>
      <c r="J563" s="21">
        <v>4500</v>
      </c>
      <c r="K563" s="22">
        <f t="shared" si="182"/>
        <v>3375.0000000000005</v>
      </c>
      <c r="L563" s="22">
        <f t="shared" si="183"/>
        <v>506.25000000000017</v>
      </c>
      <c r="M563" s="23">
        <v>0.15000000000000002</v>
      </c>
      <c r="O563" s="1"/>
      <c r="P563" s="2"/>
      <c r="Q563" s="3"/>
      <c r="R563" s="5"/>
    </row>
    <row r="564" spans="2:18" x14ac:dyDescent="0.25">
      <c r="B564" s="18" t="s">
        <v>23</v>
      </c>
      <c r="C564" s="18">
        <v>1128299</v>
      </c>
      <c r="D564" s="19">
        <v>45580</v>
      </c>
      <c r="E564" s="18" t="s">
        <v>24</v>
      </c>
      <c r="F564" s="18" t="s">
        <v>36</v>
      </c>
      <c r="G564" s="18" t="s">
        <v>35</v>
      </c>
      <c r="H564" s="18" t="s">
        <v>12</v>
      </c>
      <c r="I564" s="20">
        <v>0.60000000000000009</v>
      </c>
      <c r="J564" s="21">
        <v>5500</v>
      </c>
      <c r="K564" s="22">
        <f>I564*J564</f>
        <v>3300.0000000000005</v>
      </c>
      <c r="L564" s="22">
        <f>K564*M564</f>
        <v>1155.0000000000002</v>
      </c>
      <c r="M564" s="23">
        <v>0.35000000000000003</v>
      </c>
      <c r="O564" s="1"/>
      <c r="P564" s="2"/>
      <c r="Q564" s="3"/>
      <c r="R564" s="5"/>
    </row>
    <row r="565" spans="2:18" x14ac:dyDescent="0.25">
      <c r="B565" s="18" t="s">
        <v>23</v>
      </c>
      <c r="C565" s="18">
        <v>1128299</v>
      </c>
      <c r="D565" s="19">
        <v>45580</v>
      </c>
      <c r="E565" s="18" t="s">
        <v>24</v>
      </c>
      <c r="F565" s="18" t="s">
        <v>36</v>
      </c>
      <c r="G565" s="18" t="s">
        <v>35</v>
      </c>
      <c r="H565" s="18" t="s">
        <v>15</v>
      </c>
      <c r="I565" s="20">
        <v>0.65000000000000013</v>
      </c>
      <c r="J565" s="21">
        <v>5500</v>
      </c>
      <c r="K565" s="22">
        <f>I565*J565</f>
        <v>3575.0000000000009</v>
      </c>
      <c r="L565" s="22">
        <f>K565*M565</f>
        <v>715.00000000000023</v>
      </c>
      <c r="M565" s="23">
        <v>0.2</v>
      </c>
      <c r="O565" s="1"/>
      <c r="P565" s="2"/>
      <c r="Q565" s="3"/>
      <c r="R565" s="5"/>
    </row>
    <row r="566" spans="2:18" x14ac:dyDescent="0.25">
      <c r="B566" s="18" t="s">
        <v>23</v>
      </c>
      <c r="C566" s="18">
        <v>1128299</v>
      </c>
      <c r="D566" s="19">
        <v>45580</v>
      </c>
      <c r="E566" s="18" t="s">
        <v>24</v>
      </c>
      <c r="F566" s="18" t="s">
        <v>36</v>
      </c>
      <c r="G566" s="18" t="s">
        <v>35</v>
      </c>
      <c r="H566" s="18" t="s">
        <v>13</v>
      </c>
      <c r="I566" s="20">
        <v>0.60000000000000009</v>
      </c>
      <c r="J566" s="21">
        <v>3750</v>
      </c>
      <c r="K566" s="22">
        <f t="shared" ref="K566:K569" si="184">I566*J566</f>
        <v>2250.0000000000005</v>
      </c>
      <c r="L566" s="22">
        <f t="shared" ref="L566:L569" si="185">K566*M566</f>
        <v>787.50000000000023</v>
      </c>
      <c r="M566" s="23">
        <v>0.35000000000000003</v>
      </c>
      <c r="O566" s="1"/>
      <c r="P566" s="2"/>
      <c r="Q566" s="3"/>
      <c r="R566" s="5"/>
    </row>
    <row r="567" spans="2:18" x14ac:dyDescent="0.25">
      <c r="B567" s="18" t="s">
        <v>23</v>
      </c>
      <c r="C567" s="18">
        <v>1128299</v>
      </c>
      <c r="D567" s="19">
        <v>45580</v>
      </c>
      <c r="E567" s="18" t="s">
        <v>24</v>
      </c>
      <c r="F567" s="18" t="s">
        <v>36</v>
      </c>
      <c r="G567" s="18" t="s">
        <v>35</v>
      </c>
      <c r="H567" s="18" t="s">
        <v>14</v>
      </c>
      <c r="I567" s="20">
        <v>0.60000000000000009</v>
      </c>
      <c r="J567" s="21">
        <v>3500</v>
      </c>
      <c r="K567" s="22">
        <f t="shared" si="184"/>
        <v>2100.0000000000005</v>
      </c>
      <c r="L567" s="22">
        <f t="shared" si="185"/>
        <v>630.00000000000011</v>
      </c>
      <c r="M567" s="23">
        <v>0.3</v>
      </c>
      <c r="O567" s="1"/>
      <c r="P567" s="2"/>
      <c r="Q567" s="3"/>
      <c r="R567" s="5"/>
    </row>
    <row r="568" spans="2:18" x14ac:dyDescent="0.25">
      <c r="B568" s="18" t="s">
        <v>23</v>
      </c>
      <c r="C568" s="18">
        <v>1128299</v>
      </c>
      <c r="D568" s="19">
        <v>45580</v>
      </c>
      <c r="E568" s="18" t="s">
        <v>24</v>
      </c>
      <c r="F568" s="18" t="s">
        <v>36</v>
      </c>
      <c r="G568" s="18" t="s">
        <v>35</v>
      </c>
      <c r="H568" s="18" t="s">
        <v>16</v>
      </c>
      <c r="I568" s="20">
        <v>0.70000000000000007</v>
      </c>
      <c r="J568" s="21">
        <v>3250</v>
      </c>
      <c r="K568" s="22">
        <f t="shared" si="184"/>
        <v>2275</v>
      </c>
      <c r="L568" s="22">
        <f t="shared" si="185"/>
        <v>1137.5000000000002</v>
      </c>
      <c r="M568" s="23">
        <v>0.50000000000000011</v>
      </c>
      <c r="O568" s="1"/>
      <c r="P568" s="2"/>
      <c r="Q568" s="3"/>
      <c r="R568" s="5"/>
    </row>
    <row r="569" spans="2:18" x14ac:dyDescent="0.25">
      <c r="B569" s="18" t="s">
        <v>23</v>
      </c>
      <c r="C569" s="18">
        <v>1128299</v>
      </c>
      <c r="D569" s="19">
        <v>45580</v>
      </c>
      <c r="E569" s="18" t="s">
        <v>24</v>
      </c>
      <c r="F569" s="18" t="s">
        <v>36</v>
      </c>
      <c r="G569" s="18" t="s">
        <v>35</v>
      </c>
      <c r="H569" s="18" t="s">
        <v>17</v>
      </c>
      <c r="I569" s="20">
        <v>0.75000000000000011</v>
      </c>
      <c r="J569" s="21">
        <v>3750</v>
      </c>
      <c r="K569" s="22">
        <f t="shared" si="184"/>
        <v>2812.5000000000005</v>
      </c>
      <c r="L569" s="22">
        <f t="shared" si="185"/>
        <v>421.87500000000011</v>
      </c>
      <c r="M569" s="23">
        <v>0.15000000000000002</v>
      </c>
      <c r="O569" s="1"/>
      <c r="P569" s="2"/>
      <c r="Q569" s="3"/>
      <c r="R569" s="5"/>
    </row>
    <row r="570" spans="2:18" x14ac:dyDescent="0.25">
      <c r="B570" s="18" t="s">
        <v>23</v>
      </c>
      <c r="C570" s="18">
        <v>1128299</v>
      </c>
      <c r="D570" s="19">
        <v>45611</v>
      </c>
      <c r="E570" s="18" t="s">
        <v>24</v>
      </c>
      <c r="F570" s="18" t="s">
        <v>36</v>
      </c>
      <c r="G570" s="18" t="s">
        <v>35</v>
      </c>
      <c r="H570" s="18" t="s">
        <v>12</v>
      </c>
      <c r="I570" s="20">
        <v>0.60000000000000009</v>
      </c>
      <c r="J570" s="21">
        <v>5750</v>
      </c>
      <c r="K570" s="22">
        <f>I570*J570</f>
        <v>3450.0000000000005</v>
      </c>
      <c r="L570" s="22">
        <f>K570*M570</f>
        <v>1207.5000000000002</v>
      </c>
      <c r="M570" s="23">
        <v>0.35000000000000003</v>
      </c>
      <c r="O570" s="1"/>
      <c r="P570" s="2"/>
      <c r="Q570" s="3"/>
      <c r="R570" s="5"/>
    </row>
    <row r="571" spans="2:18" x14ac:dyDescent="0.25">
      <c r="B571" s="18" t="s">
        <v>23</v>
      </c>
      <c r="C571" s="18">
        <v>1128299</v>
      </c>
      <c r="D571" s="19">
        <v>45611</v>
      </c>
      <c r="E571" s="18" t="s">
        <v>24</v>
      </c>
      <c r="F571" s="18" t="s">
        <v>36</v>
      </c>
      <c r="G571" s="18" t="s">
        <v>35</v>
      </c>
      <c r="H571" s="18" t="s">
        <v>15</v>
      </c>
      <c r="I571" s="20">
        <v>0.65000000000000013</v>
      </c>
      <c r="J571" s="21">
        <v>5750</v>
      </c>
      <c r="K571" s="22">
        <f>I571*J571</f>
        <v>3737.5000000000009</v>
      </c>
      <c r="L571" s="22">
        <f>K571*M571</f>
        <v>747.50000000000023</v>
      </c>
      <c r="M571" s="23">
        <v>0.2</v>
      </c>
      <c r="O571" s="1"/>
      <c r="P571" s="2"/>
      <c r="Q571" s="3"/>
      <c r="R571" s="5"/>
    </row>
    <row r="572" spans="2:18" x14ac:dyDescent="0.25">
      <c r="B572" s="18" t="s">
        <v>23</v>
      </c>
      <c r="C572" s="18">
        <v>1128299</v>
      </c>
      <c r="D572" s="19">
        <v>45611</v>
      </c>
      <c r="E572" s="18" t="s">
        <v>24</v>
      </c>
      <c r="F572" s="18" t="s">
        <v>36</v>
      </c>
      <c r="G572" s="18" t="s">
        <v>35</v>
      </c>
      <c r="H572" s="18" t="s">
        <v>13</v>
      </c>
      <c r="I572" s="20">
        <v>0.60000000000000009</v>
      </c>
      <c r="J572" s="21">
        <v>4250</v>
      </c>
      <c r="K572" s="22">
        <f t="shared" ref="K572:K575" si="186">I572*J572</f>
        <v>2550.0000000000005</v>
      </c>
      <c r="L572" s="22">
        <f t="shared" ref="L572:L575" si="187">K572*M572</f>
        <v>892.50000000000023</v>
      </c>
      <c r="M572" s="23">
        <v>0.35000000000000003</v>
      </c>
      <c r="O572" s="1"/>
      <c r="P572" s="2"/>
      <c r="Q572" s="3"/>
      <c r="R572" s="5"/>
    </row>
    <row r="573" spans="2:18" x14ac:dyDescent="0.25">
      <c r="B573" s="18" t="s">
        <v>23</v>
      </c>
      <c r="C573" s="18">
        <v>1128299</v>
      </c>
      <c r="D573" s="19">
        <v>45611</v>
      </c>
      <c r="E573" s="18" t="s">
        <v>24</v>
      </c>
      <c r="F573" s="18" t="s">
        <v>36</v>
      </c>
      <c r="G573" s="18" t="s">
        <v>35</v>
      </c>
      <c r="H573" s="18" t="s">
        <v>14</v>
      </c>
      <c r="I573" s="20">
        <v>0.60000000000000009</v>
      </c>
      <c r="J573" s="21">
        <v>4000</v>
      </c>
      <c r="K573" s="22">
        <f t="shared" si="186"/>
        <v>2400.0000000000005</v>
      </c>
      <c r="L573" s="22">
        <f t="shared" si="187"/>
        <v>720.00000000000011</v>
      </c>
      <c r="M573" s="23">
        <v>0.3</v>
      </c>
      <c r="O573" s="1"/>
      <c r="P573" s="2"/>
      <c r="Q573" s="3"/>
      <c r="R573" s="5"/>
    </row>
    <row r="574" spans="2:18" x14ac:dyDescent="0.25">
      <c r="B574" s="18" t="s">
        <v>23</v>
      </c>
      <c r="C574" s="18">
        <v>1128299</v>
      </c>
      <c r="D574" s="19">
        <v>45611</v>
      </c>
      <c r="E574" s="18" t="s">
        <v>24</v>
      </c>
      <c r="F574" s="18" t="s">
        <v>36</v>
      </c>
      <c r="G574" s="18" t="s">
        <v>35</v>
      </c>
      <c r="H574" s="18" t="s">
        <v>16</v>
      </c>
      <c r="I574" s="20">
        <v>0.70000000000000007</v>
      </c>
      <c r="J574" s="21">
        <v>3500</v>
      </c>
      <c r="K574" s="22">
        <f t="shared" si="186"/>
        <v>2450.0000000000005</v>
      </c>
      <c r="L574" s="22">
        <f t="shared" si="187"/>
        <v>1225.0000000000005</v>
      </c>
      <c r="M574" s="23">
        <v>0.50000000000000011</v>
      </c>
      <c r="O574" s="1"/>
      <c r="P574" s="2"/>
      <c r="Q574" s="3"/>
      <c r="R574" s="5"/>
    </row>
    <row r="575" spans="2:18" x14ac:dyDescent="0.25">
      <c r="B575" s="18" t="s">
        <v>23</v>
      </c>
      <c r="C575" s="18">
        <v>1128299</v>
      </c>
      <c r="D575" s="19">
        <v>45611</v>
      </c>
      <c r="E575" s="18" t="s">
        <v>24</v>
      </c>
      <c r="F575" s="18" t="s">
        <v>36</v>
      </c>
      <c r="G575" s="18" t="s">
        <v>35</v>
      </c>
      <c r="H575" s="18" t="s">
        <v>17</v>
      </c>
      <c r="I575" s="20">
        <v>0.75000000000000011</v>
      </c>
      <c r="J575" s="21">
        <v>4750</v>
      </c>
      <c r="K575" s="22">
        <f t="shared" si="186"/>
        <v>3562.5000000000005</v>
      </c>
      <c r="L575" s="22">
        <f t="shared" si="187"/>
        <v>534.37500000000011</v>
      </c>
      <c r="M575" s="23">
        <v>0.15000000000000002</v>
      </c>
      <c r="O575" s="1"/>
      <c r="P575" s="2"/>
      <c r="Q575" s="3"/>
      <c r="R575" s="5"/>
    </row>
    <row r="576" spans="2:18" x14ac:dyDescent="0.25">
      <c r="B576" s="18" t="s">
        <v>23</v>
      </c>
      <c r="C576" s="18">
        <v>1128299</v>
      </c>
      <c r="D576" s="19">
        <v>45640</v>
      </c>
      <c r="E576" s="18" t="s">
        <v>24</v>
      </c>
      <c r="F576" s="18" t="s">
        <v>36</v>
      </c>
      <c r="G576" s="18" t="s">
        <v>35</v>
      </c>
      <c r="H576" s="18" t="s">
        <v>12</v>
      </c>
      <c r="I576" s="20">
        <v>0.60000000000000009</v>
      </c>
      <c r="J576" s="21">
        <v>6750</v>
      </c>
      <c r="K576" s="22">
        <f>I576*J576</f>
        <v>4050.0000000000005</v>
      </c>
      <c r="L576" s="22">
        <f>K576*M576</f>
        <v>1417.5000000000002</v>
      </c>
      <c r="M576" s="23">
        <v>0.35000000000000003</v>
      </c>
      <c r="O576" s="1"/>
      <c r="P576" s="2"/>
      <c r="Q576" s="3"/>
      <c r="R576" s="5"/>
    </row>
    <row r="577" spans="1:18" x14ac:dyDescent="0.25">
      <c r="B577" s="18" t="s">
        <v>23</v>
      </c>
      <c r="C577" s="18">
        <v>1128299</v>
      </c>
      <c r="D577" s="19">
        <v>45640</v>
      </c>
      <c r="E577" s="18" t="s">
        <v>24</v>
      </c>
      <c r="F577" s="18" t="s">
        <v>36</v>
      </c>
      <c r="G577" s="18" t="s">
        <v>35</v>
      </c>
      <c r="H577" s="18" t="s">
        <v>15</v>
      </c>
      <c r="I577" s="20">
        <v>0.65000000000000013</v>
      </c>
      <c r="J577" s="21">
        <v>6750</v>
      </c>
      <c r="K577" s="22">
        <f>I577*J577</f>
        <v>4387.5000000000009</v>
      </c>
      <c r="L577" s="22">
        <f>K577*M577</f>
        <v>877.50000000000023</v>
      </c>
      <c r="M577" s="23">
        <v>0.2</v>
      </c>
      <c r="O577" s="1"/>
      <c r="P577" s="2"/>
      <c r="Q577" s="3"/>
      <c r="R577" s="5"/>
    </row>
    <row r="578" spans="1:18" x14ac:dyDescent="0.25">
      <c r="B578" s="18" t="s">
        <v>23</v>
      </c>
      <c r="C578" s="18">
        <v>1128299</v>
      </c>
      <c r="D578" s="19">
        <v>45640</v>
      </c>
      <c r="E578" s="18" t="s">
        <v>24</v>
      </c>
      <c r="F578" s="18" t="s">
        <v>36</v>
      </c>
      <c r="G578" s="18" t="s">
        <v>35</v>
      </c>
      <c r="H578" s="18" t="s">
        <v>13</v>
      </c>
      <c r="I578" s="20">
        <v>0.60000000000000009</v>
      </c>
      <c r="J578" s="21">
        <v>4750</v>
      </c>
      <c r="K578" s="22">
        <f t="shared" ref="K578:K581" si="188">I578*J578</f>
        <v>2850.0000000000005</v>
      </c>
      <c r="L578" s="22">
        <f t="shared" ref="L578:L581" si="189">K578*M578</f>
        <v>997.50000000000023</v>
      </c>
      <c r="M578" s="23">
        <v>0.35000000000000003</v>
      </c>
      <c r="O578" s="1"/>
      <c r="P578" s="2"/>
      <c r="Q578" s="3"/>
      <c r="R578" s="5"/>
    </row>
    <row r="579" spans="1:18" x14ac:dyDescent="0.25">
      <c r="B579" s="18" t="s">
        <v>23</v>
      </c>
      <c r="C579" s="18">
        <v>1128299</v>
      </c>
      <c r="D579" s="19">
        <v>45640</v>
      </c>
      <c r="E579" s="18" t="s">
        <v>24</v>
      </c>
      <c r="F579" s="18" t="s">
        <v>36</v>
      </c>
      <c r="G579" s="18" t="s">
        <v>35</v>
      </c>
      <c r="H579" s="18" t="s">
        <v>14</v>
      </c>
      <c r="I579" s="20">
        <v>0.60000000000000009</v>
      </c>
      <c r="J579" s="21">
        <v>4750</v>
      </c>
      <c r="K579" s="22">
        <f t="shared" si="188"/>
        <v>2850.0000000000005</v>
      </c>
      <c r="L579" s="22">
        <f t="shared" si="189"/>
        <v>855.00000000000011</v>
      </c>
      <c r="M579" s="23">
        <v>0.3</v>
      </c>
      <c r="O579" s="1"/>
      <c r="P579" s="2"/>
      <c r="Q579" s="3"/>
      <c r="R579" s="5"/>
    </row>
    <row r="580" spans="1:18" x14ac:dyDescent="0.25">
      <c r="B580" s="18" t="s">
        <v>23</v>
      </c>
      <c r="C580" s="18">
        <v>1128299</v>
      </c>
      <c r="D580" s="19">
        <v>45640</v>
      </c>
      <c r="E580" s="18" t="s">
        <v>24</v>
      </c>
      <c r="F580" s="18" t="s">
        <v>36</v>
      </c>
      <c r="G580" s="18" t="s">
        <v>35</v>
      </c>
      <c r="H580" s="18" t="s">
        <v>16</v>
      </c>
      <c r="I580" s="20">
        <v>0.70000000000000007</v>
      </c>
      <c r="J580" s="21">
        <v>4000</v>
      </c>
      <c r="K580" s="22">
        <f t="shared" si="188"/>
        <v>2800.0000000000005</v>
      </c>
      <c r="L580" s="22">
        <f t="shared" si="189"/>
        <v>1400.0000000000005</v>
      </c>
      <c r="M580" s="23">
        <v>0.50000000000000011</v>
      </c>
      <c r="O580" s="1"/>
      <c r="P580" s="2"/>
      <c r="Q580" s="3"/>
      <c r="R580" s="5"/>
    </row>
    <row r="581" spans="1:18" x14ac:dyDescent="0.25">
      <c r="B581" s="18" t="s">
        <v>23</v>
      </c>
      <c r="C581" s="18">
        <v>1128299</v>
      </c>
      <c r="D581" s="19">
        <v>45640</v>
      </c>
      <c r="E581" s="18" t="s">
        <v>24</v>
      </c>
      <c r="F581" s="18" t="s">
        <v>36</v>
      </c>
      <c r="G581" s="18" t="s">
        <v>35</v>
      </c>
      <c r="H581" s="18" t="s">
        <v>17</v>
      </c>
      <c r="I581" s="20">
        <v>0.75000000000000011</v>
      </c>
      <c r="J581" s="21">
        <v>5000</v>
      </c>
      <c r="K581" s="22">
        <f t="shared" si="188"/>
        <v>3750.0000000000005</v>
      </c>
      <c r="L581" s="22">
        <f t="shared" si="189"/>
        <v>562.50000000000011</v>
      </c>
      <c r="M581" s="23">
        <v>0.15000000000000002</v>
      </c>
      <c r="O581" s="1"/>
      <c r="P581" s="2"/>
      <c r="Q581" s="3"/>
      <c r="R581" s="5"/>
    </row>
    <row r="582" spans="1:18" x14ac:dyDescent="0.25">
      <c r="A582" t="s">
        <v>39</v>
      </c>
      <c r="B582" s="18" t="s">
        <v>23</v>
      </c>
      <c r="C582" s="18">
        <v>1128299</v>
      </c>
      <c r="D582" s="19">
        <v>45296</v>
      </c>
      <c r="E582" s="18" t="s">
        <v>24</v>
      </c>
      <c r="F582" s="18" t="s">
        <v>38</v>
      </c>
      <c r="G582" s="18" t="s">
        <v>37</v>
      </c>
      <c r="H582" s="18" t="s">
        <v>12</v>
      </c>
      <c r="I582" s="20">
        <v>0.3</v>
      </c>
      <c r="J582" s="21">
        <v>4250</v>
      </c>
      <c r="K582" s="22">
        <f>I582*J582</f>
        <v>1275</v>
      </c>
      <c r="L582" s="22">
        <f>K582*M582</f>
        <v>446.25000000000006</v>
      </c>
      <c r="M582" s="23">
        <v>0.35000000000000003</v>
      </c>
      <c r="O582" s="1"/>
      <c r="P582" s="2"/>
      <c r="Q582" s="3"/>
      <c r="R582" s="5"/>
    </row>
    <row r="583" spans="1:18" x14ac:dyDescent="0.25">
      <c r="B583" s="18" t="s">
        <v>23</v>
      </c>
      <c r="C583" s="18">
        <v>1128299</v>
      </c>
      <c r="D583" s="19">
        <v>45296</v>
      </c>
      <c r="E583" s="18" t="s">
        <v>24</v>
      </c>
      <c r="F583" s="18" t="s">
        <v>38</v>
      </c>
      <c r="G583" s="18" t="s">
        <v>37</v>
      </c>
      <c r="H583" s="18" t="s">
        <v>15</v>
      </c>
      <c r="I583" s="20">
        <v>0.4</v>
      </c>
      <c r="J583" s="21">
        <v>4250</v>
      </c>
      <c r="K583" s="22">
        <f>I583*J583</f>
        <v>1700</v>
      </c>
      <c r="L583" s="22">
        <f>K583*M583</f>
        <v>340</v>
      </c>
      <c r="M583" s="23">
        <v>0.2</v>
      </c>
      <c r="O583" s="1"/>
      <c r="P583" s="2"/>
      <c r="Q583" s="3"/>
      <c r="R583" s="5"/>
    </row>
    <row r="584" spans="1:18" x14ac:dyDescent="0.25">
      <c r="B584" s="18" t="s">
        <v>23</v>
      </c>
      <c r="C584" s="18">
        <v>1128299</v>
      </c>
      <c r="D584" s="19">
        <v>45296</v>
      </c>
      <c r="E584" s="18" t="s">
        <v>24</v>
      </c>
      <c r="F584" s="18" t="s">
        <v>38</v>
      </c>
      <c r="G584" s="18" t="s">
        <v>37</v>
      </c>
      <c r="H584" s="18" t="s">
        <v>13</v>
      </c>
      <c r="I584" s="20">
        <v>0.4</v>
      </c>
      <c r="J584" s="21">
        <v>4250</v>
      </c>
      <c r="K584" s="22">
        <f t="shared" ref="K584:K587" si="190">I584*J584</f>
        <v>1700</v>
      </c>
      <c r="L584" s="22">
        <f t="shared" ref="L584:L587" si="191">K584*M584</f>
        <v>595</v>
      </c>
      <c r="M584" s="23">
        <v>0.35000000000000003</v>
      </c>
      <c r="O584" s="1"/>
      <c r="P584" s="2"/>
      <c r="Q584" s="3"/>
      <c r="R584" s="5"/>
    </row>
    <row r="585" spans="1:18" x14ac:dyDescent="0.25">
      <c r="B585" s="18" t="s">
        <v>23</v>
      </c>
      <c r="C585" s="18">
        <v>1128299</v>
      </c>
      <c r="D585" s="19">
        <v>45296</v>
      </c>
      <c r="E585" s="18" t="s">
        <v>24</v>
      </c>
      <c r="F585" s="18" t="s">
        <v>38</v>
      </c>
      <c r="G585" s="18" t="s">
        <v>37</v>
      </c>
      <c r="H585" s="18" t="s">
        <v>14</v>
      </c>
      <c r="I585" s="20">
        <v>0.4</v>
      </c>
      <c r="J585" s="21">
        <v>2750</v>
      </c>
      <c r="K585" s="22">
        <f t="shared" si="190"/>
        <v>1100</v>
      </c>
      <c r="L585" s="22">
        <f t="shared" si="191"/>
        <v>330</v>
      </c>
      <c r="M585" s="23">
        <v>0.3</v>
      </c>
      <c r="O585" s="1"/>
      <c r="P585" s="2"/>
      <c r="Q585" s="3"/>
      <c r="R585" s="5"/>
    </row>
    <row r="586" spans="1:18" x14ac:dyDescent="0.25">
      <c r="B586" s="18" t="s">
        <v>23</v>
      </c>
      <c r="C586" s="18">
        <v>1128299</v>
      </c>
      <c r="D586" s="19">
        <v>45296</v>
      </c>
      <c r="E586" s="18" t="s">
        <v>24</v>
      </c>
      <c r="F586" s="18" t="s">
        <v>38</v>
      </c>
      <c r="G586" s="18" t="s">
        <v>37</v>
      </c>
      <c r="H586" s="18" t="s">
        <v>16</v>
      </c>
      <c r="I586" s="20">
        <v>0.45</v>
      </c>
      <c r="J586" s="21">
        <v>2250</v>
      </c>
      <c r="K586" s="22">
        <f t="shared" si="190"/>
        <v>1012.5</v>
      </c>
      <c r="L586" s="22">
        <f t="shared" si="191"/>
        <v>506.25</v>
      </c>
      <c r="M586" s="23">
        <v>0.5</v>
      </c>
      <c r="O586" s="1"/>
      <c r="P586" s="2"/>
      <c r="Q586" s="3"/>
      <c r="R586" s="5"/>
    </row>
    <row r="587" spans="1:18" x14ac:dyDescent="0.25">
      <c r="B587" s="18" t="s">
        <v>23</v>
      </c>
      <c r="C587" s="18">
        <v>1128299</v>
      </c>
      <c r="D587" s="19">
        <v>45296</v>
      </c>
      <c r="E587" s="18" t="s">
        <v>24</v>
      </c>
      <c r="F587" s="18" t="s">
        <v>38</v>
      </c>
      <c r="G587" s="18" t="s">
        <v>37</v>
      </c>
      <c r="H587" s="18" t="s">
        <v>17</v>
      </c>
      <c r="I587" s="20">
        <v>0.4</v>
      </c>
      <c r="J587" s="21">
        <v>4750</v>
      </c>
      <c r="K587" s="22">
        <f t="shared" si="190"/>
        <v>1900</v>
      </c>
      <c r="L587" s="22">
        <f t="shared" si="191"/>
        <v>285.00000000000006</v>
      </c>
      <c r="M587" s="23">
        <v>0.15000000000000002</v>
      </c>
      <c r="O587" s="1"/>
      <c r="P587" s="2"/>
      <c r="Q587" s="3"/>
      <c r="R587" s="5"/>
    </row>
    <row r="588" spans="1:18" x14ac:dyDescent="0.25">
      <c r="B588" s="18" t="s">
        <v>23</v>
      </c>
      <c r="C588" s="18">
        <v>1128299</v>
      </c>
      <c r="D588" s="19">
        <v>45327</v>
      </c>
      <c r="E588" s="18" t="s">
        <v>24</v>
      </c>
      <c r="F588" s="18" t="s">
        <v>38</v>
      </c>
      <c r="G588" s="18" t="s">
        <v>37</v>
      </c>
      <c r="H588" s="18" t="s">
        <v>12</v>
      </c>
      <c r="I588" s="20">
        <v>0.3</v>
      </c>
      <c r="J588" s="21">
        <v>5250</v>
      </c>
      <c r="K588" s="22">
        <f>I588*J588</f>
        <v>1575</v>
      </c>
      <c r="L588" s="22">
        <f>K588*M588</f>
        <v>551.25</v>
      </c>
      <c r="M588" s="23">
        <v>0.35000000000000003</v>
      </c>
      <c r="O588" s="1"/>
      <c r="P588" s="2"/>
      <c r="Q588" s="3"/>
      <c r="R588" s="5"/>
    </row>
    <row r="589" spans="1:18" x14ac:dyDescent="0.25">
      <c r="B589" s="18" t="s">
        <v>23</v>
      </c>
      <c r="C589" s="18">
        <v>1128299</v>
      </c>
      <c r="D589" s="19">
        <v>45327</v>
      </c>
      <c r="E589" s="18" t="s">
        <v>24</v>
      </c>
      <c r="F589" s="18" t="s">
        <v>38</v>
      </c>
      <c r="G589" s="18" t="s">
        <v>37</v>
      </c>
      <c r="H589" s="18" t="s">
        <v>15</v>
      </c>
      <c r="I589" s="20">
        <v>0.4</v>
      </c>
      <c r="J589" s="21">
        <v>4250</v>
      </c>
      <c r="K589" s="22">
        <f>I589*J589</f>
        <v>1700</v>
      </c>
      <c r="L589" s="22">
        <f>K589*M589</f>
        <v>340</v>
      </c>
      <c r="M589" s="23">
        <v>0.2</v>
      </c>
      <c r="O589" s="1"/>
      <c r="P589" s="2"/>
      <c r="Q589" s="3"/>
      <c r="R589" s="5"/>
    </row>
    <row r="590" spans="1:18" x14ac:dyDescent="0.25">
      <c r="B590" s="18" t="s">
        <v>23</v>
      </c>
      <c r="C590" s="18">
        <v>1128299</v>
      </c>
      <c r="D590" s="19">
        <v>45327</v>
      </c>
      <c r="E590" s="18" t="s">
        <v>24</v>
      </c>
      <c r="F590" s="18" t="s">
        <v>38</v>
      </c>
      <c r="G590" s="18" t="s">
        <v>37</v>
      </c>
      <c r="H590" s="18" t="s">
        <v>13</v>
      </c>
      <c r="I590" s="20">
        <v>0.4</v>
      </c>
      <c r="J590" s="21">
        <v>4250</v>
      </c>
      <c r="K590" s="22">
        <f t="shared" ref="K590:K593" si="192">I590*J590</f>
        <v>1700</v>
      </c>
      <c r="L590" s="22">
        <f t="shared" ref="L590:L593" si="193">K590*M590</f>
        <v>595</v>
      </c>
      <c r="M590" s="23">
        <v>0.35000000000000003</v>
      </c>
      <c r="O590" s="1"/>
      <c r="P590" s="2"/>
      <c r="Q590" s="3"/>
      <c r="R590" s="5"/>
    </row>
    <row r="591" spans="1:18" x14ac:dyDescent="0.25">
      <c r="B591" s="18" t="s">
        <v>23</v>
      </c>
      <c r="C591" s="18">
        <v>1128299</v>
      </c>
      <c r="D591" s="19">
        <v>45327</v>
      </c>
      <c r="E591" s="18" t="s">
        <v>24</v>
      </c>
      <c r="F591" s="18" t="s">
        <v>38</v>
      </c>
      <c r="G591" s="18" t="s">
        <v>37</v>
      </c>
      <c r="H591" s="18" t="s">
        <v>14</v>
      </c>
      <c r="I591" s="20">
        <v>0.4</v>
      </c>
      <c r="J591" s="21">
        <v>2750</v>
      </c>
      <c r="K591" s="22">
        <f t="shared" si="192"/>
        <v>1100</v>
      </c>
      <c r="L591" s="22">
        <f t="shared" si="193"/>
        <v>330</v>
      </c>
      <c r="M591" s="23">
        <v>0.3</v>
      </c>
      <c r="O591" s="1"/>
      <c r="P591" s="2"/>
      <c r="Q591" s="3"/>
      <c r="R591" s="5"/>
    </row>
    <row r="592" spans="1:18" x14ac:dyDescent="0.25">
      <c r="B592" s="18" t="s">
        <v>23</v>
      </c>
      <c r="C592" s="18">
        <v>1128299</v>
      </c>
      <c r="D592" s="19">
        <v>45327</v>
      </c>
      <c r="E592" s="18" t="s">
        <v>24</v>
      </c>
      <c r="F592" s="18" t="s">
        <v>38</v>
      </c>
      <c r="G592" s="18" t="s">
        <v>37</v>
      </c>
      <c r="H592" s="18" t="s">
        <v>16</v>
      </c>
      <c r="I592" s="20">
        <v>0.45</v>
      </c>
      <c r="J592" s="21">
        <v>2000</v>
      </c>
      <c r="K592" s="22">
        <f t="shared" si="192"/>
        <v>900</v>
      </c>
      <c r="L592" s="22">
        <f t="shared" si="193"/>
        <v>450</v>
      </c>
      <c r="M592" s="23">
        <v>0.5</v>
      </c>
      <c r="O592" s="1"/>
      <c r="P592" s="2"/>
      <c r="Q592" s="3"/>
      <c r="R592" s="5"/>
    </row>
    <row r="593" spans="2:18" x14ac:dyDescent="0.25">
      <c r="B593" s="18" t="s">
        <v>23</v>
      </c>
      <c r="C593" s="18">
        <v>1128299</v>
      </c>
      <c r="D593" s="19">
        <v>45327</v>
      </c>
      <c r="E593" s="18" t="s">
        <v>24</v>
      </c>
      <c r="F593" s="18" t="s">
        <v>38</v>
      </c>
      <c r="G593" s="18" t="s">
        <v>37</v>
      </c>
      <c r="H593" s="18" t="s">
        <v>17</v>
      </c>
      <c r="I593" s="20">
        <v>0.4</v>
      </c>
      <c r="J593" s="21">
        <v>4000</v>
      </c>
      <c r="K593" s="22">
        <f t="shared" si="192"/>
        <v>1600</v>
      </c>
      <c r="L593" s="22">
        <f t="shared" si="193"/>
        <v>240.00000000000003</v>
      </c>
      <c r="M593" s="23">
        <v>0.15000000000000002</v>
      </c>
      <c r="O593" s="1"/>
      <c r="P593" s="2"/>
      <c r="Q593" s="3"/>
      <c r="R593" s="5"/>
    </row>
    <row r="594" spans="2:18" x14ac:dyDescent="0.25">
      <c r="B594" s="18" t="s">
        <v>23</v>
      </c>
      <c r="C594" s="18">
        <v>1128299</v>
      </c>
      <c r="D594" s="19">
        <v>45355</v>
      </c>
      <c r="E594" s="18" t="s">
        <v>24</v>
      </c>
      <c r="F594" s="18" t="s">
        <v>38</v>
      </c>
      <c r="G594" s="18" t="s">
        <v>37</v>
      </c>
      <c r="H594" s="18" t="s">
        <v>12</v>
      </c>
      <c r="I594" s="20">
        <v>0.4</v>
      </c>
      <c r="J594" s="21">
        <v>5500</v>
      </c>
      <c r="K594" s="22">
        <f>I594*J594</f>
        <v>2200</v>
      </c>
      <c r="L594" s="22">
        <f>K594*M594</f>
        <v>770.00000000000011</v>
      </c>
      <c r="M594" s="23">
        <v>0.35000000000000003</v>
      </c>
      <c r="O594" s="1"/>
      <c r="P594" s="2"/>
      <c r="Q594" s="3"/>
      <c r="R594" s="5"/>
    </row>
    <row r="595" spans="2:18" x14ac:dyDescent="0.25">
      <c r="B595" s="18" t="s">
        <v>23</v>
      </c>
      <c r="C595" s="18">
        <v>1128299</v>
      </c>
      <c r="D595" s="19">
        <v>45355</v>
      </c>
      <c r="E595" s="18" t="s">
        <v>24</v>
      </c>
      <c r="F595" s="18" t="s">
        <v>38</v>
      </c>
      <c r="G595" s="18" t="s">
        <v>37</v>
      </c>
      <c r="H595" s="18" t="s">
        <v>15</v>
      </c>
      <c r="I595" s="20">
        <v>0.49999999999999994</v>
      </c>
      <c r="J595" s="21">
        <v>4000</v>
      </c>
      <c r="K595" s="22">
        <f>I595*J595</f>
        <v>1999.9999999999998</v>
      </c>
      <c r="L595" s="22">
        <f>K595*M595</f>
        <v>400</v>
      </c>
      <c r="M595" s="23">
        <v>0.2</v>
      </c>
      <c r="O595" s="1"/>
      <c r="P595" s="2"/>
      <c r="Q595" s="3"/>
      <c r="R595" s="5"/>
    </row>
    <row r="596" spans="2:18" x14ac:dyDescent="0.25">
      <c r="B596" s="18" t="s">
        <v>23</v>
      </c>
      <c r="C596" s="18">
        <v>1128299</v>
      </c>
      <c r="D596" s="19">
        <v>45355</v>
      </c>
      <c r="E596" s="18" t="s">
        <v>24</v>
      </c>
      <c r="F596" s="18" t="s">
        <v>38</v>
      </c>
      <c r="G596" s="18" t="s">
        <v>37</v>
      </c>
      <c r="H596" s="18" t="s">
        <v>13</v>
      </c>
      <c r="I596" s="20">
        <v>0.54999999999999993</v>
      </c>
      <c r="J596" s="21">
        <v>4000</v>
      </c>
      <c r="K596" s="22">
        <f t="shared" ref="K596:K599" si="194">I596*J596</f>
        <v>2199.9999999999995</v>
      </c>
      <c r="L596" s="22">
        <f t="shared" ref="L596:L599" si="195">K596*M596</f>
        <v>769.99999999999989</v>
      </c>
      <c r="M596" s="23">
        <v>0.35000000000000003</v>
      </c>
      <c r="O596" s="1"/>
      <c r="P596" s="2"/>
      <c r="Q596" s="3"/>
      <c r="R596" s="5"/>
    </row>
    <row r="597" spans="2:18" x14ac:dyDescent="0.25">
      <c r="B597" s="18" t="s">
        <v>23</v>
      </c>
      <c r="C597" s="18">
        <v>1128299</v>
      </c>
      <c r="D597" s="19">
        <v>45355</v>
      </c>
      <c r="E597" s="18" t="s">
        <v>24</v>
      </c>
      <c r="F597" s="18" t="s">
        <v>38</v>
      </c>
      <c r="G597" s="18" t="s">
        <v>37</v>
      </c>
      <c r="H597" s="18" t="s">
        <v>14</v>
      </c>
      <c r="I597" s="20">
        <v>0.54999999999999993</v>
      </c>
      <c r="J597" s="21">
        <v>3000</v>
      </c>
      <c r="K597" s="22">
        <f t="shared" si="194"/>
        <v>1649.9999999999998</v>
      </c>
      <c r="L597" s="22">
        <f t="shared" si="195"/>
        <v>494.99999999999989</v>
      </c>
      <c r="M597" s="23">
        <v>0.3</v>
      </c>
      <c r="O597" s="1"/>
      <c r="P597" s="2"/>
      <c r="Q597" s="3"/>
      <c r="R597" s="5"/>
    </row>
    <row r="598" spans="2:18" x14ac:dyDescent="0.25">
      <c r="B598" s="18" t="s">
        <v>23</v>
      </c>
      <c r="C598" s="18">
        <v>1128299</v>
      </c>
      <c r="D598" s="19">
        <v>45355</v>
      </c>
      <c r="E598" s="18" t="s">
        <v>24</v>
      </c>
      <c r="F598" s="18" t="s">
        <v>38</v>
      </c>
      <c r="G598" s="18" t="s">
        <v>37</v>
      </c>
      <c r="H598" s="18" t="s">
        <v>16</v>
      </c>
      <c r="I598" s="20">
        <v>0.6</v>
      </c>
      <c r="J598" s="21">
        <v>1500</v>
      </c>
      <c r="K598" s="22">
        <f t="shared" si="194"/>
        <v>900</v>
      </c>
      <c r="L598" s="22">
        <f t="shared" si="195"/>
        <v>450</v>
      </c>
      <c r="M598" s="23">
        <v>0.5</v>
      </c>
      <c r="O598" s="1"/>
      <c r="P598" s="2"/>
      <c r="Q598" s="3"/>
      <c r="R598" s="5"/>
    </row>
    <row r="599" spans="2:18" x14ac:dyDescent="0.25">
      <c r="B599" s="18" t="s">
        <v>23</v>
      </c>
      <c r="C599" s="18">
        <v>1128299</v>
      </c>
      <c r="D599" s="19">
        <v>45355</v>
      </c>
      <c r="E599" s="18" t="s">
        <v>24</v>
      </c>
      <c r="F599" s="18" t="s">
        <v>38</v>
      </c>
      <c r="G599" s="18" t="s">
        <v>37</v>
      </c>
      <c r="H599" s="18" t="s">
        <v>17</v>
      </c>
      <c r="I599" s="20">
        <v>0.54999999999999993</v>
      </c>
      <c r="J599" s="21">
        <v>3500</v>
      </c>
      <c r="K599" s="22">
        <f t="shared" si="194"/>
        <v>1924.9999999999998</v>
      </c>
      <c r="L599" s="22">
        <f t="shared" si="195"/>
        <v>288.75</v>
      </c>
      <c r="M599" s="23">
        <v>0.15000000000000002</v>
      </c>
      <c r="O599" s="1"/>
      <c r="P599" s="2"/>
      <c r="Q599" s="3"/>
      <c r="R599" s="5"/>
    </row>
    <row r="600" spans="2:18" x14ac:dyDescent="0.25">
      <c r="B600" s="18" t="s">
        <v>23</v>
      </c>
      <c r="C600" s="18">
        <v>1128299</v>
      </c>
      <c r="D600" s="19">
        <v>45387</v>
      </c>
      <c r="E600" s="18" t="s">
        <v>24</v>
      </c>
      <c r="F600" s="18" t="s">
        <v>38</v>
      </c>
      <c r="G600" s="18" t="s">
        <v>37</v>
      </c>
      <c r="H600" s="18" t="s">
        <v>12</v>
      </c>
      <c r="I600" s="20">
        <v>0.6</v>
      </c>
      <c r="J600" s="21">
        <v>5250</v>
      </c>
      <c r="K600" s="22">
        <f>I600*J600</f>
        <v>3150</v>
      </c>
      <c r="L600" s="22">
        <f>K600*M600</f>
        <v>1102.5</v>
      </c>
      <c r="M600" s="23">
        <v>0.35000000000000003</v>
      </c>
      <c r="O600" s="1"/>
      <c r="P600" s="2"/>
      <c r="Q600" s="3"/>
      <c r="R600" s="5"/>
    </row>
    <row r="601" spans="2:18" x14ac:dyDescent="0.25">
      <c r="B601" s="18" t="s">
        <v>23</v>
      </c>
      <c r="C601" s="18">
        <v>1128299</v>
      </c>
      <c r="D601" s="19">
        <v>45387</v>
      </c>
      <c r="E601" s="18" t="s">
        <v>24</v>
      </c>
      <c r="F601" s="18" t="s">
        <v>38</v>
      </c>
      <c r="G601" s="18" t="s">
        <v>37</v>
      </c>
      <c r="H601" s="18" t="s">
        <v>15</v>
      </c>
      <c r="I601" s="20">
        <v>0.65</v>
      </c>
      <c r="J601" s="21">
        <v>3250</v>
      </c>
      <c r="K601" s="22">
        <f>I601*J601</f>
        <v>2112.5</v>
      </c>
      <c r="L601" s="22">
        <f>K601*M601</f>
        <v>422.5</v>
      </c>
      <c r="M601" s="23">
        <v>0.2</v>
      </c>
      <c r="O601" s="1"/>
      <c r="P601" s="2"/>
      <c r="Q601" s="3"/>
      <c r="R601" s="5"/>
    </row>
    <row r="602" spans="2:18" x14ac:dyDescent="0.25">
      <c r="B602" s="18" t="s">
        <v>23</v>
      </c>
      <c r="C602" s="18">
        <v>1128299</v>
      </c>
      <c r="D602" s="19">
        <v>45387</v>
      </c>
      <c r="E602" s="18" t="s">
        <v>24</v>
      </c>
      <c r="F602" s="18" t="s">
        <v>38</v>
      </c>
      <c r="G602" s="18" t="s">
        <v>37</v>
      </c>
      <c r="H602" s="18" t="s">
        <v>13</v>
      </c>
      <c r="I602" s="20">
        <v>0.65</v>
      </c>
      <c r="J602" s="21">
        <v>3750</v>
      </c>
      <c r="K602" s="22">
        <f t="shared" ref="K602:K605" si="196">I602*J602</f>
        <v>2437.5</v>
      </c>
      <c r="L602" s="22">
        <f t="shared" ref="L602:L605" si="197">K602*M602</f>
        <v>853.12500000000011</v>
      </c>
      <c r="M602" s="23">
        <v>0.35000000000000003</v>
      </c>
      <c r="O602" s="1"/>
      <c r="P602" s="2"/>
      <c r="Q602" s="3"/>
      <c r="R602" s="5"/>
    </row>
    <row r="603" spans="2:18" x14ac:dyDescent="0.25">
      <c r="B603" s="18" t="s">
        <v>23</v>
      </c>
      <c r="C603" s="18">
        <v>1128299</v>
      </c>
      <c r="D603" s="19">
        <v>45387</v>
      </c>
      <c r="E603" s="18" t="s">
        <v>24</v>
      </c>
      <c r="F603" s="18" t="s">
        <v>38</v>
      </c>
      <c r="G603" s="18" t="s">
        <v>37</v>
      </c>
      <c r="H603" s="18" t="s">
        <v>14</v>
      </c>
      <c r="I603" s="20">
        <v>0.6</v>
      </c>
      <c r="J603" s="21">
        <v>2750</v>
      </c>
      <c r="K603" s="22">
        <f t="shared" si="196"/>
        <v>1650</v>
      </c>
      <c r="L603" s="22">
        <f t="shared" si="197"/>
        <v>495</v>
      </c>
      <c r="M603" s="23">
        <v>0.3</v>
      </c>
      <c r="O603" s="1"/>
      <c r="P603" s="2"/>
      <c r="Q603" s="3"/>
      <c r="R603" s="5"/>
    </row>
    <row r="604" spans="2:18" x14ac:dyDescent="0.25">
      <c r="B604" s="18" t="s">
        <v>23</v>
      </c>
      <c r="C604" s="18">
        <v>1128299</v>
      </c>
      <c r="D604" s="19">
        <v>45387</v>
      </c>
      <c r="E604" s="18" t="s">
        <v>24</v>
      </c>
      <c r="F604" s="18" t="s">
        <v>38</v>
      </c>
      <c r="G604" s="18" t="s">
        <v>37</v>
      </c>
      <c r="H604" s="18" t="s">
        <v>16</v>
      </c>
      <c r="I604" s="20">
        <v>0.65</v>
      </c>
      <c r="J604" s="21">
        <v>1750</v>
      </c>
      <c r="K604" s="22">
        <f t="shared" si="196"/>
        <v>1137.5</v>
      </c>
      <c r="L604" s="22">
        <f t="shared" si="197"/>
        <v>568.75</v>
      </c>
      <c r="M604" s="23">
        <v>0.5</v>
      </c>
      <c r="O604" s="1"/>
      <c r="P604" s="2"/>
      <c r="Q604" s="3"/>
      <c r="R604" s="5"/>
    </row>
    <row r="605" spans="2:18" x14ac:dyDescent="0.25">
      <c r="B605" s="18" t="s">
        <v>23</v>
      </c>
      <c r="C605" s="18">
        <v>1128299</v>
      </c>
      <c r="D605" s="19">
        <v>45387</v>
      </c>
      <c r="E605" s="18" t="s">
        <v>24</v>
      </c>
      <c r="F605" s="18" t="s">
        <v>38</v>
      </c>
      <c r="G605" s="18" t="s">
        <v>37</v>
      </c>
      <c r="H605" s="18" t="s">
        <v>17</v>
      </c>
      <c r="I605" s="20">
        <v>0.8</v>
      </c>
      <c r="J605" s="21">
        <v>3250</v>
      </c>
      <c r="K605" s="22">
        <f t="shared" si="196"/>
        <v>2600</v>
      </c>
      <c r="L605" s="22">
        <f t="shared" si="197"/>
        <v>390.00000000000006</v>
      </c>
      <c r="M605" s="23">
        <v>0.15000000000000002</v>
      </c>
      <c r="O605" s="1"/>
      <c r="P605" s="2"/>
      <c r="Q605" s="3"/>
      <c r="R605" s="5"/>
    </row>
    <row r="606" spans="2:18" x14ac:dyDescent="0.25">
      <c r="B606" s="18" t="s">
        <v>23</v>
      </c>
      <c r="C606" s="18">
        <v>1128299</v>
      </c>
      <c r="D606" s="19">
        <v>45418</v>
      </c>
      <c r="E606" s="18" t="s">
        <v>24</v>
      </c>
      <c r="F606" s="18" t="s">
        <v>38</v>
      </c>
      <c r="G606" s="18" t="s">
        <v>37</v>
      </c>
      <c r="H606" s="18" t="s">
        <v>12</v>
      </c>
      <c r="I606" s="20">
        <v>0.6</v>
      </c>
      <c r="J606" s="21">
        <v>5250</v>
      </c>
      <c r="K606" s="22">
        <f>I606*J606</f>
        <v>3150</v>
      </c>
      <c r="L606" s="22">
        <f>K606*M606</f>
        <v>1575</v>
      </c>
      <c r="M606" s="23">
        <v>0.5</v>
      </c>
      <c r="O606" s="1"/>
      <c r="P606" s="2"/>
      <c r="Q606" s="3"/>
      <c r="R606" s="5"/>
    </row>
    <row r="607" spans="2:18" x14ac:dyDescent="0.25">
      <c r="B607" s="18" t="s">
        <v>23</v>
      </c>
      <c r="C607" s="18">
        <v>1128299</v>
      </c>
      <c r="D607" s="19">
        <v>45418</v>
      </c>
      <c r="E607" s="18" t="s">
        <v>24</v>
      </c>
      <c r="F607" s="18" t="s">
        <v>38</v>
      </c>
      <c r="G607" s="18" t="s">
        <v>37</v>
      </c>
      <c r="H607" s="18" t="s">
        <v>15</v>
      </c>
      <c r="I607" s="20">
        <v>0.65</v>
      </c>
      <c r="J607" s="21">
        <v>3750</v>
      </c>
      <c r="K607" s="22">
        <f>I607*J607</f>
        <v>2437.5</v>
      </c>
      <c r="L607" s="22">
        <f>K607*M607</f>
        <v>853.125</v>
      </c>
      <c r="M607" s="23">
        <v>0.35</v>
      </c>
      <c r="O607" s="1"/>
      <c r="P607" s="2"/>
      <c r="Q607" s="3"/>
      <c r="R607" s="5"/>
    </row>
    <row r="608" spans="2:18" x14ac:dyDescent="0.25">
      <c r="B608" s="18" t="s">
        <v>23</v>
      </c>
      <c r="C608" s="18">
        <v>1128299</v>
      </c>
      <c r="D608" s="19">
        <v>45418</v>
      </c>
      <c r="E608" s="18" t="s">
        <v>24</v>
      </c>
      <c r="F608" s="18" t="s">
        <v>38</v>
      </c>
      <c r="G608" s="18" t="s">
        <v>37</v>
      </c>
      <c r="H608" s="18" t="s">
        <v>13</v>
      </c>
      <c r="I608" s="20">
        <v>0.65</v>
      </c>
      <c r="J608" s="21">
        <v>3750</v>
      </c>
      <c r="K608" s="22">
        <f t="shared" ref="K608:K611" si="198">I608*J608</f>
        <v>2437.5</v>
      </c>
      <c r="L608" s="22">
        <f t="shared" ref="L608:L611" si="199">K608*M608</f>
        <v>1218.75</v>
      </c>
      <c r="M608" s="23">
        <v>0.5</v>
      </c>
      <c r="O608" s="1"/>
      <c r="P608" s="2"/>
      <c r="Q608" s="3"/>
      <c r="R608" s="5"/>
    </row>
    <row r="609" spans="2:18" x14ac:dyDescent="0.25">
      <c r="B609" s="18" t="s">
        <v>23</v>
      </c>
      <c r="C609" s="18">
        <v>1128299</v>
      </c>
      <c r="D609" s="19">
        <v>45418</v>
      </c>
      <c r="E609" s="18" t="s">
        <v>24</v>
      </c>
      <c r="F609" s="18" t="s">
        <v>38</v>
      </c>
      <c r="G609" s="18" t="s">
        <v>37</v>
      </c>
      <c r="H609" s="18" t="s">
        <v>14</v>
      </c>
      <c r="I609" s="20">
        <v>0.6</v>
      </c>
      <c r="J609" s="21">
        <v>2750</v>
      </c>
      <c r="K609" s="22">
        <f t="shared" si="198"/>
        <v>1650</v>
      </c>
      <c r="L609" s="22">
        <f t="shared" si="199"/>
        <v>742.49999999999989</v>
      </c>
      <c r="M609" s="23">
        <v>0.44999999999999996</v>
      </c>
      <c r="O609" s="1"/>
      <c r="P609" s="2"/>
      <c r="Q609" s="3"/>
      <c r="R609" s="5"/>
    </row>
    <row r="610" spans="2:18" x14ac:dyDescent="0.25">
      <c r="B610" s="18" t="s">
        <v>23</v>
      </c>
      <c r="C610" s="18">
        <v>1128299</v>
      </c>
      <c r="D610" s="19">
        <v>45418</v>
      </c>
      <c r="E610" s="18" t="s">
        <v>24</v>
      </c>
      <c r="F610" s="18" t="s">
        <v>38</v>
      </c>
      <c r="G610" s="18" t="s">
        <v>37</v>
      </c>
      <c r="H610" s="18" t="s">
        <v>16</v>
      </c>
      <c r="I610" s="20">
        <v>0.65</v>
      </c>
      <c r="J610" s="21">
        <v>1750</v>
      </c>
      <c r="K610" s="22">
        <f t="shared" si="198"/>
        <v>1137.5</v>
      </c>
      <c r="L610" s="22">
        <f t="shared" si="199"/>
        <v>739.37500000000011</v>
      </c>
      <c r="M610" s="23">
        <v>0.65000000000000013</v>
      </c>
      <c r="O610" s="1"/>
      <c r="P610" s="2"/>
      <c r="Q610" s="3"/>
      <c r="R610" s="5"/>
    </row>
    <row r="611" spans="2:18" x14ac:dyDescent="0.25">
      <c r="B611" s="18" t="s">
        <v>23</v>
      </c>
      <c r="C611" s="18">
        <v>1128299</v>
      </c>
      <c r="D611" s="19">
        <v>45418</v>
      </c>
      <c r="E611" s="18" t="s">
        <v>24</v>
      </c>
      <c r="F611" s="18" t="s">
        <v>38</v>
      </c>
      <c r="G611" s="18" t="s">
        <v>37</v>
      </c>
      <c r="H611" s="18" t="s">
        <v>17</v>
      </c>
      <c r="I611" s="20">
        <v>0.8</v>
      </c>
      <c r="J611" s="21">
        <v>4750</v>
      </c>
      <c r="K611" s="22">
        <f t="shared" si="198"/>
        <v>3800</v>
      </c>
      <c r="L611" s="22">
        <f t="shared" si="199"/>
        <v>1140</v>
      </c>
      <c r="M611" s="23">
        <v>0.3</v>
      </c>
      <c r="O611" s="1"/>
      <c r="P611" s="2"/>
      <c r="Q611" s="3"/>
      <c r="R611" s="5"/>
    </row>
    <row r="612" spans="2:18" x14ac:dyDescent="0.25">
      <c r="B612" s="18" t="s">
        <v>23</v>
      </c>
      <c r="C612" s="18">
        <v>1128299</v>
      </c>
      <c r="D612" s="19">
        <v>45448</v>
      </c>
      <c r="E612" s="18" t="s">
        <v>24</v>
      </c>
      <c r="F612" s="18" t="s">
        <v>38</v>
      </c>
      <c r="G612" s="18" t="s">
        <v>37</v>
      </c>
      <c r="H612" s="18" t="s">
        <v>12</v>
      </c>
      <c r="I612" s="20">
        <v>0.6</v>
      </c>
      <c r="J612" s="21">
        <v>7250</v>
      </c>
      <c r="K612" s="22">
        <f>I612*J612</f>
        <v>4350</v>
      </c>
      <c r="L612" s="22">
        <f>K612*M612</f>
        <v>2175</v>
      </c>
      <c r="M612" s="23">
        <v>0.5</v>
      </c>
      <c r="O612" s="1"/>
      <c r="P612" s="2"/>
      <c r="Q612" s="3"/>
      <c r="R612" s="5"/>
    </row>
    <row r="613" spans="2:18" x14ac:dyDescent="0.25">
      <c r="B613" s="18" t="s">
        <v>23</v>
      </c>
      <c r="C613" s="18">
        <v>1128299</v>
      </c>
      <c r="D613" s="19">
        <v>45448</v>
      </c>
      <c r="E613" s="18" t="s">
        <v>24</v>
      </c>
      <c r="F613" s="18" t="s">
        <v>38</v>
      </c>
      <c r="G613" s="18" t="s">
        <v>37</v>
      </c>
      <c r="H613" s="18" t="s">
        <v>15</v>
      </c>
      <c r="I613" s="20">
        <v>0.65</v>
      </c>
      <c r="J613" s="21">
        <v>5750</v>
      </c>
      <c r="K613" s="22">
        <f>I613*J613</f>
        <v>3737.5</v>
      </c>
      <c r="L613" s="22">
        <f>K613*M613</f>
        <v>1308.125</v>
      </c>
      <c r="M613" s="23">
        <v>0.35</v>
      </c>
      <c r="O613" s="1"/>
      <c r="P613" s="2"/>
      <c r="Q613" s="3"/>
      <c r="R613" s="5"/>
    </row>
    <row r="614" spans="2:18" x14ac:dyDescent="0.25">
      <c r="B614" s="18" t="s">
        <v>23</v>
      </c>
      <c r="C614" s="18">
        <v>1128299</v>
      </c>
      <c r="D614" s="19">
        <v>45448</v>
      </c>
      <c r="E614" s="18" t="s">
        <v>24</v>
      </c>
      <c r="F614" s="18" t="s">
        <v>38</v>
      </c>
      <c r="G614" s="18" t="s">
        <v>37</v>
      </c>
      <c r="H614" s="18" t="s">
        <v>13</v>
      </c>
      <c r="I614" s="20">
        <v>0.65</v>
      </c>
      <c r="J614" s="21">
        <v>5750</v>
      </c>
      <c r="K614" s="22">
        <f t="shared" ref="K614:K617" si="200">I614*J614</f>
        <v>3737.5</v>
      </c>
      <c r="L614" s="22">
        <f t="shared" ref="L614:L617" si="201">K614*M614</f>
        <v>1868.75</v>
      </c>
      <c r="M614" s="23">
        <v>0.5</v>
      </c>
      <c r="O614" s="1"/>
      <c r="P614" s="2"/>
      <c r="Q614" s="3"/>
      <c r="R614" s="5"/>
    </row>
    <row r="615" spans="2:18" x14ac:dyDescent="0.25">
      <c r="B615" s="18" t="s">
        <v>23</v>
      </c>
      <c r="C615" s="18">
        <v>1128299</v>
      </c>
      <c r="D615" s="19">
        <v>45448</v>
      </c>
      <c r="E615" s="18" t="s">
        <v>24</v>
      </c>
      <c r="F615" s="18" t="s">
        <v>38</v>
      </c>
      <c r="G615" s="18" t="s">
        <v>37</v>
      </c>
      <c r="H615" s="18" t="s">
        <v>14</v>
      </c>
      <c r="I615" s="20">
        <v>0.65</v>
      </c>
      <c r="J615" s="21">
        <v>4500</v>
      </c>
      <c r="K615" s="22">
        <f t="shared" si="200"/>
        <v>2925</v>
      </c>
      <c r="L615" s="22">
        <f t="shared" si="201"/>
        <v>1316.2499999999998</v>
      </c>
      <c r="M615" s="23">
        <v>0.44999999999999996</v>
      </c>
      <c r="O615" s="1"/>
      <c r="P615" s="2"/>
      <c r="Q615" s="3"/>
      <c r="R615" s="5"/>
    </row>
    <row r="616" spans="2:18" x14ac:dyDescent="0.25">
      <c r="B616" s="18" t="s">
        <v>23</v>
      </c>
      <c r="C616" s="18">
        <v>1128299</v>
      </c>
      <c r="D616" s="19">
        <v>45448</v>
      </c>
      <c r="E616" s="18" t="s">
        <v>24</v>
      </c>
      <c r="F616" s="18" t="s">
        <v>38</v>
      </c>
      <c r="G616" s="18" t="s">
        <v>37</v>
      </c>
      <c r="H616" s="18" t="s">
        <v>16</v>
      </c>
      <c r="I616" s="20">
        <v>0.70000000000000007</v>
      </c>
      <c r="J616" s="21">
        <v>3250</v>
      </c>
      <c r="K616" s="22">
        <f t="shared" si="200"/>
        <v>2275</v>
      </c>
      <c r="L616" s="22">
        <f t="shared" si="201"/>
        <v>1478.7500000000002</v>
      </c>
      <c r="M616" s="23">
        <v>0.65000000000000013</v>
      </c>
      <c r="O616" s="1"/>
      <c r="P616" s="2"/>
      <c r="Q616" s="3"/>
      <c r="R616" s="5"/>
    </row>
    <row r="617" spans="2:18" x14ac:dyDescent="0.25">
      <c r="B617" s="18" t="s">
        <v>23</v>
      </c>
      <c r="C617" s="18">
        <v>1128299</v>
      </c>
      <c r="D617" s="19">
        <v>45448</v>
      </c>
      <c r="E617" s="18" t="s">
        <v>24</v>
      </c>
      <c r="F617" s="18" t="s">
        <v>38</v>
      </c>
      <c r="G617" s="18" t="s">
        <v>37</v>
      </c>
      <c r="H617" s="18" t="s">
        <v>17</v>
      </c>
      <c r="I617" s="20">
        <v>0.85000000000000009</v>
      </c>
      <c r="J617" s="21">
        <v>6250</v>
      </c>
      <c r="K617" s="22">
        <f t="shared" si="200"/>
        <v>5312.5000000000009</v>
      </c>
      <c r="L617" s="22">
        <f t="shared" si="201"/>
        <v>1593.7500000000002</v>
      </c>
      <c r="M617" s="23">
        <v>0.3</v>
      </c>
      <c r="O617" s="1"/>
      <c r="P617" s="2"/>
      <c r="Q617" s="3"/>
      <c r="R617" s="5"/>
    </row>
    <row r="618" spans="2:18" x14ac:dyDescent="0.25">
      <c r="B618" s="18" t="s">
        <v>23</v>
      </c>
      <c r="C618" s="18">
        <v>1128299</v>
      </c>
      <c r="D618" s="19">
        <v>45477</v>
      </c>
      <c r="E618" s="18" t="s">
        <v>24</v>
      </c>
      <c r="F618" s="18" t="s">
        <v>38</v>
      </c>
      <c r="G618" s="18" t="s">
        <v>37</v>
      </c>
      <c r="H618" s="18" t="s">
        <v>12</v>
      </c>
      <c r="I618" s="20">
        <v>0.65</v>
      </c>
      <c r="J618" s="21">
        <v>7750</v>
      </c>
      <c r="K618" s="22">
        <f>I618*J618</f>
        <v>5037.5</v>
      </c>
      <c r="L618" s="22">
        <f>K618*M618</f>
        <v>2266.875</v>
      </c>
      <c r="M618" s="23">
        <v>0.45</v>
      </c>
      <c r="O618" s="1"/>
      <c r="P618" s="2"/>
      <c r="Q618" s="3"/>
      <c r="R618" s="5"/>
    </row>
    <row r="619" spans="2:18" x14ac:dyDescent="0.25">
      <c r="B619" s="18" t="s">
        <v>23</v>
      </c>
      <c r="C619" s="18">
        <v>1128299</v>
      </c>
      <c r="D619" s="19">
        <v>45477</v>
      </c>
      <c r="E619" s="18" t="s">
        <v>24</v>
      </c>
      <c r="F619" s="18" t="s">
        <v>38</v>
      </c>
      <c r="G619" s="18" t="s">
        <v>37</v>
      </c>
      <c r="H619" s="18" t="s">
        <v>15</v>
      </c>
      <c r="I619" s="20">
        <v>0.70000000000000007</v>
      </c>
      <c r="J619" s="21">
        <v>6250</v>
      </c>
      <c r="K619" s="22">
        <f>I619*J619</f>
        <v>4375</v>
      </c>
      <c r="L619" s="22">
        <f>K619*M619</f>
        <v>1312.5</v>
      </c>
      <c r="M619" s="23">
        <v>0.3</v>
      </c>
      <c r="O619" s="1"/>
      <c r="P619" s="2"/>
      <c r="Q619" s="3"/>
      <c r="R619" s="5"/>
    </row>
    <row r="620" spans="2:18" x14ac:dyDescent="0.25">
      <c r="B620" s="18" t="s">
        <v>23</v>
      </c>
      <c r="C620" s="18">
        <v>1128299</v>
      </c>
      <c r="D620" s="19">
        <v>45477</v>
      </c>
      <c r="E620" s="18" t="s">
        <v>24</v>
      </c>
      <c r="F620" s="18" t="s">
        <v>38</v>
      </c>
      <c r="G620" s="18" t="s">
        <v>37</v>
      </c>
      <c r="H620" s="18" t="s">
        <v>13</v>
      </c>
      <c r="I620" s="20">
        <v>0.70000000000000007</v>
      </c>
      <c r="J620" s="21">
        <v>5750</v>
      </c>
      <c r="K620" s="22">
        <f t="shared" ref="K620:K623" si="202">I620*J620</f>
        <v>4025.0000000000005</v>
      </c>
      <c r="L620" s="22">
        <f t="shared" ref="L620:L623" si="203">K620*M620</f>
        <v>1811.2500000000002</v>
      </c>
      <c r="M620" s="23">
        <v>0.45</v>
      </c>
      <c r="O620" s="1"/>
      <c r="P620" s="2"/>
      <c r="Q620" s="3"/>
      <c r="R620" s="5"/>
    </row>
    <row r="621" spans="2:18" x14ac:dyDescent="0.25">
      <c r="B621" s="18" t="s">
        <v>23</v>
      </c>
      <c r="C621" s="18">
        <v>1128299</v>
      </c>
      <c r="D621" s="19">
        <v>45477</v>
      </c>
      <c r="E621" s="18" t="s">
        <v>24</v>
      </c>
      <c r="F621" s="18" t="s">
        <v>38</v>
      </c>
      <c r="G621" s="18" t="s">
        <v>37</v>
      </c>
      <c r="H621" s="18" t="s">
        <v>14</v>
      </c>
      <c r="I621" s="20">
        <v>0.65</v>
      </c>
      <c r="J621" s="21">
        <v>4750</v>
      </c>
      <c r="K621" s="22">
        <f t="shared" si="202"/>
        <v>3087.5</v>
      </c>
      <c r="L621" s="22">
        <f t="shared" si="203"/>
        <v>1235</v>
      </c>
      <c r="M621" s="23">
        <v>0.39999999999999997</v>
      </c>
      <c r="O621" s="1"/>
      <c r="P621" s="2"/>
      <c r="Q621" s="3"/>
      <c r="R621" s="5"/>
    </row>
    <row r="622" spans="2:18" x14ac:dyDescent="0.25">
      <c r="B622" s="18" t="s">
        <v>23</v>
      </c>
      <c r="C622" s="18">
        <v>1128299</v>
      </c>
      <c r="D622" s="19">
        <v>45477</v>
      </c>
      <c r="E622" s="18" t="s">
        <v>24</v>
      </c>
      <c r="F622" s="18" t="s">
        <v>38</v>
      </c>
      <c r="G622" s="18" t="s">
        <v>37</v>
      </c>
      <c r="H622" s="18" t="s">
        <v>16</v>
      </c>
      <c r="I622" s="20">
        <v>0.70000000000000007</v>
      </c>
      <c r="J622" s="21">
        <v>5250</v>
      </c>
      <c r="K622" s="22">
        <f t="shared" si="202"/>
        <v>3675.0000000000005</v>
      </c>
      <c r="L622" s="22">
        <f t="shared" si="203"/>
        <v>2205.0000000000005</v>
      </c>
      <c r="M622" s="23">
        <v>0.60000000000000009</v>
      </c>
      <c r="O622" s="1"/>
      <c r="P622" s="2"/>
      <c r="Q622" s="3"/>
      <c r="R622" s="5"/>
    </row>
    <row r="623" spans="2:18" x14ac:dyDescent="0.25">
      <c r="B623" s="18" t="s">
        <v>23</v>
      </c>
      <c r="C623" s="18">
        <v>1128299</v>
      </c>
      <c r="D623" s="19">
        <v>45477</v>
      </c>
      <c r="E623" s="18" t="s">
        <v>24</v>
      </c>
      <c r="F623" s="18" t="s">
        <v>38</v>
      </c>
      <c r="G623" s="18" t="s">
        <v>37</v>
      </c>
      <c r="H623" s="18" t="s">
        <v>17</v>
      </c>
      <c r="I623" s="20">
        <v>0.85000000000000009</v>
      </c>
      <c r="J623" s="21">
        <v>5250</v>
      </c>
      <c r="K623" s="22">
        <f t="shared" si="202"/>
        <v>4462.5000000000009</v>
      </c>
      <c r="L623" s="22">
        <f t="shared" si="203"/>
        <v>1115.6250000000002</v>
      </c>
      <c r="M623" s="23">
        <v>0.25</v>
      </c>
      <c r="O623" s="1"/>
      <c r="P623" s="2"/>
      <c r="Q623" s="3"/>
      <c r="R623" s="5"/>
    </row>
    <row r="624" spans="2:18" x14ac:dyDescent="0.25">
      <c r="B624" s="18" t="s">
        <v>23</v>
      </c>
      <c r="C624" s="18">
        <v>1128299</v>
      </c>
      <c r="D624" s="19">
        <v>45509</v>
      </c>
      <c r="E624" s="18" t="s">
        <v>24</v>
      </c>
      <c r="F624" s="18" t="s">
        <v>38</v>
      </c>
      <c r="G624" s="18" t="s">
        <v>37</v>
      </c>
      <c r="H624" s="18" t="s">
        <v>12</v>
      </c>
      <c r="I624" s="20">
        <v>0.70000000000000007</v>
      </c>
      <c r="J624" s="21">
        <v>7250</v>
      </c>
      <c r="K624" s="22">
        <f>I624*J624</f>
        <v>5075.0000000000009</v>
      </c>
      <c r="L624" s="22">
        <f>K624*M624</f>
        <v>2283.7500000000005</v>
      </c>
      <c r="M624" s="23">
        <v>0.45</v>
      </c>
      <c r="O624" s="1"/>
      <c r="P624" s="2"/>
      <c r="Q624" s="3"/>
      <c r="R624" s="5"/>
    </row>
    <row r="625" spans="2:18" x14ac:dyDescent="0.25">
      <c r="B625" s="18" t="s">
        <v>23</v>
      </c>
      <c r="C625" s="18">
        <v>1128299</v>
      </c>
      <c r="D625" s="19">
        <v>45509</v>
      </c>
      <c r="E625" s="18" t="s">
        <v>24</v>
      </c>
      <c r="F625" s="18" t="s">
        <v>38</v>
      </c>
      <c r="G625" s="18" t="s">
        <v>37</v>
      </c>
      <c r="H625" s="18" t="s">
        <v>15</v>
      </c>
      <c r="I625" s="20">
        <v>0.75000000000000011</v>
      </c>
      <c r="J625" s="21">
        <v>6750</v>
      </c>
      <c r="K625" s="22">
        <f>I625*J625</f>
        <v>5062.5000000000009</v>
      </c>
      <c r="L625" s="22">
        <f>K625*M625</f>
        <v>1518.7500000000002</v>
      </c>
      <c r="M625" s="23">
        <v>0.3</v>
      </c>
      <c r="O625" s="1"/>
      <c r="P625" s="2"/>
      <c r="Q625" s="3"/>
      <c r="R625" s="5"/>
    </row>
    <row r="626" spans="2:18" x14ac:dyDescent="0.25">
      <c r="B626" s="18" t="s">
        <v>23</v>
      </c>
      <c r="C626" s="18">
        <v>1128299</v>
      </c>
      <c r="D626" s="19">
        <v>45509</v>
      </c>
      <c r="E626" s="18" t="s">
        <v>24</v>
      </c>
      <c r="F626" s="18" t="s">
        <v>38</v>
      </c>
      <c r="G626" s="18" t="s">
        <v>37</v>
      </c>
      <c r="H626" s="18" t="s">
        <v>13</v>
      </c>
      <c r="I626" s="20">
        <v>0.70000000000000007</v>
      </c>
      <c r="J626" s="21">
        <v>5500</v>
      </c>
      <c r="K626" s="22">
        <f t="shared" ref="K626:K629" si="204">I626*J626</f>
        <v>3850.0000000000005</v>
      </c>
      <c r="L626" s="22">
        <f t="shared" ref="L626:L629" si="205">K626*M626</f>
        <v>1732.5000000000002</v>
      </c>
      <c r="M626" s="23">
        <v>0.45</v>
      </c>
      <c r="O626" s="1"/>
      <c r="P626" s="2"/>
      <c r="Q626" s="3"/>
      <c r="R626" s="5"/>
    </row>
    <row r="627" spans="2:18" x14ac:dyDescent="0.25">
      <c r="B627" s="18" t="s">
        <v>23</v>
      </c>
      <c r="C627" s="18">
        <v>1128299</v>
      </c>
      <c r="D627" s="19">
        <v>45509</v>
      </c>
      <c r="E627" s="18" t="s">
        <v>24</v>
      </c>
      <c r="F627" s="18" t="s">
        <v>38</v>
      </c>
      <c r="G627" s="18" t="s">
        <v>37</v>
      </c>
      <c r="H627" s="18" t="s">
        <v>14</v>
      </c>
      <c r="I627" s="20">
        <v>0.70000000000000007</v>
      </c>
      <c r="J627" s="21">
        <v>5000</v>
      </c>
      <c r="K627" s="22">
        <f t="shared" si="204"/>
        <v>3500.0000000000005</v>
      </c>
      <c r="L627" s="22">
        <f t="shared" si="205"/>
        <v>1400</v>
      </c>
      <c r="M627" s="23">
        <v>0.39999999999999997</v>
      </c>
      <c r="O627" s="1"/>
      <c r="P627" s="2"/>
      <c r="Q627" s="3"/>
      <c r="R627" s="5"/>
    </row>
    <row r="628" spans="2:18" x14ac:dyDescent="0.25">
      <c r="B628" s="18" t="s">
        <v>23</v>
      </c>
      <c r="C628" s="18">
        <v>1128299</v>
      </c>
      <c r="D628" s="19">
        <v>45509</v>
      </c>
      <c r="E628" s="18" t="s">
        <v>24</v>
      </c>
      <c r="F628" s="18" t="s">
        <v>38</v>
      </c>
      <c r="G628" s="18" t="s">
        <v>37</v>
      </c>
      <c r="H628" s="18" t="s">
        <v>16</v>
      </c>
      <c r="I628" s="20">
        <v>0.75</v>
      </c>
      <c r="J628" s="21">
        <v>5000</v>
      </c>
      <c r="K628" s="22">
        <f t="shared" si="204"/>
        <v>3750</v>
      </c>
      <c r="L628" s="22">
        <f t="shared" si="205"/>
        <v>2250.0000000000005</v>
      </c>
      <c r="M628" s="23">
        <v>0.60000000000000009</v>
      </c>
      <c r="O628" s="1"/>
      <c r="P628" s="2"/>
      <c r="Q628" s="3"/>
      <c r="R628" s="5"/>
    </row>
    <row r="629" spans="2:18" x14ac:dyDescent="0.25">
      <c r="B629" s="18" t="s">
        <v>23</v>
      </c>
      <c r="C629" s="18">
        <v>1128299</v>
      </c>
      <c r="D629" s="19">
        <v>45509</v>
      </c>
      <c r="E629" s="18" t="s">
        <v>24</v>
      </c>
      <c r="F629" s="18" t="s">
        <v>38</v>
      </c>
      <c r="G629" s="18" t="s">
        <v>37</v>
      </c>
      <c r="H629" s="18" t="s">
        <v>17</v>
      </c>
      <c r="I629" s="20">
        <v>0.8</v>
      </c>
      <c r="J629" s="21">
        <v>4000</v>
      </c>
      <c r="K629" s="22">
        <f t="shared" si="204"/>
        <v>3200</v>
      </c>
      <c r="L629" s="22">
        <f t="shared" si="205"/>
        <v>800</v>
      </c>
      <c r="M629" s="23">
        <v>0.25</v>
      </c>
      <c r="O629" s="1"/>
      <c r="P629" s="2"/>
      <c r="Q629" s="3"/>
      <c r="R629" s="5"/>
    </row>
    <row r="630" spans="2:18" x14ac:dyDescent="0.25">
      <c r="B630" s="18" t="s">
        <v>23</v>
      </c>
      <c r="C630" s="18">
        <v>1128299</v>
      </c>
      <c r="D630" s="19">
        <v>45541</v>
      </c>
      <c r="E630" s="18" t="s">
        <v>24</v>
      </c>
      <c r="F630" s="18" t="s">
        <v>38</v>
      </c>
      <c r="G630" s="18" t="s">
        <v>37</v>
      </c>
      <c r="H630" s="18" t="s">
        <v>12</v>
      </c>
      <c r="I630" s="20">
        <v>0.65000000000000013</v>
      </c>
      <c r="J630" s="21">
        <v>6000</v>
      </c>
      <c r="K630" s="22">
        <f>I630*J630</f>
        <v>3900.0000000000009</v>
      </c>
      <c r="L630" s="22">
        <f>K630*M630</f>
        <v>1560.0000000000005</v>
      </c>
      <c r="M630" s="23">
        <v>0.4</v>
      </c>
      <c r="O630" s="1"/>
      <c r="P630" s="2"/>
      <c r="Q630" s="3"/>
      <c r="R630" s="5"/>
    </row>
    <row r="631" spans="2:18" x14ac:dyDescent="0.25">
      <c r="B631" s="18" t="s">
        <v>23</v>
      </c>
      <c r="C631" s="18">
        <v>1128299</v>
      </c>
      <c r="D631" s="19">
        <v>45541</v>
      </c>
      <c r="E631" s="18" t="s">
        <v>24</v>
      </c>
      <c r="F631" s="18" t="s">
        <v>38</v>
      </c>
      <c r="G631" s="18" t="s">
        <v>37</v>
      </c>
      <c r="H631" s="18" t="s">
        <v>15</v>
      </c>
      <c r="I631" s="20">
        <v>0.70000000000000018</v>
      </c>
      <c r="J631" s="21">
        <v>6000</v>
      </c>
      <c r="K631" s="22">
        <f>I631*J631</f>
        <v>4200.0000000000009</v>
      </c>
      <c r="L631" s="22">
        <f>K631*M631</f>
        <v>1050.0000000000002</v>
      </c>
      <c r="M631" s="23">
        <v>0.25</v>
      </c>
      <c r="O631" s="1"/>
      <c r="P631" s="2"/>
      <c r="Q631" s="3"/>
      <c r="R631" s="5"/>
    </row>
    <row r="632" spans="2:18" x14ac:dyDescent="0.25">
      <c r="B632" s="18" t="s">
        <v>23</v>
      </c>
      <c r="C632" s="18">
        <v>1128299</v>
      </c>
      <c r="D632" s="19">
        <v>45541</v>
      </c>
      <c r="E632" s="18" t="s">
        <v>24</v>
      </c>
      <c r="F632" s="18" t="s">
        <v>38</v>
      </c>
      <c r="G632" s="18" t="s">
        <v>37</v>
      </c>
      <c r="H632" s="18" t="s">
        <v>13</v>
      </c>
      <c r="I632" s="20">
        <v>0.65000000000000013</v>
      </c>
      <c r="J632" s="21">
        <v>4500</v>
      </c>
      <c r="K632" s="22">
        <f t="shared" ref="K632:K635" si="206">I632*J632</f>
        <v>2925.0000000000005</v>
      </c>
      <c r="L632" s="22">
        <f t="shared" ref="L632:L635" si="207">K632*M632</f>
        <v>1170.0000000000002</v>
      </c>
      <c r="M632" s="23">
        <v>0.4</v>
      </c>
      <c r="O632" s="1"/>
      <c r="P632" s="2"/>
      <c r="Q632" s="3"/>
      <c r="R632" s="5"/>
    </row>
    <row r="633" spans="2:18" x14ac:dyDescent="0.25">
      <c r="B633" s="18" t="s">
        <v>23</v>
      </c>
      <c r="C633" s="18">
        <v>1128299</v>
      </c>
      <c r="D633" s="19">
        <v>45541</v>
      </c>
      <c r="E633" s="18" t="s">
        <v>24</v>
      </c>
      <c r="F633" s="18" t="s">
        <v>38</v>
      </c>
      <c r="G633" s="18" t="s">
        <v>37</v>
      </c>
      <c r="H633" s="18" t="s">
        <v>14</v>
      </c>
      <c r="I633" s="20">
        <v>0.65000000000000013</v>
      </c>
      <c r="J633" s="21">
        <v>4000</v>
      </c>
      <c r="K633" s="22">
        <f t="shared" si="206"/>
        <v>2600.0000000000005</v>
      </c>
      <c r="L633" s="22">
        <f t="shared" si="207"/>
        <v>910.00000000000011</v>
      </c>
      <c r="M633" s="23">
        <v>0.35</v>
      </c>
      <c r="O633" s="1"/>
      <c r="P633" s="2"/>
      <c r="Q633" s="3"/>
      <c r="R633" s="5"/>
    </row>
    <row r="634" spans="2:18" x14ac:dyDescent="0.25">
      <c r="B634" s="18" t="s">
        <v>23</v>
      </c>
      <c r="C634" s="18">
        <v>1128299</v>
      </c>
      <c r="D634" s="19">
        <v>45541</v>
      </c>
      <c r="E634" s="18" t="s">
        <v>24</v>
      </c>
      <c r="F634" s="18" t="s">
        <v>38</v>
      </c>
      <c r="G634" s="18" t="s">
        <v>37</v>
      </c>
      <c r="H634" s="18" t="s">
        <v>16</v>
      </c>
      <c r="I634" s="20">
        <v>0.75000000000000011</v>
      </c>
      <c r="J634" s="21">
        <v>4000</v>
      </c>
      <c r="K634" s="22">
        <f t="shared" si="206"/>
        <v>3000.0000000000005</v>
      </c>
      <c r="L634" s="22">
        <f t="shared" si="207"/>
        <v>1650.0000000000007</v>
      </c>
      <c r="M634" s="23">
        <v>0.55000000000000016</v>
      </c>
      <c r="O634" s="1"/>
      <c r="P634" s="2"/>
      <c r="Q634" s="3"/>
      <c r="R634" s="5"/>
    </row>
    <row r="635" spans="2:18" x14ac:dyDescent="0.25">
      <c r="B635" s="18" t="s">
        <v>23</v>
      </c>
      <c r="C635" s="18">
        <v>1128299</v>
      </c>
      <c r="D635" s="19">
        <v>45541</v>
      </c>
      <c r="E635" s="18" t="s">
        <v>24</v>
      </c>
      <c r="F635" s="18" t="s">
        <v>38</v>
      </c>
      <c r="G635" s="18" t="s">
        <v>37</v>
      </c>
      <c r="H635" s="18" t="s">
        <v>17</v>
      </c>
      <c r="I635" s="20">
        <v>0.70000000000000007</v>
      </c>
      <c r="J635" s="21">
        <v>4250</v>
      </c>
      <c r="K635" s="22">
        <f t="shared" si="206"/>
        <v>2975.0000000000005</v>
      </c>
      <c r="L635" s="22">
        <f t="shared" si="207"/>
        <v>595.00000000000011</v>
      </c>
      <c r="M635" s="23">
        <v>0.2</v>
      </c>
      <c r="O635" s="1"/>
      <c r="P635" s="2"/>
      <c r="Q635" s="3"/>
      <c r="R635" s="5"/>
    </row>
    <row r="636" spans="2:18" x14ac:dyDescent="0.25">
      <c r="B636" s="18" t="s">
        <v>23</v>
      </c>
      <c r="C636" s="18">
        <v>1128299</v>
      </c>
      <c r="D636" s="19">
        <v>45570</v>
      </c>
      <c r="E636" s="18" t="s">
        <v>24</v>
      </c>
      <c r="F636" s="18" t="s">
        <v>38</v>
      </c>
      <c r="G636" s="18" t="s">
        <v>37</v>
      </c>
      <c r="H636" s="18" t="s">
        <v>12</v>
      </c>
      <c r="I636" s="20">
        <v>0.55000000000000004</v>
      </c>
      <c r="J636" s="21">
        <v>5250</v>
      </c>
      <c r="K636" s="22">
        <f>I636*J636</f>
        <v>2887.5000000000005</v>
      </c>
      <c r="L636" s="22">
        <f>K636*M636</f>
        <v>1155.0000000000002</v>
      </c>
      <c r="M636" s="23">
        <v>0.4</v>
      </c>
      <c r="O636" s="1"/>
      <c r="P636" s="2"/>
      <c r="Q636" s="3"/>
      <c r="R636" s="5"/>
    </row>
    <row r="637" spans="2:18" x14ac:dyDescent="0.25">
      <c r="B637" s="18" t="s">
        <v>23</v>
      </c>
      <c r="C637" s="18">
        <v>1128299</v>
      </c>
      <c r="D637" s="19">
        <v>45570</v>
      </c>
      <c r="E637" s="18" t="s">
        <v>24</v>
      </c>
      <c r="F637" s="18" t="s">
        <v>38</v>
      </c>
      <c r="G637" s="18" t="s">
        <v>37</v>
      </c>
      <c r="H637" s="18" t="s">
        <v>15</v>
      </c>
      <c r="I637" s="20">
        <v>0.60000000000000009</v>
      </c>
      <c r="J637" s="21">
        <v>5250</v>
      </c>
      <c r="K637" s="22">
        <f>I637*J637</f>
        <v>3150.0000000000005</v>
      </c>
      <c r="L637" s="22">
        <f>K637*M637</f>
        <v>787.50000000000011</v>
      </c>
      <c r="M637" s="23">
        <v>0.25</v>
      </c>
      <c r="O637" s="1"/>
      <c r="P637" s="2"/>
      <c r="Q637" s="3"/>
      <c r="R637" s="5"/>
    </row>
    <row r="638" spans="2:18" x14ac:dyDescent="0.25">
      <c r="B638" s="18" t="s">
        <v>23</v>
      </c>
      <c r="C638" s="18">
        <v>1128299</v>
      </c>
      <c r="D638" s="19">
        <v>45570</v>
      </c>
      <c r="E638" s="18" t="s">
        <v>24</v>
      </c>
      <c r="F638" s="18" t="s">
        <v>38</v>
      </c>
      <c r="G638" s="18" t="s">
        <v>37</v>
      </c>
      <c r="H638" s="18" t="s">
        <v>13</v>
      </c>
      <c r="I638" s="20">
        <v>0.55000000000000004</v>
      </c>
      <c r="J638" s="21">
        <v>3500</v>
      </c>
      <c r="K638" s="22">
        <f t="shared" ref="K638:K641" si="208">I638*J638</f>
        <v>1925.0000000000002</v>
      </c>
      <c r="L638" s="22">
        <f t="shared" ref="L638:L641" si="209">K638*M638</f>
        <v>770.00000000000011</v>
      </c>
      <c r="M638" s="23">
        <v>0.4</v>
      </c>
      <c r="O638" s="1"/>
      <c r="P638" s="2"/>
      <c r="Q638" s="3"/>
      <c r="R638" s="5"/>
    </row>
    <row r="639" spans="2:18" x14ac:dyDescent="0.25">
      <c r="B639" s="18" t="s">
        <v>23</v>
      </c>
      <c r="C639" s="18">
        <v>1128299</v>
      </c>
      <c r="D639" s="19">
        <v>45570</v>
      </c>
      <c r="E639" s="18" t="s">
        <v>24</v>
      </c>
      <c r="F639" s="18" t="s">
        <v>38</v>
      </c>
      <c r="G639" s="18" t="s">
        <v>37</v>
      </c>
      <c r="H639" s="18" t="s">
        <v>14</v>
      </c>
      <c r="I639" s="20">
        <v>0.55000000000000004</v>
      </c>
      <c r="J639" s="21">
        <v>3250</v>
      </c>
      <c r="K639" s="22">
        <f t="shared" si="208"/>
        <v>1787.5000000000002</v>
      </c>
      <c r="L639" s="22">
        <f t="shared" si="209"/>
        <v>625.625</v>
      </c>
      <c r="M639" s="23">
        <v>0.35</v>
      </c>
      <c r="O639" s="1"/>
      <c r="P639" s="2"/>
      <c r="Q639" s="3"/>
      <c r="R639" s="5"/>
    </row>
    <row r="640" spans="2:18" x14ac:dyDescent="0.25">
      <c r="B640" s="18" t="s">
        <v>23</v>
      </c>
      <c r="C640" s="18">
        <v>1128299</v>
      </c>
      <c r="D640" s="19">
        <v>45570</v>
      </c>
      <c r="E640" s="18" t="s">
        <v>24</v>
      </c>
      <c r="F640" s="18" t="s">
        <v>38</v>
      </c>
      <c r="G640" s="18" t="s">
        <v>37</v>
      </c>
      <c r="H640" s="18" t="s">
        <v>16</v>
      </c>
      <c r="I640" s="20">
        <v>0.65</v>
      </c>
      <c r="J640" s="21">
        <v>3000</v>
      </c>
      <c r="K640" s="22">
        <f t="shared" si="208"/>
        <v>1950</v>
      </c>
      <c r="L640" s="22">
        <f t="shared" si="209"/>
        <v>1072.5000000000002</v>
      </c>
      <c r="M640" s="23">
        <v>0.55000000000000016</v>
      </c>
      <c r="O640" s="1"/>
      <c r="P640" s="2"/>
      <c r="Q640" s="3"/>
      <c r="R640" s="5"/>
    </row>
    <row r="641" spans="1:18" x14ac:dyDescent="0.25">
      <c r="B641" s="18" t="s">
        <v>23</v>
      </c>
      <c r="C641" s="18">
        <v>1128299</v>
      </c>
      <c r="D641" s="19">
        <v>45570</v>
      </c>
      <c r="E641" s="18" t="s">
        <v>24</v>
      </c>
      <c r="F641" s="18" t="s">
        <v>38</v>
      </c>
      <c r="G641" s="18" t="s">
        <v>37</v>
      </c>
      <c r="H641" s="18" t="s">
        <v>17</v>
      </c>
      <c r="I641" s="20">
        <v>0.70000000000000007</v>
      </c>
      <c r="J641" s="21">
        <v>3500</v>
      </c>
      <c r="K641" s="22">
        <f t="shared" si="208"/>
        <v>2450.0000000000005</v>
      </c>
      <c r="L641" s="22">
        <f t="shared" si="209"/>
        <v>490.00000000000011</v>
      </c>
      <c r="M641" s="23">
        <v>0.2</v>
      </c>
      <c r="O641" s="1"/>
      <c r="P641" s="2"/>
      <c r="Q641" s="3"/>
      <c r="R641" s="5"/>
    </row>
    <row r="642" spans="1:18" x14ac:dyDescent="0.25">
      <c r="B642" s="18" t="s">
        <v>23</v>
      </c>
      <c r="C642" s="18">
        <v>1128299</v>
      </c>
      <c r="D642" s="19">
        <v>45601</v>
      </c>
      <c r="E642" s="18" t="s">
        <v>24</v>
      </c>
      <c r="F642" s="18" t="s">
        <v>38</v>
      </c>
      <c r="G642" s="18" t="s">
        <v>37</v>
      </c>
      <c r="H642" s="18" t="s">
        <v>12</v>
      </c>
      <c r="I642" s="20">
        <v>0.55000000000000004</v>
      </c>
      <c r="J642" s="21">
        <v>5750</v>
      </c>
      <c r="K642" s="22">
        <f>I642*J642</f>
        <v>3162.5000000000005</v>
      </c>
      <c r="L642" s="22">
        <f>K642*M642</f>
        <v>1265.0000000000002</v>
      </c>
      <c r="M642" s="23">
        <v>0.4</v>
      </c>
      <c r="O642" s="1"/>
      <c r="P642" s="2"/>
      <c r="Q642" s="3"/>
      <c r="R642" s="5"/>
    </row>
    <row r="643" spans="1:18" x14ac:dyDescent="0.25">
      <c r="B643" s="18" t="s">
        <v>23</v>
      </c>
      <c r="C643" s="18">
        <v>1128299</v>
      </c>
      <c r="D643" s="19">
        <v>45601</v>
      </c>
      <c r="E643" s="18" t="s">
        <v>24</v>
      </c>
      <c r="F643" s="18" t="s">
        <v>38</v>
      </c>
      <c r="G643" s="18" t="s">
        <v>37</v>
      </c>
      <c r="H643" s="18" t="s">
        <v>15</v>
      </c>
      <c r="I643" s="20">
        <v>0.60000000000000009</v>
      </c>
      <c r="J643" s="21">
        <v>5750</v>
      </c>
      <c r="K643" s="22">
        <f>I643*J643</f>
        <v>3450.0000000000005</v>
      </c>
      <c r="L643" s="22">
        <f>K643*M643</f>
        <v>862.50000000000011</v>
      </c>
      <c r="M643" s="23">
        <v>0.25</v>
      </c>
      <c r="O643" s="1"/>
      <c r="P643" s="2"/>
      <c r="Q643" s="3"/>
      <c r="R643" s="5"/>
    </row>
    <row r="644" spans="1:18" x14ac:dyDescent="0.25">
      <c r="B644" s="18" t="s">
        <v>23</v>
      </c>
      <c r="C644" s="18">
        <v>1128299</v>
      </c>
      <c r="D644" s="19">
        <v>45601</v>
      </c>
      <c r="E644" s="18" t="s">
        <v>24</v>
      </c>
      <c r="F644" s="18" t="s">
        <v>38</v>
      </c>
      <c r="G644" s="18" t="s">
        <v>37</v>
      </c>
      <c r="H644" s="18" t="s">
        <v>13</v>
      </c>
      <c r="I644" s="20">
        <v>0.55000000000000004</v>
      </c>
      <c r="J644" s="21">
        <v>4250</v>
      </c>
      <c r="K644" s="22">
        <f t="shared" ref="K644:K647" si="210">I644*J644</f>
        <v>2337.5</v>
      </c>
      <c r="L644" s="22">
        <f t="shared" ref="L644:L647" si="211">K644*M644</f>
        <v>935</v>
      </c>
      <c r="M644" s="23">
        <v>0.4</v>
      </c>
      <c r="O644" s="1"/>
      <c r="P644" s="2"/>
      <c r="Q644" s="3"/>
      <c r="R644" s="5"/>
    </row>
    <row r="645" spans="1:18" x14ac:dyDescent="0.25">
      <c r="B645" s="18" t="s">
        <v>23</v>
      </c>
      <c r="C645" s="18">
        <v>1128299</v>
      </c>
      <c r="D645" s="19">
        <v>45601</v>
      </c>
      <c r="E645" s="18" t="s">
        <v>24</v>
      </c>
      <c r="F645" s="18" t="s">
        <v>38</v>
      </c>
      <c r="G645" s="18" t="s">
        <v>37</v>
      </c>
      <c r="H645" s="18" t="s">
        <v>14</v>
      </c>
      <c r="I645" s="20">
        <v>0.65000000000000013</v>
      </c>
      <c r="J645" s="21">
        <v>4000</v>
      </c>
      <c r="K645" s="22">
        <f t="shared" si="210"/>
        <v>2600.0000000000005</v>
      </c>
      <c r="L645" s="22">
        <f t="shared" si="211"/>
        <v>910.00000000000011</v>
      </c>
      <c r="M645" s="23">
        <v>0.35</v>
      </c>
      <c r="O645" s="1"/>
      <c r="P645" s="2"/>
      <c r="Q645" s="3"/>
      <c r="R645" s="5"/>
    </row>
    <row r="646" spans="1:18" x14ac:dyDescent="0.25">
      <c r="B646" s="18" t="s">
        <v>23</v>
      </c>
      <c r="C646" s="18">
        <v>1128299</v>
      </c>
      <c r="D646" s="19">
        <v>45601</v>
      </c>
      <c r="E646" s="18" t="s">
        <v>24</v>
      </c>
      <c r="F646" s="18" t="s">
        <v>38</v>
      </c>
      <c r="G646" s="18" t="s">
        <v>37</v>
      </c>
      <c r="H646" s="18" t="s">
        <v>16</v>
      </c>
      <c r="I646" s="20">
        <v>0.75000000000000011</v>
      </c>
      <c r="J646" s="21">
        <v>3750</v>
      </c>
      <c r="K646" s="22">
        <f t="shared" si="210"/>
        <v>2812.5000000000005</v>
      </c>
      <c r="L646" s="22">
        <f t="shared" si="211"/>
        <v>1546.8750000000007</v>
      </c>
      <c r="M646" s="23">
        <v>0.55000000000000016</v>
      </c>
      <c r="O646" s="1"/>
      <c r="P646" s="2"/>
      <c r="Q646" s="3"/>
      <c r="R646" s="5"/>
    </row>
    <row r="647" spans="1:18" x14ac:dyDescent="0.25">
      <c r="B647" s="18" t="s">
        <v>23</v>
      </c>
      <c r="C647" s="18">
        <v>1128299</v>
      </c>
      <c r="D647" s="19">
        <v>45601</v>
      </c>
      <c r="E647" s="18" t="s">
        <v>24</v>
      </c>
      <c r="F647" s="18" t="s">
        <v>38</v>
      </c>
      <c r="G647" s="18" t="s">
        <v>37</v>
      </c>
      <c r="H647" s="18" t="s">
        <v>17</v>
      </c>
      <c r="I647" s="20">
        <v>0.80000000000000016</v>
      </c>
      <c r="J647" s="21">
        <v>5000</v>
      </c>
      <c r="K647" s="22">
        <f t="shared" si="210"/>
        <v>4000.0000000000009</v>
      </c>
      <c r="L647" s="22">
        <f t="shared" si="211"/>
        <v>800.00000000000023</v>
      </c>
      <c r="M647" s="23">
        <v>0.2</v>
      </c>
      <c r="O647" s="1"/>
      <c r="P647" s="2"/>
      <c r="Q647" s="3"/>
      <c r="R647" s="5"/>
    </row>
    <row r="648" spans="1:18" x14ac:dyDescent="0.25">
      <c r="B648" s="18" t="s">
        <v>23</v>
      </c>
      <c r="C648" s="18">
        <v>1128299</v>
      </c>
      <c r="D648" s="19">
        <v>45630</v>
      </c>
      <c r="E648" s="18" t="s">
        <v>24</v>
      </c>
      <c r="F648" s="18" t="s">
        <v>38</v>
      </c>
      <c r="G648" s="18" t="s">
        <v>37</v>
      </c>
      <c r="H648" s="18" t="s">
        <v>12</v>
      </c>
      <c r="I648" s="20">
        <v>0.65000000000000013</v>
      </c>
      <c r="J648" s="21">
        <v>7000</v>
      </c>
      <c r="K648" s="22">
        <f>I648*J648</f>
        <v>4550.0000000000009</v>
      </c>
      <c r="L648" s="22">
        <f>K648*M648</f>
        <v>1820.0000000000005</v>
      </c>
      <c r="M648" s="23">
        <v>0.4</v>
      </c>
      <c r="O648" s="1"/>
      <c r="P648" s="2"/>
      <c r="Q648" s="3"/>
      <c r="R648" s="5"/>
    </row>
    <row r="649" spans="1:18" x14ac:dyDescent="0.25">
      <c r="B649" s="18" t="s">
        <v>23</v>
      </c>
      <c r="C649" s="18">
        <v>1128299</v>
      </c>
      <c r="D649" s="19">
        <v>45630</v>
      </c>
      <c r="E649" s="18" t="s">
        <v>24</v>
      </c>
      <c r="F649" s="18" t="s">
        <v>38</v>
      </c>
      <c r="G649" s="18" t="s">
        <v>37</v>
      </c>
      <c r="H649" s="18" t="s">
        <v>15</v>
      </c>
      <c r="I649" s="20">
        <v>0.70000000000000018</v>
      </c>
      <c r="J649" s="21">
        <v>7000</v>
      </c>
      <c r="K649" s="22">
        <f>I649*J649</f>
        <v>4900.0000000000009</v>
      </c>
      <c r="L649" s="22">
        <f>K649*M649</f>
        <v>1225.0000000000002</v>
      </c>
      <c r="M649" s="23">
        <v>0.25</v>
      </c>
      <c r="O649" s="1"/>
      <c r="P649" s="2"/>
      <c r="Q649" s="3"/>
      <c r="R649" s="5"/>
    </row>
    <row r="650" spans="1:18" x14ac:dyDescent="0.25">
      <c r="B650" s="18" t="s">
        <v>23</v>
      </c>
      <c r="C650" s="18">
        <v>1128299</v>
      </c>
      <c r="D650" s="19">
        <v>45630</v>
      </c>
      <c r="E650" s="18" t="s">
        <v>24</v>
      </c>
      <c r="F650" s="18" t="s">
        <v>38</v>
      </c>
      <c r="G650" s="18" t="s">
        <v>37</v>
      </c>
      <c r="H650" s="18" t="s">
        <v>13</v>
      </c>
      <c r="I650" s="20">
        <v>0.65000000000000013</v>
      </c>
      <c r="J650" s="21">
        <v>5000</v>
      </c>
      <c r="K650" s="22">
        <f t="shared" ref="K650:K653" si="212">I650*J650</f>
        <v>3250.0000000000005</v>
      </c>
      <c r="L650" s="22">
        <f t="shared" ref="L650:L653" si="213">K650*M650</f>
        <v>1300.0000000000002</v>
      </c>
      <c r="M650" s="23">
        <v>0.4</v>
      </c>
      <c r="O650" s="1"/>
      <c r="P650" s="2"/>
      <c r="Q650" s="3"/>
      <c r="R650" s="5"/>
    </row>
    <row r="651" spans="1:18" x14ac:dyDescent="0.25">
      <c r="B651" s="18" t="s">
        <v>23</v>
      </c>
      <c r="C651" s="18">
        <v>1128299</v>
      </c>
      <c r="D651" s="19">
        <v>45630</v>
      </c>
      <c r="E651" s="18" t="s">
        <v>24</v>
      </c>
      <c r="F651" s="18" t="s">
        <v>38</v>
      </c>
      <c r="G651" s="18" t="s">
        <v>37</v>
      </c>
      <c r="H651" s="18" t="s">
        <v>14</v>
      </c>
      <c r="I651" s="20">
        <v>0.65000000000000013</v>
      </c>
      <c r="J651" s="21">
        <v>5000</v>
      </c>
      <c r="K651" s="22">
        <f t="shared" si="212"/>
        <v>3250.0000000000005</v>
      </c>
      <c r="L651" s="22">
        <f t="shared" si="213"/>
        <v>1137.5</v>
      </c>
      <c r="M651" s="23">
        <v>0.35</v>
      </c>
      <c r="O651" s="1"/>
      <c r="P651" s="2"/>
      <c r="Q651" s="3"/>
      <c r="R651" s="5"/>
    </row>
    <row r="652" spans="1:18" x14ac:dyDescent="0.25">
      <c r="B652" s="18" t="s">
        <v>23</v>
      </c>
      <c r="C652" s="18">
        <v>1128299</v>
      </c>
      <c r="D652" s="19">
        <v>45630</v>
      </c>
      <c r="E652" s="18" t="s">
        <v>24</v>
      </c>
      <c r="F652" s="18" t="s">
        <v>38</v>
      </c>
      <c r="G652" s="18" t="s">
        <v>37</v>
      </c>
      <c r="H652" s="18" t="s">
        <v>16</v>
      </c>
      <c r="I652" s="20">
        <v>0.75000000000000011</v>
      </c>
      <c r="J652" s="21">
        <v>4250</v>
      </c>
      <c r="K652" s="22">
        <f t="shared" si="212"/>
        <v>3187.5000000000005</v>
      </c>
      <c r="L652" s="22">
        <f t="shared" si="213"/>
        <v>1753.1250000000007</v>
      </c>
      <c r="M652" s="23">
        <v>0.55000000000000016</v>
      </c>
      <c r="O652" s="1"/>
      <c r="P652" s="2"/>
      <c r="Q652" s="3"/>
      <c r="R652" s="5"/>
    </row>
    <row r="653" spans="1:18" x14ac:dyDescent="0.25">
      <c r="B653" s="18" t="s">
        <v>23</v>
      </c>
      <c r="C653" s="18">
        <v>1128299</v>
      </c>
      <c r="D653" s="19">
        <v>45630</v>
      </c>
      <c r="E653" s="18" t="s">
        <v>24</v>
      </c>
      <c r="F653" s="18" t="s">
        <v>38</v>
      </c>
      <c r="G653" s="18" t="s">
        <v>37</v>
      </c>
      <c r="H653" s="18" t="s">
        <v>17</v>
      </c>
      <c r="I653" s="20">
        <v>0.80000000000000016</v>
      </c>
      <c r="J653" s="21">
        <v>5250</v>
      </c>
      <c r="K653" s="22">
        <f t="shared" si="212"/>
        <v>4200.0000000000009</v>
      </c>
      <c r="L653" s="22">
        <f t="shared" si="213"/>
        <v>840.00000000000023</v>
      </c>
      <c r="M653" s="23">
        <v>0.2</v>
      </c>
      <c r="O653" s="1"/>
      <c r="P653" s="2"/>
      <c r="Q653" s="3"/>
      <c r="R653" s="5"/>
    </row>
    <row r="654" spans="1:18" x14ac:dyDescent="0.25">
      <c r="A654" t="s">
        <v>39</v>
      </c>
      <c r="B654" s="18" t="s">
        <v>23</v>
      </c>
      <c r="C654" s="18">
        <v>1128299</v>
      </c>
      <c r="D654" s="19">
        <v>45294</v>
      </c>
      <c r="E654" s="18" t="s">
        <v>24</v>
      </c>
      <c r="F654" s="18" t="s">
        <v>40</v>
      </c>
      <c r="G654" s="18" t="s">
        <v>41</v>
      </c>
      <c r="H654" s="18" t="s">
        <v>12</v>
      </c>
      <c r="I654" s="20">
        <v>0.4</v>
      </c>
      <c r="J654" s="21">
        <v>4500</v>
      </c>
      <c r="K654" s="22">
        <f>I654*J654</f>
        <v>1800</v>
      </c>
      <c r="L654" s="22">
        <f>K654*M654</f>
        <v>540</v>
      </c>
      <c r="M654" s="23">
        <v>0.3</v>
      </c>
      <c r="O654" s="1"/>
      <c r="P654" s="2"/>
      <c r="Q654" s="3"/>
      <c r="R654" s="5"/>
    </row>
    <row r="655" spans="1:18" x14ac:dyDescent="0.25">
      <c r="B655" s="18" t="s">
        <v>23</v>
      </c>
      <c r="C655" s="18">
        <v>1128299</v>
      </c>
      <c r="D655" s="19">
        <v>45294</v>
      </c>
      <c r="E655" s="18" t="s">
        <v>24</v>
      </c>
      <c r="F655" s="18" t="s">
        <v>40</v>
      </c>
      <c r="G655" s="18" t="s">
        <v>41</v>
      </c>
      <c r="H655" s="18" t="s">
        <v>15</v>
      </c>
      <c r="I655" s="20">
        <v>0.5</v>
      </c>
      <c r="J655" s="21">
        <v>4500</v>
      </c>
      <c r="K655" s="22">
        <f>I655*J655</f>
        <v>2250</v>
      </c>
      <c r="L655" s="22">
        <f>K655*M655</f>
        <v>562.5</v>
      </c>
      <c r="M655" s="23">
        <v>0.25</v>
      </c>
      <c r="O655" s="1"/>
      <c r="P655" s="2"/>
      <c r="Q655" s="3"/>
      <c r="R655" s="5"/>
    </row>
    <row r="656" spans="1:18" x14ac:dyDescent="0.25">
      <c r="B656" s="18" t="s">
        <v>23</v>
      </c>
      <c r="C656" s="18">
        <v>1128299</v>
      </c>
      <c r="D656" s="19">
        <v>45294</v>
      </c>
      <c r="E656" s="18" t="s">
        <v>24</v>
      </c>
      <c r="F656" s="18" t="s">
        <v>40</v>
      </c>
      <c r="G656" s="18" t="s">
        <v>41</v>
      </c>
      <c r="H656" s="18" t="s">
        <v>13</v>
      </c>
      <c r="I656" s="20">
        <v>0.5</v>
      </c>
      <c r="J656" s="21">
        <v>4500</v>
      </c>
      <c r="K656" s="22">
        <f t="shared" ref="K656:K659" si="214">I656*J656</f>
        <v>2250</v>
      </c>
      <c r="L656" s="22">
        <f t="shared" ref="L656:L659" si="215">K656*M656</f>
        <v>562.5</v>
      </c>
      <c r="M656" s="23">
        <v>0.25</v>
      </c>
      <c r="O656" s="1"/>
      <c r="P656" s="2"/>
      <c r="Q656" s="3"/>
      <c r="R656" s="5"/>
    </row>
    <row r="657" spans="2:18" x14ac:dyDescent="0.25">
      <c r="B657" s="18" t="s">
        <v>23</v>
      </c>
      <c r="C657" s="18">
        <v>1128299</v>
      </c>
      <c r="D657" s="19">
        <v>45294</v>
      </c>
      <c r="E657" s="18" t="s">
        <v>24</v>
      </c>
      <c r="F657" s="18" t="s">
        <v>40</v>
      </c>
      <c r="G657" s="18" t="s">
        <v>41</v>
      </c>
      <c r="H657" s="18" t="s">
        <v>14</v>
      </c>
      <c r="I657" s="20">
        <v>0.5</v>
      </c>
      <c r="J657" s="21">
        <v>3000</v>
      </c>
      <c r="K657" s="22">
        <f t="shared" si="214"/>
        <v>1500</v>
      </c>
      <c r="L657" s="22">
        <f t="shared" si="215"/>
        <v>450</v>
      </c>
      <c r="M657" s="23">
        <v>0.3</v>
      </c>
      <c r="O657" s="1"/>
      <c r="P657" s="2"/>
      <c r="Q657" s="3"/>
      <c r="R657" s="5"/>
    </row>
    <row r="658" spans="2:18" x14ac:dyDescent="0.25">
      <c r="B658" s="18" t="s">
        <v>23</v>
      </c>
      <c r="C658" s="18">
        <v>1128299</v>
      </c>
      <c r="D658" s="19">
        <v>45294</v>
      </c>
      <c r="E658" s="18" t="s">
        <v>24</v>
      </c>
      <c r="F658" s="18" t="s">
        <v>40</v>
      </c>
      <c r="G658" s="18" t="s">
        <v>41</v>
      </c>
      <c r="H658" s="18" t="s">
        <v>16</v>
      </c>
      <c r="I658" s="20">
        <v>0.55000000000000004</v>
      </c>
      <c r="J658" s="21">
        <v>2500</v>
      </c>
      <c r="K658" s="22">
        <f t="shared" si="214"/>
        <v>1375</v>
      </c>
      <c r="L658" s="22">
        <f t="shared" si="215"/>
        <v>343.75</v>
      </c>
      <c r="M658" s="23">
        <v>0.25</v>
      </c>
      <c r="O658" s="1"/>
      <c r="P658" s="2"/>
      <c r="Q658" s="3"/>
      <c r="R658" s="5"/>
    </row>
    <row r="659" spans="2:18" x14ac:dyDescent="0.25">
      <c r="B659" s="18" t="s">
        <v>23</v>
      </c>
      <c r="C659" s="18">
        <v>1128299</v>
      </c>
      <c r="D659" s="19">
        <v>45294</v>
      </c>
      <c r="E659" s="18" t="s">
        <v>24</v>
      </c>
      <c r="F659" s="18" t="s">
        <v>40</v>
      </c>
      <c r="G659" s="18" t="s">
        <v>41</v>
      </c>
      <c r="H659" s="18" t="s">
        <v>17</v>
      </c>
      <c r="I659" s="20">
        <v>0.5</v>
      </c>
      <c r="J659" s="21">
        <v>5000</v>
      </c>
      <c r="K659" s="22">
        <f t="shared" si="214"/>
        <v>2500</v>
      </c>
      <c r="L659" s="22">
        <f t="shared" si="215"/>
        <v>500</v>
      </c>
      <c r="M659" s="23">
        <v>0.2</v>
      </c>
      <c r="O659" s="1"/>
      <c r="P659" s="2"/>
      <c r="Q659" s="3"/>
      <c r="R659" s="5"/>
    </row>
    <row r="660" spans="2:18" x14ac:dyDescent="0.25">
      <c r="B660" s="18" t="s">
        <v>23</v>
      </c>
      <c r="C660" s="18">
        <v>1128299</v>
      </c>
      <c r="D660" s="19">
        <v>45325</v>
      </c>
      <c r="E660" s="18" t="s">
        <v>24</v>
      </c>
      <c r="F660" s="18" t="s">
        <v>40</v>
      </c>
      <c r="G660" s="18" t="s">
        <v>41</v>
      </c>
      <c r="H660" s="18" t="s">
        <v>12</v>
      </c>
      <c r="I660" s="20">
        <v>0.4</v>
      </c>
      <c r="J660" s="21">
        <v>5500</v>
      </c>
      <c r="K660" s="22">
        <f>I660*J660</f>
        <v>2200</v>
      </c>
      <c r="L660" s="22">
        <f>K660*M660</f>
        <v>660</v>
      </c>
      <c r="M660" s="23">
        <v>0.3</v>
      </c>
      <c r="O660" s="1"/>
      <c r="P660" s="2"/>
      <c r="Q660" s="3"/>
      <c r="R660" s="5"/>
    </row>
    <row r="661" spans="2:18" x14ac:dyDescent="0.25">
      <c r="B661" s="18" t="s">
        <v>23</v>
      </c>
      <c r="C661" s="18">
        <v>1128299</v>
      </c>
      <c r="D661" s="19">
        <v>45325</v>
      </c>
      <c r="E661" s="18" t="s">
        <v>24</v>
      </c>
      <c r="F661" s="18" t="s">
        <v>40</v>
      </c>
      <c r="G661" s="18" t="s">
        <v>41</v>
      </c>
      <c r="H661" s="18" t="s">
        <v>15</v>
      </c>
      <c r="I661" s="20">
        <v>0.5</v>
      </c>
      <c r="J661" s="21">
        <v>4500</v>
      </c>
      <c r="K661" s="22">
        <f>I661*J661</f>
        <v>2250</v>
      </c>
      <c r="L661" s="22">
        <f>K661*M661</f>
        <v>562.5</v>
      </c>
      <c r="M661" s="23">
        <v>0.25</v>
      </c>
      <c r="O661" s="1"/>
      <c r="P661" s="2"/>
      <c r="Q661" s="3"/>
      <c r="R661" s="5"/>
    </row>
    <row r="662" spans="2:18" x14ac:dyDescent="0.25">
      <c r="B662" s="18" t="s">
        <v>23</v>
      </c>
      <c r="C662" s="18">
        <v>1128299</v>
      </c>
      <c r="D662" s="19">
        <v>45325</v>
      </c>
      <c r="E662" s="18" t="s">
        <v>24</v>
      </c>
      <c r="F662" s="18" t="s">
        <v>40</v>
      </c>
      <c r="G662" s="18" t="s">
        <v>41</v>
      </c>
      <c r="H662" s="18" t="s">
        <v>13</v>
      </c>
      <c r="I662" s="20">
        <v>0.5</v>
      </c>
      <c r="J662" s="21">
        <v>4500</v>
      </c>
      <c r="K662" s="22">
        <f t="shared" ref="K662:K665" si="216">I662*J662</f>
        <v>2250</v>
      </c>
      <c r="L662" s="22">
        <f t="shared" ref="L662:L665" si="217">K662*M662</f>
        <v>562.5</v>
      </c>
      <c r="M662" s="23">
        <v>0.25</v>
      </c>
      <c r="O662" s="1"/>
      <c r="P662" s="2"/>
      <c r="Q662" s="3"/>
      <c r="R662" s="5"/>
    </row>
    <row r="663" spans="2:18" x14ac:dyDescent="0.25">
      <c r="B663" s="18" t="s">
        <v>23</v>
      </c>
      <c r="C663" s="18">
        <v>1128299</v>
      </c>
      <c r="D663" s="19">
        <v>45325</v>
      </c>
      <c r="E663" s="18" t="s">
        <v>24</v>
      </c>
      <c r="F663" s="18" t="s">
        <v>40</v>
      </c>
      <c r="G663" s="18" t="s">
        <v>41</v>
      </c>
      <c r="H663" s="18" t="s">
        <v>14</v>
      </c>
      <c r="I663" s="20">
        <v>0.5</v>
      </c>
      <c r="J663" s="21">
        <v>3000</v>
      </c>
      <c r="K663" s="22">
        <f t="shared" si="216"/>
        <v>1500</v>
      </c>
      <c r="L663" s="22">
        <f t="shared" si="217"/>
        <v>450</v>
      </c>
      <c r="M663" s="23">
        <v>0.3</v>
      </c>
      <c r="O663" s="1"/>
      <c r="P663" s="2"/>
      <c r="Q663" s="3"/>
      <c r="R663" s="5"/>
    </row>
    <row r="664" spans="2:18" x14ac:dyDescent="0.25">
      <c r="B664" s="18" t="s">
        <v>23</v>
      </c>
      <c r="C664" s="18">
        <v>1128299</v>
      </c>
      <c r="D664" s="19">
        <v>45325</v>
      </c>
      <c r="E664" s="18" t="s">
        <v>24</v>
      </c>
      <c r="F664" s="18" t="s">
        <v>40</v>
      </c>
      <c r="G664" s="18" t="s">
        <v>41</v>
      </c>
      <c r="H664" s="18" t="s">
        <v>16</v>
      </c>
      <c r="I664" s="20">
        <v>0.55000000000000004</v>
      </c>
      <c r="J664" s="21">
        <v>2250</v>
      </c>
      <c r="K664" s="22">
        <f t="shared" si="216"/>
        <v>1237.5</v>
      </c>
      <c r="L664" s="22">
        <f t="shared" si="217"/>
        <v>309.375</v>
      </c>
      <c r="M664" s="23">
        <v>0.25</v>
      </c>
      <c r="O664" s="1"/>
      <c r="P664" s="2"/>
      <c r="Q664" s="3"/>
      <c r="R664" s="5"/>
    </row>
    <row r="665" spans="2:18" x14ac:dyDescent="0.25">
      <c r="B665" s="18" t="s">
        <v>23</v>
      </c>
      <c r="C665" s="18">
        <v>1128299</v>
      </c>
      <c r="D665" s="19">
        <v>45325</v>
      </c>
      <c r="E665" s="18" t="s">
        <v>24</v>
      </c>
      <c r="F665" s="18" t="s">
        <v>40</v>
      </c>
      <c r="G665" s="18" t="s">
        <v>41</v>
      </c>
      <c r="H665" s="18" t="s">
        <v>17</v>
      </c>
      <c r="I665" s="20">
        <v>0.5</v>
      </c>
      <c r="J665" s="21">
        <v>4250</v>
      </c>
      <c r="K665" s="22">
        <f t="shared" si="216"/>
        <v>2125</v>
      </c>
      <c r="L665" s="22">
        <f t="shared" si="217"/>
        <v>425</v>
      </c>
      <c r="M665" s="23">
        <v>0.2</v>
      </c>
      <c r="O665" s="1"/>
      <c r="P665" s="2"/>
      <c r="Q665" s="3"/>
      <c r="R665" s="5"/>
    </row>
    <row r="666" spans="2:18" x14ac:dyDescent="0.25">
      <c r="B666" s="18" t="s">
        <v>23</v>
      </c>
      <c r="C666" s="18">
        <v>1128299</v>
      </c>
      <c r="D666" s="19">
        <v>45353</v>
      </c>
      <c r="E666" s="18" t="s">
        <v>24</v>
      </c>
      <c r="F666" s="18" t="s">
        <v>40</v>
      </c>
      <c r="G666" s="18" t="s">
        <v>41</v>
      </c>
      <c r="H666" s="18" t="s">
        <v>12</v>
      </c>
      <c r="I666" s="20">
        <v>0.5</v>
      </c>
      <c r="J666" s="21">
        <v>5750</v>
      </c>
      <c r="K666" s="22">
        <f>I666*J666</f>
        <v>2875</v>
      </c>
      <c r="L666" s="22">
        <f>K666*M666</f>
        <v>862.5</v>
      </c>
      <c r="M666" s="23">
        <v>0.3</v>
      </c>
      <c r="O666" s="1"/>
      <c r="P666" s="2"/>
      <c r="Q666" s="3"/>
      <c r="R666" s="5"/>
    </row>
    <row r="667" spans="2:18" x14ac:dyDescent="0.25">
      <c r="B667" s="18" t="s">
        <v>23</v>
      </c>
      <c r="C667" s="18">
        <v>1128299</v>
      </c>
      <c r="D667" s="19">
        <v>45353</v>
      </c>
      <c r="E667" s="18" t="s">
        <v>24</v>
      </c>
      <c r="F667" s="18" t="s">
        <v>40</v>
      </c>
      <c r="G667" s="18" t="s">
        <v>41</v>
      </c>
      <c r="H667" s="18" t="s">
        <v>15</v>
      </c>
      <c r="I667" s="20">
        <v>0.6</v>
      </c>
      <c r="J667" s="21">
        <v>4250</v>
      </c>
      <c r="K667" s="22">
        <f>I667*J667</f>
        <v>2550</v>
      </c>
      <c r="L667" s="22">
        <f>K667*M667</f>
        <v>637.5</v>
      </c>
      <c r="M667" s="23">
        <v>0.25</v>
      </c>
      <c r="O667" s="1"/>
      <c r="P667" s="2"/>
      <c r="Q667" s="3"/>
      <c r="R667" s="5"/>
    </row>
    <row r="668" spans="2:18" x14ac:dyDescent="0.25">
      <c r="B668" s="18" t="s">
        <v>23</v>
      </c>
      <c r="C668" s="18">
        <v>1128299</v>
      </c>
      <c r="D668" s="19">
        <v>45353</v>
      </c>
      <c r="E668" s="18" t="s">
        <v>24</v>
      </c>
      <c r="F668" s="18" t="s">
        <v>40</v>
      </c>
      <c r="G668" s="18" t="s">
        <v>41</v>
      </c>
      <c r="H668" s="18" t="s">
        <v>13</v>
      </c>
      <c r="I668" s="20">
        <v>0.64999999999999991</v>
      </c>
      <c r="J668" s="21">
        <v>4250</v>
      </c>
      <c r="K668" s="22">
        <f t="shared" ref="K668:K671" si="218">I668*J668</f>
        <v>2762.4999999999995</v>
      </c>
      <c r="L668" s="22">
        <f t="shared" ref="L668:L671" si="219">K668*M668</f>
        <v>690.62499999999989</v>
      </c>
      <c r="M668" s="23">
        <v>0.25</v>
      </c>
      <c r="O668" s="1"/>
      <c r="P668" s="2"/>
      <c r="Q668" s="3"/>
      <c r="R668" s="5"/>
    </row>
    <row r="669" spans="2:18" x14ac:dyDescent="0.25">
      <c r="B669" s="18" t="s">
        <v>23</v>
      </c>
      <c r="C669" s="18">
        <v>1128299</v>
      </c>
      <c r="D669" s="19">
        <v>45353</v>
      </c>
      <c r="E669" s="18" t="s">
        <v>24</v>
      </c>
      <c r="F669" s="18" t="s">
        <v>40</v>
      </c>
      <c r="G669" s="18" t="s">
        <v>41</v>
      </c>
      <c r="H669" s="18" t="s">
        <v>14</v>
      </c>
      <c r="I669" s="20">
        <v>0.64999999999999991</v>
      </c>
      <c r="J669" s="21">
        <v>3250</v>
      </c>
      <c r="K669" s="22">
        <f t="shared" si="218"/>
        <v>2112.4999999999995</v>
      </c>
      <c r="L669" s="22">
        <f t="shared" si="219"/>
        <v>633.74999999999989</v>
      </c>
      <c r="M669" s="23">
        <v>0.3</v>
      </c>
      <c r="O669" s="1"/>
      <c r="P669" s="2"/>
      <c r="Q669" s="3"/>
      <c r="R669" s="5"/>
    </row>
    <row r="670" spans="2:18" x14ac:dyDescent="0.25">
      <c r="B670" s="18" t="s">
        <v>23</v>
      </c>
      <c r="C670" s="18">
        <v>1128299</v>
      </c>
      <c r="D670" s="19">
        <v>45353</v>
      </c>
      <c r="E670" s="18" t="s">
        <v>24</v>
      </c>
      <c r="F670" s="18" t="s">
        <v>40</v>
      </c>
      <c r="G670" s="18" t="s">
        <v>41</v>
      </c>
      <c r="H670" s="18" t="s">
        <v>16</v>
      </c>
      <c r="I670" s="20">
        <v>0.7</v>
      </c>
      <c r="J670" s="21">
        <v>1750</v>
      </c>
      <c r="K670" s="22">
        <f t="shared" si="218"/>
        <v>1225</v>
      </c>
      <c r="L670" s="22">
        <f t="shared" si="219"/>
        <v>306.25</v>
      </c>
      <c r="M670" s="23">
        <v>0.25</v>
      </c>
      <c r="O670" s="1"/>
      <c r="P670" s="2"/>
      <c r="Q670" s="3"/>
      <c r="R670" s="5"/>
    </row>
    <row r="671" spans="2:18" x14ac:dyDescent="0.25">
      <c r="B671" s="18" t="s">
        <v>23</v>
      </c>
      <c r="C671" s="18">
        <v>1128299</v>
      </c>
      <c r="D671" s="19">
        <v>45353</v>
      </c>
      <c r="E671" s="18" t="s">
        <v>24</v>
      </c>
      <c r="F671" s="18" t="s">
        <v>40</v>
      </c>
      <c r="G671" s="18" t="s">
        <v>41</v>
      </c>
      <c r="H671" s="18" t="s">
        <v>17</v>
      </c>
      <c r="I671" s="20">
        <v>0.64999999999999991</v>
      </c>
      <c r="J671" s="21">
        <v>3750</v>
      </c>
      <c r="K671" s="22">
        <f t="shared" si="218"/>
        <v>2437.4999999999995</v>
      </c>
      <c r="L671" s="22">
        <f t="shared" si="219"/>
        <v>487.49999999999994</v>
      </c>
      <c r="M671" s="23">
        <v>0.2</v>
      </c>
      <c r="O671" s="1"/>
      <c r="P671" s="2"/>
      <c r="Q671" s="3"/>
      <c r="R671" s="5"/>
    </row>
    <row r="672" spans="2:18" x14ac:dyDescent="0.25">
      <c r="B672" s="18" t="s">
        <v>23</v>
      </c>
      <c r="C672" s="18">
        <v>1128299</v>
      </c>
      <c r="D672" s="19">
        <v>45385</v>
      </c>
      <c r="E672" s="18" t="s">
        <v>24</v>
      </c>
      <c r="F672" s="18" t="s">
        <v>40</v>
      </c>
      <c r="G672" s="18" t="s">
        <v>41</v>
      </c>
      <c r="H672" s="18" t="s">
        <v>12</v>
      </c>
      <c r="I672" s="20">
        <v>0.7</v>
      </c>
      <c r="J672" s="21">
        <v>5500</v>
      </c>
      <c r="K672" s="22">
        <f>I672*J672</f>
        <v>3849.9999999999995</v>
      </c>
      <c r="L672" s="22">
        <f>K672*M672</f>
        <v>1154.9999999999998</v>
      </c>
      <c r="M672" s="23">
        <v>0.3</v>
      </c>
      <c r="O672" s="1"/>
      <c r="P672" s="2"/>
      <c r="Q672" s="3"/>
      <c r="R672" s="5"/>
    </row>
    <row r="673" spans="2:18" x14ac:dyDescent="0.25">
      <c r="B673" s="18" t="s">
        <v>23</v>
      </c>
      <c r="C673" s="18">
        <v>1128299</v>
      </c>
      <c r="D673" s="19">
        <v>45385</v>
      </c>
      <c r="E673" s="18" t="s">
        <v>24</v>
      </c>
      <c r="F673" s="18" t="s">
        <v>40</v>
      </c>
      <c r="G673" s="18" t="s">
        <v>41</v>
      </c>
      <c r="H673" s="18" t="s">
        <v>15</v>
      </c>
      <c r="I673" s="20">
        <v>0.75</v>
      </c>
      <c r="J673" s="21">
        <v>3500</v>
      </c>
      <c r="K673" s="22">
        <f>I673*J673</f>
        <v>2625</v>
      </c>
      <c r="L673" s="22">
        <f>K673*M673</f>
        <v>656.25</v>
      </c>
      <c r="M673" s="23">
        <v>0.25</v>
      </c>
      <c r="O673" s="1"/>
      <c r="P673" s="2"/>
      <c r="Q673" s="3"/>
      <c r="R673" s="5"/>
    </row>
    <row r="674" spans="2:18" x14ac:dyDescent="0.25">
      <c r="B674" s="18" t="s">
        <v>23</v>
      </c>
      <c r="C674" s="18">
        <v>1128299</v>
      </c>
      <c r="D674" s="19">
        <v>45385</v>
      </c>
      <c r="E674" s="18" t="s">
        <v>24</v>
      </c>
      <c r="F674" s="18" t="s">
        <v>40</v>
      </c>
      <c r="G674" s="18" t="s">
        <v>41</v>
      </c>
      <c r="H674" s="18" t="s">
        <v>13</v>
      </c>
      <c r="I674" s="20">
        <v>0.75</v>
      </c>
      <c r="J674" s="21">
        <v>4000</v>
      </c>
      <c r="K674" s="22">
        <f t="shared" ref="K674:K677" si="220">I674*J674</f>
        <v>3000</v>
      </c>
      <c r="L674" s="22">
        <f t="shared" ref="L674:L677" si="221">K674*M674</f>
        <v>750</v>
      </c>
      <c r="M674" s="23">
        <v>0.25</v>
      </c>
      <c r="O674" s="1"/>
      <c r="P674" s="2"/>
      <c r="Q674" s="3"/>
      <c r="R674" s="5"/>
    </row>
    <row r="675" spans="2:18" x14ac:dyDescent="0.25">
      <c r="B675" s="18" t="s">
        <v>23</v>
      </c>
      <c r="C675" s="18">
        <v>1128299</v>
      </c>
      <c r="D675" s="19">
        <v>45385</v>
      </c>
      <c r="E675" s="18" t="s">
        <v>24</v>
      </c>
      <c r="F675" s="18" t="s">
        <v>40</v>
      </c>
      <c r="G675" s="18" t="s">
        <v>41</v>
      </c>
      <c r="H675" s="18" t="s">
        <v>14</v>
      </c>
      <c r="I675" s="20">
        <v>0.6</v>
      </c>
      <c r="J675" s="21">
        <v>3000</v>
      </c>
      <c r="K675" s="22">
        <f t="shared" si="220"/>
        <v>1800</v>
      </c>
      <c r="L675" s="22">
        <f t="shared" si="221"/>
        <v>540</v>
      </c>
      <c r="M675" s="23">
        <v>0.3</v>
      </c>
      <c r="O675" s="1"/>
      <c r="P675" s="2"/>
      <c r="Q675" s="3"/>
      <c r="R675" s="5"/>
    </row>
    <row r="676" spans="2:18" x14ac:dyDescent="0.25">
      <c r="B676" s="18" t="s">
        <v>23</v>
      </c>
      <c r="C676" s="18">
        <v>1128299</v>
      </c>
      <c r="D676" s="19">
        <v>45385</v>
      </c>
      <c r="E676" s="18" t="s">
        <v>24</v>
      </c>
      <c r="F676" s="18" t="s">
        <v>40</v>
      </c>
      <c r="G676" s="18" t="s">
        <v>41</v>
      </c>
      <c r="H676" s="18" t="s">
        <v>16</v>
      </c>
      <c r="I676" s="20">
        <v>0.65</v>
      </c>
      <c r="J676" s="21">
        <v>2000</v>
      </c>
      <c r="K676" s="22">
        <f t="shared" si="220"/>
        <v>1300</v>
      </c>
      <c r="L676" s="22">
        <f t="shared" si="221"/>
        <v>325</v>
      </c>
      <c r="M676" s="23">
        <v>0.25</v>
      </c>
      <c r="O676" s="1"/>
      <c r="P676" s="2"/>
      <c r="Q676" s="3"/>
      <c r="R676" s="5"/>
    </row>
    <row r="677" spans="2:18" x14ac:dyDescent="0.25">
      <c r="B677" s="18" t="s">
        <v>23</v>
      </c>
      <c r="C677" s="18">
        <v>1128299</v>
      </c>
      <c r="D677" s="19">
        <v>45385</v>
      </c>
      <c r="E677" s="18" t="s">
        <v>24</v>
      </c>
      <c r="F677" s="18" t="s">
        <v>40</v>
      </c>
      <c r="G677" s="18" t="s">
        <v>41</v>
      </c>
      <c r="H677" s="18" t="s">
        <v>17</v>
      </c>
      <c r="I677" s="20">
        <v>0.8</v>
      </c>
      <c r="J677" s="21">
        <v>3500</v>
      </c>
      <c r="K677" s="22">
        <f t="shared" si="220"/>
        <v>2800</v>
      </c>
      <c r="L677" s="22">
        <f t="shared" si="221"/>
        <v>560</v>
      </c>
      <c r="M677" s="23">
        <v>0.2</v>
      </c>
      <c r="O677" s="1"/>
      <c r="P677" s="2"/>
      <c r="Q677" s="3"/>
      <c r="R677" s="5"/>
    </row>
    <row r="678" spans="2:18" x14ac:dyDescent="0.25">
      <c r="B678" s="18" t="s">
        <v>23</v>
      </c>
      <c r="C678" s="18">
        <v>1128299</v>
      </c>
      <c r="D678" s="19">
        <v>45416</v>
      </c>
      <c r="E678" s="18" t="s">
        <v>24</v>
      </c>
      <c r="F678" s="18" t="s">
        <v>40</v>
      </c>
      <c r="G678" s="18" t="s">
        <v>41</v>
      </c>
      <c r="H678" s="18" t="s">
        <v>12</v>
      </c>
      <c r="I678" s="20">
        <v>0.6</v>
      </c>
      <c r="J678" s="21">
        <v>5500</v>
      </c>
      <c r="K678" s="22">
        <f>I678*J678</f>
        <v>3300</v>
      </c>
      <c r="L678" s="22">
        <f>K678*M678</f>
        <v>990</v>
      </c>
      <c r="M678" s="23">
        <v>0.3</v>
      </c>
      <c r="O678" s="1"/>
      <c r="P678" s="2"/>
      <c r="Q678" s="3"/>
      <c r="R678" s="5"/>
    </row>
    <row r="679" spans="2:18" x14ac:dyDescent="0.25">
      <c r="B679" s="18" t="s">
        <v>23</v>
      </c>
      <c r="C679" s="18">
        <v>1128299</v>
      </c>
      <c r="D679" s="19">
        <v>45416</v>
      </c>
      <c r="E679" s="18" t="s">
        <v>24</v>
      </c>
      <c r="F679" s="18" t="s">
        <v>40</v>
      </c>
      <c r="G679" s="18" t="s">
        <v>41</v>
      </c>
      <c r="H679" s="18" t="s">
        <v>15</v>
      </c>
      <c r="I679" s="20">
        <v>0.65</v>
      </c>
      <c r="J679" s="21">
        <v>4000</v>
      </c>
      <c r="K679" s="22">
        <f>I679*J679</f>
        <v>2600</v>
      </c>
      <c r="L679" s="22">
        <f>K679*M679</f>
        <v>650</v>
      </c>
      <c r="M679" s="23">
        <v>0.25</v>
      </c>
      <c r="O679" s="1"/>
      <c r="P679" s="2"/>
      <c r="Q679" s="3"/>
      <c r="R679" s="5"/>
    </row>
    <row r="680" spans="2:18" x14ac:dyDescent="0.25">
      <c r="B680" s="18" t="s">
        <v>23</v>
      </c>
      <c r="C680" s="18">
        <v>1128299</v>
      </c>
      <c r="D680" s="19">
        <v>45416</v>
      </c>
      <c r="E680" s="18" t="s">
        <v>24</v>
      </c>
      <c r="F680" s="18" t="s">
        <v>40</v>
      </c>
      <c r="G680" s="18" t="s">
        <v>41</v>
      </c>
      <c r="H680" s="18" t="s">
        <v>13</v>
      </c>
      <c r="I680" s="20">
        <v>0.65</v>
      </c>
      <c r="J680" s="21">
        <v>4000</v>
      </c>
      <c r="K680" s="22">
        <f t="shared" ref="K680:K683" si="222">I680*J680</f>
        <v>2600</v>
      </c>
      <c r="L680" s="22">
        <f t="shared" ref="L680:L683" si="223">K680*M680</f>
        <v>650</v>
      </c>
      <c r="M680" s="23">
        <v>0.25</v>
      </c>
      <c r="O680" s="1"/>
      <c r="P680" s="2"/>
      <c r="Q680" s="3"/>
      <c r="R680" s="5"/>
    </row>
    <row r="681" spans="2:18" x14ac:dyDescent="0.25">
      <c r="B681" s="18" t="s">
        <v>23</v>
      </c>
      <c r="C681" s="18">
        <v>1128299</v>
      </c>
      <c r="D681" s="19">
        <v>45416</v>
      </c>
      <c r="E681" s="18" t="s">
        <v>24</v>
      </c>
      <c r="F681" s="18" t="s">
        <v>40</v>
      </c>
      <c r="G681" s="18" t="s">
        <v>41</v>
      </c>
      <c r="H681" s="18" t="s">
        <v>14</v>
      </c>
      <c r="I681" s="20">
        <v>0.6</v>
      </c>
      <c r="J681" s="21">
        <v>3000</v>
      </c>
      <c r="K681" s="22">
        <f t="shared" si="222"/>
        <v>1800</v>
      </c>
      <c r="L681" s="22">
        <f t="shared" si="223"/>
        <v>540</v>
      </c>
      <c r="M681" s="23">
        <v>0.3</v>
      </c>
      <c r="O681" s="1"/>
      <c r="P681" s="2"/>
      <c r="Q681" s="3"/>
      <c r="R681" s="5"/>
    </row>
    <row r="682" spans="2:18" x14ac:dyDescent="0.25">
      <c r="B682" s="18" t="s">
        <v>23</v>
      </c>
      <c r="C682" s="18">
        <v>1128299</v>
      </c>
      <c r="D682" s="19">
        <v>45416</v>
      </c>
      <c r="E682" s="18" t="s">
        <v>24</v>
      </c>
      <c r="F682" s="18" t="s">
        <v>40</v>
      </c>
      <c r="G682" s="18" t="s">
        <v>41</v>
      </c>
      <c r="H682" s="18" t="s">
        <v>16</v>
      </c>
      <c r="I682" s="20">
        <v>0.65</v>
      </c>
      <c r="J682" s="21">
        <v>2000</v>
      </c>
      <c r="K682" s="22">
        <f t="shared" si="222"/>
        <v>1300</v>
      </c>
      <c r="L682" s="22">
        <f t="shared" si="223"/>
        <v>325</v>
      </c>
      <c r="M682" s="23">
        <v>0.25</v>
      </c>
      <c r="O682" s="1"/>
      <c r="P682" s="2"/>
      <c r="Q682" s="3"/>
      <c r="R682" s="5"/>
    </row>
    <row r="683" spans="2:18" x14ac:dyDescent="0.25">
      <c r="B683" s="18" t="s">
        <v>23</v>
      </c>
      <c r="C683" s="18">
        <v>1128299</v>
      </c>
      <c r="D683" s="19">
        <v>45416</v>
      </c>
      <c r="E683" s="18" t="s">
        <v>24</v>
      </c>
      <c r="F683" s="18" t="s">
        <v>40</v>
      </c>
      <c r="G683" s="18" t="s">
        <v>41</v>
      </c>
      <c r="H683" s="18" t="s">
        <v>17</v>
      </c>
      <c r="I683" s="20">
        <v>0.8</v>
      </c>
      <c r="J683" s="21">
        <v>5000</v>
      </c>
      <c r="K683" s="22">
        <f t="shared" si="222"/>
        <v>4000</v>
      </c>
      <c r="L683" s="22">
        <f t="shared" si="223"/>
        <v>800</v>
      </c>
      <c r="M683" s="23">
        <v>0.2</v>
      </c>
      <c r="O683" s="1"/>
      <c r="P683" s="2"/>
      <c r="Q683" s="3"/>
      <c r="R683" s="5"/>
    </row>
    <row r="684" spans="2:18" x14ac:dyDescent="0.25">
      <c r="B684" s="18" t="s">
        <v>23</v>
      </c>
      <c r="C684" s="18">
        <v>1128299</v>
      </c>
      <c r="D684" s="19">
        <v>45446</v>
      </c>
      <c r="E684" s="18" t="s">
        <v>24</v>
      </c>
      <c r="F684" s="18" t="s">
        <v>40</v>
      </c>
      <c r="G684" s="18" t="s">
        <v>41</v>
      </c>
      <c r="H684" s="18" t="s">
        <v>12</v>
      </c>
      <c r="I684" s="20">
        <v>0.75</v>
      </c>
      <c r="J684" s="21">
        <v>7500</v>
      </c>
      <c r="K684" s="22">
        <f>I684*J684</f>
        <v>5625</v>
      </c>
      <c r="L684" s="22">
        <f>K684*M684</f>
        <v>1687.5</v>
      </c>
      <c r="M684" s="23">
        <v>0.3</v>
      </c>
      <c r="O684" s="1"/>
      <c r="P684" s="2"/>
      <c r="Q684" s="3"/>
      <c r="R684" s="5"/>
    </row>
    <row r="685" spans="2:18" x14ac:dyDescent="0.25">
      <c r="B685" s="18" t="s">
        <v>23</v>
      </c>
      <c r="C685" s="18">
        <v>1128299</v>
      </c>
      <c r="D685" s="19">
        <v>45446</v>
      </c>
      <c r="E685" s="18" t="s">
        <v>24</v>
      </c>
      <c r="F685" s="18" t="s">
        <v>40</v>
      </c>
      <c r="G685" s="18" t="s">
        <v>41</v>
      </c>
      <c r="H685" s="18" t="s">
        <v>15</v>
      </c>
      <c r="I685" s="20">
        <v>0.8</v>
      </c>
      <c r="J685" s="21">
        <v>6250</v>
      </c>
      <c r="K685" s="22">
        <f>I685*J685</f>
        <v>5000</v>
      </c>
      <c r="L685" s="22">
        <f>K685*M685</f>
        <v>1250</v>
      </c>
      <c r="M685" s="23">
        <v>0.25</v>
      </c>
      <c r="O685" s="1"/>
      <c r="P685" s="2"/>
      <c r="Q685" s="3"/>
      <c r="R685" s="5"/>
    </row>
    <row r="686" spans="2:18" x14ac:dyDescent="0.25">
      <c r="B686" s="18" t="s">
        <v>23</v>
      </c>
      <c r="C686" s="18">
        <v>1128299</v>
      </c>
      <c r="D686" s="19">
        <v>45446</v>
      </c>
      <c r="E686" s="18" t="s">
        <v>24</v>
      </c>
      <c r="F686" s="18" t="s">
        <v>40</v>
      </c>
      <c r="G686" s="18" t="s">
        <v>41</v>
      </c>
      <c r="H686" s="18" t="s">
        <v>13</v>
      </c>
      <c r="I686" s="20">
        <v>0.8</v>
      </c>
      <c r="J686" s="21">
        <v>6250</v>
      </c>
      <c r="K686" s="22">
        <f t="shared" ref="K686:K689" si="224">I686*J686</f>
        <v>5000</v>
      </c>
      <c r="L686" s="22">
        <f t="shared" ref="L686:L689" si="225">K686*M686</f>
        <v>1250</v>
      </c>
      <c r="M686" s="23">
        <v>0.25</v>
      </c>
      <c r="O686" s="1"/>
      <c r="P686" s="2"/>
      <c r="Q686" s="3"/>
      <c r="R686" s="5"/>
    </row>
    <row r="687" spans="2:18" x14ac:dyDescent="0.25">
      <c r="B687" s="18" t="s">
        <v>23</v>
      </c>
      <c r="C687" s="18">
        <v>1128299</v>
      </c>
      <c r="D687" s="19">
        <v>45446</v>
      </c>
      <c r="E687" s="18" t="s">
        <v>24</v>
      </c>
      <c r="F687" s="18" t="s">
        <v>40</v>
      </c>
      <c r="G687" s="18" t="s">
        <v>41</v>
      </c>
      <c r="H687" s="18" t="s">
        <v>14</v>
      </c>
      <c r="I687" s="20">
        <v>0.8</v>
      </c>
      <c r="J687" s="21">
        <v>5000</v>
      </c>
      <c r="K687" s="22">
        <f t="shared" si="224"/>
        <v>4000</v>
      </c>
      <c r="L687" s="22">
        <f t="shared" si="225"/>
        <v>1200</v>
      </c>
      <c r="M687" s="23">
        <v>0.3</v>
      </c>
      <c r="O687" s="1"/>
      <c r="P687" s="2"/>
      <c r="Q687" s="3"/>
      <c r="R687" s="5"/>
    </row>
    <row r="688" spans="2:18" x14ac:dyDescent="0.25">
      <c r="B688" s="18" t="s">
        <v>23</v>
      </c>
      <c r="C688" s="18">
        <v>1128299</v>
      </c>
      <c r="D688" s="19">
        <v>45446</v>
      </c>
      <c r="E688" s="18" t="s">
        <v>24</v>
      </c>
      <c r="F688" s="18" t="s">
        <v>40</v>
      </c>
      <c r="G688" s="18" t="s">
        <v>41</v>
      </c>
      <c r="H688" s="18" t="s">
        <v>16</v>
      </c>
      <c r="I688" s="20">
        <v>0.85000000000000009</v>
      </c>
      <c r="J688" s="21">
        <v>3750</v>
      </c>
      <c r="K688" s="22">
        <f t="shared" si="224"/>
        <v>3187.5000000000005</v>
      </c>
      <c r="L688" s="22">
        <f t="shared" si="225"/>
        <v>796.87500000000011</v>
      </c>
      <c r="M688" s="23">
        <v>0.25</v>
      </c>
      <c r="O688" s="1"/>
      <c r="P688" s="2"/>
      <c r="Q688" s="3"/>
      <c r="R688" s="5"/>
    </row>
    <row r="689" spans="2:18" x14ac:dyDescent="0.25">
      <c r="B689" s="18" t="s">
        <v>23</v>
      </c>
      <c r="C689" s="18">
        <v>1128299</v>
      </c>
      <c r="D689" s="19">
        <v>45446</v>
      </c>
      <c r="E689" s="18" t="s">
        <v>24</v>
      </c>
      <c r="F689" s="18" t="s">
        <v>40</v>
      </c>
      <c r="G689" s="18" t="s">
        <v>41</v>
      </c>
      <c r="H689" s="18" t="s">
        <v>17</v>
      </c>
      <c r="I689" s="20">
        <v>1</v>
      </c>
      <c r="J689" s="21">
        <v>6750</v>
      </c>
      <c r="K689" s="22">
        <f t="shared" si="224"/>
        <v>6750</v>
      </c>
      <c r="L689" s="22">
        <f t="shared" si="225"/>
        <v>1350</v>
      </c>
      <c r="M689" s="23">
        <v>0.2</v>
      </c>
      <c r="O689" s="1"/>
      <c r="P689" s="2"/>
      <c r="Q689" s="3"/>
      <c r="R689" s="5"/>
    </row>
    <row r="690" spans="2:18" x14ac:dyDescent="0.25">
      <c r="B690" s="18" t="s">
        <v>23</v>
      </c>
      <c r="C690" s="18">
        <v>1128299</v>
      </c>
      <c r="D690" s="19">
        <v>45475</v>
      </c>
      <c r="E690" s="18" t="s">
        <v>24</v>
      </c>
      <c r="F690" s="18" t="s">
        <v>40</v>
      </c>
      <c r="G690" s="18" t="s">
        <v>41</v>
      </c>
      <c r="H690" s="18" t="s">
        <v>12</v>
      </c>
      <c r="I690" s="20">
        <v>0.8</v>
      </c>
      <c r="J690" s="21">
        <v>8250</v>
      </c>
      <c r="K690" s="22">
        <f>I690*J690</f>
        <v>6600</v>
      </c>
      <c r="L690" s="22">
        <f>K690*M690</f>
        <v>1980</v>
      </c>
      <c r="M690" s="23">
        <v>0.3</v>
      </c>
      <c r="O690" s="1"/>
      <c r="P690" s="2"/>
      <c r="Q690" s="3"/>
      <c r="R690" s="5"/>
    </row>
    <row r="691" spans="2:18" x14ac:dyDescent="0.25">
      <c r="B691" s="18" t="s">
        <v>23</v>
      </c>
      <c r="C691" s="18">
        <v>1128299</v>
      </c>
      <c r="D691" s="19">
        <v>45475</v>
      </c>
      <c r="E691" s="18" t="s">
        <v>24</v>
      </c>
      <c r="F691" s="18" t="s">
        <v>40</v>
      </c>
      <c r="G691" s="18" t="s">
        <v>41</v>
      </c>
      <c r="H691" s="18" t="s">
        <v>15</v>
      </c>
      <c r="I691" s="20">
        <v>0.85000000000000009</v>
      </c>
      <c r="J691" s="21">
        <v>6750</v>
      </c>
      <c r="K691" s="22">
        <f>I691*J691</f>
        <v>5737.5000000000009</v>
      </c>
      <c r="L691" s="22">
        <f>K691*M691</f>
        <v>1434.3750000000002</v>
      </c>
      <c r="M691" s="23">
        <v>0.25</v>
      </c>
      <c r="O691" s="1"/>
      <c r="P691" s="2"/>
      <c r="Q691" s="3"/>
      <c r="R691" s="5"/>
    </row>
    <row r="692" spans="2:18" x14ac:dyDescent="0.25">
      <c r="B692" s="18" t="s">
        <v>23</v>
      </c>
      <c r="C692" s="18">
        <v>1128299</v>
      </c>
      <c r="D692" s="19">
        <v>45475</v>
      </c>
      <c r="E692" s="18" t="s">
        <v>24</v>
      </c>
      <c r="F692" s="18" t="s">
        <v>40</v>
      </c>
      <c r="G692" s="18" t="s">
        <v>41</v>
      </c>
      <c r="H692" s="18" t="s">
        <v>13</v>
      </c>
      <c r="I692" s="20">
        <v>0.85000000000000009</v>
      </c>
      <c r="J692" s="21">
        <v>6250</v>
      </c>
      <c r="K692" s="22">
        <f t="shared" ref="K692:K695" si="226">I692*J692</f>
        <v>5312.5000000000009</v>
      </c>
      <c r="L692" s="22">
        <f t="shared" ref="L692:L695" si="227">K692*M692</f>
        <v>1328.1250000000002</v>
      </c>
      <c r="M692" s="23">
        <v>0.25</v>
      </c>
      <c r="O692" s="1"/>
      <c r="P692" s="2"/>
      <c r="Q692" s="3"/>
      <c r="R692" s="5"/>
    </row>
    <row r="693" spans="2:18" x14ac:dyDescent="0.25">
      <c r="B693" s="18" t="s">
        <v>23</v>
      </c>
      <c r="C693" s="18">
        <v>1128299</v>
      </c>
      <c r="D693" s="19">
        <v>45475</v>
      </c>
      <c r="E693" s="18" t="s">
        <v>24</v>
      </c>
      <c r="F693" s="18" t="s">
        <v>40</v>
      </c>
      <c r="G693" s="18" t="s">
        <v>41</v>
      </c>
      <c r="H693" s="18" t="s">
        <v>14</v>
      </c>
      <c r="I693" s="20">
        <v>0.8</v>
      </c>
      <c r="J693" s="21">
        <v>5250</v>
      </c>
      <c r="K693" s="22">
        <f t="shared" si="226"/>
        <v>4200</v>
      </c>
      <c r="L693" s="22">
        <f t="shared" si="227"/>
        <v>1260</v>
      </c>
      <c r="M693" s="23">
        <v>0.3</v>
      </c>
      <c r="O693" s="1"/>
      <c r="P693" s="2"/>
      <c r="Q693" s="3"/>
      <c r="R693" s="5"/>
    </row>
    <row r="694" spans="2:18" x14ac:dyDescent="0.25">
      <c r="B694" s="18" t="s">
        <v>23</v>
      </c>
      <c r="C694" s="18">
        <v>1128299</v>
      </c>
      <c r="D694" s="19">
        <v>45475</v>
      </c>
      <c r="E694" s="18" t="s">
        <v>24</v>
      </c>
      <c r="F694" s="18" t="s">
        <v>40</v>
      </c>
      <c r="G694" s="18" t="s">
        <v>41</v>
      </c>
      <c r="H694" s="18" t="s">
        <v>16</v>
      </c>
      <c r="I694" s="20">
        <v>0.85000000000000009</v>
      </c>
      <c r="J694" s="21">
        <v>5750</v>
      </c>
      <c r="K694" s="22">
        <f t="shared" si="226"/>
        <v>4887.5000000000009</v>
      </c>
      <c r="L694" s="22">
        <f t="shared" si="227"/>
        <v>1221.8750000000002</v>
      </c>
      <c r="M694" s="23">
        <v>0.25</v>
      </c>
      <c r="O694" s="1"/>
      <c r="P694" s="2"/>
      <c r="Q694" s="3"/>
      <c r="R694" s="5"/>
    </row>
    <row r="695" spans="2:18" x14ac:dyDescent="0.25">
      <c r="B695" s="18" t="s">
        <v>23</v>
      </c>
      <c r="C695" s="18">
        <v>1128299</v>
      </c>
      <c r="D695" s="19">
        <v>45475</v>
      </c>
      <c r="E695" s="18" t="s">
        <v>24</v>
      </c>
      <c r="F695" s="18" t="s">
        <v>40</v>
      </c>
      <c r="G695" s="18" t="s">
        <v>41</v>
      </c>
      <c r="H695" s="18" t="s">
        <v>17</v>
      </c>
      <c r="I695" s="20">
        <v>1</v>
      </c>
      <c r="J695" s="21">
        <v>5750</v>
      </c>
      <c r="K695" s="22">
        <f t="shared" si="226"/>
        <v>5750</v>
      </c>
      <c r="L695" s="22">
        <f t="shared" si="227"/>
        <v>1150</v>
      </c>
      <c r="M695" s="23">
        <v>0.2</v>
      </c>
      <c r="O695" s="1"/>
      <c r="P695" s="2"/>
      <c r="Q695" s="3"/>
      <c r="R695" s="5"/>
    </row>
    <row r="696" spans="2:18" x14ac:dyDescent="0.25">
      <c r="B696" s="18" t="s">
        <v>23</v>
      </c>
      <c r="C696" s="18">
        <v>1128299</v>
      </c>
      <c r="D696" s="19">
        <v>45507</v>
      </c>
      <c r="E696" s="18" t="s">
        <v>24</v>
      </c>
      <c r="F696" s="18" t="s">
        <v>40</v>
      </c>
      <c r="G696" s="18" t="s">
        <v>41</v>
      </c>
      <c r="H696" s="18" t="s">
        <v>12</v>
      </c>
      <c r="I696" s="20">
        <v>0.85000000000000009</v>
      </c>
      <c r="J696" s="21">
        <v>7750</v>
      </c>
      <c r="K696" s="22">
        <f>I696*J696</f>
        <v>6587.5000000000009</v>
      </c>
      <c r="L696" s="22">
        <f>K696*M696</f>
        <v>1976.2500000000002</v>
      </c>
      <c r="M696" s="23">
        <v>0.3</v>
      </c>
      <c r="O696" s="1"/>
      <c r="P696" s="2"/>
      <c r="Q696" s="3"/>
      <c r="R696" s="5"/>
    </row>
    <row r="697" spans="2:18" x14ac:dyDescent="0.25">
      <c r="B697" s="18" t="s">
        <v>23</v>
      </c>
      <c r="C697" s="18">
        <v>1128299</v>
      </c>
      <c r="D697" s="19">
        <v>45507</v>
      </c>
      <c r="E697" s="18" t="s">
        <v>24</v>
      </c>
      <c r="F697" s="18" t="s">
        <v>40</v>
      </c>
      <c r="G697" s="18" t="s">
        <v>41</v>
      </c>
      <c r="H697" s="18" t="s">
        <v>15</v>
      </c>
      <c r="I697" s="20">
        <v>0.80000000000000016</v>
      </c>
      <c r="J697" s="21">
        <v>7500</v>
      </c>
      <c r="K697" s="22">
        <f>I697*J697</f>
        <v>6000.0000000000009</v>
      </c>
      <c r="L697" s="22">
        <f>K697*M697</f>
        <v>1500.0000000000002</v>
      </c>
      <c r="M697" s="23">
        <v>0.25</v>
      </c>
      <c r="O697" s="1"/>
      <c r="P697" s="2"/>
      <c r="Q697" s="3"/>
      <c r="R697" s="5"/>
    </row>
    <row r="698" spans="2:18" x14ac:dyDescent="0.25">
      <c r="B698" s="18" t="s">
        <v>23</v>
      </c>
      <c r="C698" s="18">
        <v>1128299</v>
      </c>
      <c r="D698" s="19">
        <v>45507</v>
      </c>
      <c r="E698" s="18" t="s">
        <v>24</v>
      </c>
      <c r="F698" s="18" t="s">
        <v>40</v>
      </c>
      <c r="G698" s="18" t="s">
        <v>41</v>
      </c>
      <c r="H698" s="18" t="s">
        <v>13</v>
      </c>
      <c r="I698" s="20">
        <v>0.75000000000000011</v>
      </c>
      <c r="J698" s="21">
        <v>6250</v>
      </c>
      <c r="K698" s="22">
        <f t="shared" ref="K698:K701" si="228">I698*J698</f>
        <v>4687.5000000000009</v>
      </c>
      <c r="L698" s="22">
        <f t="shared" ref="L698:L701" si="229">K698*M698</f>
        <v>1171.8750000000002</v>
      </c>
      <c r="M698" s="23">
        <v>0.25</v>
      </c>
      <c r="O698" s="1"/>
      <c r="P698" s="2"/>
      <c r="Q698" s="3"/>
      <c r="R698" s="5"/>
    </row>
    <row r="699" spans="2:18" x14ac:dyDescent="0.25">
      <c r="B699" s="18" t="s">
        <v>23</v>
      </c>
      <c r="C699" s="18">
        <v>1128299</v>
      </c>
      <c r="D699" s="19">
        <v>45507</v>
      </c>
      <c r="E699" s="18" t="s">
        <v>24</v>
      </c>
      <c r="F699" s="18" t="s">
        <v>40</v>
      </c>
      <c r="G699" s="18" t="s">
        <v>41</v>
      </c>
      <c r="H699" s="18" t="s">
        <v>14</v>
      </c>
      <c r="I699" s="20">
        <v>0.75000000000000011</v>
      </c>
      <c r="J699" s="21">
        <v>5750</v>
      </c>
      <c r="K699" s="22">
        <f t="shared" si="228"/>
        <v>4312.5000000000009</v>
      </c>
      <c r="L699" s="22">
        <f t="shared" si="229"/>
        <v>1293.7500000000002</v>
      </c>
      <c r="M699" s="23">
        <v>0.3</v>
      </c>
      <c r="O699" s="1"/>
      <c r="P699" s="2"/>
      <c r="Q699" s="3"/>
      <c r="R699" s="5"/>
    </row>
    <row r="700" spans="2:18" x14ac:dyDescent="0.25">
      <c r="B700" s="18" t="s">
        <v>23</v>
      </c>
      <c r="C700" s="18">
        <v>1128299</v>
      </c>
      <c r="D700" s="19">
        <v>45507</v>
      </c>
      <c r="E700" s="18" t="s">
        <v>24</v>
      </c>
      <c r="F700" s="18" t="s">
        <v>40</v>
      </c>
      <c r="G700" s="18" t="s">
        <v>41</v>
      </c>
      <c r="H700" s="18" t="s">
        <v>16</v>
      </c>
      <c r="I700" s="20">
        <v>0.75</v>
      </c>
      <c r="J700" s="21">
        <v>5750</v>
      </c>
      <c r="K700" s="22">
        <f t="shared" si="228"/>
        <v>4312.5</v>
      </c>
      <c r="L700" s="22">
        <f t="shared" si="229"/>
        <v>1078.125</v>
      </c>
      <c r="M700" s="23">
        <v>0.25</v>
      </c>
      <c r="O700" s="1"/>
      <c r="P700" s="2"/>
      <c r="Q700" s="3"/>
      <c r="R700" s="5"/>
    </row>
    <row r="701" spans="2:18" x14ac:dyDescent="0.25">
      <c r="B701" s="18" t="s">
        <v>23</v>
      </c>
      <c r="C701" s="18">
        <v>1128299</v>
      </c>
      <c r="D701" s="19">
        <v>45507</v>
      </c>
      <c r="E701" s="18" t="s">
        <v>24</v>
      </c>
      <c r="F701" s="18" t="s">
        <v>40</v>
      </c>
      <c r="G701" s="18" t="s">
        <v>41</v>
      </c>
      <c r="H701" s="18" t="s">
        <v>17</v>
      </c>
      <c r="I701" s="20">
        <v>0.8</v>
      </c>
      <c r="J701" s="21">
        <v>4000</v>
      </c>
      <c r="K701" s="22">
        <f t="shared" si="228"/>
        <v>3200</v>
      </c>
      <c r="L701" s="22">
        <f t="shared" si="229"/>
        <v>640</v>
      </c>
      <c r="M701" s="23">
        <v>0.2</v>
      </c>
      <c r="O701" s="1"/>
      <c r="P701" s="2"/>
      <c r="Q701" s="3"/>
      <c r="R701" s="5"/>
    </row>
    <row r="702" spans="2:18" x14ac:dyDescent="0.25">
      <c r="B702" s="18" t="s">
        <v>23</v>
      </c>
      <c r="C702" s="18">
        <v>1128299</v>
      </c>
      <c r="D702" s="19">
        <v>45539</v>
      </c>
      <c r="E702" s="18" t="s">
        <v>24</v>
      </c>
      <c r="F702" s="18" t="s">
        <v>40</v>
      </c>
      <c r="G702" s="18" t="s">
        <v>41</v>
      </c>
      <c r="H702" s="18" t="s">
        <v>12</v>
      </c>
      <c r="I702" s="20">
        <v>0.70000000000000018</v>
      </c>
      <c r="J702" s="21">
        <v>6000</v>
      </c>
      <c r="K702" s="22">
        <f>I702*J702</f>
        <v>4200.0000000000009</v>
      </c>
      <c r="L702" s="22">
        <f>K702*M702</f>
        <v>1260.0000000000002</v>
      </c>
      <c r="M702" s="23">
        <v>0.3</v>
      </c>
      <c r="O702" s="1"/>
      <c r="P702" s="2"/>
      <c r="Q702" s="3"/>
      <c r="R702" s="5"/>
    </row>
    <row r="703" spans="2:18" x14ac:dyDescent="0.25">
      <c r="B703" s="18" t="s">
        <v>23</v>
      </c>
      <c r="C703" s="18">
        <v>1128299</v>
      </c>
      <c r="D703" s="19">
        <v>45539</v>
      </c>
      <c r="E703" s="18" t="s">
        <v>24</v>
      </c>
      <c r="F703" s="18" t="s">
        <v>40</v>
      </c>
      <c r="G703" s="18" t="s">
        <v>41</v>
      </c>
      <c r="H703" s="18" t="s">
        <v>15</v>
      </c>
      <c r="I703" s="20">
        <v>0.75000000000000022</v>
      </c>
      <c r="J703" s="21">
        <v>6000</v>
      </c>
      <c r="K703" s="22">
        <f>I703*J703</f>
        <v>4500.0000000000009</v>
      </c>
      <c r="L703" s="22">
        <f>K703*M703</f>
        <v>1125.0000000000002</v>
      </c>
      <c r="M703" s="23">
        <v>0.25</v>
      </c>
      <c r="O703" s="1"/>
      <c r="P703" s="2"/>
      <c r="Q703" s="3"/>
      <c r="R703" s="5"/>
    </row>
    <row r="704" spans="2:18" x14ac:dyDescent="0.25">
      <c r="B704" s="18" t="s">
        <v>23</v>
      </c>
      <c r="C704" s="18">
        <v>1128299</v>
      </c>
      <c r="D704" s="19">
        <v>45539</v>
      </c>
      <c r="E704" s="18" t="s">
        <v>24</v>
      </c>
      <c r="F704" s="18" t="s">
        <v>40</v>
      </c>
      <c r="G704" s="18" t="s">
        <v>41</v>
      </c>
      <c r="H704" s="18" t="s">
        <v>13</v>
      </c>
      <c r="I704" s="20">
        <v>0.70000000000000018</v>
      </c>
      <c r="J704" s="21">
        <v>4500</v>
      </c>
      <c r="K704" s="22">
        <f t="shared" ref="K704:K707" si="230">I704*J704</f>
        <v>3150.0000000000009</v>
      </c>
      <c r="L704" s="22">
        <f t="shared" ref="L704:L707" si="231">K704*M704</f>
        <v>787.50000000000023</v>
      </c>
      <c r="M704" s="23">
        <v>0.25</v>
      </c>
      <c r="O704" s="1"/>
      <c r="P704" s="2"/>
      <c r="Q704" s="3"/>
      <c r="R704" s="5"/>
    </row>
    <row r="705" spans="2:18" x14ac:dyDescent="0.25">
      <c r="B705" s="18" t="s">
        <v>23</v>
      </c>
      <c r="C705" s="18">
        <v>1128299</v>
      </c>
      <c r="D705" s="19">
        <v>45539</v>
      </c>
      <c r="E705" s="18" t="s">
        <v>24</v>
      </c>
      <c r="F705" s="18" t="s">
        <v>40</v>
      </c>
      <c r="G705" s="18" t="s">
        <v>41</v>
      </c>
      <c r="H705" s="18" t="s">
        <v>14</v>
      </c>
      <c r="I705" s="20">
        <v>0.70000000000000018</v>
      </c>
      <c r="J705" s="21">
        <v>4000</v>
      </c>
      <c r="K705" s="22">
        <f t="shared" si="230"/>
        <v>2800.0000000000009</v>
      </c>
      <c r="L705" s="22">
        <f t="shared" si="231"/>
        <v>840.00000000000023</v>
      </c>
      <c r="M705" s="23">
        <v>0.3</v>
      </c>
      <c r="O705" s="1"/>
      <c r="P705" s="2"/>
      <c r="Q705" s="3"/>
      <c r="R705" s="5"/>
    </row>
    <row r="706" spans="2:18" x14ac:dyDescent="0.25">
      <c r="B706" s="18" t="s">
        <v>23</v>
      </c>
      <c r="C706" s="18">
        <v>1128299</v>
      </c>
      <c r="D706" s="19">
        <v>45539</v>
      </c>
      <c r="E706" s="18" t="s">
        <v>24</v>
      </c>
      <c r="F706" s="18" t="s">
        <v>40</v>
      </c>
      <c r="G706" s="18" t="s">
        <v>41</v>
      </c>
      <c r="H706" s="18" t="s">
        <v>16</v>
      </c>
      <c r="I706" s="20">
        <v>0.80000000000000016</v>
      </c>
      <c r="J706" s="21">
        <v>4250</v>
      </c>
      <c r="K706" s="22">
        <f t="shared" si="230"/>
        <v>3400.0000000000005</v>
      </c>
      <c r="L706" s="22">
        <f t="shared" si="231"/>
        <v>850.00000000000011</v>
      </c>
      <c r="M706" s="23">
        <v>0.25</v>
      </c>
      <c r="O706" s="1"/>
      <c r="P706" s="2"/>
      <c r="Q706" s="3"/>
      <c r="R706" s="5"/>
    </row>
    <row r="707" spans="2:18" x14ac:dyDescent="0.25">
      <c r="B707" s="18" t="s">
        <v>23</v>
      </c>
      <c r="C707" s="18">
        <v>1128299</v>
      </c>
      <c r="D707" s="19">
        <v>45539</v>
      </c>
      <c r="E707" s="18" t="s">
        <v>24</v>
      </c>
      <c r="F707" s="18" t="s">
        <v>40</v>
      </c>
      <c r="G707" s="18" t="s">
        <v>41</v>
      </c>
      <c r="H707" s="18" t="s">
        <v>17</v>
      </c>
      <c r="I707" s="20">
        <v>0.65</v>
      </c>
      <c r="J707" s="21">
        <v>4500</v>
      </c>
      <c r="K707" s="22">
        <f t="shared" si="230"/>
        <v>2925</v>
      </c>
      <c r="L707" s="22">
        <f t="shared" si="231"/>
        <v>585</v>
      </c>
      <c r="M707" s="23">
        <v>0.2</v>
      </c>
      <c r="O707" s="1"/>
      <c r="P707" s="2"/>
      <c r="Q707" s="3"/>
      <c r="R707" s="5"/>
    </row>
    <row r="708" spans="2:18" x14ac:dyDescent="0.25">
      <c r="B708" s="18" t="s">
        <v>23</v>
      </c>
      <c r="C708" s="18">
        <v>1128299</v>
      </c>
      <c r="D708" s="19">
        <v>45568</v>
      </c>
      <c r="E708" s="18" t="s">
        <v>24</v>
      </c>
      <c r="F708" s="18" t="s">
        <v>40</v>
      </c>
      <c r="G708" s="18" t="s">
        <v>41</v>
      </c>
      <c r="H708" s="18" t="s">
        <v>12</v>
      </c>
      <c r="I708" s="20">
        <v>0.60000000000000009</v>
      </c>
      <c r="J708" s="21">
        <v>5500</v>
      </c>
      <c r="K708" s="22">
        <f>I708*J708</f>
        <v>3300.0000000000005</v>
      </c>
      <c r="L708" s="22">
        <f>K708*M708</f>
        <v>990.00000000000011</v>
      </c>
      <c r="M708" s="23">
        <v>0.3</v>
      </c>
      <c r="O708" s="1"/>
      <c r="P708" s="2"/>
      <c r="Q708" s="3"/>
      <c r="R708" s="5"/>
    </row>
    <row r="709" spans="2:18" x14ac:dyDescent="0.25">
      <c r="B709" s="18" t="s">
        <v>23</v>
      </c>
      <c r="C709" s="18">
        <v>1128299</v>
      </c>
      <c r="D709" s="19">
        <v>45568</v>
      </c>
      <c r="E709" s="18" t="s">
        <v>24</v>
      </c>
      <c r="F709" s="18" t="s">
        <v>40</v>
      </c>
      <c r="G709" s="18" t="s">
        <v>41</v>
      </c>
      <c r="H709" s="18" t="s">
        <v>15</v>
      </c>
      <c r="I709" s="20">
        <v>0.65000000000000013</v>
      </c>
      <c r="J709" s="21">
        <v>5500</v>
      </c>
      <c r="K709" s="22">
        <f>I709*J709</f>
        <v>3575.0000000000009</v>
      </c>
      <c r="L709" s="22">
        <f>K709*M709</f>
        <v>893.75000000000023</v>
      </c>
      <c r="M709" s="23">
        <v>0.25</v>
      </c>
      <c r="O709" s="1"/>
      <c r="P709" s="2"/>
      <c r="Q709" s="3"/>
      <c r="R709" s="5"/>
    </row>
    <row r="710" spans="2:18" x14ac:dyDescent="0.25">
      <c r="B710" s="18" t="s">
        <v>23</v>
      </c>
      <c r="C710" s="18">
        <v>1128299</v>
      </c>
      <c r="D710" s="19">
        <v>45568</v>
      </c>
      <c r="E710" s="18" t="s">
        <v>24</v>
      </c>
      <c r="F710" s="18" t="s">
        <v>40</v>
      </c>
      <c r="G710" s="18" t="s">
        <v>41</v>
      </c>
      <c r="H710" s="18" t="s">
        <v>13</v>
      </c>
      <c r="I710" s="20">
        <v>0.60000000000000009</v>
      </c>
      <c r="J710" s="21">
        <v>3750</v>
      </c>
      <c r="K710" s="22">
        <f t="shared" ref="K710:K713" si="232">I710*J710</f>
        <v>2250.0000000000005</v>
      </c>
      <c r="L710" s="22">
        <f t="shared" ref="L710:L713" si="233">K710*M710</f>
        <v>562.50000000000011</v>
      </c>
      <c r="M710" s="23">
        <v>0.25</v>
      </c>
      <c r="O710" s="1"/>
      <c r="P710" s="2"/>
      <c r="Q710" s="3"/>
      <c r="R710" s="5"/>
    </row>
    <row r="711" spans="2:18" x14ac:dyDescent="0.25">
      <c r="B711" s="18" t="s">
        <v>23</v>
      </c>
      <c r="C711" s="18">
        <v>1128299</v>
      </c>
      <c r="D711" s="19">
        <v>45568</v>
      </c>
      <c r="E711" s="18" t="s">
        <v>24</v>
      </c>
      <c r="F711" s="18" t="s">
        <v>40</v>
      </c>
      <c r="G711" s="18" t="s">
        <v>41</v>
      </c>
      <c r="H711" s="18" t="s">
        <v>14</v>
      </c>
      <c r="I711" s="20">
        <v>0.60000000000000009</v>
      </c>
      <c r="J711" s="21">
        <v>3500</v>
      </c>
      <c r="K711" s="22">
        <f t="shared" si="232"/>
        <v>2100.0000000000005</v>
      </c>
      <c r="L711" s="22">
        <f t="shared" si="233"/>
        <v>630.00000000000011</v>
      </c>
      <c r="M711" s="23">
        <v>0.3</v>
      </c>
      <c r="O711" s="1"/>
      <c r="P711" s="2"/>
      <c r="Q711" s="3"/>
      <c r="R711" s="5"/>
    </row>
    <row r="712" spans="2:18" x14ac:dyDescent="0.25">
      <c r="B712" s="18" t="s">
        <v>23</v>
      </c>
      <c r="C712" s="18">
        <v>1128299</v>
      </c>
      <c r="D712" s="19">
        <v>45568</v>
      </c>
      <c r="E712" s="18" t="s">
        <v>24</v>
      </c>
      <c r="F712" s="18" t="s">
        <v>40</v>
      </c>
      <c r="G712" s="18" t="s">
        <v>41</v>
      </c>
      <c r="H712" s="18" t="s">
        <v>16</v>
      </c>
      <c r="I712" s="20">
        <v>0.70000000000000007</v>
      </c>
      <c r="J712" s="21">
        <v>3250</v>
      </c>
      <c r="K712" s="22">
        <f t="shared" si="232"/>
        <v>2275</v>
      </c>
      <c r="L712" s="22">
        <f t="shared" si="233"/>
        <v>568.75</v>
      </c>
      <c r="M712" s="23">
        <v>0.25</v>
      </c>
      <c r="O712" s="1"/>
      <c r="P712" s="2"/>
      <c r="Q712" s="3"/>
      <c r="R712" s="5"/>
    </row>
    <row r="713" spans="2:18" x14ac:dyDescent="0.25">
      <c r="B713" s="18" t="s">
        <v>23</v>
      </c>
      <c r="C713" s="18">
        <v>1128299</v>
      </c>
      <c r="D713" s="19">
        <v>45568</v>
      </c>
      <c r="E713" s="18" t="s">
        <v>24</v>
      </c>
      <c r="F713" s="18" t="s">
        <v>40</v>
      </c>
      <c r="G713" s="18" t="s">
        <v>41</v>
      </c>
      <c r="H713" s="18" t="s">
        <v>17</v>
      </c>
      <c r="I713" s="20">
        <v>0.75000000000000011</v>
      </c>
      <c r="J713" s="21">
        <v>3750</v>
      </c>
      <c r="K713" s="22">
        <f t="shared" si="232"/>
        <v>2812.5000000000005</v>
      </c>
      <c r="L713" s="22">
        <f t="shared" si="233"/>
        <v>562.50000000000011</v>
      </c>
      <c r="M713" s="23">
        <v>0.2</v>
      </c>
      <c r="O713" s="1"/>
      <c r="P713" s="2"/>
      <c r="Q713" s="3"/>
      <c r="R713" s="5"/>
    </row>
    <row r="714" spans="2:18" x14ac:dyDescent="0.25">
      <c r="B714" s="18" t="s">
        <v>23</v>
      </c>
      <c r="C714" s="18">
        <v>1128299</v>
      </c>
      <c r="D714" s="19">
        <v>45599</v>
      </c>
      <c r="E714" s="18" t="s">
        <v>24</v>
      </c>
      <c r="F714" s="18" t="s">
        <v>40</v>
      </c>
      <c r="G714" s="18" t="s">
        <v>41</v>
      </c>
      <c r="H714" s="18" t="s">
        <v>12</v>
      </c>
      <c r="I714" s="20">
        <v>0.60000000000000009</v>
      </c>
      <c r="J714" s="21">
        <v>6000</v>
      </c>
      <c r="K714" s="22">
        <f>I714*J714</f>
        <v>3600.0000000000005</v>
      </c>
      <c r="L714" s="22">
        <f>K714*M714</f>
        <v>1080</v>
      </c>
      <c r="M714" s="23">
        <v>0.3</v>
      </c>
      <c r="O714" s="1"/>
      <c r="P714" s="2"/>
      <c r="Q714" s="3"/>
      <c r="R714" s="5"/>
    </row>
    <row r="715" spans="2:18" x14ac:dyDescent="0.25">
      <c r="B715" s="18" t="s">
        <v>23</v>
      </c>
      <c r="C715" s="18">
        <v>1128299</v>
      </c>
      <c r="D715" s="19">
        <v>45599</v>
      </c>
      <c r="E715" s="18" t="s">
        <v>24</v>
      </c>
      <c r="F715" s="18" t="s">
        <v>40</v>
      </c>
      <c r="G715" s="18" t="s">
        <v>41</v>
      </c>
      <c r="H715" s="18" t="s">
        <v>15</v>
      </c>
      <c r="I715" s="20">
        <v>0.65000000000000013</v>
      </c>
      <c r="J715" s="21">
        <v>6250</v>
      </c>
      <c r="K715" s="22">
        <f>I715*J715</f>
        <v>4062.5000000000009</v>
      </c>
      <c r="L715" s="22">
        <f>K715*M715</f>
        <v>1015.6250000000002</v>
      </c>
      <c r="M715" s="23">
        <v>0.25</v>
      </c>
      <c r="O715" s="1"/>
      <c r="P715" s="2"/>
      <c r="Q715" s="3"/>
      <c r="R715" s="5"/>
    </row>
    <row r="716" spans="2:18" x14ac:dyDescent="0.25">
      <c r="B716" s="18" t="s">
        <v>23</v>
      </c>
      <c r="C716" s="18">
        <v>1128299</v>
      </c>
      <c r="D716" s="19">
        <v>45599</v>
      </c>
      <c r="E716" s="18" t="s">
        <v>24</v>
      </c>
      <c r="F716" s="18" t="s">
        <v>40</v>
      </c>
      <c r="G716" s="18" t="s">
        <v>41</v>
      </c>
      <c r="H716" s="18" t="s">
        <v>13</v>
      </c>
      <c r="I716" s="20">
        <v>0.60000000000000009</v>
      </c>
      <c r="J716" s="21">
        <v>4750</v>
      </c>
      <c r="K716" s="22">
        <f t="shared" ref="K716:K719" si="234">I716*J716</f>
        <v>2850.0000000000005</v>
      </c>
      <c r="L716" s="22">
        <f t="shared" ref="L716:L719" si="235">K716*M716</f>
        <v>712.50000000000011</v>
      </c>
      <c r="M716" s="23">
        <v>0.25</v>
      </c>
      <c r="O716" s="1"/>
      <c r="P716" s="2"/>
      <c r="Q716" s="3"/>
      <c r="R716" s="5"/>
    </row>
    <row r="717" spans="2:18" x14ac:dyDescent="0.25">
      <c r="B717" s="18" t="s">
        <v>23</v>
      </c>
      <c r="C717" s="18">
        <v>1128299</v>
      </c>
      <c r="D717" s="19">
        <v>45599</v>
      </c>
      <c r="E717" s="18" t="s">
        <v>24</v>
      </c>
      <c r="F717" s="18" t="s">
        <v>40</v>
      </c>
      <c r="G717" s="18" t="s">
        <v>41</v>
      </c>
      <c r="H717" s="18" t="s">
        <v>14</v>
      </c>
      <c r="I717" s="20">
        <v>0.70000000000000018</v>
      </c>
      <c r="J717" s="21">
        <v>4500</v>
      </c>
      <c r="K717" s="22">
        <f t="shared" si="234"/>
        <v>3150.0000000000009</v>
      </c>
      <c r="L717" s="22">
        <f t="shared" si="235"/>
        <v>945.00000000000023</v>
      </c>
      <c r="M717" s="23">
        <v>0.3</v>
      </c>
      <c r="O717" s="1"/>
      <c r="P717" s="2"/>
      <c r="Q717" s="3"/>
      <c r="R717" s="5"/>
    </row>
    <row r="718" spans="2:18" x14ac:dyDescent="0.25">
      <c r="B718" s="18" t="s">
        <v>23</v>
      </c>
      <c r="C718" s="18">
        <v>1128299</v>
      </c>
      <c r="D718" s="19">
        <v>45599</v>
      </c>
      <c r="E718" s="18" t="s">
        <v>24</v>
      </c>
      <c r="F718" s="18" t="s">
        <v>40</v>
      </c>
      <c r="G718" s="18" t="s">
        <v>41</v>
      </c>
      <c r="H718" s="18" t="s">
        <v>16</v>
      </c>
      <c r="I718" s="20">
        <v>0.90000000000000013</v>
      </c>
      <c r="J718" s="21">
        <v>4250</v>
      </c>
      <c r="K718" s="22">
        <f t="shared" si="234"/>
        <v>3825.0000000000005</v>
      </c>
      <c r="L718" s="22">
        <f t="shared" si="235"/>
        <v>956.25000000000011</v>
      </c>
      <c r="M718" s="23">
        <v>0.25</v>
      </c>
      <c r="O718" s="1"/>
      <c r="P718" s="2"/>
      <c r="Q718" s="3"/>
      <c r="R718" s="5"/>
    </row>
    <row r="719" spans="2:18" x14ac:dyDescent="0.25">
      <c r="B719" s="18" t="s">
        <v>23</v>
      </c>
      <c r="C719" s="18">
        <v>1128299</v>
      </c>
      <c r="D719" s="19">
        <v>45599</v>
      </c>
      <c r="E719" s="18" t="s">
        <v>24</v>
      </c>
      <c r="F719" s="18" t="s">
        <v>40</v>
      </c>
      <c r="G719" s="18" t="s">
        <v>41</v>
      </c>
      <c r="H719" s="18" t="s">
        <v>17</v>
      </c>
      <c r="I719" s="20">
        <v>0.95000000000000018</v>
      </c>
      <c r="J719" s="21">
        <v>5500</v>
      </c>
      <c r="K719" s="22">
        <f t="shared" si="234"/>
        <v>5225.0000000000009</v>
      </c>
      <c r="L719" s="22">
        <f t="shared" si="235"/>
        <v>1045.0000000000002</v>
      </c>
      <c r="M719" s="23">
        <v>0.2</v>
      </c>
      <c r="O719" s="1"/>
      <c r="P719" s="2"/>
      <c r="Q719" s="3"/>
      <c r="R719" s="5"/>
    </row>
    <row r="720" spans="2:18" x14ac:dyDescent="0.25">
      <c r="B720" s="18" t="s">
        <v>23</v>
      </c>
      <c r="C720" s="18">
        <v>1128299</v>
      </c>
      <c r="D720" s="19">
        <v>45628</v>
      </c>
      <c r="E720" s="18" t="s">
        <v>24</v>
      </c>
      <c r="F720" s="18" t="s">
        <v>40</v>
      </c>
      <c r="G720" s="18" t="s">
        <v>41</v>
      </c>
      <c r="H720" s="18" t="s">
        <v>12</v>
      </c>
      <c r="I720" s="20">
        <v>0.80000000000000016</v>
      </c>
      <c r="J720" s="21">
        <v>7500</v>
      </c>
      <c r="K720" s="22">
        <f>I720*J720</f>
        <v>6000.0000000000009</v>
      </c>
      <c r="L720" s="22">
        <f>K720*M720</f>
        <v>1800.0000000000002</v>
      </c>
      <c r="M720" s="23">
        <v>0.3</v>
      </c>
      <c r="O720" s="1"/>
      <c r="P720" s="2"/>
      <c r="Q720" s="3"/>
      <c r="R720" s="5"/>
    </row>
    <row r="721" spans="1:18" x14ac:dyDescent="0.25">
      <c r="B721" s="18" t="s">
        <v>23</v>
      </c>
      <c r="C721" s="18">
        <v>1128299</v>
      </c>
      <c r="D721" s="19">
        <v>45628</v>
      </c>
      <c r="E721" s="18" t="s">
        <v>24</v>
      </c>
      <c r="F721" s="18" t="s">
        <v>40</v>
      </c>
      <c r="G721" s="18" t="s">
        <v>41</v>
      </c>
      <c r="H721" s="18" t="s">
        <v>15</v>
      </c>
      <c r="I721" s="20">
        <v>0.8500000000000002</v>
      </c>
      <c r="J721" s="21">
        <v>7500</v>
      </c>
      <c r="K721" s="22">
        <f>I721*J721</f>
        <v>6375.0000000000018</v>
      </c>
      <c r="L721" s="22">
        <f>K721*M721</f>
        <v>1593.7500000000005</v>
      </c>
      <c r="M721" s="23">
        <v>0.25</v>
      </c>
      <c r="O721" s="1"/>
      <c r="P721" s="2"/>
      <c r="Q721" s="3"/>
      <c r="R721" s="5"/>
    </row>
    <row r="722" spans="1:18" x14ac:dyDescent="0.25">
      <c r="B722" s="18" t="s">
        <v>23</v>
      </c>
      <c r="C722" s="18">
        <v>1128299</v>
      </c>
      <c r="D722" s="19">
        <v>45628</v>
      </c>
      <c r="E722" s="18" t="s">
        <v>24</v>
      </c>
      <c r="F722" s="18" t="s">
        <v>40</v>
      </c>
      <c r="G722" s="18" t="s">
        <v>41</v>
      </c>
      <c r="H722" s="18" t="s">
        <v>13</v>
      </c>
      <c r="I722" s="20">
        <v>0.80000000000000016</v>
      </c>
      <c r="J722" s="21">
        <v>5500</v>
      </c>
      <c r="K722" s="22">
        <f t="shared" ref="K722:K725" si="236">I722*J722</f>
        <v>4400.0000000000009</v>
      </c>
      <c r="L722" s="22">
        <f t="shared" ref="L722:L725" si="237">K722*M722</f>
        <v>1100.0000000000002</v>
      </c>
      <c r="M722" s="23">
        <v>0.25</v>
      </c>
      <c r="O722" s="1"/>
      <c r="P722" s="2"/>
      <c r="Q722" s="3"/>
      <c r="R722" s="5"/>
    </row>
    <row r="723" spans="1:18" x14ac:dyDescent="0.25">
      <c r="B723" s="18" t="s">
        <v>23</v>
      </c>
      <c r="C723" s="18">
        <v>1128299</v>
      </c>
      <c r="D723" s="19">
        <v>45628</v>
      </c>
      <c r="E723" s="18" t="s">
        <v>24</v>
      </c>
      <c r="F723" s="18" t="s">
        <v>40</v>
      </c>
      <c r="G723" s="18" t="s">
        <v>41</v>
      </c>
      <c r="H723" s="18" t="s">
        <v>14</v>
      </c>
      <c r="I723" s="20">
        <v>0.80000000000000016</v>
      </c>
      <c r="J723" s="21">
        <v>5500</v>
      </c>
      <c r="K723" s="22">
        <f t="shared" si="236"/>
        <v>4400.0000000000009</v>
      </c>
      <c r="L723" s="22">
        <f t="shared" si="237"/>
        <v>1320.0000000000002</v>
      </c>
      <c r="M723" s="23">
        <v>0.3</v>
      </c>
      <c r="O723" s="1"/>
      <c r="P723" s="2"/>
      <c r="Q723" s="3"/>
      <c r="R723" s="5"/>
    </row>
    <row r="724" spans="1:18" x14ac:dyDescent="0.25">
      <c r="B724" s="18" t="s">
        <v>23</v>
      </c>
      <c r="C724" s="18">
        <v>1128299</v>
      </c>
      <c r="D724" s="19">
        <v>45628</v>
      </c>
      <c r="E724" s="18" t="s">
        <v>24</v>
      </c>
      <c r="F724" s="18" t="s">
        <v>40</v>
      </c>
      <c r="G724" s="18" t="s">
        <v>41</v>
      </c>
      <c r="H724" s="18" t="s">
        <v>16</v>
      </c>
      <c r="I724" s="20">
        <v>0.90000000000000013</v>
      </c>
      <c r="J724" s="21">
        <v>4750</v>
      </c>
      <c r="K724" s="22">
        <f t="shared" si="236"/>
        <v>4275.0000000000009</v>
      </c>
      <c r="L724" s="22">
        <f t="shared" si="237"/>
        <v>1068.7500000000002</v>
      </c>
      <c r="M724" s="23">
        <v>0.25</v>
      </c>
      <c r="O724" s="1"/>
      <c r="P724" s="2"/>
      <c r="Q724" s="3"/>
      <c r="R724" s="5"/>
    </row>
    <row r="725" spans="1:18" x14ac:dyDescent="0.25">
      <c r="B725" s="18" t="s">
        <v>23</v>
      </c>
      <c r="C725" s="18">
        <v>1128299</v>
      </c>
      <c r="D725" s="19">
        <v>45628</v>
      </c>
      <c r="E725" s="18" t="s">
        <v>24</v>
      </c>
      <c r="F725" s="18" t="s">
        <v>40</v>
      </c>
      <c r="G725" s="18" t="s">
        <v>41</v>
      </c>
      <c r="H725" s="18" t="s">
        <v>17</v>
      </c>
      <c r="I725" s="20">
        <v>0.95000000000000018</v>
      </c>
      <c r="J725" s="21">
        <v>5750</v>
      </c>
      <c r="K725" s="22">
        <f t="shared" si="236"/>
        <v>5462.5000000000009</v>
      </c>
      <c r="L725" s="22">
        <f t="shared" si="237"/>
        <v>1092.5000000000002</v>
      </c>
      <c r="M725" s="23">
        <v>0.2</v>
      </c>
      <c r="O725" s="1"/>
      <c r="P725" s="2"/>
      <c r="Q725" s="3"/>
      <c r="R725" s="5"/>
    </row>
    <row r="726" spans="1:18" x14ac:dyDescent="0.25">
      <c r="A726" t="s">
        <v>39</v>
      </c>
      <c r="B726" s="18" t="s">
        <v>10</v>
      </c>
      <c r="C726" s="18">
        <v>1185732</v>
      </c>
      <c r="D726" s="19">
        <v>45303</v>
      </c>
      <c r="E726" s="18" t="s">
        <v>133</v>
      </c>
      <c r="F726" s="18" t="s">
        <v>42</v>
      </c>
      <c r="G726" s="18" t="s">
        <v>43</v>
      </c>
      <c r="H726" s="18" t="s">
        <v>12</v>
      </c>
      <c r="I726" s="20">
        <v>0.45</v>
      </c>
      <c r="J726" s="21">
        <v>10500</v>
      </c>
      <c r="K726" s="22">
        <f>I726*J726</f>
        <v>4725</v>
      </c>
      <c r="L726" s="22">
        <f>K726*M726</f>
        <v>2126.25</v>
      </c>
      <c r="M726" s="23">
        <v>0.45</v>
      </c>
      <c r="O726" s="3"/>
      <c r="P726" s="4">
        <f>Data!$I726+0.05</f>
        <v>0.5</v>
      </c>
      <c r="Q726" s="3"/>
      <c r="R726" s="5"/>
    </row>
    <row r="727" spans="1:18" x14ac:dyDescent="0.25">
      <c r="B727" s="18" t="s">
        <v>10</v>
      </c>
      <c r="C727" s="18">
        <v>1185732</v>
      </c>
      <c r="D727" s="19">
        <v>45303</v>
      </c>
      <c r="E727" s="18" t="s">
        <v>133</v>
      </c>
      <c r="F727" s="18" t="s">
        <v>42</v>
      </c>
      <c r="G727" s="18" t="s">
        <v>43</v>
      </c>
      <c r="H727" s="18" t="s">
        <v>15</v>
      </c>
      <c r="I727" s="20">
        <v>0.45</v>
      </c>
      <c r="J727" s="21">
        <v>8500</v>
      </c>
      <c r="K727" s="22">
        <f>I727*J727</f>
        <v>3825</v>
      </c>
      <c r="L727" s="22">
        <f>K727*M727</f>
        <v>1338.75</v>
      </c>
      <c r="M727" s="23">
        <v>0.35</v>
      </c>
      <c r="O727" s="3"/>
      <c r="P727" s="4">
        <f>Data!$I727+0.05</f>
        <v>0.5</v>
      </c>
      <c r="Q727" s="3"/>
      <c r="R727" s="5"/>
    </row>
    <row r="728" spans="1:18" x14ac:dyDescent="0.25">
      <c r="B728" s="18" t="s">
        <v>10</v>
      </c>
      <c r="C728" s="18">
        <v>1185732</v>
      </c>
      <c r="D728" s="19">
        <v>45303</v>
      </c>
      <c r="E728" s="18" t="s">
        <v>133</v>
      </c>
      <c r="F728" s="18" t="s">
        <v>42</v>
      </c>
      <c r="G728" s="18" t="s">
        <v>43</v>
      </c>
      <c r="H728" s="18" t="s">
        <v>13</v>
      </c>
      <c r="I728" s="20">
        <v>0.35000000000000003</v>
      </c>
      <c r="J728" s="21">
        <v>8500</v>
      </c>
      <c r="K728" s="22">
        <f t="shared" ref="K728:K731" si="238">I728*J728</f>
        <v>2975.0000000000005</v>
      </c>
      <c r="L728" s="22">
        <f t="shared" ref="L728:L737" si="239">K728*M728</f>
        <v>743.75000000000011</v>
      </c>
      <c r="M728" s="23">
        <v>0.25</v>
      </c>
      <c r="O728" s="3"/>
      <c r="P728" s="4">
        <f>Data!$I728+0.05</f>
        <v>0.4</v>
      </c>
      <c r="Q728" s="3"/>
      <c r="R728" s="5"/>
    </row>
    <row r="729" spans="1:18" x14ac:dyDescent="0.25">
      <c r="B729" s="18" t="s">
        <v>10</v>
      </c>
      <c r="C729" s="18">
        <v>1185732</v>
      </c>
      <c r="D729" s="19">
        <v>45303</v>
      </c>
      <c r="E729" s="18" t="s">
        <v>133</v>
      </c>
      <c r="F729" s="18" t="s">
        <v>42</v>
      </c>
      <c r="G729" s="18" t="s">
        <v>43</v>
      </c>
      <c r="H729" s="18" t="s">
        <v>14</v>
      </c>
      <c r="I729" s="20">
        <v>0.39999999999999997</v>
      </c>
      <c r="J729" s="21">
        <v>7000</v>
      </c>
      <c r="K729" s="22">
        <f t="shared" si="238"/>
        <v>2799.9999999999995</v>
      </c>
      <c r="L729" s="22">
        <f t="shared" si="239"/>
        <v>839.99999999999989</v>
      </c>
      <c r="M729" s="23">
        <v>0.3</v>
      </c>
      <c r="O729" s="3"/>
      <c r="P729" s="4">
        <f>Data!$I729+0.05</f>
        <v>0.44999999999999996</v>
      </c>
      <c r="Q729" s="3"/>
      <c r="R729" s="5"/>
    </row>
    <row r="730" spans="1:18" x14ac:dyDescent="0.25">
      <c r="B730" s="18" t="s">
        <v>10</v>
      </c>
      <c r="C730" s="18">
        <v>1185732</v>
      </c>
      <c r="D730" s="19">
        <v>45303</v>
      </c>
      <c r="E730" s="18" t="s">
        <v>133</v>
      </c>
      <c r="F730" s="18" t="s">
        <v>42</v>
      </c>
      <c r="G730" s="18" t="s">
        <v>43</v>
      </c>
      <c r="H730" s="18" t="s">
        <v>16</v>
      </c>
      <c r="I730" s="20">
        <v>0.55000000000000004</v>
      </c>
      <c r="J730" s="21">
        <v>7500</v>
      </c>
      <c r="K730" s="22">
        <f t="shared" si="238"/>
        <v>4125</v>
      </c>
      <c r="L730" s="22">
        <f t="shared" si="239"/>
        <v>1443.75</v>
      </c>
      <c r="M730" s="23">
        <v>0.35</v>
      </c>
      <c r="O730" s="3"/>
      <c r="P730" s="4">
        <f>Data!$I730+0.05</f>
        <v>0.60000000000000009</v>
      </c>
      <c r="Q730" s="3"/>
      <c r="R730" s="5"/>
    </row>
    <row r="731" spans="1:18" x14ac:dyDescent="0.25">
      <c r="B731" s="18" t="s">
        <v>10</v>
      </c>
      <c r="C731" s="18">
        <v>1185732</v>
      </c>
      <c r="D731" s="19">
        <v>45303</v>
      </c>
      <c r="E731" s="18" t="s">
        <v>133</v>
      </c>
      <c r="F731" s="18" t="s">
        <v>42</v>
      </c>
      <c r="G731" s="18" t="s">
        <v>43</v>
      </c>
      <c r="H731" s="18" t="s">
        <v>17</v>
      </c>
      <c r="I731" s="20">
        <v>0.45</v>
      </c>
      <c r="J731" s="21">
        <v>8500</v>
      </c>
      <c r="K731" s="22">
        <f t="shared" si="238"/>
        <v>3825</v>
      </c>
      <c r="L731" s="22">
        <f t="shared" si="239"/>
        <v>1912.5</v>
      </c>
      <c r="M731" s="23">
        <v>0.5</v>
      </c>
      <c r="O731" s="3"/>
      <c r="P731" s="4">
        <f>Data!$I731+0.05</f>
        <v>0.5</v>
      </c>
      <c r="Q731" s="3"/>
      <c r="R731" s="5"/>
    </row>
    <row r="732" spans="1:18" x14ac:dyDescent="0.25">
      <c r="B732" s="18" t="s">
        <v>10</v>
      </c>
      <c r="C732" s="18">
        <v>1185732</v>
      </c>
      <c r="D732" s="19">
        <v>45332</v>
      </c>
      <c r="E732" s="18" t="s">
        <v>133</v>
      </c>
      <c r="F732" s="18" t="s">
        <v>42</v>
      </c>
      <c r="G732" s="18" t="s">
        <v>43</v>
      </c>
      <c r="H732" s="18" t="s">
        <v>12</v>
      </c>
      <c r="I732" s="20">
        <v>0.45</v>
      </c>
      <c r="J732" s="21">
        <v>11000</v>
      </c>
      <c r="K732" s="22">
        <f>I732*J732</f>
        <v>4950</v>
      </c>
      <c r="L732" s="22">
        <f>K732*M732</f>
        <v>2227.5</v>
      </c>
      <c r="M732" s="23">
        <v>0.45</v>
      </c>
      <c r="O732" s="3"/>
      <c r="P732" s="4">
        <f>Data!$I732+0.05</f>
        <v>0.5</v>
      </c>
      <c r="Q732" s="3"/>
      <c r="R732" s="5"/>
    </row>
    <row r="733" spans="1:18" x14ac:dyDescent="0.25">
      <c r="B733" s="18" t="s">
        <v>10</v>
      </c>
      <c r="C733" s="18">
        <v>1185732</v>
      </c>
      <c r="D733" s="19">
        <v>45332</v>
      </c>
      <c r="E733" s="18" t="s">
        <v>133</v>
      </c>
      <c r="F733" s="18" t="s">
        <v>42</v>
      </c>
      <c r="G733" s="18" t="s">
        <v>43</v>
      </c>
      <c r="H733" s="18" t="s">
        <v>15</v>
      </c>
      <c r="I733" s="20">
        <v>0.45</v>
      </c>
      <c r="J733" s="21">
        <v>7500</v>
      </c>
      <c r="K733" s="22">
        <f>I733*J733</f>
        <v>3375</v>
      </c>
      <c r="L733" s="22">
        <f>K733*M733</f>
        <v>1181.25</v>
      </c>
      <c r="M733" s="23">
        <v>0.35</v>
      </c>
      <c r="O733" s="3"/>
      <c r="P733" s="4">
        <f>Data!$I733+0.05</f>
        <v>0.5</v>
      </c>
      <c r="Q733" s="3"/>
      <c r="R733" s="5"/>
    </row>
    <row r="734" spans="1:18" x14ac:dyDescent="0.25">
      <c r="B734" s="18" t="s">
        <v>10</v>
      </c>
      <c r="C734" s="18">
        <v>1185732</v>
      </c>
      <c r="D734" s="19">
        <v>45332</v>
      </c>
      <c r="E734" s="18" t="s">
        <v>133</v>
      </c>
      <c r="F734" s="18" t="s">
        <v>42</v>
      </c>
      <c r="G734" s="18" t="s">
        <v>43</v>
      </c>
      <c r="H734" s="18" t="s">
        <v>13</v>
      </c>
      <c r="I734" s="20">
        <v>0.35000000000000003</v>
      </c>
      <c r="J734" s="21">
        <v>8000</v>
      </c>
      <c r="K734" s="22">
        <f t="shared" ref="K734:K737" si="240">I734*J734</f>
        <v>2800.0000000000005</v>
      </c>
      <c r="L734" s="22">
        <f t="shared" si="239"/>
        <v>700.00000000000011</v>
      </c>
      <c r="M734" s="23">
        <v>0.25</v>
      </c>
      <c r="O734" s="3"/>
      <c r="P734" s="4">
        <f>Data!$I734+0.05</f>
        <v>0.4</v>
      </c>
      <c r="Q734" s="3"/>
      <c r="R734" s="5"/>
    </row>
    <row r="735" spans="1:18" x14ac:dyDescent="0.25">
      <c r="B735" s="18" t="s">
        <v>10</v>
      </c>
      <c r="C735" s="18">
        <v>1185732</v>
      </c>
      <c r="D735" s="19">
        <v>45332</v>
      </c>
      <c r="E735" s="18" t="s">
        <v>133</v>
      </c>
      <c r="F735" s="18" t="s">
        <v>42</v>
      </c>
      <c r="G735" s="18" t="s">
        <v>43</v>
      </c>
      <c r="H735" s="18" t="s">
        <v>14</v>
      </c>
      <c r="I735" s="20">
        <v>0.39999999999999997</v>
      </c>
      <c r="J735" s="21">
        <v>6750</v>
      </c>
      <c r="K735" s="22">
        <f t="shared" si="240"/>
        <v>2700</v>
      </c>
      <c r="L735" s="22">
        <f t="shared" si="239"/>
        <v>810</v>
      </c>
      <c r="M735" s="23">
        <v>0.3</v>
      </c>
      <c r="O735" s="3"/>
      <c r="P735" s="4">
        <f>Data!$I735+0.05</f>
        <v>0.44999999999999996</v>
      </c>
      <c r="Q735" s="3"/>
      <c r="R735" s="5"/>
    </row>
    <row r="736" spans="1:18" x14ac:dyDescent="0.25">
      <c r="B736" s="18" t="s">
        <v>10</v>
      </c>
      <c r="C736" s="18">
        <v>1185732</v>
      </c>
      <c r="D736" s="19">
        <v>45332</v>
      </c>
      <c r="E736" s="18" t="s">
        <v>133</v>
      </c>
      <c r="F736" s="18" t="s">
        <v>42</v>
      </c>
      <c r="G736" s="18" t="s">
        <v>43</v>
      </c>
      <c r="H736" s="18" t="s">
        <v>16</v>
      </c>
      <c r="I736" s="20">
        <v>0.55000000000000004</v>
      </c>
      <c r="J736" s="21">
        <v>7500</v>
      </c>
      <c r="K736" s="22">
        <f t="shared" si="240"/>
        <v>4125</v>
      </c>
      <c r="L736" s="22">
        <f t="shared" si="239"/>
        <v>1443.75</v>
      </c>
      <c r="M736" s="23">
        <v>0.35</v>
      </c>
      <c r="O736" s="3"/>
      <c r="P736" s="4">
        <f>Data!$I736+0.05</f>
        <v>0.60000000000000009</v>
      </c>
      <c r="Q736" s="3"/>
      <c r="R736" s="5"/>
    </row>
    <row r="737" spans="2:18" x14ac:dyDescent="0.25">
      <c r="B737" s="18" t="s">
        <v>10</v>
      </c>
      <c r="C737" s="18">
        <v>1185732</v>
      </c>
      <c r="D737" s="19">
        <v>45332</v>
      </c>
      <c r="E737" s="18" t="s">
        <v>133</v>
      </c>
      <c r="F737" s="18" t="s">
        <v>42</v>
      </c>
      <c r="G737" s="18" t="s">
        <v>43</v>
      </c>
      <c r="H737" s="18" t="s">
        <v>17</v>
      </c>
      <c r="I737" s="20">
        <v>0.45</v>
      </c>
      <c r="J737" s="21">
        <v>8500</v>
      </c>
      <c r="K737" s="22">
        <f t="shared" si="240"/>
        <v>3825</v>
      </c>
      <c r="L737" s="22">
        <f t="shared" si="239"/>
        <v>1912.5</v>
      </c>
      <c r="M737" s="23">
        <v>0.5</v>
      </c>
      <c r="O737" s="3"/>
      <c r="P737" s="4">
        <f>Data!$I737+0.05</f>
        <v>0.5</v>
      </c>
      <c r="Q737" s="3"/>
      <c r="R737" s="5"/>
    </row>
    <row r="738" spans="2:18" x14ac:dyDescent="0.25">
      <c r="B738" s="18" t="s">
        <v>10</v>
      </c>
      <c r="C738" s="18">
        <v>1185732</v>
      </c>
      <c r="D738" s="19">
        <v>45359</v>
      </c>
      <c r="E738" s="18" t="s">
        <v>133</v>
      </c>
      <c r="F738" s="18" t="s">
        <v>42</v>
      </c>
      <c r="G738" s="18" t="s">
        <v>43</v>
      </c>
      <c r="H738" s="18" t="s">
        <v>12</v>
      </c>
      <c r="I738" s="20">
        <v>0.45</v>
      </c>
      <c r="J738" s="21">
        <v>10700</v>
      </c>
      <c r="K738" s="22">
        <f>I738*J738</f>
        <v>4815</v>
      </c>
      <c r="L738" s="22">
        <f>K738*M738</f>
        <v>2166.75</v>
      </c>
      <c r="M738" s="23">
        <v>0.45</v>
      </c>
      <c r="O738" s="3"/>
      <c r="P738" s="4">
        <f>Data!$I738+0.05</f>
        <v>0.5</v>
      </c>
      <c r="Q738" s="3"/>
      <c r="R738" s="5"/>
    </row>
    <row r="739" spans="2:18" x14ac:dyDescent="0.25">
      <c r="B739" s="18" t="s">
        <v>10</v>
      </c>
      <c r="C739" s="18">
        <v>1185732</v>
      </c>
      <c r="D739" s="19">
        <v>45359</v>
      </c>
      <c r="E739" s="18" t="s">
        <v>133</v>
      </c>
      <c r="F739" s="18" t="s">
        <v>42</v>
      </c>
      <c r="G739" s="18" t="s">
        <v>43</v>
      </c>
      <c r="H739" s="18" t="s">
        <v>15</v>
      </c>
      <c r="I739" s="20">
        <v>0.45</v>
      </c>
      <c r="J739" s="21">
        <v>7500</v>
      </c>
      <c r="K739" s="22">
        <f>I739*J739</f>
        <v>3375</v>
      </c>
      <c r="L739" s="22">
        <f>K739*M739</f>
        <v>1181.25</v>
      </c>
      <c r="M739" s="23">
        <v>0.35</v>
      </c>
      <c r="O739" s="3"/>
      <c r="P739" s="4">
        <f>Data!$I739+0.05</f>
        <v>0.5</v>
      </c>
      <c r="Q739" s="3"/>
      <c r="R739" s="5"/>
    </row>
    <row r="740" spans="2:18" x14ac:dyDescent="0.25">
      <c r="B740" s="18" t="s">
        <v>10</v>
      </c>
      <c r="C740" s="18">
        <v>1185732</v>
      </c>
      <c r="D740" s="19">
        <v>45359</v>
      </c>
      <c r="E740" s="18" t="s">
        <v>133</v>
      </c>
      <c r="F740" s="18" t="s">
        <v>42</v>
      </c>
      <c r="G740" s="18" t="s">
        <v>43</v>
      </c>
      <c r="H740" s="18" t="s">
        <v>13</v>
      </c>
      <c r="I740" s="20">
        <v>0.35000000000000003</v>
      </c>
      <c r="J740" s="21">
        <v>7750</v>
      </c>
      <c r="K740" s="22">
        <f t="shared" ref="K740:K743" si="241">I740*J740</f>
        <v>2712.5000000000005</v>
      </c>
      <c r="L740" s="22">
        <f t="shared" ref="L740:L743" si="242">K740*M740</f>
        <v>678.12500000000011</v>
      </c>
      <c r="M740" s="23">
        <v>0.25</v>
      </c>
      <c r="O740" s="3"/>
      <c r="P740" s="4">
        <f>Data!$I740+0.05</f>
        <v>0.4</v>
      </c>
      <c r="Q740" s="3"/>
      <c r="R740" s="5"/>
    </row>
    <row r="741" spans="2:18" x14ac:dyDescent="0.25">
      <c r="B741" s="18" t="s">
        <v>10</v>
      </c>
      <c r="C741" s="18">
        <v>1185732</v>
      </c>
      <c r="D741" s="19">
        <v>45359</v>
      </c>
      <c r="E741" s="18" t="s">
        <v>133</v>
      </c>
      <c r="F741" s="18" t="s">
        <v>42</v>
      </c>
      <c r="G741" s="18" t="s">
        <v>43</v>
      </c>
      <c r="H741" s="18" t="s">
        <v>14</v>
      </c>
      <c r="I741" s="20">
        <v>0.39999999999999997</v>
      </c>
      <c r="J741" s="21">
        <v>6250</v>
      </c>
      <c r="K741" s="22">
        <f t="shared" si="241"/>
        <v>2500</v>
      </c>
      <c r="L741" s="22">
        <f t="shared" si="242"/>
        <v>750</v>
      </c>
      <c r="M741" s="23">
        <v>0.3</v>
      </c>
      <c r="O741" s="3"/>
      <c r="P741" s="4">
        <f>Data!$I741+0.05</f>
        <v>0.44999999999999996</v>
      </c>
      <c r="Q741" s="3"/>
      <c r="R741" s="5"/>
    </row>
    <row r="742" spans="2:18" x14ac:dyDescent="0.25">
      <c r="B742" s="18" t="s">
        <v>10</v>
      </c>
      <c r="C742" s="18">
        <v>1185732</v>
      </c>
      <c r="D742" s="19">
        <v>45359</v>
      </c>
      <c r="E742" s="18" t="s">
        <v>133</v>
      </c>
      <c r="F742" s="18" t="s">
        <v>42</v>
      </c>
      <c r="G742" s="18" t="s">
        <v>43</v>
      </c>
      <c r="H742" s="18" t="s">
        <v>16</v>
      </c>
      <c r="I742" s="20">
        <v>0.55000000000000004</v>
      </c>
      <c r="J742" s="21">
        <v>6750</v>
      </c>
      <c r="K742" s="22">
        <f t="shared" si="241"/>
        <v>3712.5000000000005</v>
      </c>
      <c r="L742" s="22">
        <f t="shared" si="242"/>
        <v>1299.375</v>
      </c>
      <c r="M742" s="23">
        <v>0.35</v>
      </c>
      <c r="O742" s="3"/>
      <c r="P742" s="4">
        <f>Data!$I742+0.05</f>
        <v>0.60000000000000009</v>
      </c>
      <c r="Q742" s="3"/>
      <c r="R742" s="5"/>
    </row>
    <row r="743" spans="2:18" x14ac:dyDescent="0.25">
      <c r="B743" s="18" t="s">
        <v>10</v>
      </c>
      <c r="C743" s="18">
        <v>1185732</v>
      </c>
      <c r="D743" s="19">
        <v>45359</v>
      </c>
      <c r="E743" s="18" t="s">
        <v>133</v>
      </c>
      <c r="F743" s="18" t="s">
        <v>42</v>
      </c>
      <c r="G743" s="18" t="s">
        <v>43</v>
      </c>
      <c r="H743" s="18" t="s">
        <v>17</v>
      </c>
      <c r="I743" s="20">
        <v>0.45</v>
      </c>
      <c r="J743" s="21">
        <v>7750</v>
      </c>
      <c r="K743" s="22">
        <f t="shared" si="241"/>
        <v>3487.5</v>
      </c>
      <c r="L743" s="22">
        <f t="shared" si="242"/>
        <v>1743.75</v>
      </c>
      <c r="M743" s="23">
        <v>0.5</v>
      </c>
      <c r="O743" s="3"/>
      <c r="P743" s="4">
        <f>Data!$I743+0.05</f>
        <v>0.5</v>
      </c>
      <c r="Q743" s="3"/>
      <c r="R743" s="5"/>
    </row>
    <row r="744" spans="2:18" x14ac:dyDescent="0.25">
      <c r="B744" s="18" t="s">
        <v>10</v>
      </c>
      <c r="C744" s="18">
        <v>1185732</v>
      </c>
      <c r="D744" s="19">
        <v>45391</v>
      </c>
      <c r="E744" s="18" t="s">
        <v>133</v>
      </c>
      <c r="F744" s="18" t="s">
        <v>42</v>
      </c>
      <c r="G744" s="18" t="s">
        <v>43</v>
      </c>
      <c r="H744" s="18" t="s">
        <v>12</v>
      </c>
      <c r="I744" s="20">
        <v>0.45</v>
      </c>
      <c r="J744" s="21">
        <v>10250</v>
      </c>
      <c r="K744" s="22">
        <f>I744*J744</f>
        <v>4612.5</v>
      </c>
      <c r="L744" s="22">
        <f>K744*M744</f>
        <v>2075.625</v>
      </c>
      <c r="M744" s="23">
        <v>0.45</v>
      </c>
      <c r="O744" s="3"/>
      <c r="P744" s="4">
        <f>Data!$I744+0.05</f>
        <v>0.5</v>
      </c>
      <c r="Q744" s="3"/>
      <c r="R744" s="5"/>
    </row>
    <row r="745" spans="2:18" x14ac:dyDescent="0.25">
      <c r="B745" s="18" t="s">
        <v>10</v>
      </c>
      <c r="C745" s="18">
        <v>1185732</v>
      </c>
      <c r="D745" s="19">
        <v>45391</v>
      </c>
      <c r="E745" s="18" t="s">
        <v>133</v>
      </c>
      <c r="F745" s="18" t="s">
        <v>42</v>
      </c>
      <c r="G745" s="18" t="s">
        <v>43</v>
      </c>
      <c r="H745" s="18" t="s">
        <v>15</v>
      </c>
      <c r="I745" s="20">
        <v>0.45</v>
      </c>
      <c r="J745" s="21">
        <v>7250</v>
      </c>
      <c r="K745" s="22">
        <f>I745*J745</f>
        <v>3262.5</v>
      </c>
      <c r="L745" s="22">
        <f>K745*M745</f>
        <v>1141.875</v>
      </c>
      <c r="M745" s="23">
        <v>0.35</v>
      </c>
      <c r="O745" s="3"/>
      <c r="P745" s="4">
        <f>Data!$I745+0.05</f>
        <v>0.5</v>
      </c>
      <c r="Q745" s="3"/>
      <c r="R745" s="5"/>
    </row>
    <row r="746" spans="2:18" x14ac:dyDescent="0.25">
      <c r="B746" s="18" t="s">
        <v>10</v>
      </c>
      <c r="C746" s="18">
        <v>1185732</v>
      </c>
      <c r="D746" s="19">
        <v>45391</v>
      </c>
      <c r="E746" s="18" t="s">
        <v>133</v>
      </c>
      <c r="F746" s="18" t="s">
        <v>42</v>
      </c>
      <c r="G746" s="18" t="s">
        <v>43</v>
      </c>
      <c r="H746" s="18" t="s">
        <v>13</v>
      </c>
      <c r="I746" s="20">
        <v>0.35000000000000003</v>
      </c>
      <c r="J746" s="21">
        <v>7250</v>
      </c>
      <c r="K746" s="22">
        <f t="shared" ref="K746:K749" si="243">I746*J746</f>
        <v>2537.5000000000005</v>
      </c>
      <c r="L746" s="22">
        <f t="shared" ref="L746:L749" si="244">K746*M746</f>
        <v>634.37500000000011</v>
      </c>
      <c r="M746" s="23">
        <v>0.25</v>
      </c>
      <c r="O746" s="3"/>
      <c r="P746" s="4">
        <f>Data!$I746+0.05</f>
        <v>0.4</v>
      </c>
      <c r="Q746" s="3"/>
      <c r="R746" s="5"/>
    </row>
    <row r="747" spans="2:18" x14ac:dyDescent="0.25">
      <c r="B747" s="18" t="s">
        <v>10</v>
      </c>
      <c r="C747" s="18">
        <v>1185732</v>
      </c>
      <c r="D747" s="19">
        <v>45391</v>
      </c>
      <c r="E747" s="18" t="s">
        <v>133</v>
      </c>
      <c r="F747" s="18" t="s">
        <v>42</v>
      </c>
      <c r="G747" s="18" t="s">
        <v>43</v>
      </c>
      <c r="H747" s="18" t="s">
        <v>14</v>
      </c>
      <c r="I747" s="20">
        <v>0.39999999999999997</v>
      </c>
      <c r="J747" s="21">
        <v>6500</v>
      </c>
      <c r="K747" s="22">
        <f t="shared" si="243"/>
        <v>2600</v>
      </c>
      <c r="L747" s="22">
        <f t="shared" si="244"/>
        <v>780</v>
      </c>
      <c r="M747" s="23">
        <v>0.3</v>
      </c>
      <c r="O747" s="3"/>
      <c r="P747" s="4">
        <f>Data!$I747+0.05</f>
        <v>0.44999999999999996</v>
      </c>
      <c r="Q747" s="3"/>
      <c r="R747" s="5"/>
    </row>
    <row r="748" spans="2:18" x14ac:dyDescent="0.25">
      <c r="B748" s="18" t="s">
        <v>10</v>
      </c>
      <c r="C748" s="18">
        <v>1185732</v>
      </c>
      <c r="D748" s="19">
        <v>45391</v>
      </c>
      <c r="E748" s="18" t="s">
        <v>133</v>
      </c>
      <c r="F748" s="18" t="s">
        <v>42</v>
      </c>
      <c r="G748" s="18" t="s">
        <v>43</v>
      </c>
      <c r="H748" s="18" t="s">
        <v>16</v>
      </c>
      <c r="I748" s="20">
        <v>0.55000000000000004</v>
      </c>
      <c r="J748" s="21">
        <v>6750</v>
      </c>
      <c r="K748" s="22">
        <f t="shared" si="243"/>
        <v>3712.5000000000005</v>
      </c>
      <c r="L748" s="22">
        <f t="shared" si="244"/>
        <v>1299.375</v>
      </c>
      <c r="M748" s="23">
        <v>0.35</v>
      </c>
      <c r="O748" s="3"/>
      <c r="P748" s="4">
        <f>Data!$I748+0.05</f>
        <v>0.60000000000000009</v>
      </c>
      <c r="Q748" s="3"/>
      <c r="R748" s="5"/>
    </row>
    <row r="749" spans="2:18" x14ac:dyDescent="0.25">
      <c r="B749" s="18" t="s">
        <v>10</v>
      </c>
      <c r="C749" s="18">
        <v>1185732</v>
      </c>
      <c r="D749" s="19">
        <v>45391</v>
      </c>
      <c r="E749" s="18" t="s">
        <v>133</v>
      </c>
      <c r="F749" s="18" t="s">
        <v>42</v>
      </c>
      <c r="G749" s="18" t="s">
        <v>43</v>
      </c>
      <c r="H749" s="18" t="s">
        <v>17</v>
      </c>
      <c r="I749" s="20">
        <v>0.45</v>
      </c>
      <c r="J749" s="21">
        <v>8000</v>
      </c>
      <c r="K749" s="22">
        <f t="shared" si="243"/>
        <v>3600</v>
      </c>
      <c r="L749" s="22">
        <f t="shared" si="244"/>
        <v>1800</v>
      </c>
      <c r="M749" s="23">
        <v>0.5</v>
      </c>
      <c r="O749" s="3"/>
      <c r="P749" s="4">
        <f>Data!$I749+0.05</f>
        <v>0.5</v>
      </c>
      <c r="Q749" s="3"/>
      <c r="R749" s="5"/>
    </row>
    <row r="750" spans="2:18" x14ac:dyDescent="0.25">
      <c r="B750" s="18" t="s">
        <v>10</v>
      </c>
      <c r="C750" s="18">
        <v>1185732</v>
      </c>
      <c r="D750" s="19">
        <v>45420</v>
      </c>
      <c r="E750" s="18" t="s">
        <v>133</v>
      </c>
      <c r="F750" s="18" t="s">
        <v>42</v>
      </c>
      <c r="G750" s="18" t="s">
        <v>43</v>
      </c>
      <c r="H750" s="18" t="s">
        <v>12</v>
      </c>
      <c r="I750" s="20">
        <v>0.55000000000000004</v>
      </c>
      <c r="J750" s="21">
        <v>10700</v>
      </c>
      <c r="K750" s="22">
        <f>I750*J750</f>
        <v>5885.0000000000009</v>
      </c>
      <c r="L750" s="22">
        <f>K750*M750</f>
        <v>2648.2500000000005</v>
      </c>
      <c r="M750" s="23">
        <v>0.45</v>
      </c>
      <c r="O750" s="3"/>
      <c r="P750" s="4">
        <f>Data!$I750+0.05</f>
        <v>0.60000000000000009</v>
      </c>
      <c r="Q750" s="3"/>
      <c r="R750" s="5"/>
    </row>
    <row r="751" spans="2:18" x14ac:dyDescent="0.25">
      <c r="B751" s="18" t="s">
        <v>10</v>
      </c>
      <c r="C751" s="18">
        <v>1185732</v>
      </c>
      <c r="D751" s="19">
        <v>45420</v>
      </c>
      <c r="E751" s="18" t="s">
        <v>133</v>
      </c>
      <c r="F751" s="18" t="s">
        <v>42</v>
      </c>
      <c r="G751" s="18" t="s">
        <v>43</v>
      </c>
      <c r="H751" s="18" t="s">
        <v>15</v>
      </c>
      <c r="I751" s="20">
        <v>0.55000000000000004</v>
      </c>
      <c r="J751" s="21">
        <v>7750</v>
      </c>
      <c r="K751" s="22">
        <f>I751*J751</f>
        <v>4262.5</v>
      </c>
      <c r="L751" s="22">
        <f>K751*M751</f>
        <v>1491.875</v>
      </c>
      <c r="M751" s="23">
        <v>0.35</v>
      </c>
      <c r="O751" s="3"/>
      <c r="P751" s="4">
        <f>Data!$I751+0.05</f>
        <v>0.60000000000000009</v>
      </c>
      <c r="Q751" s="3"/>
      <c r="R751" s="5"/>
    </row>
    <row r="752" spans="2:18" x14ac:dyDescent="0.25">
      <c r="B752" s="18" t="s">
        <v>10</v>
      </c>
      <c r="C752" s="18">
        <v>1185732</v>
      </c>
      <c r="D752" s="19">
        <v>45420</v>
      </c>
      <c r="E752" s="18" t="s">
        <v>133</v>
      </c>
      <c r="F752" s="18" t="s">
        <v>42</v>
      </c>
      <c r="G752" s="18" t="s">
        <v>43</v>
      </c>
      <c r="H752" s="18" t="s">
        <v>13</v>
      </c>
      <c r="I752" s="20">
        <v>0.5</v>
      </c>
      <c r="J752" s="21">
        <v>7500</v>
      </c>
      <c r="K752" s="22">
        <f t="shared" ref="K752:K755" si="245">I752*J752</f>
        <v>3750</v>
      </c>
      <c r="L752" s="22">
        <f t="shared" ref="L752:L755" si="246">K752*M752</f>
        <v>937.5</v>
      </c>
      <c r="M752" s="23">
        <v>0.25</v>
      </c>
      <c r="O752" s="3"/>
      <c r="P752" s="4">
        <f>Data!$I752+0.05</f>
        <v>0.55000000000000004</v>
      </c>
      <c r="Q752" s="3"/>
      <c r="R752" s="5"/>
    </row>
    <row r="753" spans="2:18" x14ac:dyDescent="0.25">
      <c r="B753" s="18" t="s">
        <v>10</v>
      </c>
      <c r="C753" s="18">
        <v>1185732</v>
      </c>
      <c r="D753" s="19">
        <v>45420</v>
      </c>
      <c r="E753" s="18" t="s">
        <v>133</v>
      </c>
      <c r="F753" s="18" t="s">
        <v>42</v>
      </c>
      <c r="G753" s="18" t="s">
        <v>43</v>
      </c>
      <c r="H753" s="18" t="s">
        <v>14</v>
      </c>
      <c r="I753" s="20">
        <v>0.5</v>
      </c>
      <c r="J753" s="21">
        <v>7000</v>
      </c>
      <c r="K753" s="22">
        <f t="shared" si="245"/>
        <v>3500</v>
      </c>
      <c r="L753" s="22">
        <f t="shared" si="246"/>
        <v>1050</v>
      </c>
      <c r="M753" s="23">
        <v>0.3</v>
      </c>
      <c r="O753" s="3"/>
      <c r="P753" s="4">
        <f>Data!$I753+0.05</f>
        <v>0.55000000000000004</v>
      </c>
      <c r="Q753" s="3"/>
      <c r="R753" s="5"/>
    </row>
    <row r="754" spans="2:18" x14ac:dyDescent="0.25">
      <c r="B754" s="18" t="s">
        <v>10</v>
      </c>
      <c r="C754" s="18">
        <v>1185732</v>
      </c>
      <c r="D754" s="19">
        <v>45420</v>
      </c>
      <c r="E754" s="18" t="s">
        <v>133</v>
      </c>
      <c r="F754" s="18" t="s">
        <v>42</v>
      </c>
      <c r="G754" s="18" t="s">
        <v>43</v>
      </c>
      <c r="H754" s="18" t="s">
        <v>16</v>
      </c>
      <c r="I754" s="20">
        <v>0.6</v>
      </c>
      <c r="J754" s="21">
        <v>7250</v>
      </c>
      <c r="K754" s="22">
        <f t="shared" si="245"/>
        <v>4350</v>
      </c>
      <c r="L754" s="22">
        <f t="shared" si="246"/>
        <v>1522.5</v>
      </c>
      <c r="M754" s="23">
        <v>0.35</v>
      </c>
      <c r="O754" s="3"/>
      <c r="P754" s="4">
        <f>Data!$I754+0.05</f>
        <v>0.65</v>
      </c>
      <c r="Q754" s="3"/>
      <c r="R754" s="5"/>
    </row>
    <row r="755" spans="2:18" x14ac:dyDescent="0.25">
      <c r="B755" s="18" t="s">
        <v>10</v>
      </c>
      <c r="C755" s="18">
        <v>1185732</v>
      </c>
      <c r="D755" s="19">
        <v>45420</v>
      </c>
      <c r="E755" s="18" t="s">
        <v>133</v>
      </c>
      <c r="F755" s="18" t="s">
        <v>42</v>
      </c>
      <c r="G755" s="18" t="s">
        <v>43</v>
      </c>
      <c r="H755" s="18" t="s">
        <v>17</v>
      </c>
      <c r="I755" s="20">
        <v>0.65</v>
      </c>
      <c r="J755" s="21">
        <v>8250</v>
      </c>
      <c r="K755" s="22">
        <f t="shared" si="245"/>
        <v>5362.5</v>
      </c>
      <c r="L755" s="22">
        <f t="shared" si="246"/>
        <v>2681.25</v>
      </c>
      <c r="M755" s="23">
        <v>0.5</v>
      </c>
      <c r="O755" s="3"/>
      <c r="P755" s="4">
        <f>Data!$I755+0.05</f>
        <v>0.70000000000000007</v>
      </c>
      <c r="Q755" s="3"/>
      <c r="R755" s="5"/>
    </row>
    <row r="756" spans="2:18" x14ac:dyDescent="0.25">
      <c r="B756" s="18" t="s">
        <v>10</v>
      </c>
      <c r="C756" s="18">
        <v>1185732</v>
      </c>
      <c r="D756" s="19">
        <v>45453</v>
      </c>
      <c r="E756" s="18" t="s">
        <v>133</v>
      </c>
      <c r="F756" s="18" t="s">
        <v>42</v>
      </c>
      <c r="G756" s="18" t="s">
        <v>43</v>
      </c>
      <c r="H756" s="18" t="s">
        <v>12</v>
      </c>
      <c r="I756" s="20">
        <v>0.6</v>
      </c>
      <c r="J756" s="21">
        <v>10750</v>
      </c>
      <c r="K756" s="22">
        <f>I756*J756</f>
        <v>6450</v>
      </c>
      <c r="L756" s="22">
        <f>K756*M756</f>
        <v>2902.5</v>
      </c>
      <c r="M756" s="23">
        <v>0.45</v>
      </c>
      <c r="O756" s="3"/>
      <c r="P756" s="4">
        <f>Data!$I756+0.05</f>
        <v>0.65</v>
      </c>
      <c r="Q756" s="3"/>
      <c r="R756" s="5"/>
    </row>
    <row r="757" spans="2:18" x14ac:dyDescent="0.25">
      <c r="B757" s="18" t="s">
        <v>10</v>
      </c>
      <c r="C757" s="18">
        <v>1185732</v>
      </c>
      <c r="D757" s="19">
        <v>45453</v>
      </c>
      <c r="E757" s="18" t="s">
        <v>133</v>
      </c>
      <c r="F757" s="18" t="s">
        <v>42</v>
      </c>
      <c r="G757" s="18" t="s">
        <v>43</v>
      </c>
      <c r="H757" s="18" t="s">
        <v>15</v>
      </c>
      <c r="I757" s="20">
        <v>0.55000000000000004</v>
      </c>
      <c r="J757" s="21">
        <v>8250</v>
      </c>
      <c r="K757" s="22">
        <f>I757*J757</f>
        <v>4537.5</v>
      </c>
      <c r="L757" s="22">
        <f>K757*M757</f>
        <v>1588.125</v>
      </c>
      <c r="M757" s="23">
        <v>0.35</v>
      </c>
      <c r="O757" s="3"/>
      <c r="P757" s="4">
        <f>Data!$I757+0.05</f>
        <v>0.60000000000000009</v>
      </c>
      <c r="Q757" s="3"/>
      <c r="R757" s="5"/>
    </row>
    <row r="758" spans="2:18" x14ac:dyDescent="0.25">
      <c r="B758" s="18" t="s">
        <v>10</v>
      </c>
      <c r="C758" s="18">
        <v>1185732</v>
      </c>
      <c r="D758" s="19">
        <v>45453</v>
      </c>
      <c r="E758" s="18" t="s">
        <v>133</v>
      </c>
      <c r="F758" s="18" t="s">
        <v>42</v>
      </c>
      <c r="G758" s="18" t="s">
        <v>43</v>
      </c>
      <c r="H758" s="18" t="s">
        <v>13</v>
      </c>
      <c r="I758" s="20">
        <v>0.5</v>
      </c>
      <c r="J758" s="21">
        <v>8000</v>
      </c>
      <c r="K758" s="22">
        <f t="shared" ref="K758:K761" si="247">I758*J758</f>
        <v>4000</v>
      </c>
      <c r="L758" s="22">
        <f t="shared" ref="L758:L761" si="248">K758*M758</f>
        <v>1000</v>
      </c>
      <c r="M758" s="23">
        <v>0.25</v>
      </c>
      <c r="O758" s="3"/>
      <c r="P758" s="4">
        <f>Data!$I758+0.05</f>
        <v>0.55000000000000004</v>
      </c>
      <c r="Q758" s="3"/>
      <c r="R758" s="5"/>
    </row>
    <row r="759" spans="2:18" x14ac:dyDescent="0.25">
      <c r="B759" s="18" t="s">
        <v>10</v>
      </c>
      <c r="C759" s="18">
        <v>1185732</v>
      </c>
      <c r="D759" s="19">
        <v>45453</v>
      </c>
      <c r="E759" s="18" t="s">
        <v>133</v>
      </c>
      <c r="F759" s="18" t="s">
        <v>42</v>
      </c>
      <c r="G759" s="18" t="s">
        <v>43</v>
      </c>
      <c r="H759" s="18" t="s">
        <v>14</v>
      </c>
      <c r="I759" s="20">
        <v>0.5</v>
      </c>
      <c r="J759" s="21">
        <v>7750</v>
      </c>
      <c r="K759" s="22">
        <f t="shared" si="247"/>
        <v>3875</v>
      </c>
      <c r="L759" s="22">
        <f t="shared" si="248"/>
        <v>1162.5</v>
      </c>
      <c r="M759" s="23">
        <v>0.3</v>
      </c>
      <c r="O759" s="3"/>
      <c r="P759" s="4">
        <f>Data!$I759+0.05</f>
        <v>0.55000000000000004</v>
      </c>
      <c r="Q759" s="3"/>
      <c r="R759" s="5"/>
    </row>
    <row r="760" spans="2:18" x14ac:dyDescent="0.25">
      <c r="B760" s="18" t="s">
        <v>10</v>
      </c>
      <c r="C760" s="18">
        <v>1185732</v>
      </c>
      <c r="D760" s="19">
        <v>45453</v>
      </c>
      <c r="E760" s="18" t="s">
        <v>133</v>
      </c>
      <c r="F760" s="18" t="s">
        <v>42</v>
      </c>
      <c r="G760" s="18" t="s">
        <v>43</v>
      </c>
      <c r="H760" s="18" t="s">
        <v>16</v>
      </c>
      <c r="I760" s="20">
        <v>0.65</v>
      </c>
      <c r="J760" s="21">
        <v>7750</v>
      </c>
      <c r="K760" s="22">
        <f t="shared" si="247"/>
        <v>5037.5</v>
      </c>
      <c r="L760" s="22">
        <f t="shared" si="248"/>
        <v>1763.125</v>
      </c>
      <c r="M760" s="23">
        <v>0.35</v>
      </c>
      <c r="O760" s="3"/>
      <c r="P760" s="4">
        <f>Data!$I760+0.05</f>
        <v>0.70000000000000007</v>
      </c>
      <c r="Q760" s="3"/>
      <c r="R760" s="5"/>
    </row>
    <row r="761" spans="2:18" x14ac:dyDescent="0.25">
      <c r="B761" s="18" t="s">
        <v>10</v>
      </c>
      <c r="C761" s="18">
        <v>1185732</v>
      </c>
      <c r="D761" s="19">
        <v>45453</v>
      </c>
      <c r="E761" s="18" t="s">
        <v>133</v>
      </c>
      <c r="F761" s="18" t="s">
        <v>42</v>
      </c>
      <c r="G761" s="18" t="s">
        <v>43</v>
      </c>
      <c r="H761" s="18" t="s">
        <v>17</v>
      </c>
      <c r="I761" s="20">
        <v>0.70000000000000007</v>
      </c>
      <c r="J761" s="21">
        <v>9250</v>
      </c>
      <c r="K761" s="22">
        <f t="shared" si="247"/>
        <v>6475.0000000000009</v>
      </c>
      <c r="L761" s="22">
        <f t="shared" si="248"/>
        <v>3237.5000000000005</v>
      </c>
      <c r="M761" s="23">
        <v>0.5</v>
      </c>
      <c r="O761" s="3"/>
      <c r="P761" s="4">
        <f>Data!$I761+0.05</f>
        <v>0.75000000000000011</v>
      </c>
      <c r="Q761" s="3"/>
      <c r="R761" s="5"/>
    </row>
    <row r="762" spans="2:18" x14ac:dyDescent="0.25">
      <c r="B762" s="18" t="s">
        <v>10</v>
      </c>
      <c r="C762" s="18">
        <v>1185732</v>
      </c>
      <c r="D762" s="19">
        <v>45481</v>
      </c>
      <c r="E762" s="18" t="s">
        <v>133</v>
      </c>
      <c r="F762" s="18" t="s">
        <v>42</v>
      </c>
      <c r="G762" s="18" t="s">
        <v>43</v>
      </c>
      <c r="H762" s="18" t="s">
        <v>12</v>
      </c>
      <c r="I762" s="20">
        <v>0.65</v>
      </c>
      <c r="J762" s="21">
        <v>11500</v>
      </c>
      <c r="K762" s="22">
        <f>I762*J762</f>
        <v>7475</v>
      </c>
      <c r="L762" s="22">
        <f>K762*M762</f>
        <v>3363.75</v>
      </c>
      <c r="M762" s="23">
        <v>0.45</v>
      </c>
      <c r="O762" s="3"/>
      <c r="P762" s="4">
        <f>Data!$I762+0.05</f>
        <v>0.70000000000000007</v>
      </c>
      <c r="Q762" s="3"/>
      <c r="R762" s="5"/>
    </row>
    <row r="763" spans="2:18" x14ac:dyDescent="0.25">
      <c r="B763" s="18" t="s">
        <v>10</v>
      </c>
      <c r="C763" s="18">
        <v>1185732</v>
      </c>
      <c r="D763" s="19">
        <v>45481</v>
      </c>
      <c r="E763" s="18" t="s">
        <v>133</v>
      </c>
      <c r="F763" s="18" t="s">
        <v>42</v>
      </c>
      <c r="G763" s="18" t="s">
        <v>43</v>
      </c>
      <c r="H763" s="18" t="s">
        <v>15</v>
      </c>
      <c r="I763" s="20">
        <v>0.60000000000000009</v>
      </c>
      <c r="J763" s="21">
        <v>9000</v>
      </c>
      <c r="K763" s="22">
        <f>I763*J763</f>
        <v>5400.0000000000009</v>
      </c>
      <c r="L763" s="22">
        <f>K763*M763</f>
        <v>1890.0000000000002</v>
      </c>
      <c r="M763" s="23">
        <v>0.35</v>
      </c>
      <c r="O763" s="3"/>
      <c r="P763" s="4">
        <f>Data!$I763+0.05</f>
        <v>0.65000000000000013</v>
      </c>
      <c r="Q763" s="3"/>
      <c r="R763" s="5"/>
    </row>
    <row r="764" spans="2:18" x14ac:dyDescent="0.25">
      <c r="B764" s="18" t="s">
        <v>10</v>
      </c>
      <c r="C764" s="18">
        <v>1185732</v>
      </c>
      <c r="D764" s="19">
        <v>45481</v>
      </c>
      <c r="E764" s="18" t="s">
        <v>133</v>
      </c>
      <c r="F764" s="18" t="s">
        <v>42</v>
      </c>
      <c r="G764" s="18" t="s">
        <v>43</v>
      </c>
      <c r="H764" s="18" t="s">
        <v>13</v>
      </c>
      <c r="I764" s="20">
        <v>0.55000000000000004</v>
      </c>
      <c r="J764" s="21">
        <v>8250</v>
      </c>
      <c r="K764" s="22">
        <f t="shared" ref="K764:K767" si="249">I764*J764</f>
        <v>4537.5</v>
      </c>
      <c r="L764" s="22">
        <f t="shared" ref="L764:L767" si="250">K764*M764</f>
        <v>1134.375</v>
      </c>
      <c r="M764" s="23">
        <v>0.25</v>
      </c>
      <c r="O764" s="3"/>
      <c r="P764" s="4">
        <f>Data!$I764+0.05</f>
        <v>0.60000000000000009</v>
      </c>
      <c r="Q764" s="3"/>
      <c r="R764" s="5"/>
    </row>
    <row r="765" spans="2:18" x14ac:dyDescent="0.25">
      <c r="B765" s="18" t="s">
        <v>10</v>
      </c>
      <c r="C765" s="18">
        <v>1185732</v>
      </c>
      <c r="D765" s="19">
        <v>45481</v>
      </c>
      <c r="E765" s="18" t="s">
        <v>133</v>
      </c>
      <c r="F765" s="18" t="s">
        <v>42</v>
      </c>
      <c r="G765" s="18" t="s">
        <v>43</v>
      </c>
      <c r="H765" s="18" t="s">
        <v>14</v>
      </c>
      <c r="I765" s="20">
        <v>0.55000000000000004</v>
      </c>
      <c r="J765" s="21">
        <v>7750</v>
      </c>
      <c r="K765" s="22">
        <f t="shared" si="249"/>
        <v>4262.5</v>
      </c>
      <c r="L765" s="22">
        <f t="shared" si="250"/>
        <v>1278.75</v>
      </c>
      <c r="M765" s="23">
        <v>0.3</v>
      </c>
      <c r="O765" s="3"/>
      <c r="P765" s="4">
        <f>Data!$I765+0.05</f>
        <v>0.60000000000000009</v>
      </c>
      <c r="Q765" s="3"/>
      <c r="R765" s="5"/>
    </row>
    <row r="766" spans="2:18" x14ac:dyDescent="0.25">
      <c r="B766" s="18" t="s">
        <v>10</v>
      </c>
      <c r="C766" s="18">
        <v>1185732</v>
      </c>
      <c r="D766" s="19">
        <v>45481</v>
      </c>
      <c r="E766" s="18" t="s">
        <v>133</v>
      </c>
      <c r="F766" s="18" t="s">
        <v>42</v>
      </c>
      <c r="G766" s="18" t="s">
        <v>43</v>
      </c>
      <c r="H766" s="18" t="s">
        <v>16</v>
      </c>
      <c r="I766" s="20">
        <v>0.65</v>
      </c>
      <c r="J766" s="21">
        <v>8000</v>
      </c>
      <c r="K766" s="22">
        <f t="shared" si="249"/>
        <v>5200</v>
      </c>
      <c r="L766" s="22">
        <f t="shared" si="250"/>
        <v>1819.9999999999998</v>
      </c>
      <c r="M766" s="23">
        <v>0.35</v>
      </c>
      <c r="O766" s="3"/>
      <c r="P766" s="4">
        <f>Data!$I766+0.05</f>
        <v>0.70000000000000007</v>
      </c>
      <c r="Q766" s="3"/>
      <c r="R766" s="5"/>
    </row>
    <row r="767" spans="2:18" x14ac:dyDescent="0.25">
      <c r="B767" s="18" t="s">
        <v>10</v>
      </c>
      <c r="C767" s="18">
        <v>1185732</v>
      </c>
      <c r="D767" s="19">
        <v>45481</v>
      </c>
      <c r="E767" s="18" t="s">
        <v>133</v>
      </c>
      <c r="F767" s="18" t="s">
        <v>42</v>
      </c>
      <c r="G767" s="18" t="s">
        <v>43</v>
      </c>
      <c r="H767" s="18" t="s">
        <v>17</v>
      </c>
      <c r="I767" s="20">
        <v>0.70000000000000007</v>
      </c>
      <c r="J767" s="21">
        <v>9750</v>
      </c>
      <c r="K767" s="22">
        <f t="shared" si="249"/>
        <v>6825.0000000000009</v>
      </c>
      <c r="L767" s="22">
        <f t="shared" si="250"/>
        <v>3412.5000000000005</v>
      </c>
      <c r="M767" s="23">
        <v>0.5</v>
      </c>
      <c r="O767" s="3"/>
      <c r="P767" s="4">
        <f>Data!$I767+0.05</f>
        <v>0.75000000000000011</v>
      </c>
      <c r="Q767" s="3"/>
      <c r="R767" s="5"/>
    </row>
    <row r="768" spans="2:18" x14ac:dyDescent="0.25">
      <c r="B768" s="18" t="s">
        <v>10</v>
      </c>
      <c r="C768" s="18">
        <v>1185732</v>
      </c>
      <c r="D768" s="19">
        <v>45513</v>
      </c>
      <c r="E768" s="18" t="s">
        <v>133</v>
      </c>
      <c r="F768" s="18" t="s">
        <v>42</v>
      </c>
      <c r="G768" s="18" t="s">
        <v>43</v>
      </c>
      <c r="H768" s="18" t="s">
        <v>12</v>
      </c>
      <c r="I768" s="20">
        <v>0.65</v>
      </c>
      <c r="J768" s="21">
        <v>11250</v>
      </c>
      <c r="K768" s="22">
        <f>I768*J768</f>
        <v>7312.5</v>
      </c>
      <c r="L768" s="22">
        <f>K768*M768</f>
        <v>3290.625</v>
      </c>
      <c r="M768" s="23">
        <v>0.45</v>
      </c>
      <c r="O768" s="3"/>
      <c r="P768" s="4">
        <f>Data!$I768+0.05</f>
        <v>0.70000000000000007</v>
      </c>
      <c r="Q768" s="3"/>
      <c r="R768" s="5"/>
    </row>
    <row r="769" spans="2:18" x14ac:dyDescent="0.25">
      <c r="B769" s="18" t="s">
        <v>10</v>
      </c>
      <c r="C769" s="18">
        <v>1185732</v>
      </c>
      <c r="D769" s="19">
        <v>45513</v>
      </c>
      <c r="E769" s="18" t="s">
        <v>133</v>
      </c>
      <c r="F769" s="18" t="s">
        <v>42</v>
      </c>
      <c r="G769" s="18" t="s">
        <v>43</v>
      </c>
      <c r="H769" s="18" t="s">
        <v>15</v>
      </c>
      <c r="I769" s="20">
        <v>0.60000000000000009</v>
      </c>
      <c r="J769" s="21">
        <v>9000</v>
      </c>
      <c r="K769" s="22">
        <f>I769*J769</f>
        <v>5400.0000000000009</v>
      </c>
      <c r="L769" s="22">
        <f>K769*M769</f>
        <v>1890.0000000000002</v>
      </c>
      <c r="M769" s="23">
        <v>0.35</v>
      </c>
      <c r="O769" s="3"/>
      <c r="P769" s="4">
        <f>Data!$I769+0.05</f>
        <v>0.65000000000000013</v>
      </c>
      <c r="Q769" s="3"/>
      <c r="R769" s="5"/>
    </row>
    <row r="770" spans="2:18" x14ac:dyDescent="0.25">
      <c r="B770" s="18" t="s">
        <v>10</v>
      </c>
      <c r="C770" s="18">
        <v>1185732</v>
      </c>
      <c r="D770" s="19">
        <v>45513</v>
      </c>
      <c r="E770" s="18" t="s">
        <v>133</v>
      </c>
      <c r="F770" s="18" t="s">
        <v>42</v>
      </c>
      <c r="G770" s="18" t="s">
        <v>43</v>
      </c>
      <c r="H770" s="18" t="s">
        <v>13</v>
      </c>
      <c r="I770" s="20">
        <v>0.55000000000000004</v>
      </c>
      <c r="J770" s="21">
        <v>8250</v>
      </c>
      <c r="K770" s="22">
        <f t="shared" ref="K770:K773" si="251">I770*J770</f>
        <v>4537.5</v>
      </c>
      <c r="L770" s="22">
        <f t="shared" ref="L770:L773" si="252">K770*M770</f>
        <v>1134.375</v>
      </c>
      <c r="M770" s="23">
        <v>0.25</v>
      </c>
      <c r="O770" s="3"/>
      <c r="P770" s="4">
        <f>Data!$I770+0.05</f>
        <v>0.60000000000000009</v>
      </c>
      <c r="Q770" s="3"/>
      <c r="R770" s="5"/>
    </row>
    <row r="771" spans="2:18" x14ac:dyDescent="0.25">
      <c r="B771" s="18" t="s">
        <v>10</v>
      </c>
      <c r="C771" s="18">
        <v>1185732</v>
      </c>
      <c r="D771" s="19">
        <v>45513</v>
      </c>
      <c r="E771" s="18" t="s">
        <v>133</v>
      </c>
      <c r="F771" s="18" t="s">
        <v>42</v>
      </c>
      <c r="G771" s="18" t="s">
        <v>43</v>
      </c>
      <c r="H771" s="18" t="s">
        <v>14</v>
      </c>
      <c r="I771" s="20">
        <v>0.45</v>
      </c>
      <c r="J771" s="21">
        <v>7750</v>
      </c>
      <c r="K771" s="22">
        <f t="shared" si="251"/>
        <v>3487.5</v>
      </c>
      <c r="L771" s="22">
        <f t="shared" si="252"/>
        <v>1046.25</v>
      </c>
      <c r="M771" s="23">
        <v>0.3</v>
      </c>
      <c r="O771" s="3"/>
      <c r="P771" s="4">
        <f>Data!$I771+0.05</f>
        <v>0.5</v>
      </c>
      <c r="Q771" s="3"/>
      <c r="R771" s="5"/>
    </row>
    <row r="772" spans="2:18" x14ac:dyDescent="0.25">
      <c r="B772" s="18" t="s">
        <v>10</v>
      </c>
      <c r="C772" s="18">
        <v>1185732</v>
      </c>
      <c r="D772" s="19">
        <v>45513</v>
      </c>
      <c r="E772" s="18" t="s">
        <v>133</v>
      </c>
      <c r="F772" s="18" t="s">
        <v>42</v>
      </c>
      <c r="G772" s="18" t="s">
        <v>43</v>
      </c>
      <c r="H772" s="18" t="s">
        <v>16</v>
      </c>
      <c r="I772" s="20">
        <v>0.55000000000000004</v>
      </c>
      <c r="J772" s="21">
        <v>7500</v>
      </c>
      <c r="K772" s="22">
        <f t="shared" si="251"/>
        <v>4125</v>
      </c>
      <c r="L772" s="22">
        <f t="shared" si="252"/>
        <v>1443.75</v>
      </c>
      <c r="M772" s="23">
        <v>0.35</v>
      </c>
      <c r="O772" s="3"/>
      <c r="P772" s="4">
        <f>Data!$I772+0.05</f>
        <v>0.60000000000000009</v>
      </c>
      <c r="Q772" s="3"/>
      <c r="R772" s="5"/>
    </row>
    <row r="773" spans="2:18" x14ac:dyDescent="0.25">
      <c r="B773" s="18" t="s">
        <v>10</v>
      </c>
      <c r="C773" s="18">
        <v>1185732</v>
      </c>
      <c r="D773" s="19">
        <v>45513</v>
      </c>
      <c r="E773" s="18" t="s">
        <v>133</v>
      </c>
      <c r="F773" s="18" t="s">
        <v>42</v>
      </c>
      <c r="G773" s="18" t="s">
        <v>43</v>
      </c>
      <c r="H773" s="18" t="s">
        <v>17</v>
      </c>
      <c r="I773" s="20">
        <v>0.60000000000000009</v>
      </c>
      <c r="J773" s="21">
        <v>9250</v>
      </c>
      <c r="K773" s="22">
        <f t="shared" si="251"/>
        <v>5550.0000000000009</v>
      </c>
      <c r="L773" s="22">
        <f t="shared" si="252"/>
        <v>2775.0000000000005</v>
      </c>
      <c r="M773" s="23">
        <v>0.5</v>
      </c>
      <c r="O773" s="3"/>
      <c r="P773" s="4">
        <f>Data!$I773+0.05</f>
        <v>0.65000000000000013</v>
      </c>
      <c r="Q773" s="3"/>
      <c r="R773" s="5"/>
    </row>
    <row r="774" spans="2:18" x14ac:dyDescent="0.25">
      <c r="B774" s="18" t="s">
        <v>10</v>
      </c>
      <c r="C774" s="18">
        <v>1185732</v>
      </c>
      <c r="D774" s="19">
        <v>45543</v>
      </c>
      <c r="E774" s="18" t="s">
        <v>133</v>
      </c>
      <c r="F774" s="18" t="s">
        <v>42</v>
      </c>
      <c r="G774" s="18" t="s">
        <v>43</v>
      </c>
      <c r="H774" s="18" t="s">
        <v>12</v>
      </c>
      <c r="I774" s="20">
        <v>0.55000000000000004</v>
      </c>
      <c r="J774" s="21">
        <v>10500</v>
      </c>
      <c r="K774" s="22">
        <f>I774*J774</f>
        <v>5775.0000000000009</v>
      </c>
      <c r="L774" s="22">
        <f>K774*M774</f>
        <v>2598.7500000000005</v>
      </c>
      <c r="M774" s="23">
        <v>0.45</v>
      </c>
      <c r="O774" s="3"/>
      <c r="P774" s="4">
        <f>Data!$I774+0.05</f>
        <v>0.60000000000000009</v>
      </c>
      <c r="Q774" s="3"/>
      <c r="R774" s="5"/>
    </row>
    <row r="775" spans="2:18" x14ac:dyDescent="0.25">
      <c r="B775" s="18" t="s">
        <v>10</v>
      </c>
      <c r="C775" s="18">
        <v>1185732</v>
      </c>
      <c r="D775" s="19">
        <v>45543</v>
      </c>
      <c r="E775" s="18" t="s">
        <v>133</v>
      </c>
      <c r="F775" s="18" t="s">
        <v>42</v>
      </c>
      <c r="G775" s="18" t="s">
        <v>43</v>
      </c>
      <c r="H775" s="18" t="s">
        <v>15</v>
      </c>
      <c r="I775" s="20">
        <v>0.50000000000000011</v>
      </c>
      <c r="J775" s="21">
        <v>8500</v>
      </c>
      <c r="K775" s="22">
        <f>I775*J775</f>
        <v>4250.0000000000009</v>
      </c>
      <c r="L775" s="22">
        <f>K775*M775</f>
        <v>1487.5000000000002</v>
      </c>
      <c r="M775" s="23">
        <v>0.35</v>
      </c>
      <c r="O775" s="3"/>
      <c r="P775" s="4">
        <f>Data!$I775+0.05</f>
        <v>0.55000000000000016</v>
      </c>
      <c r="Q775" s="3"/>
      <c r="R775" s="5"/>
    </row>
    <row r="776" spans="2:18" x14ac:dyDescent="0.25">
      <c r="B776" s="18" t="s">
        <v>10</v>
      </c>
      <c r="C776" s="18">
        <v>1185732</v>
      </c>
      <c r="D776" s="19">
        <v>45543</v>
      </c>
      <c r="E776" s="18" t="s">
        <v>133</v>
      </c>
      <c r="F776" s="18" t="s">
        <v>42</v>
      </c>
      <c r="G776" s="18" t="s">
        <v>43</v>
      </c>
      <c r="H776" s="18" t="s">
        <v>13</v>
      </c>
      <c r="I776" s="20">
        <v>0.45</v>
      </c>
      <c r="J776" s="21">
        <v>7500</v>
      </c>
      <c r="K776" s="22">
        <f t="shared" ref="K776:K779" si="253">I776*J776</f>
        <v>3375</v>
      </c>
      <c r="L776" s="22">
        <f t="shared" ref="L776:L779" si="254">K776*M776</f>
        <v>843.75</v>
      </c>
      <c r="M776" s="23">
        <v>0.25</v>
      </c>
      <c r="O776" s="3"/>
      <c r="P776" s="4">
        <f>Data!$I776+0.05</f>
        <v>0.5</v>
      </c>
      <c r="Q776" s="3"/>
      <c r="R776" s="5"/>
    </row>
    <row r="777" spans="2:18" x14ac:dyDescent="0.25">
      <c r="B777" s="18" t="s">
        <v>10</v>
      </c>
      <c r="C777" s="18">
        <v>1185732</v>
      </c>
      <c r="D777" s="19">
        <v>45543</v>
      </c>
      <c r="E777" s="18" t="s">
        <v>133</v>
      </c>
      <c r="F777" s="18" t="s">
        <v>42</v>
      </c>
      <c r="G777" s="18" t="s">
        <v>43</v>
      </c>
      <c r="H777" s="18" t="s">
        <v>14</v>
      </c>
      <c r="I777" s="20">
        <v>0.45</v>
      </c>
      <c r="J777" s="21">
        <v>7250</v>
      </c>
      <c r="K777" s="22">
        <f t="shared" si="253"/>
        <v>3262.5</v>
      </c>
      <c r="L777" s="22">
        <f t="shared" si="254"/>
        <v>978.75</v>
      </c>
      <c r="M777" s="23">
        <v>0.3</v>
      </c>
      <c r="O777" s="3"/>
      <c r="P777" s="4">
        <f>Data!$I777+0.05</f>
        <v>0.5</v>
      </c>
      <c r="Q777" s="3"/>
      <c r="R777" s="5"/>
    </row>
    <row r="778" spans="2:18" x14ac:dyDescent="0.25">
      <c r="B778" s="18" t="s">
        <v>10</v>
      </c>
      <c r="C778" s="18">
        <v>1185732</v>
      </c>
      <c r="D778" s="19">
        <v>45543</v>
      </c>
      <c r="E778" s="18" t="s">
        <v>133</v>
      </c>
      <c r="F778" s="18" t="s">
        <v>42</v>
      </c>
      <c r="G778" s="18" t="s">
        <v>43</v>
      </c>
      <c r="H778" s="18" t="s">
        <v>16</v>
      </c>
      <c r="I778" s="20">
        <v>0.55000000000000004</v>
      </c>
      <c r="J778" s="21">
        <v>7250</v>
      </c>
      <c r="K778" s="22">
        <f t="shared" si="253"/>
        <v>3987.5000000000005</v>
      </c>
      <c r="L778" s="22">
        <f t="shared" si="254"/>
        <v>1395.625</v>
      </c>
      <c r="M778" s="23">
        <v>0.35</v>
      </c>
      <c r="O778" s="3"/>
      <c r="P778" s="4">
        <f>Data!$I778+0.05</f>
        <v>0.60000000000000009</v>
      </c>
      <c r="Q778" s="3"/>
      <c r="R778" s="5"/>
    </row>
    <row r="779" spans="2:18" x14ac:dyDescent="0.25">
      <c r="B779" s="18" t="s">
        <v>10</v>
      </c>
      <c r="C779" s="18">
        <v>1185732</v>
      </c>
      <c r="D779" s="19">
        <v>45543</v>
      </c>
      <c r="E779" s="18" t="s">
        <v>133</v>
      </c>
      <c r="F779" s="18" t="s">
        <v>42</v>
      </c>
      <c r="G779" s="18" t="s">
        <v>43</v>
      </c>
      <c r="H779" s="18" t="s">
        <v>17</v>
      </c>
      <c r="I779" s="20">
        <v>0.60000000000000009</v>
      </c>
      <c r="J779" s="21">
        <v>8250</v>
      </c>
      <c r="K779" s="22">
        <f t="shared" si="253"/>
        <v>4950.0000000000009</v>
      </c>
      <c r="L779" s="22">
        <f t="shared" si="254"/>
        <v>2475.0000000000005</v>
      </c>
      <c r="M779" s="23">
        <v>0.5</v>
      </c>
      <c r="O779" s="3"/>
      <c r="P779" s="4">
        <f>Data!$I779+0.05</f>
        <v>0.65000000000000013</v>
      </c>
      <c r="Q779" s="3"/>
      <c r="R779" s="5"/>
    </row>
    <row r="780" spans="2:18" x14ac:dyDescent="0.25">
      <c r="B780" s="18" t="s">
        <v>10</v>
      </c>
      <c r="C780" s="18">
        <v>1185732</v>
      </c>
      <c r="D780" s="19">
        <v>45575</v>
      </c>
      <c r="E780" s="18" t="s">
        <v>133</v>
      </c>
      <c r="F780" s="18" t="s">
        <v>42</v>
      </c>
      <c r="G780" s="18" t="s">
        <v>43</v>
      </c>
      <c r="H780" s="18" t="s">
        <v>12</v>
      </c>
      <c r="I780" s="20">
        <v>0.60000000000000009</v>
      </c>
      <c r="J780" s="21">
        <v>10000</v>
      </c>
      <c r="K780" s="22">
        <f>I780*J780</f>
        <v>6000.0000000000009</v>
      </c>
      <c r="L780" s="22">
        <f>K780*M780</f>
        <v>2700.0000000000005</v>
      </c>
      <c r="M780" s="23">
        <v>0.45</v>
      </c>
      <c r="O780" s="3"/>
      <c r="P780" s="4">
        <f>Data!$I780+0.05</f>
        <v>0.65000000000000013</v>
      </c>
      <c r="Q780" s="3"/>
      <c r="R780" s="5"/>
    </row>
    <row r="781" spans="2:18" x14ac:dyDescent="0.25">
      <c r="B781" s="18" t="s">
        <v>10</v>
      </c>
      <c r="C781" s="18">
        <v>1185732</v>
      </c>
      <c r="D781" s="19">
        <v>45575</v>
      </c>
      <c r="E781" s="18" t="s">
        <v>133</v>
      </c>
      <c r="F781" s="18" t="s">
        <v>42</v>
      </c>
      <c r="G781" s="18" t="s">
        <v>43</v>
      </c>
      <c r="H781" s="18" t="s">
        <v>15</v>
      </c>
      <c r="I781" s="20">
        <v>0.50000000000000011</v>
      </c>
      <c r="J781" s="21">
        <v>8250</v>
      </c>
      <c r="K781" s="22">
        <f>I781*J781</f>
        <v>4125.0000000000009</v>
      </c>
      <c r="L781" s="22">
        <f>K781*M781</f>
        <v>1443.7500000000002</v>
      </c>
      <c r="M781" s="23">
        <v>0.35</v>
      </c>
      <c r="O781" s="3"/>
      <c r="P781" s="4">
        <f>Data!$I781+0.05</f>
        <v>0.55000000000000016</v>
      </c>
      <c r="Q781" s="3"/>
      <c r="R781" s="5"/>
    </row>
    <row r="782" spans="2:18" x14ac:dyDescent="0.25">
      <c r="B782" s="18" t="s">
        <v>10</v>
      </c>
      <c r="C782" s="18">
        <v>1185732</v>
      </c>
      <c r="D782" s="19">
        <v>45575</v>
      </c>
      <c r="E782" s="18" t="s">
        <v>133</v>
      </c>
      <c r="F782" s="18" t="s">
        <v>42</v>
      </c>
      <c r="G782" s="18" t="s">
        <v>43</v>
      </c>
      <c r="H782" s="18" t="s">
        <v>13</v>
      </c>
      <c r="I782" s="20">
        <v>0.50000000000000011</v>
      </c>
      <c r="J782" s="21">
        <v>7250</v>
      </c>
      <c r="K782" s="22">
        <f t="shared" ref="K782:K785" si="255">I782*J782</f>
        <v>3625.0000000000009</v>
      </c>
      <c r="L782" s="22">
        <f t="shared" ref="L782:L785" si="256">K782*M782</f>
        <v>906.25000000000023</v>
      </c>
      <c r="M782" s="23">
        <v>0.25</v>
      </c>
      <c r="O782" s="3"/>
      <c r="P782" s="4">
        <f>Data!$I782+0.05</f>
        <v>0.55000000000000016</v>
      </c>
      <c r="Q782" s="3"/>
      <c r="R782" s="5"/>
    </row>
    <row r="783" spans="2:18" x14ac:dyDescent="0.25">
      <c r="B783" s="18" t="s">
        <v>10</v>
      </c>
      <c r="C783" s="18">
        <v>1185732</v>
      </c>
      <c r="D783" s="19">
        <v>45575</v>
      </c>
      <c r="E783" s="18" t="s">
        <v>133</v>
      </c>
      <c r="F783" s="18" t="s">
        <v>42</v>
      </c>
      <c r="G783" s="18" t="s">
        <v>43</v>
      </c>
      <c r="H783" s="18" t="s">
        <v>14</v>
      </c>
      <c r="I783" s="20">
        <v>0.50000000000000011</v>
      </c>
      <c r="J783" s="21">
        <v>7000</v>
      </c>
      <c r="K783" s="22">
        <f t="shared" si="255"/>
        <v>3500.0000000000009</v>
      </c>
      <c r="L783" s="22">
        <f t="shared" si="256"/>
        <v>1050.0000000000002</v>
      </c>
      <c r="M783" s="23">
        <v>0.3</v>
      </c>
      <c r="O783" s="3"/>
      <c r="P783" s="4">
        <f>Data!$I783+0.05</f>
        <v>0.55000000000000016</v>
      </c>
      <c r="Q783" s="3"/>
      <c r="R783" s="5"/>
    </row>
    <row r="784" spans="2:18" x14ac:dyDescent="0.25">
      <c r="B784" s="18" t="s">
        <v>10</v>
      </c>
      <c r="C784" s="18">
        <v>1185732</v>
      </c>
      <c r="D784" s="19">
        <v>45575</v>
      </c>
      <c r="E784" s="18" t="s">
        <v>133</v>
      </c>
      <c r="F784" s="18" t="s">
        <v>42</v>
      </c>
      <c r="G784" s="18" t="s">
        <v>43</v>
      </c>
      <c r="H784" s="18" t="s">
        <v>16</v>
      </c>
      <c r="I784" s="20">
        <v>0.60000000000000009</v>
      </c>
      <c r="J784" s="21">
        <v>7000</v>
      </c>
      <c r="K784" s="22">
        <f t="shared" si="255"/>
        <v>4200.0000000000009</v>
      </c>
      <c r="L784" s="22">
        <f t="shared" si="256"/>
        <v>1470.0000000000002</v>
      </c>
      <c r="M784" s="23">
        <v>0.35</v>
      </c>
      <c r="O784" s="3"/>
      <c r="P784" s="4">
        <f>Data!$I784+0.05</f>
        <v>0.65000000000000013</v>
      </c>
      <c r="Q784" s="3"/>
      <c r="R784" s="5"/>
    </row>
    <row r="785" spans="1:18" x14ac:dyDescent="0.25">
      <c r="B785" s="18" t="s">
        <v>10</v>
      </c>
      <c r="C785" s="18">
        <v>1185732</v>
      </c>
      <c r="D785" s="19">
        <v>45575</v>
      </c>
      <c r="E785" s="18" t="s">
        <v>133</v>
      </c>
      <c r="F785" s="18" t="s">
        <v>42</v>
      </c>
      <c r="G785" s="18" t="s">
        <v>43</v>
      </c>
      <c r="H785" s="18" t="s">
        <v>17</v>
      </c>
      <c r="I785" s="20">
        <v>0.65</v>
      </c>
      <c r="J785" s="21">
        <v>8250</v>
      </c>
      <c r="K785" s="22">
        <f t="shared" si="255"/>
        <v>5362.5</v>
      </c>
      <c r="L785" s="22">
        <f t="shared" si="256"/>
        <v>2681.25</v>
      </c>
      <c r="M785" s="23">
        <v>0.5</v>
      </c>
      <c r="O785" s="3"/>
      <c r="P785" s="4">
        <f>Data!$I785+0.05</f>
        <v>0.70000000000000007</v>
      </c>
      <c r="Q785" s="3"/>
      <c r="R785" s="5"/>
    </row>
    <row r="786" spans="1:18" x14ac:dyDescent="0.25">
      <c r="B786" s="18" t="s">
        <v>10</v>
      </c>
      <c r="C786" s="18">
        <v>1185732</v>
      </c>
      <c r="D786" s="19">
        <v>45605</v>
      </c>
      <c r="E786" s="18" t="s">
        <v>133</v>
      </c>
      <c r="F786" s="18" t="s">
        <v>42</v>
      </c>
      <c r="G786" s="18" t="s">
        <v>43</v>
      </c>
      <c r="H786" s="18" t="s">
        <v>12</v>
      </c>
      <c r="I786" s="20">
        <v>0.60000000000000009</v>
      </c>
      <c r="J786" s="21">
        <v>9750</v>
      </c>
      <c r="K786" s="22">
        <f>I786*J786</f>
        <v>5850.0000000000009</v>
      </c>
      <c r="L786" s="22">
        <f>K786*M786</f>
        <v>2632.5000000000005</v>
      </c>
      <c r="M786" s="23">
        <v>0.45</v>
      </c>
      <c r="O786" s="3"/>
      <c r="P786" s="4">
        <f>Data!$I786+0.05</f>
        <v>0.65000000000000013</v>
      </c>
      <c r="Q786" s="3"/>
      <c r="R786" s="5"/>
    </row>
    <row r="787" spans="1:18" x14ac:dyDescent="0.25">
      <c r="B787" s="18" t="s">
        <v>10</v>
      </c>
      <c r="C787" s="18">
        <v>1185732</v>
      </c>
      <c r="D787" s="19">
        <v>45605</v>
      </c>
      <c r="E787" s="18" t="s">
        <v>133</v>
      </c>
      <c r="F787" s="18" t="s">
        <v>42</v>
      </c>
      <c r="G787" s="18" t="s">
        <v>43</v>
      </c>
      <c r="H787" s="18" t="s">
        <v>15</v>
      </c>
      <c r="I787" s="20">
        <v>0.50000000000000011</v>
      </c>
      <c r="J787" s="21">
        <v>8000</v>
      </c>
      <c r="K787" s="22">
        <f>I787*J787</f>
        <v>4000.0000000000009</v>
      </c>
      <c r="L787" s="22">
        <f>K787*M787</f>
        <v>1400.0000000000002</v>
      </c>
      <c r="M787" s="23">
        <v>0.35</v>
      </c>
      <c r="O787" s="3"/>
      <c r="P787" s="4">
        <f>Data!$I787+0.05</f>
        <v>0.55000000000000016</v>
      </c>
      <c r="Q787" s="3"/>
      <c r="R787" s="5"/>
    </row>
    <row r="788" spans="1:18" x14ac:dyDescent="0.25">
      <c r="B788" s="18" t="s">
        <v>10</v>
      </c>
      <c r="C788" s="18">
        <v>1185732</v>
      </c>
      <c r="D788" s="19">
        <v>45605</v>
      </c>
      <c r="E788" s="18" t="s">
        <v>133</v>
      </c>
      <c r="F788" s="18" t="s">
        <v>42</v>
      </c>
      <c r="G788" s="18" t="s">
        <v>43</v>
      </c>
      <c r="H788" s="18" t="s">
        <v>13</v>
      </c>
      <c r="I788" s="20">
        <v>0.50000000000000011</v>
      </c>
      <c r="J788" s="21">
        <v>7450</v>
      </c>
      <c r="K788" s="22">
        <f t="shared" ref="K788:K791" si="257">I788*J788</f>
        <v>3725.0000000000009</v>
      </c>
      <c r="L788" s="22">
        <f t="shared" ref="L788:L791" si="258">K788*M788</f>
        <v>931.25000000000023</v>
      </c>
      <c r="M788" s="23">
        <v>0.25</v>
      </c>
      <c r="O788" s="3"/>
      <c r="P788" s="4">
        <f>Data!$I788+0.05</f>
        <v>0.55000000000000016</v>
      </c>
      <c r="Q788" s="3"/>
      <c r="R788" s="5"/>
    </row>
    <row r="789" spans="1:18" x14ac:dyDescent="0.25">
      <c r="B789" s="18" t="s">
        <v>10</v>
      </c>
      <c r="C789" s="18">
        <v>1185732</v>
      </c>
      <c r="D789" s="19">
        <v>45605</v>
      </c>
      <c r="E789" s="18" t="s">
        <v>133</v>
      </c>
      <c r="F789" s="18" t="s">
        <v>42</v>
      </c>
      <c r="G789" s="18" t="s">
        <v>43</v>
      </c>
      <c r="H789" s="18" t="s">
        <v>14</v>
      </c>
      <c r="I789" s="20">
        <v>0.50000000000000011</v>
      </c>
      <c r="J789" s="21">
        <v>7750</v>
      </c>
      <c r="K789" s="22">
        <f t="shared" si="257"/>
        <v>3875.0000000000009</v>
      </c>
      <c r="L789" s="22">
        <f t="shared" si="258"/>
        <v>1162.5000000000002</v>
      </c>
      <c r="M789" s="23">
        <v>0.3</v>
      </c>
      <c r="O789" s="3"/>
      <c r="P789" s="4">
        <f>Data!$I789+0.05</f>
        <v>0.55000000000000016</v>
      </c>
      <c r="Q789" s="3"/>
      <c r="R789" s="5"/>
    </row>
    <row r="790" spans="1:18" x14ac:dyDescent="0.25">
      <c r="B790" s="18" t="s">
        <v>10</v>
      </c>
      <c r="C790" s="18">
        <v>1185732</v>
      </c>
      <c r="D790" s="19">
        <v>45605</v>
      </c>
      <c r="E790" s="18" t="s">
        <v>133</v>
      </c>
      <c r="F790" s="18" t="s">
        <v>42</v>
      </c>
      <c r="G790" s="18" t="s">
        <v>43</v>
      </c>
      <c r="H790" s="18" t="s">
        <v>16</v>
      </c>
      <c r="I790" s="20">
        <v>0.65</v>
      </c>
      <c r="J790" s="21">
        <v>7500</v>
      </c>
      <c r="K790" s="22">
        <f t="shared" si="257"/>
        <v>4875</v>
      </c>
      <c r="L790" s="22">
        <f t="shared" si="258"/>
        <v>1706.25</v>
      </c>
      <c r="M790" s="23">
        <v>0.35</v>
      </c>
      <c r="O790" s="3"/>
      <c r="P790" s="4">
        <f>Data!$I790+0.05</f>
        <v>0.70000000000000007</v>
      </c>
      <c r="Q790" s="3"/>
      <c r="R790" s="5"/>
    </row>
    <row r="791" spans="1:18" x14ac:dyDescent="0.25">
      <c r="B791" s="18" t="s">
        <v>10</v>
      </c>
      <c r="C791" s="18">
        <v>1185732</v>
      </c>
      <c r="D791" s="19">
        <v>45605</v>
      </c>
      <c r="E791" s="18" t="s">
        <v>133</v>
      </c>
      <c r="F791" s="18" t="s">
        <v>42</v>
      </c>
      <c r="G791" s="18" t="s">
        <v>43</v>
      </c>
      <c r="H791" s="18" t="s">
        <v>17</v>
      </c>
      <c r="I791" s="20">
        <v>0.7</v>
      </c>
      <c r="J791" s="21">
        <v>8500</v>
      </c>
      <c r="K791" s="22">
        <f t="shared" si="257"/>
        <v>5950</v>
      </c>
      <c r="L791" s="22">
        <f t="shared" si="258"/>
        <v>2975</v>
      </c>
      <c r="M791" s="23">
        <v>0.5</v>
      </c>
      <c r="O791" s="3"/>
      <c r="P791" s="4">
        <f>Data!$I791+0.05</f>
        <v>0.75</v>
      </c>
      <c r="Q791" s="3"/>
      <c r="R791" s="5"/>
    </row>
    <row r="792" spans="1:18" x14ac:dyDescent="0.25">
      <c r="B792" s="18" t="s">
        <v>10</v>
      </c>
      <c r="C792" s="18">
        <v>1185732</v>
      </c>
      <c r="D792" s="19">
        <v>45634</v>
      </c>
      <c r="E792" s="18" t="s">
        <v>133</v>
      </c>
      <c r="F792" s="18" t="s">
        <v>42</v>
      </c>
      <c r="G792" s="18" t="s">
        <v>43</v>
      </c>
      <c r="H792" s="18" t="s">
        <v>12</v>
      </c>
      <c r="I792" s="20">
        <v>0.65</v>
      </c>
      <c r="J792" s="21">
        <v>10750</v>
      </c>
      <c r="K792" s="22">
        <f>I792*J792</f>
        <v>6987.5</v>
      </c>
      <c r="L792" s="22">
        <f>K792*M792</f>
        <v>3144.375</v>
      </c>
      <c r="M792" s="23">
        <v>0.45</v>
      </c>
      <c r="O792" s="3"/>
      <c r="P792" s="4">
        <f>Data!$I792+0.05</f>
        <v>0.70000000000000007</v>
      </c>
      <c r="Q792" s="3"/>
      <c r="R792" s="5"/>
    </row>
    <row r="793" spans="1:18" x14ac:dyDescent="0.25">
      <c r="B793" s="18" t="s">
        <v>10</v>
      </c>
      <c r="C793" s="18">
        <v>1185732</v>
      </c>
      <c r="D793" s="19">
        <v>45634</v>
      </c>
      <c r="E793" s="18" t="s">
        <v>133</v>
      </c>
      <c r="F793" s="18" t="s">
        <v>42</v>
      </c>
      <c r="G793" s="18" t="s">
        <v>43</v>
      </c>
      <c r="H793" s="18" t="s">
        <v>15</v>
      </c>
      <c r="I793" s="20">
        <v>0.55000000000000004</v>
      </c>
      <c r="J793" s="21">
        <v>8750</v>
      </c>
      <c r="K793" s="22">
        <f>I793*J793</f>
        <v>4812.5</v>
      </c>
      <c r="L793" s="22">
        <f>K793*M793</f>
        <v>1684.375</v>
      </c>
      <c r="M793" s="23">
        <v>0.35</v>
      </c>
      <c r="O793" s="3"/>
      <c r="P793" s="4">
        <f>Data!$I793+0.05</f>
        <v>0.60000000000000009</v>
      </c>
      <c r="Q793" s="3"/>
      <c r="R793" s="5"/>
    </row>
    <row r="794" spans="1:18" x14ac:dyDescent="0.25">
      <c r="B794" s="18" t="s">
        <v>10</v>
      </c>
      <c r="C794" s="18">
        <v>1185732</v>
      </c>
      <c r="D794" s="19">
        <v>45634</v>
      </c>
      <c r="E794" s="18" t="s">
        <v>133</v>
      </c>
      <c r="F794" s="18" t="s">
        <v>42</v>
      </c>
      <c r="G794" s="18" t="s">
        <v>43</v>
      </c>
      <c r="H794" s="18" t="s">
        <v>13</v>
      </c>
      <c r="I794" s="20">
        <v>0.55000000000000004</v>
      </c>
      <c r="J794" s="21">
        <v>8250</v>
      </c>
      <c r="K794" s="22">
        <f t="shared" ref="K794:K797" si="259">I794*J794</f>
        <v>4537.5</v>
      </c>
      <c r="L794" s="22">
        <f t="shared" ref="L794:L797" si="260">K794*M794</f>
        <v>1134.375</v>
      </c>
      <c r="M794" s="23">
        <v>0.25</v>
      </c>
      <c r="O794" s="3"/>
      <c r="P794" s="4">
        <f>Data!$I794+0.05</f>
        <v>0.60000000000000009</v>
      </c>
      <c r="Q794" s="3"/>
      <c r="R794" s="5"/>
    </row>
    <row r="795" spans="1:18" x14ac:dyDescent="0.25">
      <c r="B795" s="18" t="s">
        <v>10</v>
      </c>
      <c r="C795" s="18">
        <v>1185732</v>
      </c>
      <c r="D795" s="19">
        <v>45634</v>
      </c>
      <c r="E795" s="18" t="s">
        <v>133</v>
      </c>
      <c r="F795" s="18" t="s">
        <v>42</v>
      </c>
      <c r="G795" s="18" t="s">
        <v>43</v>
      </c>
      <c r="H795" s="18" t="s">
        <v>14</v>
      </c>
      <c r="I795" s="20">
        <v>0.55000000000000004</v>
      </c>
      <c r="J795" s="21">
        <v>7750</v>
      </c>
      <c r="K795" s="22">
        <f t="shared" si="259"/>
        <v>4262.5</v>
      </c>
      <c r="L795" s="22">
        <f t="shared" si="260"/>
        <v>1278.75</v>
      </c>
      <c r="M795" s="23">
        <v>0.3</v>
      </c>
      <c r="O795" s="3"/>
      <c r="P795" s="4">
        <f>Data!$I795+0.05</f>
        <v>0.60000000000000009</v>
      </c>
      <c r="Q795" s="3"/>
      <c r="R795" s="5"/>
    </row>
    <row r="796" spans="1:18" x14ac:dyDescent="0.25">
      <c r="B796" s="18" t="s">
        <v>10</v>
      </c>
      <c r="C796" s="18">
        <v>1185732</v>
      </c>
      <c r="D796" s="19">
        <v>45634</v>
      </c>
      <c r="E796" s="18" t="s">
        <v>133</v>
      </c>
      <c r="F796" s="18" t="s">
        <v>42</v>
      </c>
      <c r="G796" s="18" t="s">
        <v>43</v>
      </c>
      <c r="H796" s="18" t="s">
        <v>16</v>
      </c>
      <c r="I796" s="20">
        <v>0.65</v>
      </c>
      <c r="J796" s="21">
        <v>7750</v>
      </c>
      <c r="K796" s="22">
        <f t="shared" si="259"/>
        <v>5037.5</v>
      </c>
      <c r="L796" s="22">
        <f t="shared" si="260"/>
        <v>1763.125</v>
      </c>
      <c r="M796" s="23">
        <v>0.35</v>
      </c>
      <c r="O796" s="3"/>
      <c r="P796" s="4">
        <f>Data!$I796+0.05</f>
        <v>0.70000000000000007</v>
      </c>
      <c r="Q796" s="3"/>
      <c r="R796" s="5"/>
    </row>
    <row r="797" spans="1:18" x14ac:dyDescent="0.25">
      <c r="B797" s="18" t="s">
        <v>10</v>
      </c>
      <c r="C797" s="18">
        <v>1185732</v>
      </c>
      <c r="D797" s="19">
        <v>45634</v>
      </c>
      <c r="E797" s="18" t="s">
        <v>133</v>
      </c>
      <c r="F797" s="18" t="s">
        <v>42</v>
      </c>
      <c r="G797" s="18" t="s">
        <v>43</v>
      </c>
      <c r="H797" s="18" t="s">
        <v>17</v>
      </c>
      <c r="I797" s="20">
        <v>0.7</v>
      </c>
      <c r="J797" s="21">
        <v>8750</v>
      </c>
      <c r="K797" s="22">
        <f t="shared" si="259"/>
        <v>6125</v>
      </c>
      <c r="L797" s="22">
        <f t="shared" si="260"/>
        <v>3062.5</v>
      </c>
      <c r="M797" s="23">
        <v>0.5</v>
      </c>
      <c r="O797" s="3"/>
      <c r="P797" s="4">
        <f>Data!$I797+0.05</f>
        <v>0.75</v>
      </c>
      <c r="Q797" s="3"/>
      <c r="R797" s="5"/>
    </row>
    <row r="798" spans="1:18" x14ac:dyDescent="0.25">
      <c r="A798" t="s">
        <v>39</v>
      </c>
      <c r="B798" s="18" t="s">
        <v>10</v>
      </c>
      <c r="C798" s="18">
        <v>1185732</v>
      </c>
      <c r="D798" s="19">
        <v>45304</v>
      </c>
      <c r="E798" s="18" t="s">
        <v>29</v>
      </c>
      <c r="F798" s="18" t="s">
        <v>44</v>
      </c>
      <c r="G798" s="18" t="s">
        <v>45</v>
      </c>
      <c r="H798" s="18" t="s">
        <v>12</v>
      </c>
      <c r="I798" s="20">
        <v>0.35</v>
      </c>
      <c r="J798" s="21">
        <v>4500</v>
      </c>
      <c r="K798" s="22">
        <f>I798*J798</f>
        <v>1575</v>
      </c>
      <c r="L798" s="22">
        <f>K798*M798</f>
        <v>551.25</v>
      </c>
      <c r="M798" s="23">
        <v>0.35000000000000003</v>
      </c>
      <c r="O798" s="1"/>
      <c r="P798" s="4"/>
      <c r="Q798" s="3"/>
      <c r="R798" s="5"/>
    </row>
    <row r="799" spans="1:18" x14ac:dyDescent="0.25">
      <c r="B799" s="18" t="s">
        <v>10</v>
      </c>
      <c r="C799" s="18">
        <v>1185732</v>
      </c>
      <c r="D799" s="19">
        <v>45304</v>
      </c>
      <c r="E799" s="18" t="s">
        <v>29</v>
      </c>
      <c r="F799" s="18" t="s">
        <v>44</v>
      </c>
      <c r="G799" s="18" t="s">
        <v>45</v>
      </c>
      <c r="H799" s="18" t="s">
        <v>15</v>
      </c>
      <c r="I799" s="20">
        <v>0.35</v>
      </c>
      <c r="J799" s="21">
        <v>2500</v>
      </c>
      <c r="K799" s="22">
        <f>I799*J799</f>
        <v>875</v>
      </c>
      <c r="L799" s="22">
        <f>K799*M799</f>
        <v>262.5</v>
      </c>
      <c r="M799" s="23">
        <v>0.3</v>
      </c>
      <c r="O799" s="1"/>
      <c r="P799" s="4"/>
      <c r="Q799" s="3"/>
      <c r="R799" s="5"/>
    </row>
    <row r="800" spans="1:18" x14ac:dyDescent="0.25">
      <c r="B800" s="18" t="s">
        <v>10</v>
      </c>
      <c r="C800" s="18">
        <v>1185732</v>
      </c>
      <c r="D800" s="19">
        <v>45304</v>
      </c>
      <c r="E800" s="18" t="s">
        <v>29</v>
      </c>
      <c r="F800" s="18" t="s">
        <v>44</v>
      </c>
      <c r="G800" s="18" t="s">
        <v>45</v>
      </c>
      <c r="H800" s="18" t="s">
        <v>13</v>
      </c>
      <c r="I800" s="20">
        <v>0.25</v>
      </c>
      <c r="J800" s="21">
        <v>2500</v>
      </c>
      <c r="K800" s="22">
        <f t="shared" ref="K800:K803" si="261">I800*J800</f>
        <v>625</v>
      </c>
      <c r="L800" s="22">
        <f t="shared" ref="L800:L803" si="262">K800*M800</f>
        <v>187.5</v>
      </c>
      <c r="M800" s="23">
        <v>0.3</v>
      </c>
      <c r="O800" s="1"/>
      <c r="P800" s="4"/>
      <c r="Q800" s="3"/>
      <c r="R800" s="5"/>
    </row>
    <row r="801" spans="2:18" x14ac:dyDescent="0.25">
      <c r="B801" s="18" t="s">
        <v>10</v>
      </c>
      <c r="C801" s="18">
        <v>1185732</v>
      </c>
      <c r="D801" s="19">
        <v>45304</v>
      </c>
      <c r="E801" s="18" t="s">
        <v>29</v>
      </c>
      <c r="F801" s="18" t="s">
        <v>44</v>
      </c>
      <c r="G801" s="18" t="s">
        <v>45</v>
      </c>
      <c r="H801" s="18" t="s">
        <v>14</v>
      </c>
      <c r="I801" s="20">
        <v>0.30000000000000004</v>
      </c>
      <c r="J801" s="21">
        <v>1000</v>
      </c>
      <c r="K801" s="22">
        <f t="shared" si="261"/>
        <v>300.00000000000006</v>
      </c>
      <c r="L801" s="22">
        <f t="shared" si="262"/>
        <v>105.00000000000003</v>
      </c>
      <c r="M801" s="23">
        <v>0.35000000000000003</v>
      </c>
      <c r="O801" s="1"/>
      <c r="P801" s="4"/>
      <c r="Q801" s="3"/>
      <c r="R801" s="5"/>
    </row>
    <row r="802" spans="2:18" x14ac:dyDescent="0.25">
      <c r="B802" s="18" t="s">
        <v>10</v>
      </c>
      <c r="C802" s="18">
        <v>1185732</v>
      </c>
      <c r="D802" s="19">
        <v>45304</v>
      </c>
      <c r="E802" s="18" t="s">
        <v>29</v>
      </c>
      <c r="F802" s="18" t="s">
        <v>44</v>
      </c>
      <c r="G802" s="18" t="s">
        <v>45</v>
      </c>
      <c r="H802" s="18" t="s">
        <v>16</v>
      </c>
      <c r="I802" s="20">
        <v>0.44999999999999996</v>
      </c>
      <c r="J802" s="21">
        <v>1500</v>
      </c>
      <c r="K802" s="22">
        <f t="shared" si="261"/>
        <v>674.99999999999989</v>
      </c>
      <c r="L802" s="22">
        <f t="shared" si="262"/>
        <v>202.49999999999997</v>
      </c>
      <c r="M802" s="23">
        <v>0.3</v>
      </c>
      <c r="O802" s="1"/>
      <c r="P802" s="4"/>
      <c r="Q802" s="3"/>
      <c r="R802" s="5"/>
    </row>
    <row r="803" spans="2:18" x14ac:dyDescent="0.25">
      <c r="B803" s="18" t="s">
        <v>10</v>
      </c>
      <c r="C803" s="18">
        <v>1185732</v>
      </c>
      <c r="D803" s="19">
        <v>45304</v>
      </c>
      <c r="E803" s="18" t="s">
        <v>29</v>
      </c>
      <c r="F803" s="18" t="s">
        <v>44</v>
      </c>
      <c r="G803" s="18" t="s">
        <v>45</v>
      </c>
      <c r="H803" s="18" t="s">
        <v>17</v>
      </c>
      <c r="I803" s="20">
        <v>0.35</v>
      </c>
      <c r="J803" s="21">
        <v>2500</v>
      </c>
      <c r="K803" s="22">
        <f t="shared" si="261"/>
        <v>875</v>
      </c>
      <c r="L803" s="22">
        <f t="shared" si="262"/>
        <v>393.75</v>
      </c>
      <c r="M803" s="23">
        <v>0.45</v>
      </c>
      <c r="O803" s="1"/>
      <c r="P803" s="4"/>
      <c r="Q803" s="3"/>
      <c r="R803" s="5"/>
    </row>
    <row r="804" spans="2:18" x14ac:dyDescent="0.25">
      <c r="B804" s="18" t="s">
        <v>10</v>
      </c>
      <c r="C804" s="18">
        <v>1185732</v>
      </c>
      <c r="D804" s="19">
        <v>45335</v>
      </c>
      <c r="E804" s="18" t="s">
        <v>29</v>
      </c>
      <c r="F804" s="18" t="s">
        <v>44</v>
      </c>
      <c r="G804" s="18" t="s">
        <v>45</v>
      </c>
      <c r="H804" s="18" t="s">
        <v>12</v>
      </c>
      <c r="I804" s="20">
        <v>0.35</v>
      </c>
      <c r="J804" s="21">
        <v>5000</v>
      </c>
      <c r="K804" s="22">
        <f>I804*J804</f>
        <v>1750</v>
      </c>
      <c r="L804" s="22">
        <f>K804*M804</f>
        <v>612.50000000000011</v>
      </c>
      <c r="M804" s="23">
        <v>0.35000000000000003</v>
      </c>
      <c r="O804" s="1"/>
      <c r="P804" s="4"/>
      <c r="Q804" s="3"/>
      <c r="R804" s="5"/>
    </row>
    <row r="805" spans="2:18" x14ac:dyDescent="0.25">
      <c r="B805" s="18" t="s">
        <v>10</v>
      </c>
      <c r="C805" s="18">
        <v>1185732</v>
      </c>
      <c r="D805" s="19">
        <v>45335</v>
      </c>
      <c r="E805" s="18" t="s">
        <v>29</v>
      </c>
      <c r="F805" s="18" t="s">
        <v>44</v>
      </c>
      <c r="G805" s="18" t="s">
        <v>45</v>
      </c>
      <c r="H805" s="18" t="s">
        <v>15</v>
      </c>
      <c r="I805" s="20">
        <v>0.35</v>
      </c>
      <c r="J805" s="21">
        <v>1500</v>
      </c>
      <c r="K805" s="22">
        <f>I805*J805</f>
        <v>525</v>
      </c>
      <c r="L805" s="22">
        <f>K805*M805</f>
        <v>157.5</v>
      </c>
      <c r="M805" s="23">
        <v>0.3</v>
      </c>
      <c r="O805" s="1"/>
      <c r="P805" s="4"/>
      <c r="Q805" s="3"/>
      <c r="R805" s="5"/>
    </row>
    <row r="806" spans="2:18" x14ac:dyDescent="0.25">
      <c r="B806" s="18" t="s">
        <v>10</v>
      </c>
      <c r="C806" s="18">
        <v>1185732</v>
      </c>
      <c r="D806" s="19">
        <v>45335</v>
      </c>
      <c r="E806" s="18" t="s">
        <v>29</v>
      </c>
      <c r="F806" s="18" t="s">
        <v>44</v>
      </c>
      <c r="G806" s="18" t="s">
        <v>45</v>
      </c>
      <c r="H806" s="18" t="s">
        <v>13</v>
      </c>
      <c r="I806" s="20">
        <v>0.25</v>
      </c>
      <c r="J806" s="21">
        <v>2000</v>
      </c>
      <c r="K806" s="22">
        <f t="shared" ref="K806:K809" si="263">I806*J806</f>
        <v>500</v>
      </c>
      <c r="L806" s="22">
        <f t="shared" ref="L806:L809" si="264">K806*M806</f>
        <v>150</v>
      </c>
      <c r="M806" s="23">
        <v>0.3</v>
      </c>
      <c r="O806" s="1"/>
      <c r="P806" s="4"/>
      <c r="Q806" s="3"/>
      <c r="R806" s="5"/>
    </row>
    <row r="807" spans="2:18" x14ac:dyDescent="0.25">
      <c r="B807" s="18" t="s">
        <v>10</v>
      </c>
      <c r="C807" s="18">
        <v>1185732</v>
      </c>
      <c r="D807" s="19">
        <v>45335</v>
      </c>
      <c r="E807" s="18" t="s">
        <v>29</v>
      </c>
      <c r="F807" s="18" t="s">
        <v>44</v>
      </c>
      <c r="G807" s="18" t="s">
        <v>45</v>
      </c>
      <c r="H807" s="18" t="s">
        <v>14</v>
      </c>
      <c r="I807" s="20">
        <v>0.30000000000000004</v>
      </c>
      <c r="J807" s="21">
        <v>750</v>
      </c>
      <c r="K807" s="22">
        <f t="shared" si="263"/>
        <v>225.00000000000003</v>
      </c>
      <c r="L807" s="22">
        <f t="shared" si="264"/>
        <v>78.750000000000014</v>
      </c>
      <c r="M807" s="23">
        <v>0.35000000000000003</v>
      </c>
      <c r="O807" s="1"/>
      <c r="P807" s="4"/>
      <c r="Q807" s="3"/>
      <c r="R807" s="5"/>
    </row>
    <row r="808" spans="2:18" x14ac:dyDescent="0.25">
      <c r="B808" s="18" t="s">
        <v>10</v>
      </c>
      <c r="C808" s="18">
        <v>1185732</v>
      </c>
      <c r="D808" s="19">
        <v>45335</v>
      </c>
      <c r="E808" s="18" t="s">
        <v>29</v>
      </c>
      <c r="F808" s="18" t="s">
        <v>44</v>
      </c>
      <c r="G808" s="18" t="s">
        <v>45</v>
      </c>
      <c r="H808" s="18" t="s">
        <v>16</v>
      </c>
      <c r="I808" s="20">
        <v>0.44999999999999996</v>
      </c>
      <c r="J808" s="21">
        <v>1500</v>
      </c>
      <c r="K808" s="22">
        <f t="shared" si="263"/>
        <v>674.99999999999989</v>
      </c>
      <c r="L808" s="22">
        <f t="shared" si="264"/>
        <v>202.49999999999997</v>
      </c>
      <c r="M808" s="23">
        <v>0.3</v>
      </c>
      <c r="O808" s="1"/>
      <c r="P808" s="4"/>
      <c r="Q808" s="3"/>
      <c r="R808" s="5"/>
    </row>
    <row r="809" spans="2:18" x14ac:dyDescent="0.25">
      <c r="B809" s="18" t="s">
        <v>10</v>
      </c>
      <c r="C809" s="18">
        <v>1185732</v>
      </c>
      <c r="D809" s="19">
        <v>45335</v>
      </c>
      <c r="E809" s="18" t="s">
        <v>29</v>
      </c>
      <c r="F809" s="18" t="s">
        <v>44</v>
      </c>
      <c r="G809" s="18" t="s">
        <v>45</v>
      </c>
      <c r="H809" s="18" t="s">
        <v>17</v>
      </c>
      <c r="I809" s="20">
        <v>0.35</v>
      </c>
      <c r="J809" s="21">
        <v>2250</v>
      </c>
      <c r="K809" s="22">
        <f t="shared" si="263"/>
        <v>787.5</v>
      </c>
      <c r="L809" s="22">
        <f t="shared" si="264"/>
        <v>354.375</v>
      </c>
      <c r="M809" s="23">
        <v>0.45</v>
      </c>
      <c r="O809" s="1"/>
      <c r="P809" s="4"/>
      <c r="Q809" s="3"/>
      <c r="R809" s="5"/>
    </row>
    <row r="810" spans="2:18" x14ac:dyDescent="0.25">
      <c r="B810" s="18" t="s">
        <v>10</v>
      </c>
      <c r="C810" s="18">
        <v>1185732</v>
      </c>
      <c r="D810" s="19">
        <v>45363</v>
      </c>
      <c r="E810" s="18" t="s">
        <v>29</v>
      </c>
      <c r="F810" s="18" t="s">
        <v>44</v>
      </c>
      <c r="G810" s="18" t="s">
        <v>45</v>
      </c>
      <c r="H810" s="18" t="s">
        <v>12</v>
      </c>
      <c r="I810" s="20">
        <v>0.4</v>
      </c>
      <c r="J810" s="21">
        <v>4450</v>
      </c>
      <c r="K810" s="22">
        <f>I810*J810</f>
        <v>1780</v>
      </c>
      <c r="L810" s="22">
        <f>K810*M810</f>
        <v>623.00000000000011</v>
      </c>
      <c r="M810" s="23">
        <v>0.35000000000000003</v>
      </c>
      <c r="O810" s="1"/>
      <c r="P810" s="4"/>
      <c r="Q810" s="3"/>
      <c r="R810" s="5"/>
    </row>
    <row r="811" spans="2:18" x14ac:dyDescent="0.25">
      <c r="B811" s="18" t="s">
        <v>10</v>
      </c>
      <c r="C811" s="18">
        <v>1185732</v>
      </c>
      <c r="D811" s="19">
        <v>45363</v>
      </c>
      <c r="E811" s="18" t="s">
        <v>29</v>
      </c>
      <c r="F811" s="18" t="s">
        <v>44</v>
      </c>
      <c r="G811" s="18" t="s">
        <v>45</v>
      </c>
      <c r="H811" s="18" t="s">
        <v>15</v>
      </c>
      <c r="I811" s="20">
        <v>0.4</v>
      </c>
      <c r="J811" s="21">
        <v>1250</v>
      </c>
      <c r="K811" s="22">
        <f>I811*J811</f>
        <v>500</v>
      </c>
      <c r="L811" s="22">
        <f>K811*M811</f>
        <v>150</v>
      </c>
      <c r="M811" s="23">
        <v>0.3</v>
      </c>
      <c r="O811" s="1"/>
      <c r="P811" s="4"/>
      <c r="Q811" s="3"/>
      <c r="R811" s="5"/>
    </row>
    <row r="812" spans="2:18" x14ac:dyDescent="0.25">
      <c r="B812" s="18" t="s">
        <v>10</v>
      </c>
      <c r="C812" s="18">
        <v>1185732</v>
      </c>
      <c r="D812" s="19">
        <v>45363</v>
      </c>
      <c r="E812" s="18" t="s">
        <v>29</v>
      </c>
      <c r="F812" s="18" t="s">
        <v>44</v>
      </c>
      <c r="G812" s="18" t="s">
        <v>45</v>
      </c>
      <c r="H812" s="18" t="s">
        <v>13</v>
      </c>
      <c r="I812" s="20">
        <v>0.30000000000000004</v>
      </c>
      <c r="J812" s="21">
        <v>1750</v>
      </c>
      <c r="K812" s="22">
        <f t="shared" ref="K812:K815" si="265">I812*J812</f>
        <v>525.00000000000011</v>
      </c>
      <c r="L812" s="22">
        <f t="shared" ref="L812:L815" si="266">K812*M812</f>
        <v>157.50000000000003</v>
      </c>
      <c r="M812" s="23">
        <v>0.3</v>
      </c>
      <c r="O812" s="1"/>
      <c r="P812" s="4"/>
      <c r="Q812" s="3"/>
      <c r="R812" s="5"/>
    </row>
    <row r="813" spans="2:18" x14ac:dyDescent="0.25">
      <c r="B813" s="18" t="s">
        <v>10</v>
      </c>
      <c r="C813" s="18">
        <v>1185732</v>
      </c>
      <c r="D813" s="19">
        <v>45363</v>
      </c>
      <c r="E813" s="18" t="s">
        <v>29</v>
      </c>
      <c r="F813" s="18" t="s">
        <v>44</v>
      </c>
      <c r="G813" s="18" t="s">
        <v>45</v>
      </c>
      <c r="H813" s="18" t="s">
        <v>14</v>
      </c>
      <c r="I813" s="20">
        <v>0.35</v>
      </c>
      <c r="J813" s="21">
        <v>250</v>
      </c>
      <c r="K813" s="22">
        <f t="shared" si="265"/>
        <v>87.5</v>
      </c>
      <c r="L813" s="22">
        <f t="shared" si="266"/>
        <v>30.625000000000004</v>
      </c>
      <c r="M813" s="23">
        <v>0.35000000000000003</v>
      </c>
      <c r="O813" s="1"/>
      <c r="P813" s="4"/>
      <c r="Q813" s="3"/>
      <c r="R813" s="5"/>
    </row>
    <row r="814" spans="2:18" x14ac:dyDescent="0.25">
      <c r="B814" s="18" t="s">
        <v>10</v>
      </c>
      <c r="C814" s="18">
        <v>1185732</v>
      </c>
      <c r="D814" s="19">
        <v>45363</v>
      </c>
      <c r="E814" s="18" t="s">
        <v>29</v>
      </c>
      <c r="F814" s="18" t="s">
        <v>44</v>
      </c>
      <c r="G814" s="18" t="s">
        <v>45</v>
      </c>
      <c r="H814" s="18" t="s">
        <v>16</v>
      </c>
      <c r="I814" s="20">
        <v>0.5</v>
      </c>
      <c r="J814" s="21">
        <v>750</v>
      </c>
      <c r="K814" s="22">
        <f t="shared" si="265"/>
        <v>375</v>
      </c>
      <c r="L814" s="22">
        <f t="shared" si="266"/>
        <v>112.5</v>
      </c>
      <c r="M814" s="23">
        <v>0.3</v>
      </c>
      <c r="O814" s="1"/>
      <c r="P814" s="4"/>
      <c r="Q814" s="3"/>
      <c r="R814" s="5"/>
    </row>
    <row r="815" spans="2:18" x14ac:dyDescent="0.25">
      <c r="B815" s="18" t="s">
        <v>10</v>
      </c>
      <c r="C815" s="18">
        <v>1185732</v>
      </c>
      <c r="D815" s="19">
        <v>45363</v>
      </c>
      <c r="E815" s="18" t="s">
        <v>29</v>
      </c>
      <c r="F815" s="18" t="s">
        <v>44</v>
      </c>
      <c r="G815" s="18" t="s">
        <v>45</v>
      </c>
      <c r="H815" s="18" t="s">
        <v>17</v>
      </c>
      <c r="I815" s="20">
        <v>0.4</v>
      </c>
      <c r="J815" s="21">
        <v>1750</v>
      </c>
      <c r="K815" s="22">
        <f t="shared" si="265"/>
        <v>700</v>
      </c>
      <c r="L815" s="22">
        <f t="shared" si="266"/>
        <v>315</v>
      </c>
      <c r="M815" s="23">
        <v>0.45</v>
      </c>
      <c r="O815" s="1"/>
      <c r="P815" s="4"/>
      <c r="Q815" s="3"/>
      <c r="R815" s="5"/>
    </row>
    <row r="816" spans="2:18" x14ac:dyDescent="0.25">
      <c r="B816" s="18" t="s">
        <v>10</v>
      </c>
      <c r="C816" s="18">
        <v>1185732</v>
      </c>
      <c r="D816" s="19">
        <v>45395</v>
      </c>
      <c r="E816" s="18" t="s">
        <v>29</v>
      </c>
      <c r="F816" s="18" t="s">
        <v>44</v>
      </c>
      <c r="G816" s="18" t="s">
        <v>45</v>
      </c>
      <c r="H816" s="18" t="s">
        <v>12</v>
      </c>
      <c r="I816" s="20">
        <v>0.4</v>
      </c>
      <c r="J816" s="21">
        <v>4000</v>
      </c>
      <c r="K816" s="22">
        <f>I816*J816</f>
        <v>1600</v>
      </c>
      <c r="L816" s="22">
        <f>K816*M816</f>
        <v>560</v>
      </c>
      <c r="M816" s="23">
        <v>0.35000000000000003</v>
      </c>
      <c r="O816" s="1"/>
      <c r="P816" s="4"/>
      <c r="Q816" s="3"/>
      <c r="R816" s="5"/>
    </row>
    <row r="817" spans="2:18" x14ac:dyDescent="0.25">
      <c r="B817" s="18" t="s">
        <v>10</v>
      </c>
      <c r="C817" s="18">
        <v>1185732</v>
      </c>
      <c r="D817" s="19">
        <v>45395</v>
      </c>
      <c r="E817" s="18" t="s">
        <v>29</v>
      </c>
      <c r="F817" s="18" t="s">
        <v>44</v>
      </c>
      <c r="G817" s="18" t="s">
        <v>45</v>
      </c>
      <c r="H817" s="18" t="s">
        <v>15</v>
      </c>
      <c r="I817" s="20">
        <v>0.4</v>
      </c>
      <c r="J817" s="21">
        <v>1000</v>
      </c>
      <c r="K817" s="22">
        <f>I817*J817</f>
        <v>400</v>
      </c>
      <c r="L817" s="22">
        <f>K817*M817</f>
        <v>120</v>
      </c>
      <c r="M817" s="23">
        <v>0.3</v>
      </c>
      <c r="O817" s="1"/>
      <c r="P817" s="4"/>
      <c r="Q817" s="3"/>
      <c r="R817" s="5"/>
    </row>
    <row r="818" spans="2:18" x14ac:dyDescent="0.25">
      <c r="B818" s="18" t="s">
        <v>10</v>
      </c>
      <c r="C818" s="18">
        <v>1185732</v>
      </c>
      <c r="D818" s="19">
        <v>45395</v>
      </c>
      <c r="E818" s="18" t="s">
        <v>29</v>
      </c>
      <c r="F818" s="18" t="s">
        <v>44</v>
      </c>
      <c r="G818" s="18" t="s">
        <v>45</v>
      </c>
      <c r="H818" s="18" t="s">
        <v>13</v>
      </c>
      <c r="I818" s="20">
        <v>0.30000000000000004</v>
      </c>
      <c r="J818" s="21">
        <v>1000</v>
      </c>
      <c r="K818" s="22">
        <f t="shared" ref="K818:K821" si="267">I818*J818</f>
        <v>300.00000000000006</v>
      </c>
      <c r="L818" s="22">
        <f t="shared" ref="L818:L821" si="268">K818*M818</f>
        <v>90.000000000000014</v>
      </c>
      <c r="M818" s="23">
        <v>0.3</v>
      </c>
      <c r="O818" s="1"/>
      <c r="P818" s="4"/>
      <c r="Q818" s="3"/>
      <c r="R818" s="5"/>
    </row>
    <row r="819" spans="2:18" x14ac:dyDescent="0.25">
      <c r="B819" s="18" t="s">
        <v>10</v>
      </c>
      <c r="C819" s="18">
        <v>1185732</v>
      </c>
      <c r="D819" s="19">
        <v>45395</v>
      </c>
      <c r="E819" s="18" t="s">
        <v>29</v>
      </c>
      <c r="F819" s="18" t="s">
        <v>44</v>
      </c>
      <c r="G819" s="18" t="s">
        <v>45</v>
      </c>
      <c r="H819" s="18" t="s">
        <v>14</v>
      </c>
      <c r="I819" s="20">
        <v>0.35</v>
      </c>
      <c r="J819" s="21">
        <v>250</v>
      </c>
      <c r="K819" s="22">
        <f t="shared" si="267"/>
        <v>87.5</v>
      </c>
      <c r="L819" s="22">
        <f t="shared" si="268"/>
        <v>30.625000000000004</v>
      </c>
      <c r="M819" s="23">
        <v>0.35000000000000003</v>
      </c>
      <c r="O819" s="1"/>
      <c r="P819" s="4"/>
      <c r="Q819" s="3"/>
      <c r="R819" s="5"/>
    </row>
    <row r="820" spans="2:18" x14ac:dyDescent="0.25">
      <c r="B820" s="18" t="s">
        <v>10</v>
      </c>
      <c r="C820" s="18">
        <v>1185732</v>
      </c>
      <c r="D820" s="19">
        <v>45395</v>
      </c>
      <c r="E820" s="18" t="s">
        <v>29</v>
      </c>
      <c r="F820" s="18" t="s">
        <v>44</v>
      </c>
      <c r="G820" s="18" t="s">
        <v>45</v>
      </c>
      <c r="H820" s="18" t="s">
        <v>16</v>
      </c>
      <c r="I820" s="20">
        <v>0.5</v>
      </c>
      <c r="J820" s="21">
        <v>500</v>
      </c>
      <c r="K820" s="22">
        <f t="shared" si="267"/>
        <v>250</v>
      </c>
      <c r="L820" s="22">
        <f t="shared" si="268"/>
        <v>75</v>
      </c>
      <c r="M820" s="23">
        <v>0.3</v>
      </c>
      <c r="O820" s="1"/>
      <c r="P820" s="4"/>
      <c r="Q820" s="3"/>
      <c r="R820" s="5"/>
    </row>
    <row r="821" spans="2:18" x14ac:dyDescent="0.25">
      <c r="B821" s="18" t="s">
        <v>10</v>
      </c>
      <c r="C821" s="18">
        <v>1185732</v>
      </c>
      <c r="D821" s="19">
        <v>45395</v>
      </c>
      <c r="E821" s="18" t="s">
        <v>29</v>
      </c>
      <c r="F821" s="18" t="s">
        <v>44</v>
      </c>
      <c r="G821" s="18" t="s">
        <v>45</v>
      </c>
      <c r="H821" s="18" t="s">
        <v>17</v>
      </c>
      <c r="I821" s="20">
        <v>0.4</v>
      </c>
      <c r="J821" s="21">
        <v>1750</v>
      </c>
      <c r="K821" s="22">
        <f t="shared" si="267"/>
        <v>700</v>
      </c>
      <c r="L821" s="22">
        <f t="shared" si="268"/>
        <v>315</v>
      </c>
      <c r="M821" s="23">
        <v>0.45</v>
      </c>
      <c r="O821" s="1"/>
      <c r="P821" s="4"/>
      <c r="Q821" s="3"/>
      <c r="R821" s="5"/>
    </row>
    <row r="822" spans="2:18" x14ac:dyDescent="0.25">
      <c r="B822" s="18" t="s">
        <v>10</v>
      </c>
      <c r="C822" s="18">
        <v>1185732</v>
      </c>
      <c r="D822" s="19">
        <v>45426</v>
      </c>
      <c r="E822" s="18" t="s">
        <v>29</v>
      </c>
      <c r="F822" s="18" t="s">
        <v>44</v>
      </c>
      <c r="G822" s="18" t="s">
        <v>45</v>
      </c>
      <c r="H822" s="18" t="s">
        <v>12</v>
      </c>
      <c r="I822" s="20">
        <v>0.5</v>
      </c>
      <c r="J822" s="21">
        <v>4450</v>
      </c>
      <c r="K822" s="22">
        <f>I822*J822</f>
        <v>2225</v>
      </c>
      <c r="L822" s="22">
        <f>K822*M822</f>
        <v>778.75000000000011</v>
      </c>
      <c r="M822" s="23">
        <v>0.35000000000000003</v>
      </c>
      <c r="O822" s="1"/>
      <c r="P822" s="4"/>
      <c r="Q822" s="3"/>
      <c r="R822" s="5"/>
    </row>
    <row r="823" spans="2:18" x14ac:dyDescent="0.25">
      <c r="B823" s="18" t="s">
        <v>10</v>
      </c>
      <c r="C823" s="18">
        <v>1185732</v>
      </c>
      <c r="D823" s="19">
        <v>45426</v>
      </c>
      <c r="E823" s="18" t="s">
        <v>29</v>
      </c>
      <c r="F823" s="18" t="s">
        <v>44</v>
      </c>
      <c r="G823" s="18" t="s">
        <v>45</v>
      </c>
      <c r="H823" s="18" t="s">
        <v>15</v>
      </c>
      <c r="I823" s="20">
        <v>0.45000000000000007</v>
      </c>
      <c r="J823" s="21">
        <v>1500</v>
      </c>
      <c r="K823" s="22">
        <f>I823*J823</f>
        <v>675.00000000000011</v>
      </c>
      <c r="L823" s="22">
        <f>K823*M823</f>
        <v>202.50000000000003</v>
      </c>
      <c r="M823" s="23">
        <v>0.3</v>
      </c>
      <c r="O823" s="1"/>
      <c r="P823" s="4"/>
      <c r="Q823" s="3"/>
      <c r="R823" s="5"/>
    </row>
    <row r="824" spans="2:18" x14ac:dyDescent="0.25">
      <c r="B824" s="18" t="s">
        <v>10</v>
      </c>
      <c r="C824" s="18">
        <v>1185732</v>
      </c>
      <c r="D824" s="19">
        <v>45426</v>
      </c>
      <c r="E824" s="18" t="s">
        <v>29</v>
      </c>
      <c r="F824" s="18" t="s">
        <v>44</v>
      </c>
      <c r="G824" s="18" t="s">
        <v>45</v>
      </c>
      <c r="H824" s="18" t="s">
        <v>13</v>
      </c>
      <c r="I824" s="20">
        <v>0.4</v>
      </c>
      <c r="J824" s="21">
        <v>1250</v>
      </c>
      <c r="K824" s="22">
        <f t="shared" ref="K824:K827" si="269">I824*J824</f>
        <v>500</v>
      </c>
      <c r="L824" s="22">
        <f t="shared" ref="L824:L827" si="270">K824*M824</f>
        <v>150</v>
      </c>
      <c r="M824" s="23">
        <v>0.3</v>
      </c>
      <c r="O824" s="1"/>
      <c r="P824" s="4"/>
      <c r="Q824" s="3"/>
      <c r="R824" s="5"/>
    </row>
    <row r="825" spans="2:18" x14ac:dyDescent="0.25">
      <c r="B825" s="18" t="s">
        <v>10</v>
      </c>
      <c r="C825" s="18">
        <v>1185732</v>
      </c>
      <c r="D825" s="19">
        <v>45426</v>
      </c>
      <c r="E825" s="18" t="s">
        <v>29</v>
      </c>
      <c r="F825" s="18" t="s">
        <v>44</v>
      </c>
      <c r="G825" s="18" t="s">
        <v>45</v>
      </c>
      <c r="H825" s="18" t="s">
        <v>14</v>
      </c>
      <c r="I825" s="20">
        <v>0.4</v>
      </c>
      <c r="J825" s="21">
        <v>500</v>
      </c>
      <c r="K825" s="22">
        <f t="shared" si="269"/>
        <v>200</v>
      </c>
      <c r="L825" s="22">
        <f t="shared" si="270"/>
        <v>70</v>
      </c>
      <c r="M825" s="23">
        <v>0.35000000000000003</v>
      </c>
      <c r="O825" s="1"/>
      <c r="P825" s="4"/>
      <c r="Q825" s="3"/>
      <c r="R825" s="5"/>
    </row>
    <row r="826" spans="2:18" x14ac:dyDescent="0.25">
      <c r="B826" s="18" t="s">
        <v>10</v>
      </c>
      <c r="C826" s="18">
        <v>1185732</v>
      </c>
      <c r="D826" s="19">
        <v>45426</v>
      </c>
      <c r="E826" s="18" t="s">
        <v>29</v>
      </c>
      <c r="F826" s="18" t="s">
        <v>44</v>
      </c>
      <c r="G826" s="18" t="s">
        <v>45</v>
      </c>
      <c r="H826" s="18" t="s">
        <v>16</v>
      </c>
      <c r="I826" s="20">
        <v>0.54999999999999993</v>
      </c>
      <c r="J826" s="21">
        <v>750</v>
      </c>
      <c r="K826" s="22">
        <f t="shared" si="269"/>
        <v>412.49999999999994</v>
      </c>
      <c r="L826" s="22">
        <f t="shared" si="270"/>
        <v>123.74999999999997</v>
      </c>
      <c r="M826" s="23">
        <v>0.3</v>
      </c>
      <c r="O826" s="1"/>
      <c r="P826" s="4"/>
      <c r="Q826" s="3"/>
      <c r="R826" s="5"/>
    </row>
    <row r="827" spans="2:18" x14ac:dyDescent="0.25">
      <c r="B827" s="18" t="s">
        <v>10</v>
      </c>
      <c r="C827" s="18">
        <v>1185732</v>
      </c>
      <c r="D827" s="19">
        <v>45426</v>
      </c>
      <c r="E827" s="18" t="s">
        <v>29</v>
      </c>
      <c r="F827" s="18" t="s">
        <v>44</v>
      </c>
      <c r="G827" s="18" t="s">
        <v>45</v>
      </c>
      <c r="H827" s="18" t="s">
        <v>17</v>
      </c>
      <c r="I827" s="20">
        <v>0.6</v>
      </c>
      <c r="J827" s="21">
        <v>1750</v>
      </c>
      <c r="K827" s="22">
        <f t="shared" si="269"/>
        <v>1050</v>
      </c>
      <c r="L827" s="22">
        <f t="shared" si="270"/>
        <v>472.5</v>
      </c>
      <c r="M827" s="23">
        <v>0.45</v>
      </c>
      <c r="O827" s="1"/>
      <c r="P827" s="4"/>
      <c r="Q827" s="3"/>
      <c r="R827" s="5"/>
    </row>
    <row r="828" spans="2:18" x14ac:dyDescent="0.25">
      <c r="B828" s="18" t="s">
        <v>10</v>
      </c>
      <c r="C828" s="18">
        <v>1185732</v>
      </c>
      <c r="D828" s="19">
        <v>45456</v>
      </c>
      <c r="E828" s="18" t="s">
        <v>29</v>
      </c>
      <c r="F828" s="18" t="s">
        <v>44</v>
      </c>
      <c r="G828" s="18" t="s">
        <v>45</v>
      </c>
      <c r="H828" s="18" t="s">
        <v>12</v>
      </c>
      <c r="I828" s="20">
        <v>0.45</v>
      </c>
      <c r="J828" s="21">
        <v>4250</v>
      </c>
      <c r="K828" s="22">
        <f>I828*J828</f>
        <v>1912.5</v>
      </c>
      <c r="L828" s="22">
        <f>K828*M828</f>
        <v>669.37500000000011</v>
      </c>
      <c r="M828" s="23">
        <v>0.35000000000000003</v>
      </c>
      <c r="O828" s="1"/>
      <c r="P828" s="4"/>
      <c r="Q828" s="3"/>
      <c r="R828" s="5"/>
    </row>
    <row r="829" spans="2:18" x14ac:dyDescent="0.25">
      <c r="B829" s="18" t="s">
        <v>10</v>
      </c>
      <c r="C829" s="18">
        <v>1185732</v>
      </c>
      <c r="D829" s="19">
        <v>45456</v>
      </c>
      <c r="E829" s="18" t="s">
        <v>29</v>
      </c>
      <c r="F829" s="18" t="s">
        <v>44</v>
      </c>
      <c r="G829" s="18" t="s">
        <v>45</v>
      </c>
      <c r="H829" s="18" t="s">
        <v>15</v>
      </c>
      <c r="I829" s="20">
        <v>0.40000000000000008</v>
      </c>
      <c r="J829" s="21">
        <v>1750</v>
      </c>
      <c r="K829" s="22">
        <f>I829*J829</f>
        <v>700.00000000000011</v>
      </c>
      <c r="L829" s="22">
        <f>K829*M829</f>
        <v>210.00000000000003</v>
      </c>
      <c r="M829" s="23">
        <v>0.3</v>
      </c>
      <c r="O829" s="1"/>
      <c r="P829" s="4"/>
      <c r="Q829" s="3"/>
      <c r="R829" s="5"/>
    </row>
    <row r="830" spans="2:18" x14ac:dyDescent="0.25">
      <c r="B830" s="18" t="s">
        <v>10</v>
      </c>
      <c r="C830" s="18">
        <v>1185732</v>
      </c>
      <c r="D830" s="19">
        <v>45456</v>
      </c>
      <c r="E830" s="18" t="s">
        <v>29</v>
      </c>
      <c r="F830" s="18" t="s">
        <v>44</v>
      </c>
      <c r="G830" s="18" t="s">
        <v>45</v>
      </c>
      <c r="H830" s="18" t="s">
        <v>13</v>
      </c>
      <c r="I830" s="20">
        <v>0.35000000000000003</v>
      </c>
      <c r="J830" s="21">
        <v>1750</v>
      </c>
      <c r="K830" s="22">
        <f t="shared" ref="K830:K833" si="271">I830*J830</f>
        <v>612.50000000000011</v>
      </c>
      <c r="L830" s="22">
        <f t="shared" ref="L830:L833" si="272">K830*M830</f>
        <v>183.75000000000003</v>
      </c>
      <c r="M830" s="23">
        <v>0.3</v>
      </c>
      <c r="O830" s="1"/>
      <c r="P830" s="4"/>
      <c r="Q830" s="3"/>
      <c r="R830" s="5"/>
    </row>
    <row r="831" spans="2:18" x14ac:dyDescent="0.25">
      <c r="B831" s="18" t="s">
        <v>10</v>
      </c>
      <c r="C831" s="18">
        <v>1185732</v>
      </c>
      <c r="D831" s="19">
        <v>45456</v>
      </c>
      <c r="E831" s="18" t="s">
        <v>29</v>
      </c>
      <c r="F831" s="18" t="s">
        <v>44</v>
      </c>
      <c r="G831" s="18" t="s">
        <v>45</v>
      </c>
      <c r="H831" s="18" t="s">
        <v>14</v>
      </c>
      <c r="I831" s="20">
        <v>0.35000000000000003</v>
      </c>
      <c r="J831" s="21">
        <v>1500</v>
      </c>
      <c r="K831" s="22">
        <f t="shared" si="271"/>
        <v>525</v>
      </c>
      <c r="L831" s="22">
        <f t="shared" si="272"/>
        <v>183.75000000000003</v>
      </c>
      <c r="M831" s="23">
        <v>0.35000000000000003</v>
      </c>
      <c r="O831" s="1"/>
      <c r="P831" s="4"/>
      <c r="Q831" s="3"/>
      <c r="R831" s="5"/>
    </row>
    <row r="832" spans="2:18" x14ac:dyDescent="0.25">
      <c r="B832" s="18" t="s">
        <v>10</v>
      </c>
      <c r="C832" s="18">
        <v>1185732</v>
      </c>
      <c r="D832" s="19">
        <v>45456</v>
      </c>
      <c r="E832" s="18" t="s">
        <v>29</v>
      </c>
      <c r="F832" s="18" t="s">
        <v>44</v>
      </c>
      <c r="G832" s="18" t="s">
        <v>45</v>
      </c>
      <c r="H832" s="18" t="s">
        <v>16</v>
      </c>
      <c r="I832" s="20">
        <v>0.5</v>
      </c>
      <c r="J832" s="21">
        <v>1500</v>
      </c>
      <c r="K832" s="22">
        <f t="shared" si="271"/>
        <v>750</v>
      </c>
      <c r="L832" s="22">
        <f t="shared" si="272"/>
        <v>225</v>
      </c>
      <c r="M832" s="23">
        <v>0.3</v>
      </c>
      <c r="O832" s="1"/>
      <c r="P832" s="4"/>
      <c r="Q832" s="3"/>
      <c r="R832" s="5"/>
    </row>
    <row r="833" spans="2:18" x14ac:dyDescent="0.25">
      <c r="B833" s="18" t="s">
        <v>10</v>
      </c>
      <c r="C833" s="18">
        <v>1185732</v>
      </c>
      <c r="D833" s="19">
        <v>45456</v>
      </c>
      <c r="E833" s="18" t="s">
        <v>29</v>
      </c>
      <c r="F833" s="18" t="s">
        <v>44</v>
      </c>
      <c r="G833" s="18" t="s">
        <v>45</v>
      </c>
      <c r="H833" s="18" t="s">
        <v>17</v>
      </c>
      <c r="I833" s="20">
        <v>0.55000000000000004</v>
      </c>
      <c r="J833" s="21">
        <v>3250</v>
      </c>
      <c r="K833" s="22">
        <f t="shared" si="271"/>
        <v>1787.5000000000002</v>
      </c>
      <c r="L833" s="22">
        <f t="shared" si="272"/>
        <v>804.37500000000011</v>
      </c>
      <c r="M833" s="23">
        <v>0.45</v>
      </c>
      <c r="O833" s="1"/>
      <c r="P833" s="4"/>
      <c r="Q833" s="3"/>
      <c r="R833" s="5"/>
    </row>
    <row r="834" spans="2:18" x14ac:dyDescent="0.25">
      <c r="B834" s="18" t="s">
        <v>10</v>
      </c>
      <c r="C834" s="18">
        <v>1185732</v>
      </c>
      <c r="D834" s="19">
        <v>45485</v>
      </c>
      <c r="E834" s="18" t="s">
        <v>29</v>
      </c>
      <c r="F834" s="18" t="s">
        <v>44</v>
      </c>
      <c r="G834" s="18" t="s">
        <v>45</v>
      </c>
      <c r="H834" s="18" t="s">
        <v>12</v>
      </c>
      <c r="I834" s="20">
        <v>0.5</v>
      </c>
      <c r="J834" s="21">
        <v>5500</v>
      </c>
      <c r="K834" s="22">
        <f>I834*J834</f>
        <v>2750</v>
      </c>
      <c r="L834" s="22">
        <f>K834*M834</f>
        <v>962.50000000000011</v>
      </c>
      <c r="M834" s="23">
        <v>0.35000000000000003</v>
      </c>
      <c r="O834" s="1"/>
      <c r="P834" s="4"/>
      <c r="Q834" s="3"/>
      <c r="R834" s="5"/>
    </row>
    <row r="835" spans="2:18" x14ac:dyDescent="0.25">
      <c r="B835" s="18" t="s">
        <v>10</v>
      </c>
      <c r="C835" s="18">
        <v>1185732</v>
      </c>
      <c r="D835" s="19">
        <v>45485</v>
      </c>
      <c r="E835" s="18" t="s">
        <v>29</v>
      </c>
      <c r="F835" s="18" t="s">
        <v>44</v>
      </c>
      <c r="G835" s="18" t="s">
        <v>45</v>
      </c>
      <c r="H835" s="18" t="s">
        <v>15</v>
      </c>
      <c r="I835" s="20">
        <v>0.45000000000000007</v>
      </c>
      <c r="J835" s="21">
        <v>3000</v>
      </c>
      <c r="K835" s="22">
        <f>I835*J835</f>
        <v>1350.0000000000002</v>
      </c>
      <c r="L835" s="22">
        <f>K835*M835</f>
        <v>405.00000000000006</v>
      </c>
      <c r="M835" s="23">
        <v>0.3</v>
      </c>
      <c r="O835" s="1"/>
      <c r="P835" s="4"/>
      <c r="Q835" s="3"/>
      <c r="R835" s="5"/>
    </row>
    <row r="836" spans="2:18" x14ac:dyDescent="0.25">
      <c r="B836" s="18" t="s">
        <v>10</v>
      </c>
      <c r="C836" s="18">
        <v>1185732</v>
      </c>
      <c r="D836" s="19">
        <v>45485</v>
      </c>
      <c r="E836" s="18" t="s">
        <v>29</v>
      </c>
      <c r="F836" s="18" t="s">
        <v>44</v>
      </c>
      <c r="G836" s="18" t="s">
        <v>45</v>
      </c>
      <c r="H836" s="18" t="s">
        <v>13</v>
      </c>
      <c r="I836" s="20">
        <v>0.4</v>
      </c>
      <c r="J836" s="21">
        <v>2250</v>
      </c>
      <c r="K836" s="22">
        <f t="shared" ref="K836:K839" si="273">I836*J836</f>
        <v>900</v>
      </c>
      <c r="L836" s="22">
        <f t="shared" ref="L836:L839" si="274">K836*M836</f>
        <v>270</v>
      </c>
      <c r="M836" s="23">
        <v>0.3</v>
      </c>
      <c r="O836" s="1"/>
      <c r="P836" s="4"/>
      <c r="Q836" s="3"/>
      <c r="R836" s="5"/>
    </row>
    <row r="837" spans="2:18" x14ac:dyDescent="0.25">
      <c r="B837" s="18" t="s">
        <v>10</v>
      </c>
      <c r="C837" s="18">
        <v>1185732</v>
      </c>
      <c r="D837" s="19">
        <v>45485</v>
      </c>
      <c r="E837" s="18" t="s">
        <v>29</v>
      </c>
      <c r="F837" s="18" t="s">
        <v>44</v>
      </c>
      <c r="G837" s="18" t="s">
        <v>45</v>
      </c>
      <c r="H837" s="18" t="s">
        <v>14</v>
      </c>
      <c r="I837" s="20">
        <v>0.4</v>
      </c>
      <c r="J837" s="21">
        <v>1750</v>
      </c>
      <c r="K837" s="22">
        <f t="shared" si="273"/>
        <v>700</v>
      </c>
      <c r="L837" s="22">
        <f t="shared" si="274"/>
        <v>245.00000000000003</v>
      </c>
      <c r="M837" s="23">
        <v>0.35000000000000003</v>
      </c>
      <c r="O837" s="1"/>
      <c r="P837" s="4"/>
      <c r="Q837" s="3"/>
      <c r="R837" s="5"/>
    </row>
    <row r="838" spans="2:18" x14ac:dyDescent="0.25">
      <c r="B838" s="18" t="s">
        <v>10</v>
      </c>
      <c r="C838" s="18">
        <v>1185732</v>
      </c>
      <c r="D838" s="19">
        <v>45485</v>
      </c>
      <c r="E838" s="18" t="s">
        <v>29</v>
      </c>
      <c r="F838" s="18" t="s">
        <v>44</v>
      </c>
      <c r="G838" s="18" t="s">
        <v>45</v>
      </c>
      <c r="H838" s="18" t="s">
        <v>16</v>
      </c>
      <c r="I838" s="20">
        <v>0.5</v>
      </c>
      <c r="J838" s="21">
        <v>2000</v>
      </c>
      <c r="K838" s="22">
        <f t="shared" si="273"/>
        <v>1000</v>
      </c>
      <c r="L838" s="22">
        <f t="shared" si="274"/>
        <v>300</v>
      </c>
      <c r="M838" s="23">
        <v>0.3</v>
      </c>
      <c r="O838" s="1"/>
      <c r="P838" s="4"/>
      <c r="Q838" s="3"/>
      <c r="R838" s="5"/>
    </row>
    <row r="839" spans="2:18" x14ac:dyDescent="0.25">
      <c r="B839" s="18" t="s">
        <v>10</v>
      </c>
      <c r="C839" s="18">
        <v>1185732</v>
      </c>
      <c r="D839" s="19">
        <v>45485</v>
      </c>
      <c r="E839" s="18" t="s">
        <v>29</v>
      </c>
      <c r="F839" s="18" t="s">
        <v>44</v>
      </c>
      <c r="G839" s="18" t="s">
        <v>45</v>
      </c>
      <c r="H839" s="18" t="s">
        <v>17</v>
      </c>
      <c r="I839" s="20">
        <v>0.55000000000000004</v>
      </c>
      <c r="J839" s="21">
        <v>3750</v>
      </c>
      <c r="K839" s="22">
        <f t="shared" si="273"/>
        <v>2062.5</v>
      </c>
      <c r="L839" s="22">
        <f t="shared" si="274"/>
        <v>928.125</v>
      </c>
      <c r="M839" s="23">
        <v>0.45</v>
      </c>
      <c r="O839" s="1"/>
      <c r="P839" s="4"/>
      <c r="Q839" s="3"/>
      <c r="R839" s="5"/>
    </row>
    <row r="840" spans="2:18" x14ac:dyDescent="0.25">
      <c r="B840" s="18" t="s">
        <v>10</v>
      </c>
      <c r="C840" s="18">
        <v>1185732</v>
      </c>
      <c r="D840" s="19">
        <v>45517</v>
      </c>
      <c r="E840" s="18" t="s">
        <v>29</v>
      </c>
      <c r="F840" s="18" t="s">
        <v>44</v>
      </c>
      <c r="G840" s="18" t="s">
        <v>45</v>
      </c>
      <c r="H840" s="18" t="s">
        <v>12</v>
      </c>
      <c r="I840" s="20">
        <v>0.5</v>
      </c>
      <c r="J840" s="21">
        <v>5250</v>
      </c>
      <c r="K840" s="22">
        <f>I840*J840</f>
        <v>2625</v>
      </c>
      <c r="L840" s="22">
        <f>K840*M840</f>
        <v>918.75000000000011</v>
      </c>
      <c r="M840" s="23">
        <v>0.35000000000000003</v>
      </c>
      <c r="O840" s="1"/>
      <c r="P840" s="4"/>
      <c r="Q840" s="3"/>
      <c r="R840" s="5"/>
    </row>
    <row r="841" spans="2:18" x14ac:dyDescent="0.25">
      <c r="B841" s="18" t="s">
        <v>10</v>
      </c>
      <c r="C841" s="18">
        <v>1185732</v>
      </c>
      <c r="D841" s="19">
        <v>45517</v>
      </c>
      <c r="E841" s="18" t="s">
        <v>29</v>
      </c>
      <c r="F841" s="18" t="s">
        <v>44</v>
      </c>
      <c r="G841" s="18" t="s">
        <v>45</v>
      </c>
      <c r="H841" s="18" t="s">
        <v>15</v>
      </c>
      <c r="I841" s="20">
        <v>0.45000000000000007</v>
      </c>
      <c r="J841" s="21">
        <v>3000</v>
      </c>
      <c r="K841" s="22">
        <f>I841*J841</f>
        <v>1350.0000000000002</v>
      </c>
      <c r="L841" s="22">
        <f>K841*M841</f>
        <v>405.00000000000006</v>
      </c>
      <c r="M841" s="23">
        <v>0.3</v>
      </c>
      <c r="O841" s="1"/>
      <c r="P841" s="4"/>
      <c r="Q841" s="3"/>
      <c r="R841" s="5"/>
    </row>
    <row r="842" spans="2:18" x14ac:dyDescent="0.25">
      <c r="B842" s="18" t="s">
        <v>10</v>
      </c>
      <c r="C842" s="18">
        <v>1185732</v>
      </c>
      <c r="D842" s="19">
        <v>45517</v>
      </c>
      <c r="E842" s="18" t="s">
        <v>29</v>
      </c>
      <c r="F842" s="18" t="s">
        <v>44</v>
      </c>
      <c r="G842" s="18" t="s">
        <v>45</v>
      </c>
      <c r="H842" s="18" t="s">
        <v>13</v>
      </c>
      <c r="I842" s="20">
        <v>0.4</v>
      </c>
      <c r="J842" s="21">
        <v>2250</v>
      </c>
      <c r="K842" s="22">
        <f t="shared" ref="K842:K845" si="275">I842*J842</f>
        <v>900</v>
      </c>
      <c r="L842" s="22">
        <f t="shared" ref="L842:L845" si="276">K842*M842</f>
        <v>270</v>
      </c>
      <c r="M842" s="23">
        <v>0.3</v>
      </c>
      <c r="O842" s="1"/>
      <c r="P842" s="4"/>
      <c r="Q842" s="3"/>
      <c r="R842" s="5"/>
    </row>
    <row r="843" spans="2:18" x14ac:dyDescent="0.25">
      <c r="B843" s="18" t="s">
        <v>10</v>
      </c>
      <c r="C843" s="18">
        <v>1185732</v>
      </c>
      <c r="D843" s="19">
        <v>45517</v>
      </c>
      <c r="E843" s="18" t="s">
        <v>29</v>
      </c>
      <c r="F843" s="18" t="s">
        <v>44</v>
      </c>
      <c r="G843" s="18" t="s">
        <v>45</v>
      </c>
      <c r="H843" s="18" t="s">
        <v>14</v>
      </c>
      <c r="I843" s="20">
        <v>0.35000000000000003</v>
      </c>
      <c r="J843" s="21">
        <v>1750</v>
      </c>
      <c r="K843" s="22">
        <f t="shared" si="275"/>
        <v>612.50000000000011</v>
      </c>
      <c r="L843" s="22">
        <f t="shared" si="276"/>
        <v>214.37500000000006</v>
      </c>
      <c r="M843" s="23">
        <v>0.35000000000000003</v>
      </c>
      <c r="O843" s="1"/>
      <c r="P843" s="4"/>
      <c r="Q843" s="3"/>
      <c r="R843" s="5"/>
    </row>
    <row r="844" spans="2:18" x14ac:dyDescent="0.25">
      <c r="B844" s="18" t="s">
        <v>10</v>
      </c>
      <c r="C844" s="18">
        <v>1185732</v>
      </c>
      <c r="D844" s="19">
        <v>45517</v>
      </c>
      <c r="E844" s="18" t="s">
        <v>29</v>
      </c>
      <c r="F844" s="18" t="s">
        <v>44</v>
      </c>
      <c r="G844" s="18" t="s">
        <v>45</v>
      </c>
      <c r="H844" s="18" t="s">
        <v>16</v>
      </c>
      <c r="I844" s="20">
        <v>0.45</v>
      </c>
      <c r="J844" s="21">
        <v>1500</v>
      </c>
      <c r="K844" s="22">
        <f t="shared" si="275"/>
        <v>675</v>
      </c>
      <c r="L844" s="22">
        <f t="shared" si="276"/>
        <v>202.5</v>
      </c>
      <c r="M844" s="23">
        <v>0.3</v>
      </c>
      <c r="O844" s="1"/>
      <c r="P844" s="4"/>
      <c r="Q844" s="3"/>
      <c r="R844" s="5"/>
    </row>
    <row r="845" spans="2:18" x14ac:dyDescent="0.25">
      <c r="B845" s="18" t="s">
        <v>10</v>
      </c>
      <c r="C845" s="18">
        <v>1185732</v>
      </c>
      <c r="D845" s="19">
        <v>45517</v>
      </c>
      <c r="E845" s="18" t="s">
        <v>29</v>
      </c>
      <c r="F845" s="18" t="s">
        <v>44</v>
      </c>
      <c r="G845" s="18" t="s">
        <v>45</v>
      </c>
      <c r="H845" s="18" t="s">
        <v>17</v>
      </c>
      <c r="I845" s="20">
        <v>0.5</v>
      </c>
      <c r="J845" s="21">
        <v>3250</v>
      </c>
      <c r="K845" s="22">
        <f t="shared" si="275"/>
        <v>1625</v>
      </c>
      <c r="L845" s="22">
        <f t="shared" si="276"/>
        <v>731.25</v>
      </c>
      <c r="M845" s="23">
        <v>0.45</v>
      </c>
      <c r="O845" s="1"/>
      <c r="P845" s="4"/>
      <c r="Q845" s="3"/>
      <c r="R845" s="5"/>
    </row>
    <row r="846" spans="2:18" x14ac:dyDescent="0.25">
      <c r="B846" s="18" t="s">
        <v>10</v>
      </c>
      <c r="C846" s="18">
        <v>1185732</v>
      </c>
      <c r="D846" s="19">
        <v>45549</v>
      </c>
      <c r="E846" s="18" t="s">
        <v>29</v>
      </c>
      <c r="F846" s="18" t="s">
        <v>44</v>
      </c>
      <c r="G846" s="18" t="s">
        <v>45</v>
      </c>
      <c r="H846" s="18" t="s">
        <v>12</v>
      </c>
      <c r="I846" s="20">
        <v>0.45</v>
      </c>
      <c r="J846" s="21">
        <v>4500</v>
      </c>
      <c r="K846" s="22">
        <f>I846*J846</f>
        <v>2025</v>
      </c>
      <c r="L846" s="22">
        <f>K846*M846</f>
        <v>708.75000000000011</v>
      </c>
      <c r="M846" s="23">
        <v>0.35000000000000003</v>
      </c>
      <c r="O846" s="1"/>
      <c r="P846" s="4"/>
      <c r="Q846" s="3"/>
      <c r="R846" s="5"/>
    </row>
    <row r="847" spans="2:18" x14ac:dyDescent="0.25">
      <c r="B847" s="18" t="s">
        <v>10</v>
      </c>
      <c r="C847" s="18">
        <v>1185732</v>
      </c>
      <c r="D847" s="19">
        <v>45549</v>
      </c>
      <c r="E847" s="18" t="s">
        <v>29</v>
      </c>
      <c r="F847" s="18" t="s">
        <v>44</v>
      </c>
      <c r="G847" s="18" t="s">
        <v>45</v>
      </c>
      <c r="H847" s="18" t="s">
        <v>15</v>
      </c>
      <c r="I847" s="20">
        <v>0.40000000000000008</v>
      </c>
      <c r="J847" s="21">
        <v>2500</v>
      </c>
      <c r="K847" s="22">
        <f>I847*J847</f>
        <v>1000.0000000000002</v>
      </c>
      <c r="L847" s="22">
        <f>K847*M847</f>
        <v>300.00000000000006</v>
      </c>
      <c r="M847" s="23">
        <v>0.3</v>
      </c>
      <c r="O847" s="1"/>
      <c r="P847" s="4"/>
      <c r="Q847" s="3"/>
      <c r="R847" s="5"/>
    </row>
    <row r="848" spans="2:18" x14ac:dyDescent="0.25">
      <c r="B848" s="18" t="s">
        <v>10</v>
      </c>
      <c r="C848" s="18">
        <v>1185732</v>
      </c>
      <c r="D848" s="19">
        <v>45549</v>
      </c>
      <c r="E848" s="18" t="s">
        <v>29</v>
      </c>
      <c r="F848" s="18" t="s">
        <v>44</v>
      </c>
      <c r="G848" s="18" t="s">
        <v>45</v>
      </c>
      <c r="H848" s="18" t="s">
        <v>13</v>
      </c>
      <c r="I848" s="20">
        <v>0.25</v>
      </c>
      <c r="J848" s="21">
        <v>1500</v>
      </c>
      <c r="K848" s="22">
        <f t="shared" ref="K848:K851" si="277">I848*J848</f>
        <v>375</v>
      </c>
      <c r="L848" s="22">
        <f t="shared" ref="L848:L851" si="278">K848*M848</f>
        <v>112.5</v>
      </c>
      <c r="M848" s="23">
        <v>0.3</v>
      </c>
      <c r="O848" s="1"/>
      <c r="P848" s="4"/>
      <c r="Q848" s="3"/>
      <c r="R848" s="5"/>
    </row>
    <row r="849" spans="2:18" x14ac:dyDescent="0.25">
      <c r="B849" s="18" t="s">
        <v>10</v>
      </c>
      <c r="C849" s="18">
        <v>1185732</v>
      </c>
      <c r="D849" s="19">
        <v>45549</v>
      </c>
      <c r="E849" s="18" t="s">
        <v>29</v>
      </c>
      <c r="F849" s="18" t="s">
        <v>44</v>
      </c>
      <c r="G849" s="18" t="s">
        <v>45</v>
      </c>
      <c r="H849" s="18" t="s">
        <v>14</v>
      </c>
      <c r="I849" s="20">
        <v>0.25</v>
      </c>
      <c r="J849" s="21">
        <v>1250</v>
      </c>
      <c r="K849" s="22">
        <f t="shared" si="277"/>
        <v>312.5</v>
      </c>
      <c r="L849" s="22">
        <f t="shared" si="278"/>
        <v>109.37500000000001</v>
      </c>
      <c r="M849" s="23">
        <v>0.35000000000000003</v>
      </c>
      <c r="O849" s="1"/>
      <c r="P849" s="4"/>
      <c r="Q849" s="3"/>
      <c r="R849" s="5"/>
    </row>
    <row r="850" spans="2:18" x14ac:dyDescent="0.25">
      <c r="B850" s="18" t="s">
        <v>10</v>
      </c>
      <c r="C850" s="18">
        <v>1185732</v>
      </c>
      <c r="D850" s="19">
        <v>45549</v>
      </c>
      <c r="E850" s="18" t="s">
        <v>29</v>
      </c>
      <c r="F850" s="18" t="s">
        <v>44</v>
      </c>
      <c r="G850" s="18" t="s">
        <v>45</v>
      </c>
      <c r="H850" s="18" t="s">
        <v>16</v>
      </c>
      <c r="I850" s="20">
        <v>0.35</v>
      </c>
      <c r="J850" s="21">
        <v>1250</v>
      </c>
      <c r="K850" s="22">
        <f t="shared" si="277"/>
        <v>437.5</v>
      </c>
      <c r="L850" s="22">
        <f t="shared" si="278"/>
        <v>131.25</v>
      </c>
      <c r="M850" s="23">
        <v>0.3</v>
      </c>
      <c r="O850" s="1"/>
      <c r="P850" s="4"/>
      <c r="Q850" s="3"/>
      <c r="R850" s="5"/>
    </row>
    <row r="851" spans="2:18" x14ac:dyDescent="0.25">
      <c r="B851" s="18" t="s">
        <v>10</v>
      </c>
      <c r="C851" s="18">
        <v>1185732</v>
      </c>
      <c r="D851" s="19">
        <v>45549</v>
      </c>
      <c r="E851" s="18" t="s">
        <v>29</v>
      </c>
      <c r="F851" s="18" t="s">
        <v>44</v>
      </c>
      <c r="G851" s="18" t="s">
        <v>45</v>
      </c>
      <c r="H851" s="18" t="s">
        <v>17</v>
      </c>
      <c r="I851" s="20">
        <v>0.4</v>
      </c>
      <c r="J851" s="21">
        <v>2000</v>
      </c>
      <c r="K851" s="22">
        <f t="shared" si="277"/>
        <v>800</v>
      </c>
      <c r="L851" s="22">
        <f t="shared" si="278"/>
        <v>360</v>
      </c>
      <c r="M851" s="23">
        <v>0.45</v>
      </c>
      <c r="O851" s="1"/>
      <c r="P851" s="4"/>
      <c r="Q851" s="3"/>
      <c r="R851" s="5"/>
    </row>
    <row r="852" spans="2:18" x14ac:dyDescent="0.25">
      <c r="B852" s="18" t="s">
        <v>10</v>
      </c>
      <c r="C852" s="18">
        <v>1185732</v>
      </c>
      <c r="D852" s="19">
        <v>45578</v>
      </c>
      <c r="E852" s="18" t="s">
        <v>29</v>
      </c>
      <c r="F852" s="18" t="s">
        <v>44</v>
      </c>
      <c r="G852" s="18" t="s">
        <v>45</v>
      </c>
      <c r="H852" s="18" t="s">
        <v>12</v>
      </c>
      <c r="I852" s="20">
        <v>0.44999999999999996</v>
      </c>
      <c r="J852" s="21">
        <v>3750</v>
      </c>
      <c r="K852" s="22">
        <f>I852*J852</f>
        <v>1687.4999999999998</v>
      </c>
      <c r="L852" s="22">
        <f>K852*M852</f>
        <v>590.625</v>
      </c>
      <c r="M852" s="23">
        <v>0.35000000000000003</v>
      </c>
      <c r="O852" s="1"/>
      <c r="P852" s="4"/>
      <c r="Q852" s="3"/>
      <c r="R852" s="5"/>
    </row>
    <row r="853" spans="2:18" x14ac:dyDescent="0.25">
      <c r="B853" s="18" t="s">
        <v>10</v>
      </c>
      <c r="C853" s="18">
        <v>1185732</v>
      </c>
      <c r="D853" s="19">
        <v>45578</v>
      </c>
      <c r="E853" s="18" t="s">
        <v>29</v>
      </c>
      <c r="F853" s="18" t="s">
        <v>44</v>
      </c>
      <c r="G853" s="18" t="s">
        <v>45</v>
      </c>
      <c r="H853" s="18" t="s">
        <v>15</v>
      </c>
      <c r="I853" s="20">
        <v>0.35</v>
      </c>
      <c r="J853" s="21">
        <v>2000</v>
      </c>
      <c r="K853" s="22">
        <f>I853*J853</f>
        <v>700</v>
      </c>
      <c r="L853" s="22">
        <f>K853*M853</f>
        <v>210</v>
      </c>
      <c r="M853" s="23">
        <v>0.3</v>
      </c>
      <c r="O853" s="1"/>
      <c r="P853" s="4"/>
      <c r="Q853" s="3"/>
      <c r="R853" s="5"/>
    </row>
    <row r="854" spans="2:18" x14ac:dyDescent="0.25">
      <c r="B854" s="18" t="s">
        <v>10</v>
      </c>
      <c r="C854" s="18">
        <v>1185732</v>
      </c>
      <c r="D854" s="19">
        <v>45578</v>
      </c>
      <c r="E854" s="18" t="s">
        <v>29</v>
      </c>
      <c r="F854" s="18" t="s">
        <v>44</v>
      </c>
      <c r="G854" s="18" t="s">
        <v>45</v>
      </c>
      <c r="H854" s="18" t="s">
        <v>13</v>
      </c>
      <c r="I854" s="20">
        <v>0.35</v>
      </c>
      <c r="J854" s="21">
        <v>1000</v>
      </c>
      <c r="K854" s="22">
        <f t="shared" ref="K854:K857" si="279">I854*J854</f>
        <v>350</v>
      </c>
      <c r="L854" s="22">
        <f t="shared" ref="L854:L857" si="280">K854*M854</f>
        <v>105</v>
      </c>
      <c r="M854" s="23">
        <v>0.3</v>
      </c>
      <c r="O854" s="1"/>
      <c r="P854" s="4"/>
      <c r="Q854" s="3"/>
      <c r="R854" s="5"/>
    </row>
    <row r="855" spans="2:18" x14ac:dyDescent="0.25">
      <c r="B855" s="18" t="s">
        <v>10</v>
      </c>
      <c r="C855" s="18">
        <v>1185732</v>
      </c>
      <c r="D855" s="19">
        <v>45578</v>
      </c>
      <c r="E855" s="18" t="s">
        <v>29</v>
      </c>
      <c r="F855" s="18" t="s">
        <v>44</v>
      </c>
      <c r="G855" s="18" t="s">
        <v>45</v>
      </c>
      <c r="H855" s="18" t="s">
        <v>14</v>
      </c>
      <c r="I855" s="20">
        <v>0.35</v>
      </c>
      <c r="J855" s="21">
        <v>750</v>
      </c>
      <c r="K855" s="22">
        <f t="shared" si="279"/>
        <v>262.5</v>
      </c>
      <c r="L855" s="22">
        <f t="shared" si="280"/>
        <v>91.875000000000014</v>
      </c>
      <c r="M855" s="23">
        <v>0.35000000000000003</v>
      </c>
      <c r="O855" s="1"/>
      <c r="P855" s="4"/>
      <c r="Q855" s="3"/>
      <c r="R855" s="5"/>
    </row>
    <row r="856" spans="2:18" x14ac:dyDescent="0.25">
      <c r="B856" s="18" t="s">
        <v>10</v>
      </c>
      <c r="C856" s="18">
        <v>1185732</v>
      </c>
      <c r="D856" s="19">
        <v>45578</v>
      </c>
      <c r="E856" s="18" t="s">
        <v>29</v>
      </c>
      <c r="F856" s="18" t="s">
        <v>44</v>
      </c>
      <c r="G856" s="18" t="s">
        <v>45</v>
      </c>
      <c r="H856" s="18" t="s">
        <v>16</v>
      </c>
      <c r="I856" s="20">
        <v>0.44999999999999996</v>
      </c>
      <c r="J856" s="21">
        <v>750</v>
      </c>
      <c r="K856" s="22">
        <f t="shared" si="279"/>
        <v>337.49999999999994</v>
      </c>
      <c r="L856" s="22">
        <f t="shared" si="280"/>
        <v>101.24999999999999</v>
      </c>
      <c r="M856" s="23">
        <v>0.3</v>
      </c>
      <c r="O856" s="1"/>
      <c r="P856" s="4"/>
      <c r="Q856" s="3"/>
      <c r="R856" s="5"/>
    </row>
    <row r="857" spans="2:18" x14ac:dyDescent="0.25">
      <c r="B857" s="18" t="s">
        <v>10</v>
      </c>
      <c r="C857" s="18">
        <v>1185732</v>
      </c>
      <c r="D857" s="19">
        <v>45578</v>
      </c>
      <c r="E857" s="18" t="s">
        <v>29</v>
      </c>
      <c r="F857" s="18" t="s">
        <v>44</v>
      </c>
      <c r="G857" s="18" t="s">
        <v>45</v>
      </c>
      <c r="H857" s="18" t="s">
        <v>17</v>
      </c>
      <c r="I857" s="20">
        <v>0.49999999999999989</v>
      </c>
      <c r="J857" s="21">
        <v>2000</v>
      </c>
      <c r="K857" s="22">
        <f t="shared" si="279"/>
        <v>999.99999999999977</v>
      </c>
      <c r="L857" s="22">
        <f t="shared" si="280"/>
        <v>449.99999999999989</v>
      </c>
      <c r="M857" s="23">
        <v>0.45</v>
      </c>
      <c r="O857" s="1"/>
      <c r="P857" s="4"/>
      <c r="Q857" s="3"/>
      <c r="R857" s="5"/>
    </row>
    <row r="858" spans="2:18" x14ac:dyDescent="0.25">
      <c r="B858" s="18" t="s">
        <v>10</v>
      </c>
      <c r="C858" s="18">
        <v>1185732</v>
      </c>
      <c r="D858" s="19">
        <v>45609</v>
      </c>
      <c r="E858" s="18" t="s">
        <v>29</v>
      </c>
      <c r="F858" s="18" t="s">
        <v>44</v>
      </c>
      <c r="G858" s="18" t="s">
        <v>45</v>
      </c>
      <c r="H858" s="18" t="s">
        <v>12</v>
      </c>
      <c r="I858" s="20">
        <v>0.5</v>
      </c>
      <c r="J858" s="21">
        <v>3500</v>
      </c>
      <c r="K858" s="22">
        <f>I858*J858</f>
        <v>1750</v>
      </c>
      <c r="L858" s="22">
        <f>K858*M858</f>
        <v>612.50000000000011</v>
      </c>
      <c r="M858" s="23">
        <v>0.35000000000000003</v>
      </c>
      <c r="O858" s="1"/>
      <c r="P858" s="4"/>
      <c r="Q858" s="3"/>
      <c r="R858" s="5"/>
    </row>
    <row r="859" spans="2:18" x14ac:dyDescent="0.25">
      <c r="B859" s="18" t="s">
        <v>10</v>
      </c>
      <c r="C859" s="18">
        <v>1185732</v>
      </c>
      <c r="D859" s="19">
        <v>45609</v>
      </c>
      <c r="E859" s="18" t="s">
        <v>29</v>
      </c>
      <c r="F859" s="18" t="s">
        <v>44</v>
      </c>
      <c r="G859" s="18" t="s">
        <v>45</v>
      </c>
      <c r="H859" s="18" t="s">
        <v>15</v>
      </c>
      <c r="I859" s="20">
        <v>0.4</v>
      </c>
      <c r="J859" s="21">
        <v>2000</v>
      </c>
      <c r="K859" s="22">
        <f>I859*J859</f>
        <v>800</v>
      </c>
      <c r="L859" s="22">
        <f>K859*M859</f>
        <v>240</v>
      </c>
      <c r="M859" s="23">
        <v>0.3</v>
      </c>
      <c r="O859" s="1"/>
      <c r="P859" s="4"/>
      <c r="Q859" s="3"/>
      <c r="R859" s="5"/>
    </row>
    <row r="860" spans="2:18" x14ac:dyDescent="0.25">
      <c r="B860" s="18" t="s">
        <v>10</v>
      </c>
      <c r="C860" s="18">
        <v>1185732</v>
      </c>
      <c r="D860" s="19">
        <v>45609</v>
      </c>
      <c r="E860" s="18" t="s">
        <v>29</v>
      </c>
      <c r="F860" s="18" t="s">
        <v>44</v>
      </c>
      <c r="G860" s="18" t="s">
        <v>45</v>
      </c>
      <c r="H860" s="18" t="s">
        <v>13</v>
      </c>
      <c r="I860" s="20">
        <v>0.4</v>
      </c>
      <c r="J860" s="21">
        <v>1450</v>
      </c>
      <c r="K860" s="22">
        <f t="shared" ref="K860:K863" si="281">I860*J860</f>
        <v>580</v>
      </c>
      <c r="L860" s="22">
        <f t="shared" ref="L860:L863" si="282">K860*M860</f>
        <v>174</v>
      </c>
      <c r="M860" s="23">
        <v>0.3</v>
      </c>
      <c r="O860" s="1"/>
      <c r="P860" s="4"/>
      <c r="Q860" s="3"/>
      <c r="R860" s="5"/>
    </row>
    <row r="861" spans="2:18" x14ac:dyDescent="0.25">
      <c r="B861" s="18" t="s">
        <v>10</v>
      </c>
      <c r="C861" s="18">
        <v>1185732</v>
      </c>
      <c r="D861" s="19">
        <v>45609</v>
      </c>
      <c r="E861" s="18" t="s">
        <v>29</v>
      </c>
      <c r="F861" s="18" t="s">
        <v>44</v>
      </c>
      <c r="G861" s="18" t="s">
        <v>45</v>
      </c>
      <c r="H861" s="18" t="s">
        <v>14</v>
      </c>
      <c r="I861" s="20">
        <v>0.4</v>
      </c>
      <c r="J861" s="21">
        <v>1500</v>
      </c>
      <c r="K861" s="22">
        <f t="shared" si="281"/>
        <v>600</v>
      </c>
      <c r="L861" s="22">
        <f t="shared" si="282"/>
        <v>210.00000000000003</v>
      </c>
      <c r="M861" s="23">
        <v>0.35000000000000003</v>
      </c>
      <c r="O861" s="1"/>
      <c r="P861" s="4"/>
      <c r="Q861" s="3"/>
      <c r="R861" s="5"/>
    </row>
    <row r="862" spans="2:18" x14ac:dyDescent="0.25">
      <c r="B862" s="18" t="s">
        <v>10</v>
      </c>
      <c r="C862" s="18">
        <v>1185732</v>
      </c>
      <c r="D862" s="19">
        <v>45609</v>
      </c>
      <c r="E862" s="18" t="s">
        <v>29</v>
      </c>
      <c r="F862" s="18" t="s">
        <v>44</v>
      </c>
      <c r="G862" s="18" t="s">
        <v>45</v>
      </c>
      <c r="H862" s="18" t="s">
        <v>16</v>
      </c>
      <c r="I862" s="20">
        <v>0.54999999999999993</v>
      </c>
      <c r="J862" s="21">
        <v>1250</v>
      </c>
      <c r="K862" s="22">
        <f t="shared" si="281"/>
        <v>687.49999999999989</v>
      </c>
      <c r="L862" s="22">
        <f t="shared" si="282"/>
        <v>206.24999999999997</v>
      </c>
      <c r="M862" s="23">
        <v>0.3</v>
      </c>
      <c r="O862" s="1"/>
      <c r="P862" s="4"/>
      <c r="Q862" s="3"/>
      <c r="R862" s="5"/>
    </row>
    <row r="863" spans="2:18" x14ac:dyDescent="0.25">
      <c r="B863" s="18" t="s">
        <v>10</v>
      </c>
      <c r="C863" s="18">
        <v>1185732</v>
      </c>
      <c r="D863" s="19">
        <v>45609</v>
      </c>
      <c r="E863" s="18" t="s">
        <v>29</v>
      </c>
      <c r="F863" s="18" t="s">
        <v>44</v>
      </c>
      <c r="G863" s="18" t="s">
        <v>45</v>
      </c>
      <c r="H863" s="18" t="s">
        <v>17</v>
      </c>
      <c r="I863" s="20">
        <v>0.59999999999999987</v>
      </c>
      <c r="J863" s="21">
        <v>2250</v>
      </c>
      <c r="K863" s="22">
        <f t="shared" si="281"/>
        <v>1349.9999999999998</v>
      </c>
      <c r="L863" s="22">
        <f t="shared" si="282"/>
        <v>607.49999999999989</v>
      </c>
      <c r="M863" s="23">
        <v>0.45</v>
      </c>
      <c r="O863" s="1"/>
      <c r="P863" s="4"/>
      <c r="Q863" s="3"/>
      <c r="R863" s="5"/>
    </row>
    <row r="864" spans="2:18" x14ac:dyDescent="0.25">
      <c r="B864" s="18" t="s">
        <v>10</v>
      </c>
      <c r="C864" s="18">
        <v>1185732</v>
      </c>
      <c r="D864" s="19">
        <v>45638</v>
      </c>
      <c r="E864" s="18" t="s">
        <v>29</v>
      </c>
      <c r="F864" s="18" t="s">
        <v>44</v>
      </c>
      <c r="G864" s="18" t="s">
        <v>45</v>
      </c>
      <c r="H864" s="18" t="s">
        <v>12</v>
      </c>
      <c r="I864" s="20">
        <v>0.54999999999999993</v>
      </c>
      <c r="J864" s="21">
        <v>4750</v>
      </c>
      <c r="K864" s="22">
        <f>I864*J864</f>
        <v>2612.4999999999995</v>
      </c>
      <c r="L864" s="22">
        <f>K864*M864</f>
        <v>914.37499999999989</v>
      </c>
      <c r="M864" s="23">
        <v>0.35000000000000003</v>
      </c>
      <c r="O864" s="1"/>
      <c r="P864" s="4"/>
      <c r="Q864" s="3"/>
      <c r="R864" s="5"/>
    </row>
    <row r="865" spans="1:18" x14ac:dyDescent="0.25">
      <c r="B865" s="18" t="s">
        <v>10</v>
      </c>
      <c r="C865" s="18">
        <v>1185732</v>
      </c>
      <c r="D865" s="19">
        <v>45638</v>
      </c>
      <c r="E865" s="18" t="s">
        <v>29</v>
      </c>
      <c r="F865" s="18" t="s">
        <v>44</v>
      </c>
      <c r="G865" s="18" t="s">
        <v>45</v>
      </c>
      <c r="H865" s="18" t="s">
        <v>15</v>
      </c>
      <c r="I865" s="20">
        <v>0.45</v>
      </c>
      <c r="J865" s="21">
        <v>2750</v>
      </c>
      <c r="K865" s="22">
        <f>I865*J865</f>
        <v>1237.5</v>
      </c>
      <c r="L865" s="22">
        <f>K865*M865</f>
        <v>371.25</v>
      </c>
      <c r="M865" s="23">
        <v>0.3</v>
      </c>
      <c r="O865" s="1"/>
      <c r="P865" s="4"/>
      <c r="Q865" s="3"/>
      <c r="R865" s="5"/>
    </row>
    <row r="866" spans="1:18" x14ac:dyDescent="0.25">
      <c r="B866" s="18" t="s">
        <v>10</v>
      </c>
      <c r="C866" s="18">
        <v>1185732</v>
      </c>
      <c r="D866" s="19">
        <v>45638</v>
      </c>
      <c r="E866" s="18" t="s">
        <v>29</v>
      </c>
      <c r="F866" s="18" t="s">
        <v>44</v>
      </c>
      <c r="G866" s="18" t="s">
        <v>45</v>
      </c>
      <c r="H866" s="18" t="s">
        <v>13</v>
      </c>
      <c r="I866" s="20">
        <v>0.45</v>
      </c>
      <c r="J866" s="21">
        <v>2250</v>
      </c>
      <c r="K866" s="22">
        <f t="shared" ref="K866:K869" si="283">I866*J866</f>
        <v>1012.5</v>
      </c>
      <c r="L866" s="22">
        <f t="shared" ref="L866:L869" si="284">K866*M866</f>
        <v>303.75</v>
      </c>
      <c r="M866" s="23">
        <v>0.3</v>
      </c>
      <c r="O866" s="1"/>
      <c r="P866" s="4"/>
      <c r="Q866" s="3"/>
      <c r="R866" s="5"/>
    </row>
    <row r="867" spans="1:18" x14ac:dyDescent="0.25">
      <c r="B867" s="18" t="s">
        <v>10</v>
      </c>
      <c r="C867" s="18">
        <v>1185732</v>
      </c>
      <c r="D867" s="19">
        <v>45638</v>
      </c>
      <c r="E867" s="18" t="s">
        <v>29</v>
      </c>
      <c r="F867" s="18" t="s">
        <v>44</v>
      </c>
      <c r="G867" s="18" t="s">
        <v>45</v>
      </c>
      <c r="H867" s="18" t="s">
        <v>14</v>
      </c>
      <c r="I867" s="20">
        <v>0.45</v>
      </c>
      <c r="J867" s="21">
        <v>1750</v>
      </c>
      <c r="K867" s="22">
        <f t="shared" si="283"/>
        <v>787.5</v>
      </c>
      <c r="L867" s="22">
        <f t="shared" si="284"/>
        <v>275.625</v>
      </c>
      <c r="M867" s="23">
        <v>0.35000000000000003</v>
      </c>
      <c r="O867" s="1"/>
      <c r="P867" s="4"/>
      <c r="Q867" s="3"/>
      <c r="R867" s="5"/>
    </row>
    <row r="868" spans="1:18" x14ac:dyDescent="0.25">
      <c r="B868" s="18" t="s">
        <v>10</v>
      </c>
      <c r="C868" s="18">
        <v>1185732</v>
      </c>
      <c r="D868" s="19">
        <v>45638</v>
      </c>
      <c r="E868" s="18" t="s">
        <v>29</v>
      </c>
      <c r="F868" s="18" t="s">
        <v>44</v>
      </c>
      <c r="G868" s="18" t="s">
        <v>45</v>
      </c>
      <c r="H868" s="18" t="s">
        <v>16</v>
      </c>
      <c r="I868" s="20">
        <v>0.54999999999999993</v>
      </c>
      <c r="J868" s="21">
        <v>1750</v>
      </c>
      <c r="K868" s="22">
        <f t="shared" si="283"/>
        <v>962.49999999999989</v>
      </c>
      <c r="L868" s="22">
        <f t="shared" si="284"/>
        <v>288.74999999999994</v>
      </c>
      <c r="M868" s="23">
        <v>0.3</v>
      </c>
      <c r="O868" s="1"/>
      <c r="P868" s="4"/>
      <c r="Q868" s="3"/>
      <c r="R868" s="5"/>
    </row>
    <row r="869" spans="1:18" x14ac:dyDescent="0.25">
      <c r="B869" s="18" t="s">
        <v>10</v>
      </c>
      <c r="C869" s="18">
        <v>1185732</v>
      </c>
      <c r="D869" s="19">
        <v>45638</v>
      </c>
      <c r="E869" s="18" t="s">
        <v>29</v>
      </c>
      <c r="F869" s="18" t="s">
        <v>44</v>
      </c>
      <c r="G869" s="18" t="s">
        <v>45</v>
      </c>
      <c r="H869" s="18" t="s">
        <v>17</v>
      </c>
      <c r="I869" s="20">
        <v>0.59999999999999987</v>
      </c>
      <c r="J869" s="21">
        <v>2750</v>
      </c>
      <c r="K869" s="22">
        <f t="shared" si="283"/>
        <v>1649.9999999999995</v>
      </c>
      <c r="L869" s="22">
        <f t="shared" si="284"/>
        <v>742.49999999999977</v>
      </c>
      <c r="M869" s="23">
        <v>0.45</v>
      </c>
      <c r="O869" s="1"/>
      <c r="P869" s="4"/>
      <c r="Q869" s="3"/>
      <c r="R869" s="5"/>
    </row>
    <row r="870" spans="1:18" x14ac:dyDescent="0.25">
      <c r="A870" t="s">
        <v>39</v>
      </c>
      <c r="B870" s="18" t="s">
        <v>27</v>
      </c>
      <c r="C870" s="18">
        <v>1189833</v>
      </c>
      <c r="D870" s="19">
        <v>45308</v>
      </c>
      <c r="E870" s="18" t="s">
        <v>29</v>
      </c>
      <c r="F870" s="18" t="s">
        <v>47</v>
      </c>
      <c r="G870" s="18" t="s">
        <v>46</v>
      </c>
      <c r="H870" s="18" t="s">
        <v>12</v>
      </c>
      <c r="I870" s="20">
        <v>0.35</v>
      </c>
      <c r="J870" s="21">
        <v>4750</v>
      </c>
      <c r="K870" s="22">
        <f>I870*J870</f>
        <v>1662.5</v>
      </c>
      <c r="L870" s="22">
        <f>K870*M870</f>
        <v>748.125</v>
      </c>
      <c r="M870" s="23">
        <v>0.45</v>
      </c>
      <c r="O870" s="1"/>
      <c r="P870" s="4"/>
      <c r="Q870" s="3"/>
      <c r="R870" s="5"/>
    </row>
    <row r="871" spans="1:18" x14ac:dyDescent="0.25">
      <c r="B871" s="18" t="s">
        <v>27</v>
      </c>
      <c r="C871" s="18">
        <v>1189833</v>
      </c>
      <c r="D871" s="19">
        <v>45308</v>
      </c>
      <c r="E871" s="18" t="s">
        <v>29</v>
      </c>
      <c r="F871" s="18" t="s">
        <v>47</v>
      </c>
      <c r="G871" s="18" t="s">
        <v>46</v>
      </c>
      <c r="H871" s="18" t="s">
        <v>15</v>
      </c>
      <c r="I871" s="20">
        <v>0.45</v>
      </c>
      <c r="J871" s="21">
        <v>4750</v>
      </c>
      <c r="K871" s="22">
        <f>I871*J871</f>
        <v>2137.5</v>
      </c>
      <c r="L871" s="22">
        <f>K871*M871</f>
        <v>641.25</v>
      </c>
      <c r="M871" s="23">
        <v>0.3</v>
      </c>
      <c r="O871" s="1"/>
      <c r="P871" s="4"/>
      <c r="Q871" s="3"/>
      <c r="R871" s="5"/>
    </row>
    <row r="872" spans="1:18" x14ac:dyDescent="0.25">
      <c r="B872" s="18" t="s">
        <v>27</v>
      </c>
      <c r="C872" s="18">
        <v>1189833</v>
      </c>
      <c r="D872" s="19">
        <v>45308</v>
      </c>
      <c r="E872" s="18" t="s">
        <v>29</v>
      </c>
      <c r="F872" s="18" t="s">
        <v>47</v>
      </c>
      <c r="G872" s="18" t="s">
        <v>46</v>
      </c>
      <c r="H872" s="18" t="s">
        <v>13</v>
      </c>
      <c r="I872" s="20">
        <v>0.45</v>
      </c>
      <c r="J872" s="21">
        <v>4750</v>
      </c>
      <c r="K872" s="22">
        <f t="shared" ref="K872:K875" si="285">I872*J872</f>
        <v>2137.5</v>
      </c>
      <c r="L872" s="22">
        <f t="shared" ref="L872:L875" si="286">K872*M872</f>
        <v>961.875</v>
      </c>
      <c r="M872" s="23">
        <v>0.45</v>
      </c>
      <c r="O872" s="1"/>
      <c r="P872" s="4"/>
      <c r="Q872" s="3"/>
      <c r="R872" s="5"/>
    </row>
    <row r="873" spans="1:18" x14ac:dyDescent="0.25">
      <c r="B873" s="18" t="s">
        <v>27</v>
      </c>
      <c r="C873" s="18">
        <v>1189833</v>
      </c>
      <c r="D873" s="19">
        <v>45308</v>
      </c>
      <c r="E873" s="18" t="s">
        <v>29</v>
      </c>
      <c r="F873" s="18" t="s">
        <v>47</v>
      </c>
      <c r="G873" s="18" t="s">
        <v>46</v>
      </c>
      <c r="H873" s="18" t="s">
        <v>14</v>
      </c>
      <c r="I873" s="20">
        <v>0.45</v>
      </c>
      <c r="J873" s="21">
        <v>3250</v>
      </c>
      <c r="K873" s="22">
        <f t="shared" si="285"/>
        <v>1462.5</v>
      </c>
      <c r="L873" s="22">
        <f t="shared" si="286"/>
        <v>585</v>
      </c>
      <c r="M873" s="23">
        <v>0.39999999999999997</v>
      </c>
      <c r="O873" s="1"/>
      <c r="P873" s="4"/>
      <c r="Q873" s="3"/>
      <c r="R873" s="5"/>
    </row>
    <row r="874" spans="1:18" x14ac:dyDescent="0.25">
      <c r="B874" s="18" t="s">
        <v>27</v>
      </c>
      <c r="C874" s="18">
        <v>1189833</v>
      </c>
      <c r="D874" s="19">
        <v>45308</v>
      </c>
      <c r="E874" s="18" t="s">
        <v>29</v>
      </c>
      <c r="F874" s="18" t="s">
        <v>47</v>
      </c>
      <c r="G874" s="18" t="s">
        <v>46</v>
      </c>
      <c r="H874" s="18" t="s">
        <v>16</v>
      </c>
      <c r="I874" s="20">
        <v>0.5</v>
      </c>
      <c r="J874" s="21">
        <v>2750</v>
      </c>
      <c r="K874" s="22">
        <f t="shared" si="285"/>
        <v>1375</v>
      </c>
      <c r="L874" s="22">
        <f t="shared" si="286"/>
        <v>825.00000000000011</v>
      </c>
      <c r="M874" s="23">
        <v>0.60000000000000009</v>
      </c>
      <c r="O874" s="1"/>
      <c r="P874" s="4"/>
      <c r="Q874" s="3"/>
      <c r="R874" s="5"/>
    </row>
    <row r="875" spans="1:18" x14ac:dyDescent="0.25">
      <c r="B875" s="18" t="s">
        <v>27</v>
      </c>
      <c r="C875" s="18">
        <v>1189833</v>
      </c>
      <c r="D875" s="19">
        <v>45308</v>
      </c>
      <c r="E875" s="18" t="s">
        <v>29</v>
      </c>
      <c r="F875" s="18" t="s">
        <v>47</v>
      </c>
      <c r="G875" s="18" t="s">
        <v>46</v>
      </c>
      <c r="H875" s="18" t="s">
        <v>17</v>
      </c>
      <c r="I875" s="20">
        <v>0.45</v>
      </c>
      <c r="J875" s="21">
        <v>4750</v>
      </c>
      <c r="K875" s="22">
        <f t="shared" si="285"/>
        <v>2137.5</v>
      </c>
      <c r="L875" s="22">
        <f t="shared" si="286"/>
        <v>534.375</v>
      </c>
      <c r="M875" s="23">
        <v>0.25</v>
      </c>
      <c r="O875" s="1"/>
      <c r="P875" s="4"/>
      <c r="Q875" s="3"/>
      <c r="R875" s="5"/>
    </row>
    <row r="876" spans="1:18" x14ac:dyDescent="0.25">
      <c r="B876" s="18" t="s">
        <v>27</v>
      </c>
      <c r="C876" s="18">
        <v>1189833</v>
      </c>
      <c r="D876" s="19">
        <v>45339</v>
      </c>
      <c r="E876" s="18" t="s">
        <v>29</v>
      </c>
      <c r="F876" s="18" t="s">
        <v>47</v>
      </c>
      <c r="G876" s="18" t="s">
        <v>46</v>
      </c>
      <c r="H876" s="18" t="s">
        <v>12</v>
      </c>
      <c r="I876" s="20">
        <v>0.35</v>
      </c>
      <c r="J876" s="21">
        <v>5250</v>
      </c>
      <c r="K876" s="22">
        <f>I876*J876</f>
        <v>1837.4999999999998</v>
      </c>
      <c r="L876" s="22">
        <f>K876*M876</f>
        <v>826.87499999999989</v>
      </c>
      <c r="M876" s="23">
        <v>0.45</v>
      </c>
      <c r="O876" s="1"/>
      <c r="P876" s="4"/>
      <c r="Q876" s="3"/>
      <c r="R876" s="5"/>
    </row>
    <row r="877" spans="1:18" x14ac:dyDescent="0.25">
      <c r="B877" s="18" t="s">
        <v>27</v>
      </c>
      <c r="C877" s="18">
        <v>1189833</v>
      </c>
      <c r="D877" s="19">
        <v>45339</v>
      </c>
      <c r="E877" s="18" t="s">
        <v>29</v>
      </c>
      <c r="F877" s="18" t="s">
        <v>47</v>
      </c>
      <c r="G877" s="18" t="s">
        <v>46</v>
      </c>
      <c r="H877" s="18" t="s">
        <v>15</v>
      </c>
      <c r="I877" s="20">
        <v>0.45</v>
      </c>
      <c r="J877" s="21">
        <v>4250</v>
      </c>
      <c r="K877" s="22">
        <f>I877*J877</f>
        <v>1912.5</v>
      </c>
      <c r="L877" s="22">
        <f>K877*M877</f>
        <v>573.75</v>
      </c>
      <c r="M877" s="23">
        <v>0.3</v>
      </c>
      <c r="O877" s="1"/>
      <c r="P877" s="4"/>
      <c r="Q877" s="3"/>
      <c r="R877" s="5"/>
    </row>
    <row r="878" spans="1:18" x14ac:dyDescent="0.25">
      <c r="B878" s="18" t="s">
        <v>27</v>
      </c>
      <c r="C878" s="18">
        <v>1189833</v>
      </c>
      <c r="D878" s="19">
        <v>45339</v>
      </c>
      <c r="E878" s="18" t="s">
        <v>29</v>
      </c>
      <c r="F878" s="18" t="s">
        <v>47</v>
      </c>
      <c r="G878" s="18" t="s">
        <v>46</v>
      </c>
      <c r="H878" s="18" t="s">
        <v>13</v>
      </c>
      <c r="I878" s="20">
        <v>0.45</v>
      </c>
      <c r="J878" s="21">
        <v>4500</v>
      </c>
      <c r="K878" s="22">
        <f t="shared" ref="K878:K881" si="287">I878*J878</f>
        <v>2025</v>
      </c>
      <c r="L878" s="22">
        <f t="shared" ref="L878:L881" si="288">K878*M878</f>
        <v>911.25</v>
      </c>
      <c r="M878" s="23">
        <v>0.45</v>
      </c>
      <c r="O878" s="1"/>
      <c r="P878" s="4"/>
      <c r="Q878" s="3"/>
      <c r="R878" s="5"/>
    </row>
    <row r="879" spans="1:18" x14ac:dyDescent="0.25">
      <c r="B879" s="18" t="s">
        <v>27</v>
      </c>
      <c r="C879" s="18">
        <v>1189833</v>
      </c>
      <c r="D879" s="19">
        <v>45339</v>
      </c>
      <c r="E879" s="18" t="s">
        <v>29</v>
      </c>
      <c r="F879" s="18" t="s">
        <v>47</v>
      </c>
      <c r="G879" s="18" t="s">
        <v>46</v>
      </c>
      <c r="H879" s="18" t="s">
        <v>14</v>
      </c>
      <c r="I879" s="20">
        <v>0.45</v>
      </c>
      <c r="J879" s="21">
        <v>3000</v>
      </c>
      <c r="K879" s="22">
        <f t="shared" si="287"/>
        <v>1350</v>
      </c>
      <c r="L879" s="22">
        <f t="shared" si="288"/>
        <v>540</v>
      </c>
      <c r="M879" s="23">
        <v>0.39999999999999997</v>
      </c>
      <c r="O879" s="1"/>
      <c r="P879" s="4"/>
      <c r="Q879" s="3"/>
      <c r="R879" s="5"/>
    </row>
    <row r="880" spans="1:18" x14ac:dyDescent="0.25">
      <c r="B880" s="18" t="s">
        <v>27</v>
      </c>
      <c r="C880" s="18">
        <v>1189833</v>
      </c>
      <c r="D880" s="19">
        <v>45339</v>
      </c>
      <c r="E880" s="18" t="s">
        <v>29</v>
      </c>
      <c r="F880" s="18" t="s">
        <v>47</v>
      </c>
      <c r="G880" s="18" t="s">
        <v>46</v>
      </c>
      <c r="H880" s="18" t="s">
        <v>16</v>
      </c>
      <c r="I880" s="20">
        <v>0.5</v>
      </c>
      <c r="J880" s="21">
        <v>2250</v>
      </c>
      <c r="K880" s="22">
        <f t="shared" si="287"/>
        <v>1125</v>
      </c>
      <c r="L880" s="22">
        <f t="shared" si="288"/>
        <v>675.00000000000011</v>
      </c>
      <c r="M880" s="23">
        <v>0.60000000000000009</v>
      </c>
      <c r="O880" s="1"/>
      <c r="P880" s="4"/>
      <c r="Q880" s="3"/>
      <c r="R880" s="5"/>
    </row>
    <row r="881" spans="2:18" x14ac:dyDescent="0.25">
      <c r="B881" s="18" t="s">
        <v>27</v>
      </c>
      <c r="C881" s="18">
        <v>1189833</v>
      </c>
      <c r="D881" s="19">
        <v>45339</v>
      </c>
      <c r="E881" s="18" t="s">
        <v>29</v>
      </c>
      <c r="F881" s="18" t="s">
        <v>47</v>
      </c>
      <c r="G881" s="18" t="s">
        <v>46</v>
      </c>
      <c r="H881" s="18" t="s">
        <v>17</v>
      </c>
      <c r="I881" s="20">
        <v>0.45</v>
      </c>
      <c r="J881" s="21">
        <v>4250</v>
      </c>
      <c r="K881" s="22">
        <f t="shared" si="287"/>
        <v>1912.5</v>
      </c>
      <c r="L881" s="22">
        <f t="shared" si="288"/>
        <v>478.125</v>
      </c>
      <c r="M881" s="23">
        <v>0.25</v>
      </c>
      <c r="O881" s="1"/>
      <c r="P881" s="4"/>
      <c r="Q881" s="3"/>
      <c r="R881" s="5"/>
    </row>
    <row r="882" spans="2:18" x14ac:dyDescent="0.25">
      <c r="B882" s="18" t="s">
        <v>27</v>
      </c>
      <c r="C882" s="18">
        <v>1189833</v>
      </c>
      <c r="D882" s="19">
        <v>45367</v>
      </c>
      <c r="E882" s="18" t="s">
        <v>29</v>
      </c>
      <c r="F882" s="18" t="s">
        <v>47</v>
      </c>
      <c r="G882" s="18" t="s">
        <v>46</v>
      </c>
      <c r="H882" s="18" t="s">
        <v>12</v>
      </c>
      <c r="I882" s="20">
        <v>0.35</v>
      </c>
      <c r="J882" s="21">
        <v>5750</v>
      </c>
      <c r="K882" s="22">
        <f>I882*J882</f>
        <v>2012.4999999999998</v>
      </c>
      <c r="L882" s="22">
        <f>K882*M882</f>
        <v>905.62499999999989</v>
      </c>
      <c r="M882" s="23">
        <v>0.45</v>
      </c>
      <c r="O882" s="1"/>
      <c r="P882" s="4"/>
      <c r="Q882" s="3"/>
      <c r="R882" s="5"/>
    </row>
    <row r="883" spans="2:18" x14ac:dyDescent="0.25">
      <c r="B883" s="18" t="s">
        <v>27</v>
      </c>
      <c r="C883" s="18">
        <v>1189833</v>
      </c>
      <c r="D883" s="19">
        <v>45367</v>
      </c>
      <c r="E883" s="18" t="s">
        <v>29</v>
      </c>
      <c r="F883" s="18" t="s">
        <v>47</v>
      </c>
      <c r="G883" s="18" t="s">
        <v>46</v>
      </c>
      <c r="H883" s="18" t="s">
        <v>15</v>
      </c>
      <c r="I883" s="20">
        <v>0.45</v>
      </c>
      <c r="J883" s="21">
        <v>4250</v>
      </c>
      <c r="K883" s="22">
        <f>I883*J883</f>
        <v>1912.5</v>
      </c>
      <c r="L883" s="22">
        <f>K883*M883</f>
        <v>573.75</v>
      </c>
      <c r="M883" s="23">
        <v>0.3</v>
      </c>
      <c r="O883" s="1"/>
      <c r="P883" s="4"/>
      <c r="Q883" s="3"/>
      <c r="R883" s="5"/>
    </row>
    <row r="884" spans="2:18" x14ac:dyDescent="0.25">
      <c r="B884" s="18" t="s">
        <v>27</v>
      </c>
      <c r="C884" s="18">
        <v>1189833</v>
      </c>
      <c r="D884" s="19">
        <v>45367</v>
      </c>
      <c r="E884" s="18" t="s">
        <v>29</v>
      </c>
      <c r="F884" s="18" t="s">
        <v>47</v>
      </c>
      <c r="G884" s="18" t="s">
        <v>46</v>
      </c>
      <c r="H884" s="18" t="s">
        <v>13</v>
      </c>
      <c r="I884" s="20">
        <v>0.45</v>
      </c>
      <c r="J884" s="21">
        <v>4250</v>
      </c>
      <c r="K884" s="22">
        <f t="shared" ref="K884:K887" si="289">I884*J884</f>
        <v>1912.5</v>
      </c>
      <c r="L884" s="22">
        <f t="shared" ref="L884:L887" si="290">K884*M884</f>
        <v>860.625</v>
      </c>
      <c r="M884" s="23">
        <v>0.45</v>
      </c>
      <c r="O884" s="1"/>
      <c r="P884" s="4"/>
      <c r="Q884" s="3"/>
      <c r="R884" s="5"/>
    </row>
    <row r="885" spans="2:18" x14ac:dyDescent="0.25">
      <c r="B885" s="18" t="s">
        <v>27</v>
      </c>
      <c r="C885" s="18">
        <v>1189833</v>
      </c>
      <c r="D885" s="19">
        <v>45367</v>
      </c>
      <c r="E885" s="18" t="s">
        <v>29</v>
      </c>
      <c r="F885" s="18" t="s">
        <v>47</v>
      </c>
      <c r="G885" s="18" t="s">
        <v>46</v>
      </c>
      <c r="H885" s="18" t="s">
        <v>14</v>
      </c>
      <c r="I885" s="20">
        <v>0.45</v>
      </c>
      <c r="J885" s="21">
        <v>3250</v>
      </c>
      <c r="K885" s="22">
        <f t="shared" si="289"/>
        <v>1462.5</v>
      </c>
      <c r="L885" s="22">
        <f t="shared" si="290"/>
        <v>585</v>
      </c>
      <c r="M885" s="23">
        <v>0.39999999999999997</v>
      </c>
      <c r="O885" s="1"/>
      <c r="P885" s="4"/>
      <c r="Q885" s="3"/>
      <c r="R885" s="5"/>
    </row>
    <row r="886" spans="2:18" x14ac:dyDescent="0.25">
      <c r="B886" s="18" t="s">
        <v>27</v>
      </c>
      <c r="C886" s="18">
        <v>1189833</v>
      </c>
      <c r="D886" s="19">
        <v>45367</v>
      </c>
      <c r="E886" s="18" t="s">
        <v>29</v>
      </c>
      <c r="F886" s="18" t="s">
        <v>47</v>
      </c>
      <c r="G886" s="18" t="s">
        <v>46</v>
      </c>
      <c r="H886" s="18" t="s">
        <v>16</v>
      </c>
      <c r="I886" s="20">
        <v>0.5</v>
      </c>
      <c r="J886" s="21">
        <v>2000</v>
      </c>
      <c r="K886" s="22">
        <f t="shared" si="289"/>
        <v>1000</v>
      </c>
      <c r="L886" s="22">
        <f t="shared" si="290"/>
        <v>600.00000000000011</v>
      </c>
      <c r="M886" s="23">
        <v>0.60000000000000009</v>
      </c>
      <c r="O886" s="1"/>
      <c r="P886" s="4"/>
      <c r="Q886" s="3"/>
      <c r="R886" s="5"/>
    </row>
    <row r="887" spans="2:18" x14ac:dyDescent="0.25">
      <c r="B887" s="18" t="s">
        <v>27</v>
      </c>
      <c r="C887" s="18">
        <v>1189833</v>
      </c>
      <c r="D887" s="19">
        <v>45367</v>
      </c>
      <c r="E887" s="18" t="s">
        <v>29</v>
      </c>
      <c r="F887" s="18" t="s">
        <v>47</v>
      </c>
      <c r="G887" s="18" t="s">
        <v>46</v>
      </c>
      <c r="H887" s="18" t="s">
        <v>17</v>
      </c>
      <c r="I887" s="20">
        <v>0.45</v>
      </c>
      <c r="J887" s="21">
        <v>4000</v>
      </c>
      <c r="K887" s="22">
        <f t="shared" si="289"/>
        <v>1800</v>
      </c>
      <c r="L887" s="22">
        <f t="shared" si="290"/>
        <v>450</v>
      </c>
      <c r="M887" s="23">
        <v>0.25</v>
      </c>
      <c r="O887" s="1"/>
      <c r="P887" s="4"/>
      <c r="Q887" s="3"/>
      <c r="R887" s="5"/>
    </row>
    <row r="888" spans="2:18" x14ac:dyDescent="0.25">
      <c r="B888" s="18" t="s">
        <v>27</v>
      </c>
      <c r="C888" s="18">
        <v>1189833</v>
      </c>
      <c r="D888" s="19">
        <v>45399</v>
      </c>
      <c r="E888" s="18" t="s">
        <v>29</v>
      </c>
      <c r="F888" s="18" t="s">
        <v>47</v>
      </c>
      <c r="G888" s="18" t="s">
        <v>46</v>
      </c>
      <c r="H888" s="18" t="s">
        <v>12</v>
      </c>
      <c r="I888" s="20">
        <v>0.45</v>
      </c>
      <c r="J888" s="21">
        <v>5750</v>
      </c>
      <c r="K888" s="22">
        <f>I888*J888</f>
        <v>2587.5</v>
      </c>
      <c r="L888" s="22">
        <f>K888*M888</f>
        <v>1164.375</v>
      </c>
      <c r="M888" s="23">
        <v>0.45</v>
      </c>
      <c r="O888" s="1"/>
      <c r="P888" s="4"/>
      <c r="Q888" s="3"/>
      <c r="R888" s="5"/>
    </row>
    <row r="889" spans="2:18" x14ac:dyDescent="0.25">
      <c r="B889" s="18" t="s">
        <v>27</v>
      </c>
      <c r="C889" s="18">
        <v>1189833</v>
      </c>
      <c r="D889" s="19">
        <v>45399</v>
      </c>
      <c r="E889" s="18" t="s">
        <v>29</v>
      </c>
      <c r="F889" s="18" t="s">
        <v>47</v>
      </c>
      <c r="G889" s="18" t="s">
        <v>46</v>
      </c>
      <c r="H889" s="18" t="s">
        <v>15</v>
      </c>
      <c r="I889" s="20">
        <v>0.45</v>
      </c>
      <c r="J889" s="21">
        <v>3750</v>
      </c>
      <c r="K889" s="22">
        <f>I889*J889</f>
        <v>1687.5</v>
      </c>
      <c r="L889" s="22">
        <f>K889*M889</f>
        <v>506.25</v>
      </c>
      <c r="M889" s="23">
        <v>0.3</v>
      </c>
      <c r="O889" s="1"/>
      <c r="P889" s="4"/>
      <c r="Q889" s="3"/>
      <c r="R889" s="5"/>
    </row>
    <row r="890" spans="2:18" x14ac:dyDescent="0.25">
      <c r="B890" s="18" t="s">
        <v>27</v>
      </c>
      <c r="C890" s="18">
        <v>1189833</v>
      </c>
      <c r="D890" s="19">
        <v>45399</v>
      </c>
      <c r="E890" s="18" t="s">
        <v>29</v>
      </c>
      <c r="F890" s="18" t="s">
        <v>47</v>
      </c>
      <c r="G890" s="18" t="s">
        <v>46</v>
      </c>
      <c r="H890" s="18" t="s">
        <v>13</v>
      </c>
      <c r="I890" s="20">
        <v>0.45</v>
      </c>
      <c r="J890" s="21">
        <v>4000</v>
      </c>
      <c r="K890" s="22">
        <f t="shared" ref="K890:K893" si="291">I890*J890</f>
        <v>1800</v>
      </c>
      <c r="L890" s="22">
        <f t="shared" ref="L890:L893" si="292">K890*M890</f>
        <v>810</v>
      </c>
      <c r="M890" s="23">
        <v>0.45</v>
      </c>
      <c r="O890" s="1"/>
      <c r="P890" s="4"/>
      <c r="Q890" s="3"/>
      <c r="R890" s="5"/>
    </row>
    <row r="891" spans="2:18" x14ac:dyDescent="0.25">
      <c r="B891" s="18" t="s">
        <v>27</v>
      </c>
      <c r="C891" s="18">
        <v>1189833</v>
      </c>
      <c r="D891" s="19">
        <v>45399</v>
      </c>
      <c r="E891" s="18" t="s">
        <v>29</v>
      </c>
      <c r="F891" s="18" t="s">
        <v>47</v>
      </c>
      <c r="G891" s="18" t="s">
        <v>46</v>
      </c>
      <c r="H891" s="18" t="s">
        <v>14</v>
      </c>
      <c r="I891" s="20">
        <v>0.4</v>
      </c>
      <c r="J891" s="21">
        <v>3000</v>
      </c>
      <c r="K891" s="22">
        <f t="shared" si="291"/>
        <v>1200</v>
      </c>
      <c r="L891" s="22">
        <f t="shared" si="292"/>
        <v>479.99999999999994</v>
      </c>
      <c r="M891" s="23">
        <v>0.39999999999999997</v>
      </c>
      <c r="O891" s="1"/>
      <c r="P891" s="4"/>
      <c r="Q891" s="3"/>
      <c r="R891" s="5"/>
    </row>
    <row r="892" spans="2:18" x14ac:dyDescent="0.25">
      <c r="B892" s="18" t="s">
        <v>27</v>
      </c>
      <c r="C892" s="18">
        <v>1189833</v>
      </c>
      <c r="D892" s="19">
        <v>45399</v>
      </c>
      <c r="E892" s="18" t="s">
        <v>29</v>
      </c>
      <c r="F892" s="18" t="s">
        <v>47</v>
      </c>
      <c r="G892" s="18" t="s">
        <v>46</v>
      </c>
      <c r="H892" s="18" t="s">
        <v>16</v>
      </c>
      <c r="I892" s="20">
        <v>0.45</v>
      </c>
      <c r="J892" s="21">
        <v>2000</v>
      </c>
      <c r="K892" s="22">
        <f t="shared" si="291"/>
        <v>900</v>
      </c>
      <c r="L892" s="22">
        <f t="shared" si="292"/>
        <v>540.00000000000011</v>
      </c>
      <c r="M892" s="23">
        <v>0.60000000000000009</v>
      </c>
      <c r="O892" s="1"/>
      <c r="P892" s="4"/>
      <c r="Q892" s="3"/>
      <c r="R892" s="5"/>
    </row>
    <row r="893" spans="2:18" x14ac:dyDescent="0.25">
      <c r="B893" s="18" t="s">
        <v>27</v>
      </c>
      <c r="C893" s="18">
        <v>1189833</v>
      </c>
      <c r="D893" s="19">
        <v>45399</v>
      </c>
      <c r="E893" s="18" t="s">
        <v>29</v>
      </c>
      <c r="F893" s="18" t="s">
        <v>47</v>
      </c>
      <c r="G893" s="18" t="s">
        <v>46</v>
      </c>
      <c r="H893" s="18" t="s">
        <v>17</v>
      </c>
      <c r="I893" s="20">
        <v>0.6</v>
      </c>
      <c r="J893" s="21">
        <v>3750</v>
      </c>
      <c r="K893" s="22">
        <f t="shared" si="291"/>
        <v>2250</v>
      </c>
      <c r="L893" s="22">
        <f t="shared" si="292"/>
        <v>562.5</v>
      </c>
      <c r="M893" s="23">
        <v>0.25</v>
      </c>
      <c r="O893" s="1"/>
      <c r="P893" s="4"/>
      <c r="Q893" s="3"/>
      <c r="R893" s="5"/>
    </row>
    <row r="894" spans="2:18" x14ac:dyDescent="0.25">
      <c r="B894" s="18" t="s">
        <v>27</v>
      </c>
      <c r="C894" s="18">
        <v>1189833</v>
      </c>
      <c r="D894" s="19">
        <v>45430</v>
      </c>
      <c r="E894" s="18" t="s">
        <v>29</v>
      </c>
      <c r="F894" s="18" t="s">
        <v>47</v>
      </c>
      <c r="G894" s="18" t="s">
        <v>46</v>
      </c>
      <c r="H894" s="18" t="s">
        <v>12</v>
      </c>
      <c r="I894" s="20">
        <v>0.4</v>
      </c>
      <c r="J894" s="21">
        <v>5750</v>
      </c>
      <c r="K894" s="22">
        <f>I894*J894</f>
        <v>2300</v>
      </c>
      <c r="L894" s="22">
        <f>K894*M894</f>
        <v>1035</v>
      </c>
      <c r="M894" s="23">
        <v>0.45</v>
      </c>
      <c r="O894" s="1"/>
      <c r="P894" s="4"/>
      <c r="Q894" s="3"/>
      <c r="R894" s="5"/>
    </row>
    <row r="895" spans="2:18" x14ac:dyDescent="0.25">
      <c r="B895" s="18" t="s">
        <v>27</v>
      </c>
      <c r="C895" s="18">
        <v>1189833</v>
      </c>
      <c r="D895" s="19">
        <v>45430</v>
      </c>
      <c r="E895" s="18" t="s">
        <v>29</v>
      </c>
      <c r="F895" s="18" t="s">
        <v>47</v>
      </c>
      <c r="G895" s="18" t="s">
        <v>46</v>
      </c>
      <c r="H895" s="18" t="s">
        <v>15</v>
      </c>
      <c r="I895" s="20">
        <v>0.45</v>
      </c>
      <c r="J895" s="21">
        <v>4250</v>
      </c>
      <c r="K895" s="22">
        <f>I895*J895</f>
        <v>1912.5</v>
      </c>
      <c r="L895" s="22">
        <f>K895*M895</f>
        <v>573.75</v>
      </c>
      <c r="M895" s="23">
        <v>0.3</v>
      </c>
      <c r="O895" s="1"/>
      <c r="P895" s="4"/>
      <c r="Q895" s="3"/>
      <c r="R895" s="5"/>
    </row>
    <row r="896" spans="2:18" x14ac:dyDescent="0.25">
      <c r="B896" s="18" t="s">
        <v>27</v>
      </c>
      <c r="C896" s="18">
        <v>1189833</v>
      </c>
      <c r="D896" s="19">
        <v>45430</v>
      </c>
      <c r="E896" s="18" t="s">
        <v>29</v>
      </c>
      <c r="F896" s="18" t="s">
        <v>47</v>
      </c>
      <c r="G896" s="18" t="s">
        <v>46</v>
      </c>
      <c r="H896" s="18" t="s">
        <v>13</v>
      </c>
      <c r="I896" s="20">
        <v>0.45</v>
      </c>
      <c r="J896" s="21">
        <v>4250</v>
      </c>
      <c r="K896" s="22">
        <f t="shared" ref="K896:K899" si="293">I896*J896</f>
        <v>1912.5</v>
      </c>
      <c r="L896" s="22">
        <f t="shared" ref="L896:L899" si="294">K896*M896</f>
        <v>860.625</v>
      </c>
      <c r="M896" s="23">
        <v>0.45</v>
      </c>
      <c r="O896" s="1"/>
      <c r="P896" s="4"/>
      <c r="Q896" s="3"/>
      <c r="R896" s="5"/>
    </row>
    <row r="897" spans="2:18" x14ac:dyDescent="0.25">
      <c r="B897" s="18" t="s">
        <v>27</v>
      </c>
      <c r="C897" s="18">
        <v>1189833</v>
      </c>
      <c r="D897" s="19">
        <v>45430</v>
      </c>
      <c r="E897" s="18" t="s">
        <v>29</v>
      </c>
      <c r="F897" s="18" t="s">
        <v>47</v>
      </c>
      <c r="G897" s="18" t="s">
        <v>46</v>
      </c>
      <c r="H897" s="18" t="s">
        <v>14</v>
      </c>
      <c r="I897" s="20">
        <v>0.4</v>
      </c>
      <c r="J897" s="21">
        <v>3250</v>
      </c>
      <c r="K897" s="22">
        <f t="shared" si="293"/>
        <v>1300</v>
      </c>
      <c r="L897" s="22">
        <f t="shared" si="294"/>
        <v>520</v>
      </c>
      <c r="M897" s="23">
        <v>0.39999999999999997</v>
      </c>
      <c r="O897" s="1"/>
      <c r="P897" s="4"/>
      <c r="Q897" s="3"/>
      <c r="R897" s="5"/>
    </row>
    <row r="898" spans="2:18" x14ac:dyDescent="0.25">
      <c r="B898" s="18" t="s">
        <v>27</v>
      </c>
      <c r="C898" s="18">
        <v>1189833</v>
      </c>
      <c r="D898" s="19">
        <v>45430</v>
      </c>
      <c r="E898" s="18" t="s">
        <v>29</v>
      </c>
      <c r="F898" s="18" t="s">
        <v>47</v>
      </c>
      <c r="G898" s="18" t="s">
        <v>46</v>
      </c>
      <c r="H898" s="18" t="s">
        <v>16</v>
      </c>
      <c r="I898" s="20">
        <v>0.45</v>
      </c>
      <c r="J898" s="21">
        <v>2250</v>
      </c>
      <c r="K898" s="22">
        <f t="shared" si="293"/>
        <v>1012.5</v>
      </c>
      <c r="L898" s="22">
        <f t="shared" si="294"/>
        <v>607.50000000000011</v>
      </c>
      <c r="M898" s="23">
        <v>0.60000000000000009</v>
      </c>
      <c r="O898" s="1"/>
      <c r="P898" s="4"/>
      <c r="Q898" s="3"/>
      <c r="R898" s="5"/>
    </row>
    <row r="899" spans="2:18" x14ac:dyDescent="0.25">
      <c r="B899" s="18" t="s">
        <v>27</v>
      </c>
      <c r="C899" s="18">
        <v>1189833</v>
      </c>
      <c r="D899" s="19">
        <v>45430</v>
      </c>
      <c r="E899" s="18" t="s">
        <v>29</v>
      </c>
      <c r="F899" s="18" t="s">
        <v>47</v>
      </c>
      <c r="G899" s="18" t="s">
        <v>46</v>
      </c>
      <c r="H899" s="18" t="s">
        <v>17</v>
      </c>
      <c r="I899" s="20">
        <v>0.6</v>
      </c>
      <c r="J899" s="21">
        <v>4000</v>
      </c>
      <c r="K899" s="22">
        <f t="shared" si="293"/>
        <v>2400</v>
      </c>
      <c r="L899" s="22">
        <f t="shared" si="294"/>
        <v>600</v>
      </c>
      <c r="M899" s="23">
        <v>0.25</v>
      </c>
      <c r="O899" s="1"/>
      <c r="P899" s="4"/>
      <c r="Q899" s="3"/>
      <c r="R899" s="5"/>
    </row>
    <row r="900" spans="2:18" x14ac:dyDescent="0.25">
      <c r="B900" s="18" t="s">
        <v>27</v>
      </c>
      <c r="C900" s="18">
        <v>1189833</v>
      </c>
      <c r="D900" s="19">
        <v>45460</v>
      </c>
      <c r="E900" s="18" t="s">
        <v>29</v>
      </c>
      <c r="F900" s="18" t="s">
        <v>47</v>
      </c>
      <c r="G900" s="18" t="s">
        <v>46</v>
      </c>
      <c r="H900" s="18" t="s">
        <v>12</v>
      </c>
      <c r="I900" s="20">
        <v>0.4</v>
      </c>
      <c r="J900" s="21">
        <v>6750</v>
      </c>
      <c r="K900" s="22">
        <f>I900*J900</f>
        <v>2700</v>
      </c>
      <c r="L900" s="22">
        <f>K900*M900</f>
        <v>1215</v>
      </c>
      <c r="M900" s="23">
        <v>0.45</v>
      </c>
      <c r="O900" s="1"/>
      <c r="P900" s="4"/>
      <c r="Q900" s="3"/>
      <c r="R900" s="5"/>
    </row>
    <row r="901" spans="2:18" x14ac:dyDescent="0.25">
      <c r="B901" s="18" t="s">
        <v>27</v>
      </c>
      <c r="C901" s="18">
        <v>1189833</v>
      </c>
      <c r="D901" s="19">
        <v>45460</v>
      </c>
      <c r="E901" s="18" t="s">
        <v>29</v>
      </c>
      <c r="F901" s="18" t="s">
        <v>47</v>
      </c>
      <c r="G901" s="18" t="s">
        <v>46</v>
      </c>
      <c r="H901" s="18" t="s">
        <v>15</v>
      </c>
      <c r="I901" s="20">
        <v>0.45</v>
      </c>
      <c r="J901" s="21">
        <v>5250</v>
      </c>
      <c r="K901" s="22">
        <f>I901*J901</f>
        <v>2362.5</v>
      </c>
      <c r="L901" s="22">
        <f>K901*M901</f>
        <v>708.75</v>
      </c>
      <c r="M901" s="23">
        <v>0.3</v>
      </c>
      <c r="O901" s="1"/>
      <c r="P901" s="4"/>
      <c r="Q901" s="3"/>
      <c r="R901" s="5"/>
    </row>
    <row r="902" spans="2:18" x14ac:dyDescent="0.25">
      <c r="B902" s="18" t="s">
        <v>27</v>
      </c>
      <c r="C902" s="18">
        <v>1189833</v>
      </c>
      <c r="D902" s="19">
        <v>45460</v>
      </c>
      <c r="E902" s="18" t="s">
        <v>29</v>
      </c>
      <c r="F902" s="18" t="s">
        <v>47</v>
      </c>
      <c r="G902" s="18" t="s">
        <v>46</v>
      </c>
      <c r="H902" s="18" t="s">
        <v>13</v>
      </c>
      <c r="I902" s="20">
        <v>0.45</v>
      </c>
      <c r="J902" s="21">
        <v>5500</v>
      </c>
      <c r="K902" s="22">
        <f t="shared" ref="K902:K905" si="295">I902*J902</f>
        <v>2475</v>
      </c>
      <c r="L902" s="22">
        <f t="shared" ref="L902:L905" si="296">K902*M902</f>
        <v>1113.75</v>
      </c>
      <c r="M902" s="23">
        <v>0.45</v>
      </c>
      <c r="O902" s="1"/>
      <c r="P902" s="4"/>
      <c r="Q902" s="3"/>
      <c r="R902" s="5"/>
    </row>
    <row r="903" spans="2:18" x14ac:dyDescent="0.25">
      <c r="B903" s="18" t="s">
        <v>27</v>
      </c>
      <c r="C903" s="18">
        <v>1189833</v>
      </c>
      <c r="D903" s="19">
        <v>45460</v>
      </c>
      <c r="E903" s="18" t="s">
        <v>29</v>
      </c>
      <c r="F903" s="18" t="s">
        <v>47</v>
      </c>
      <c r="G903" s="18" t="s">
        <v>46</v>
      </c>
      <c r="H903" s="18" t="s">
        <v>14</v>
      </c>
      <c r="I903" s="20">
        <v>0.4</v>
      </c>
      <c r="J903" s="21">
        <v>4250</v>
      </c>
      <c r="K903" s="22">
        <f t="shared" si="295"/>
        <v>1700</v>
      </c>
      <c r="L903" s="22">
        <f t="shared" si="296"/>
        <v>680</v>
      </c>
      <c r="M903" s="23">
        <v>0.39999999999999997</v>
      </c>
      <c r="O903" s="1"/>
      <c r="P903" s="4"/>
      <c r="Q903" s="3"/>
      <c r="R903" s="5"/>
    </row>
    <row r="904" spans="2:18" x14ac:dyDescent="0.25">
      <c r="B904" s="18" t="s">
        <v>27</v>
      </c>
      <c r="C904" s="18">
        <v>1189833</v>
      </c>
      <c r="D904" s="19">
        <v>45460</v>
      </c>
      <c r="E904" s="18" t="s">
        <v>29</v>
      </c>
      <c r="F904" s="18" t="s">
        <v>47</v>
      </c>
      <c r="G904" s="18" t="s">
        <v>46</v>
      </c>
      <c r="H904" s="18" t="s">
        <v>16</v>
      </c>
      <c r="I904" s="20">
        <v>0.45</v>
      </c>
      <c r="J904" s="21">
        <v>3000</v>
      </c>
      <c r="K904" s="22">
        <f t="shared" si="295"/>
        <v>1350</v>
      </c>
      <c r="L904" s="22">
        <f t="shared" si="296"/>
        <v>810.00000000000011</v>
      </c>
      <c r="M904" s="23">
        <v>0.60000000000000009</v>
      </c>
      <c r="O904" s="1"/>
      <c r="P904" s="4"/>
      <c r="Q904" s="3"/>
      <c r="R904" s="5"/>
    </row>
    <row r="905" spans="2:18" x14ac:dyDescent="0.25">
      <c r="B905" s="18" t="s">
        <v>27</v>
      </c>
      <c r="C905" s="18">
        <v>1189833</v>
      </c>
      <c r="D905" s="19">
        <v>45460</v>
      </c>
      <c r="E905" s="18" t="s">
        <v>29</v>
      </c>
      <c r="F905" s="18" t="s">
        <v>47</v>
      </c>
      <c r="G905" s="18" t="s">
        <v>46</v>
      </c>
      <c r="H905" s="18" t="s">
        <v>17</v>
      </c>
      <c r="I905" s="20">
        <v>0.6</v>
      </c>
      <c r="J905" s="21">
        <v>6000</v>
      </c>
      <c r="K905" s="22">
        <f t="shared" si="295"/>
        <v>3600</v>
      </c>
      <c r="L905" s="22">
        <f t="shared" si="296"/>
        <v>900</v>
      </c>
      <c r="M905" s="23">
        <v>0.25</v>
      </c>
      <c r="O905" s="1"/>
      <c r="P905" s="4"/>
      <c r="Q905" s="3"/>
      <c r="R905" s="5"/>
    </row>
    <row r="906" spans="2:18" x14ac:dyDescent="0.25">
      <c r="B906" s="18" t="s">
        <v>27</v>
      </c>
      <c r="C906" s="18">
        <v>1189833</v>
      </c>
      <c r="D906" s="19">
        <v>45489</v>
      </c>
      <c r="E906" s="18" t="s">
        <v>29</v>
      </c>
      <c r="F906" s="18" t="s">
        <v>47</v>
      </c>
      <c r="G906" s="18" t="s">
        <v>46</v>
      </c>
      <c r="H906" s="18" t="s">
        <v>12</v>
      </c>
      <c r="I906" s="20">
        <v>0.4</v>
      </c>
      <c r="J906" s="21">
        <v>7500</v>
      </c>
      <c r="K906" s="22">
        <f>I906*J906</f>
        <v>3000</v>
      </c>
      <c r="L906" s="22">
        <f>K906*M906</f>
        <v>1350</v>
      </c>
      <c r="M906" s="23">
        <v>0.45</v>
      </c>
      <c r="O906" s="1"/>
      <c r="P906" s="4"/>
      <c r="Q906" s="3"/>
      <c r="R906" s="5"/>
    </row>
    <row r="907" spans="2:18" x14ac:dyDescent="0.25">
      <c r="B907" s="18" t="s">
        <v>27</v>
      </c>
      <c r="C907" s="18">
        <v>1189833</v>
      </c>
      <c r="D907" s="19">
        <v>45489</v>
      </c>
      <c r="E907" s="18" t="s">
        <v>29</v>
      </c>
      <c r="F907" s="18" t="s">
        <v>47</v>
      </c>
      <c r="G907" s="18" t="s">
        <v>46</v>
      </c>
      <c r="H907" s="18" t="s">
        <v>15</v>
      </c>
      <c r="I907" s="20">
        <v>0.45</v>
      </c>
      <c r="J907" s="21">
        <v>6000</v>
      </c>
      <c r="K907" s="22">
        <f>I907*J907</f>
        <v>2700</v>
      </c>
      <c r="L907" s="22">
        <f>K907*M907</f>
        <v>810</v>
      </c>
      <c r="M907" s="23">
        <v>0.3</v>
      </c>
      <c r="O907" s="1"/>
      <c r="P907" s="4"/>
      <c r="Q907" s="3"/>
      <c r="R907" s="5"/>
    </row>
    <row r="908" spans="2:18" x14ac:dyDescent="0.25">
      <c r="B908" s="18" t="s">
        <v>27</v>
      </c>
      <c r="C908" s="18">
        <v>1189833</v>
      </c>
      <c r="D908" s="19">
        <v>45489</v>
      </c>
      <c r="E908" s="18" t="s">
        <v>29</v>
      </c>
      <c r="F908" s="18" t="s">
        <v>47</v>
      </c>
      <c r="G908" s="18" t="s">
        <v>46</v>
      </c>
      <c r="H908" s="18" t="s">
        <v>13</v>
      </c>
      <c r="I908" s="20">
        <v>0.45</v>
      </c>
      <c r="J908" s="21">
        <v>5500</v>
      </c>
      <c r="K908" s="22">
        <f t="shared" ref="K908:K911" si="297">I908*J908</f>
        <v>2475</v>
      </c>
      <c r="L908" s="22">
        <f t="shared" ref="L908:L911" si="298">K908*M908</f>
        <v>1113.75</v>
      </c>
      <c r="M908" s="23">
        <v>0.45</v>
      </c>
      <c r="O908" s="1"/>
      <c r="P908" s="4"/>
      <c r="Q908" s="3"/>
      <c r="R908" s="5"/>
    </row>
    <row r="909" spans="2:18" x14ac:dyDescent="0.25">
      <c r="B909" s="18" t="s">
        <v>27</v>
      </c>
      <c r="C909" s="18">
        <v>1189833</v>
      </c>
      <c r="D909" s="19">
        <v>45489</v>
      </c>
      <c r="E909" s="18" t="s">
        <v>29</v>
      </c>
      <c r="F909" s="18" t="s">
        <v>47</v>
      </c>
      <c r="G909" s="18" t="s">
        <v>46</v>
      </c>
      <c r="H909" s="18" t="s">
        <v>14</v>
      </c>
      <c r="I909" s="20">
        <v>0.4</v>
      </c>
      <c r="J909" s="21">
        <v>4500</v>
      </c>
      <c r="K909" s="22">
        <f t="shared" si="297"/>
        <v>1800</v>
      </c>
      <c r="L909" s="22">
        <f t="shared" si="298"/>
        <v>719.99999999999989</v>
      </c>
      <c r="M909" s="23">
        <v>0.39999999999999997</v>
      </c>
      <c r="O909" s="1"/>
      <c r="P909" s="4"/>
      <c r="Q909" s="3"/>
      <c r="R909" s="5"/>
    </row>
    <row r="910" spans="2:18" x14ac:dyDescent="0.25">
      <c r="B910" s="18" t="s">
        <v>27</v>
      </c>
      <c r="C910" s="18">
        <v>1189833</v>
      </c>
      <c r="D910" s="19">
        <v>45489</v>
      </c>
      <c r="E910" s="18" t="s">
        <v>29</v>
      </c>
      <c r="F910" s="18" t="s">
        <v>47</v>
      </c>
      <c r="G910" s="18" t="s">
        <v>46</v>
      </c>
      <c r="H910" s="18" t="s">
        <v>16</v>
      </c>
      <c r="I910" s="20">
        <v>0.45</v>
      </c>
      <c r="J910" s="21">
        <v>4750</v>
      </c>
      <c r="K910" s="22">
        <f t="shared" si="297"/>
        <v>2137.5</v>
      </c>
      <c r="L910" s="22">
        <f t="shared" si="298"/>
        <v>1282.5000000000002</v>
      </c>
      <c r="M910" s="23">
        <v>0.60000000000000009</v>
      </c>
      <c r="O910" s="1"/>
      <c r="P910" s="4"/>
      <c r="Q910" s="3"/>
      <c r="R910" s="5"/>
    </row>
    <row r="911" spans="2:18" x14ac:dyDescent="0.25">
      <c r="B911" s="18" t="s">
        <v>27</v>
      </c>
      <c r="C911" s="18">
        <v>1189833</v>
      </c>
      <c r="D911" s="19">
        <v>45489</v>
      </c>
      <c r="E911" s="18" t="s">
        <v>29</v>
      </c>
      <c r="F911" s="18" t="s">
        <v>47</v>
      </c>
      <c r="G911" s="18" t="s">
        <v>46</v>
      </c>
      <c r="H911" s="18" t="s">
        <v>17</v>
      </c>
      <c r="I911" s="20">
        <v>0.6</v>
      </c>
      <c r="J911" s="21">
        <v>4750</v>
      </c>
      <c r="K911" s="22">
        <f t="shared" si="297"/>
        <v>2850</v>
      </c>
      <c r="L911" s="22">
        <f t="shared" si="298"/>
        <v>712.5</v>
      </c>
      <c r="M911" s="23">
        <v>0.25</v>
      </c>
      <c r="O911" s="1"/>
      <c r="P911" s="4"/>
      <c r="Q911" s="3"/>
      <c r="R911" s="5"/>
    </row>
    <row r="912" spans="2:18" x14ac:dyDescent="0.25">
      <c r="B912" s="18" t="s">
        <v>27</v>
      </c>
      <c r="C912" s="18">
        <v>1189833</v>
      </c>
      <c r="D912" s="19">
        <v>45521</v>
      </c>
      <c r="E912" s="18" t="s">
        <v>29</v>
      </c>
      <c r="F912" s="18" t="s">
        <v>47</v>
      </c>
      <c r="G912" s="18" t="s">
        <v>46</v>
      </c>
      <c r="H912" s="18" t="s">
        <v>12</v>
      </c>
      <c r="I912" s="20">
        <v>0.45</v>
      </c>
      <c r="J912" s="21">
        <v>6750</v>
      </c>
      <c r="K912" s="22">
        <f>I912*J912</f>
        <v>3037.5</v>
      </c>
      <c r="L912" s="22">
        <f>K912*M912</f>
        <v>1366.875</v>
      </c>
      <c r="M912" s="23">
        <v>0.45</v>
      </c>
      <c r="O912" s="1"/>
      <c r="P912" s="4"/>
      <c r="Q912" s="3"/>
      <c r="R912" s="5"/>
    </row>
    <row r="913" spans="2:18" x14ac:dyDescent="0.25">
      <c r="B913" s="18" t="s">
        <v>27</v>
      </c>
      <c r="C913" s="18">
        <v>1189833</v>
      </c>
      <c r="D913" s="19">
        <v>45521</v>
      </c>
      <c r="E913" s="18" t="s">
        <v>29</v>
      </c>
      <c r="F913" s="18" t="s">
        <v>47</v>
      </c>
      <c r="G913" s="18" t="s">
        <v>46</v>
      </c>
      <c r="H913" s="18" t="s">
        <v>15</v>
      </c>
      <c r="I913" s="20">
        <v>0.55000000000000004</v>
      </c>
      <c r="J913" s="21">
        <v>6250</v>
      </c>
      <c r="K913" s="22">
        <f>I913*J913</f>
        <v>3437.5000000000005</v>
      </c>
      <c r="L913" s="22">
        <f>K913*M913</f>
        <v>1031.25</v>
      </c>
      <c r="M913" s="23">
        <v>0.3</v>
      </c>
      <c r="O913" s="1"/>
      <c r="P913" s="4"/>
      <c r="Q913" s="3"/>
      <c r="R913" s="5"/>
    </row>
    <row r="914" spans="2:18" x14ac:dyDescent="0.25">
      <c r="B914" s="18" t="s">
        <v>27</v>
      </c>
      <c r="C914" s="18">
        <v>1189833</v>
      </c>
      <c r="D914" s="19">
        <v>45521</v>
      </c>
      <c r="E914" s="18" t="s">
        <v>29</v>
      </c>
      <c r="F914" s="18" t="s">
        <v>47</v>
      </c>
      <c r="G914" s="18" t="s">
        <v>46</v>
      </c>
      <c r="H914" s="18" t="s">
        <v>13</v>
      </c>
      <c r="I914" s="20">
        <v>0.5</v>
      </c>
      <c r="J914" s="21">
        <v>5000</v>
      </c>
      <c r="K914" s="22">
        <f t="shared" ref="K914:K917" si="299">I914*J914</f>
        <v>2500</v>
      </c>
      <c r="L914" s="22">
        <f t="shared" ref="L914:L917" si="300">K914*M914</f>
        <v>1125</v>
      </c>
      <c r="M914" s="23">
        <v>0.45</v>
      </c>
      <c r="O914" s="1"/>
      <c r="P914" s="4"/>
      <c r="Q914" s="3"/>
      <c r="R914" s="5"/>
    </row>
    <row r="915" spans="2:18" x14ac:dyDescent="0.25">
      <c r="B915" s="18" t="s">
        <v>27</v>
      </c>
      <c r="C915" s="18">
        <v>1189833</v>
      </c>
      <c r="D915" s="19">
        <v>45521</v>
      </c>
      <c r="E915" s="18" t="s">
        <v>29</v>
      </c>
      <c r="F915" s="18" t="s">
        <v>47</v>
      </c>
      <c r="G915" s="18" t="s">
        <v>46</v>
      </c>
      <c r="H915" s="18" t="s">
        <v>14</v>
      </c>
      <c r="I915" s="20">
        <v>0.45</v>
      </c>
      <c r="J915" s="21">
        <v>4250</v>
      </c>
      <c r="K915" s="22">
        <f t="shared" si="299"/>
        <v>1912.5</v>
      </c>
      <c r="L915" s="22">
        <f t="shared" si="300"/>
        <v>764.99999999999989</v>
      </c>
      <c r="M915" s="23">
        <v>0.39999999999999997</v>
      </c>
      <c r="O915" s="1"/>
      <c r="P915" s="4"/>
      <c r="Q915" s="3"/>
      <c r="R915" s="5"/>
    </row>
    <row r="916" spans="2:18" x14ac:dyDescent="0.25">
      <c r="B916" s="18" t="s">
        <v>27</v>
      </c>
      <c r="C916" s="18">
        <v>1189833</v>
      </c>
      <c r="D916" s="19">
        <v>45521</v>
      </c>
      <c r="E916" s="18" t="s">
        <v>29</v>
      </c>
      <c r="F916" s="18" t="s">
        <v>47</v>
      </c>
      <c r="G916" s="18" t="s">
        <v>46</v>
      </c>
      <c r="H916" s="18" t="s">
        <v>16</v>
      </c>
      <c r="I916" s="20">
        <v>0.54999999999999993</v>
      </c>
      <c r="J916" s="21">
        <v>4250</v>
      </c>
      <c r="K916" s="22">
        <f t="shared" si="299"/>
        <v>2337.4999999999995</v>
      </c>
      <c r="L916" s="22">
        <f t="shared" si="300"/>
        <v>1402.5</v>
      </c>
      <c r="M916" s="23">
        <v>0.60000000000000009</v>
      </c>
      <c r="O916" s="1"/>
      <c r="P916" s="4"/>
      <c r="Q916" s="3"/>
      <c r="R916" s="5"/>
    </row>
    <row r="917" spans="2:18" x14ac:dyDescent="0.25">
      <c r="B917" s="18" t="s">
        <v>27</v>
      </c>
      <c r="C917" s="18">
        <v>1189833</v>
      </c>
      <c r="D917" s="19">
        <v>45521</v>
      </c>
      <c r="E917" s="18" t="s">
        <v>29</v>
      </c>
      <c r="F917" s="18" t="s">
        <v>47</v>
      </c>
      <c r="G917" s="18" t="s">
        <v>46</v>
      </c>
      <c r="H917" s="18" t="s">
        <v>17</v>
      </c>
      <c r="I917" s="20">
        <v>0.6</v>
      </c>
      <c r="J917" s="21">
        <v>4000</v>
      </c>
      <c r="K917" s="22">
        <f t="shared" si="299"/>
        <v>2400</v>
      </c>
      <c r="L917" s="22">
        <f t="shared" si="300"/>
        <v>600</v>
      </c>
      <c r="M917" s="23">
        <v>0.25</v>
      </c>
      <c r="O917" s="1"/>
      <c r="P917" s="4"/>
      <c r="Q917" s="3"/>
      <c r="R917" s="5"/>
    </row>
    <row r="918" spans="2:18" x14ac:dyDescent="0.25">
      <c r="B918" s="18" t="s">
        <v>27</v>
      </c>
      <c r="C918" s="18">
        <v>1189833</v>
      </c>
      <c r="D918" s="19">
        <v>45553</v>
      </c>
      <c r="E918" s="18" t="s">
        <v>29</v>
      </c>
      <c r="F918" s="18" t="s">
        <v>47</v>
      </c>
      <c r="G918" s="18" t="s">
        <v>46</v>
      </c>
      <c r="H918" s="18" t="s">
        <v>12</v>
      </c>
      <c r="I918" s="20">
        <v>0.45</v>
      </c>
      <c r="J918" s="21">
        <v>6000</v>
      </c>
      <c r="K918" s="22">
        <f>I918*J918</f>
        <v>2700</v>
      </c>
      <c r="L918" s="22">
        <f>K918*M918</f>
        <v>1215</v>
      </c>
      <c r="M918" s="23">
        <v>0.45</v>
      </c>
      <c r="O918" s="1"/>
      <c r="P918" s="4"/>
      <c r="Q918" s="3"/>
      <c r="R918" s="5"/>
    </row>
    <row r="919" spans="2:18" x14ac:dyDescent="0.25">
      <c r="B919" s="18" t="s">
        <v>27</v>
      </c>
      <c r="C919" s="18">
        <v>1189833</v>
      </c>
      <c r="D919" s="19">
        <v>45553</v>
      </c>
      <c r="E919" s="18" t="s">
        <v>29</v>
      </c>
      <c r="F919" s="18" t="s">
        <v>47</v>
      </c>
      <c r="G919" s="18" t="s">
        <v>46</v>
      </c>
      <c r="H919" s="18" t="s">
        <v>15</v>
      </c>
      <c r="I919" s="20">
        <v>0.5</v>
      </c>
      <c r="J919" s="21">
        <v>6000</v>
      </c>
      <c r="K919" s="22">
        <f>I919*J919</f>
        <v>3000</v>
      </c>
      <c r="L919" s="22">
        <f>K919*M919</f>
        <v>900</v>
      </c>
      <c r="M919" s="23">
        <v>0.3</v>
      </c>
      <c r="O919" s="1"/>
      <c r="P919" s="4"/>
      <c r="Q919" s="3"/>
      <c r="R919" s="5"/>
    </row>
    <row r="920" spans="2:18" x14ac:dyDescent="0.25">
      <c r="B920" s="18" t="s">
        <v>27</v>
      </c>
      <c r="C920" s="18">
        <v>1189833</v>
      </c>
      <c r="D920" s="19">
        <v>45553</v>
      </c>
      <c r="E920" s="18" t="s">
        <v>29</v>
      </c>
      <c r="F920" s="18" t="s">
        <v>47</v>
      </c>
      <c r="G920" s="18" t="s">
        <v>46</v>
      </c>
      <c r="H920" s="18" t="s">
        <v>13</v>
      </c>
      <c r="I920" s="20">
        <v>0.45</v>
      </c>
      <c r="J920" s="21">
        <v>4500</v>
      </c>
      <c r="K920" s="22">
        <f t="shared" ref="K920:K923" si="301">I920*J920</f>
        <v>2025</v>
      </c>
      <c r="L920" s="22">
        <f t="shared" ref="L920:L923" si="302">K920*M920</f>
        <v>911.25</v>
      </c>
      <c r="M920" s="23">
        <v>0.45</v>
      </c>
      <c r="O920" s="1"/>
      <c r="P920" s="4"/>
      <c r="Q920" s="3"/>
      <c r="R920" s="5"/>
    </row>
    <row r="921" spans="2:18" x14ac:dyDescent="0.25">
      <c r="B921" s="18" t="s">
        <v>27</v>
      </c>
      <c r="C921" s="18">
        <v>1189833</v>
      </c>
      <c r="D921" s="19">
        <v>45553</v>
      </c>
      <c r="E921" s="18" t="s">
        <v>29</v>
      </c>
      <c r="F921" s="18" t="s">
        <v>47</v>
      </c>
      <c r="G921" s="18" t="s">
        <v>46</v>
      </c>
      <c r="H921" s="18" t="s">
        <v>14</v>
      </c>
      <c r="I921" s="20">
        <v>0.45</v>
      </c>
      <c r="J921" s="21">
        <v>4000</v>
      </c>
      <c r="K921" s="22">
        <f t="shared" si="301"/>
        <v>1800</v>
      </c>
      <c r="L921" s="22">
        <f t="shared" si="302"/>
        <v>719.99999999999989</v>
      </c>
      <c r="M921" s="23">
        <v>0.39999999999999997</v>
      </c>
      <c r="O921" s="1"/>
      <c r="P921" s="4"/>
      <c r="Q921" s="3"/>
      <c r="R921" s="5"/>
    </row>
    <row r="922" spans="2:18" x14ac:dyDescent="0.25">
      <c r="B922" s="18" t="s">
        <v>27</v>
      </c>
      <c r="C922" s="18">
        <v>1189833</v>
      </c>
      <c r="D922" s="19">
        <v>45553</v>
      </c>
      <c r="E922" s="18" t="s">
        <v>29</v>
      </c>
      <c r="F922" s="18" t="s">
        <v>47</v>
      </c>
      <c r="G922" s="18" t="s">
        <v>46</v>
      </c>
      <c r="H922" s="18" t="s">
        <v>16</v>
      </c>
      <c r="I922" s="20">
        <v>0.54999999999999993</v>
      </c>
      <c r="J922" s="21">
        <v>4000</v>
      </c>
      <c r="K922" s="22">
        <f t="shared" si="301"/>
        <v>2199.9999999999995</v>
      </c>
      <c r="L922" s="22">
        <f t="shared" si="302"/>
        <v>1320</v>
      </c>
      <c r="M922" s="23">
        <v>0.60000000000000009</v>
      </c>
      <c r="O922" s="1"/>
      <c r="P922" s="4"/>
      <c r="Q922" s="3"/>
      <c r="R922" s="5"/>
    </row>
    <row r="923" spans="2:18" x14ac:dyDescent="0.25">
      <c r="B923" s="18" t="s">
        <v>27</v>
      </c>
      <c r="C923" s="18">
        <v>1189833</v>
      </c>
      <c r="D923" s="19">
        <v>45553</v>
      </c>
      <c r="E923" s="18" t="s">
        <v>29</v>
      </c>
      <c r="F923" s="18" t="s">
        <v>47</v>
      </c>
      <c r="G923" s="18" t="s">
        <v>46</v>
      </c>
      <c r="H923" s="18" t="s">
        <v>17</v>
      </c>
      <c r="I923" s="20">
        <v>0.6</v>
      </c>
      <c r="J923" s="21">
        <v>4500</v>
      </c>
      <c r="K923" s="22">
        <f t="shared" si="301"/>
        <v>2700</v>
      </c>
      <c r="L923" s="22">
        <f t="shared" si="302"/>
        <v>675</v>
      </c>
      <c r="M923" s="23">
        <v>0.25</v>
      </c>
      <c r="O923" s="1"/>
      <c r="P923" s="4"/>
      <c r="Q923" s="3"/>
      <c r="R923" s="5"/>
    </row>
    <row r="924" spans="2:18" x14ac:dyDescent="0.25">
      <c r="B924" s="18" t="s">
        <v>27</v>
      </c>
      <c r="C924" s="18">
        <v>1189833</v>
      </c>
      <c r="D924" s="19">
        <v>45582</v>
      </c>
      <c r="E924" s="18" t="s">
        <v>29</v>
      </c>
      <c r="F924" s="18" t="s">
        <v>47</v>
      </c>
      <c r="G924" s="18" t="s">
        <v>46</v>
      </c>
      <c r="H924" s="18" t="s">
        <v>12</v>
      </c>
      <c r="I924" s="20">
        <v>0.45</v>
      </c>
      <c r="J924" s="21">
        <v>5500</v>
      </c>
      <c r="K924" s="22">
        <f>I924*J924</f>
        <v>2475</v>
      </c>
      <c r="L924" s="22">
        <f>K924*M924</f>
        <v>1113.75</v>
      </c>
      <c r="M924" s="23">
        <v>0.45</v>
      </c>
      <c r="O924" s="1"/>
      <c r="P924" s="4"/>
      <c r="Q924" s="3"/>
      <c r="R924" s="5"/>
    </row>
    <row r="925" spans="2:18" x14ac:dyDescent="0.25">
      <c r="B925" s="18" t="s">
        <v>27</v>
      </c>
      <c r="C925" s="18">
        <v>1189833</v>
      </c>
      <c r="D925" s="19">
        <v>45582</v>
      </c>
      <c r="E925" s="18" t="s">
        <v>29</v>
      </c>
      <c r="F925" s="18" t="s">
        <v>47</v>
      </c>
      <c r="G925" s="18" t="s">
        <v>46</v>
      </c>
      <c r="H925" s="18" t="s">
        <v>15</v>
      </c>
      <c r="I925" s="20">
        <v>0.5</v>
      </c>
      <c r="J925" s="21">
        <v>5500</v>
      </c>
      <c r="K925" s="22">
        <f>I925*J925</f>
        <v>2750</v>
      </c>
      <c r="L925" s="22">
        <f>K925*M925</f>
        <v>825</v>
      </c>
      <c r="M925" s="23">
        <v>0.3</v>
      </c>
      <c r="O925" s="1"/>
      <c r="P925" s="4"/>
      <c r="Q925" s="3"/>
      <c r="R925" s="5"/>
    </row>
    <row r="926" spans="2:18" x14ac:dyDescent="0.25">
      <c r="B926" s="18" t="s">
        <v>27</v>
      </c>
      <c r="C926" s="18">
        <v>1189833</v>
      </c>
      <c r="D926" s="19">
        <v>45582</v>
      </c>
      <c r="E926" s="18" t="s">
        <v>29</v>
      </c>
      <c r="F926" s="18" t="s">
        <v>47</v>
      </c>
      <c r="G926" s="18" t="s">
        <v>46</v>
      </c>
      <c r="H926" s="18" t="s">
        <v>13</v>
      </c>
      <c r="I926" s="20">
        <v>0.45</v>
      </c>
      <c r="J926" s="21">
        <v>4000</v>
      </c>
      <c r="K926" s="22">
        <f t="shared" ref="K926:K929" si="303">I926*J926</f>
        <v>1800</v>
      </c>
      <c r="L926" s="22">
        <f t="shared" ref="L926:L929" si="304">K926*M926</f>
        <v>810</v>
      </c>
      <c r="M926" s="23">
        <v>0.45</v>
      </c>
      <c r="O926" s="1"/>
      <c r="P926" s="4"/>
      <c r="Q926" s="3"/>
      <c r="R926" s="5"/>
    </row>
    <row r="927" spans="2:18" x14ac:dyDescent="0.25">
      <c r="B927" s="18" t="s">
        <v>27</v>
      </c>
      <c r="C927" s="18">
        <v>1189833</v>
      </c>
      <c r="D927" s="19">
        <v>45582</v>
      </c>
      <c r="E927" s="18" t="s">
        <v>29</v>
      </c>
      <c r="F927" s="18" t="s">
        <v>47</v>
      </c>
      <c r="G927" s="18" t="s">
        <v>46</v>
      </c>
      <c r="H927" s="18" t="s">
        <v>14</v>
      </c>
      <c r="I927" s="20">
        <v>0.45</v>
      </c>
      <c r="J927" s="21">
        <v>3750</v>
      </c>
      <c r="K927" s="22">
        <f t="shared" si="303"/>
        <v>1687.5</v>
      </c>
      <c r="L927" s="22">
        <f t="shared" si="304"/>
        <v>675</v>
      </c>
      <c r="M927" s="23">
        <v>0.39999999999999997</v>
      </c>
      <c r="O927" s="1"/>
      <c r="P927" s="4"/>
      <c r="Q927" s="3"/>
      <c r="R927" s="5"/>
    </row>
    <row r="928" spans="2:18" x14ac:dyDescent="0.25">
      <c r="B928" s="18" t="s">
        <v>27</v>
      </c>
      <c r="C928" s="18">
        <v>1189833</v>
      </c>
      <c r="D928" s="19">
        <v>45582</v>
      </c>
      <c r="E928" s="18" t="s">
        <v>29</v>
      </c>
      <c r="F928" s="18" t="s">
        <v>47</v>
      </c>
      <c r="G928" s="18" t="s">
        <v>46</v>
      </c>
      <c r="H928" s="18" t="s">
        <v>16</v>
      </c>
      <c r="I928" s="20">
        <v>0.54999999999999993</v>
      </c>
      <c r="J928" s="21">
        <v>3500</v>
      </c>
      <c r="K928" s="22">
        <f t="shared" si="303"/>
        <v>1924.9999999999998</v>
      </c>
      <c r="L928" s="22">
        <f t="shared" si="304"/>
        <v>1155</v>
      </c>
      <c r="M928" s="23">
        <v>0.60000000000000009</v>
      </c>
      <c r="O928" s="1"/>
      <c r="P928" s="4"/>
      <c r="Q928" s="3"/>
      <c r="R928" s="5"/>
    </row>
    <row r="929" spans="1:18" x14ac:dyDescent="0.25">
      <c r="B929" s="18" t="s">
        <v>27</v>
      </c>
      <c r="C929" s="18">
        <v>1189833</v>
      </c>
      <c r="D929" s="19">
        <v>45582</v>
      </c>
      <c r="E929" s="18" t="s">
        <v>29</v>
      </c>
      <c r="F929" s="18" t="s">
        <v>47</v>
      </c>
      <c r="G929" s="18" t="s">
        <v>46</v>
      </c>
      <c r="H929" s="18" t="s">
        <v>17</v>
      </c>
      <c r="I929" s="20">
        <v>0.6</v>
      </c>
      <c r="J929" s="21">
        <v>4000</v>
      </c>
      <c r="K929" s="22">
        <f t="shared" si="303"/>
        <v>2400</v>
      </c>
      <c r="L929" s="22">
        <f t="shared" si="304"/>
        <v>600</v>
      </c>
      <c r="M929" s="23">
        <v>0.25</v>
      </c>
      <c r="O929" s="1"/>
      <c r="P929" s="4"/>
      <c r="Q929" s="3"/>
      <c r="R929" s="5"/>
    </row>
    <row r="930" spans="1:18" x14ac:dyDescent="0.25">
      <c r="B930" s="18" t="s">
        <v>27</v>
      </c>
      <c r="C930" s="18">
        <v>1189833</v>
      </c>
      <c r="D930" s="19">
        <v>45613</v>
      </c>
      <c r="E930" s="18" t="s">
        <v>29</v>
      </c>
      <c r="F930" s="18" t="s">
        <v>47</v>
      </c>
      <c r="G930" s="18" t="s">
        <v>46</v>
      </c>
      <c r="H930" s="18" t="s">
        <v>12</v>
      </c>
      <c r="I930" s="20">
        <v>0.4</v>
      </c>
      <c r="J930" s="21">
        <v>5750</v>
      </c>
      <c r="K930" s="22">
        <f>I930*J930</f>
        <v>2300</v>
      </c>
      <c r="L930" s="22">
        <f>K930*M930</f>
        <v>1035</v>
      </c>
      <c r="M930" s="23">
        <v>0.45</v>
      </c>
      <c r="O930" s="1"/>
      <c r="P930" s="4"/>
      <c r="Q930" s="3"/>
      <c r="R930" s="5"/>
    </row>
    <row r="931" spans="1:18" x14ac:dyDescent="0.25">
      <c r="B931" s="18" t="s">
        <v>27</v>
      </c>
      <c r="C931" s="18">
        <v>1189833</v>
      </c>
      <c r="D931" s="19">
        <v>45613</v>
      </c>
      <c r="E931" s="18" t="s">
        <v>29</v>
      </c>
      <c r="F931" s="18" t="s">
        <v>47</v>
      </c>
      <c r="G931" s="18" t="s">
        <v>46</v>
      </c>
      <c r="H931" s="18" t="s">
        <v>15</v>
      </c>
      <c r="I931" s="20">
        <v>0.45000000000000007</v>
      </c>
      <c r="J931" s="21">
        <v>5750</v>
      </c>
      <c r="K931" s="22">
        <f>I931*J931</f>
        <v>2587.5000000000005</v>
      </c>
      <c r="L931" s="22">
        <f>K931*M931</f>
        <v>776.25000000000011</v>
      </c>
      <c r="M931" s="23">
        <v>0.3</v>
      </c>
      <c r="O931" s="1"/>
      <c r="P931" s="4"/>
      <c r="Q931" s="3"/>
      <c r="R931" s="5"/>
    </row>
    <row r="932" spans="1:18" x14ac:dyDescent="0.25">
      <c r="B932" s="18" t="s">
        <v>27</v>
      </c>
      <c r="C932" s="18">
        <v>1189833</v>
      </c>
      <c r="D932" s="19">
        <v>45613</v>
      </c>
      <c r="E932" s="18" t="s">
        <v>29</v>
      </c>
      <c r="F932" s="18" t="s">
        <v>47</v>
      </c>
      <c r="G932" s="18" t="s">
        <v>46</v>
      </c>
      <c r="H932" s="18" t="s">
        <v>13</v>
      </c>
      <c r="I932" s="20">
        <v>0.4</v>
      </c>
      <c r="J932" s="21">
        <v>4250</v>
      </c>
      <c r="K932" s="22">
        <f t="shared" ref="K932:K935" si="305">I932*J932</f>
        <v>1700</v>
      </c>
      <c r="L932" s="22">
        <f t="shared" ref="L932:L935" si="306">K932*M932</f>
        <v>765</v>
      </c>
      <c r="M932" s="23">
        <v>0.45</v>
      </c>
      <c r="O932" s="1"/>
      <c r="P932" s="4"/>
      <c r="Q932" s="3"/>
      <c r="R932" s="5"/>
    </row>
    <row r="933" spans="1:18" x14ac:dyDescent="0.25">
      <c r="B933" s="18" t="s">
        <v>27</v>
      </c>
      <c r="C933" s="18">
        <v>1189833</v>
      </c>
      <c r="D933" s="19">
        <v>45613</v>
      </c>
      <c r="E933" s="18" t="s">
        <v>29</v>
      </c>
      <c r="F933" s="18" t="s">
        <v>47</v>
      </c>
      <c r="G933" s="18" t="s">
        <v>46</v>
      </c>
      <c r="H933" s="18" t="s">
        <v>14</v>
      </c>
      <c r="I933" s="20">
        <v>0.4</v>
      </c>
      <c r="J933" s="21">
        <v>4250</v>
      </c>
      <c r="K933" s="22">
        <f t="shared" si="305"/>
        <v>1700</v>
      </c>
      <c r="L933" s="22">
        <f t="shared" si="306"/>
        <v>680</v>
      </c>
      <c r="M933" s="23">
        <v>0.39999999999999997</v>
      </c>
      <c r="O933" s="1"/>
      <c r="P933" s="4"/>
      <c r="Q933" s="3"/>
      <c r="R933" s="5"/>
    </row>
    <row r="934" spans="1:18" x14ac:dyDescent="0.25">
      <c r="B934" s="18" t="s">
        <v>27</v>
      </c>
      <c r="C934" s="18">
        <v>1189833</v>
      </c>
      <c r="D934" s="19">
        <v>45613</v>
      </c>
      <c r="E934" s="18" t="s">
        <v>29</v>
      </c>
      <c r="F934" s="18" t="s">
        <v>47</v>
      </c>
      <c r="G934" s="18" t="s">
        <v>46</v>
      </c>
      <c r="H934" s="18" t="s">
        <v>16</v>
      </c>
      <c r="I934" s="20">
        <v>0.54999999999999993</v>
      </c>
      <c r="J934" s="21">
        <v>3750</v>
      </c>
      <c r="K934" s="22">
        <f t="shared" si="305"/>
        <v>2062.4999999999995</v>
      </c>
      <c r="L934" s="22">
        <f t="shared" si="306"/>
        <v>1237.5</v>
      </c>
      <c r="M934" s="23">
        <v>0.60000000000000009</v>
      </c>
      <c r="O934" s="1"/>
      <c r="P934" s="4"/>
      <c r="Q934" s="3"/>
      <c r="R934" s="5"/>
    </row>
    <row r="935" spans="1:18" x14ac:dyDescent="0.25">
      <c r="B935" s="18" t="s">
        <v>27</v>
      </c>
      <c r="C935" s="18">
        <v>1189833</v>
      </c>
      <c r="D935" s="19">
        <v>45613</v>
      </c>
      <c r="E935" s="18" t="s">
        <v>29</v>
      </c>
      <c r="F935" s="18" t="s">
        <v>47</v>
      </c>
      <c r="G935" s="18" t="s">
        <v>46</v>
      </c>
      <c r="H935" s="18" t="s">
        <v>17</v>
      </c>
      <c r="I935" s="20">
        <v>0.6</v>
      </c>
      <c r="J935" s="21">
        <v>4750</v>
      </c>
      <c r="K935" s="22">
        <f t="shared" si="305"/>
        <v>2850</v>
      </c>
      <c r="L935" s="22">
        <f t="shared" si="306"/>
        <v>712.5</v>
      </c>
      <c r="M935" s="23">
        <v>0.25</v>
      </c>
      <c r="O935" s="1"/>
      <c r="P935" s="4"/>
      <c r="Q935" s="3"/>
      <c r="R935" s="5"/>
    </row>
    <row r="936" spans="1:18" x14ac:dyDescent="0.25">
      <c r="B936" s="18" t="s">
        <v>27</v>
      </c>
      <c r="C936" s="18">
        <v>1189833</v>
      </c>
      <c r="D936" s="19">
        <v>45642</v>
      </c>
      <c r="E936" s="18" t="s">
        <v>29</v>
      </c>
      <c r="F936" s="18" t="s">
        <v>47</v>
      </c>
      <c r="G936" s="18" t="s">
        <v>46</v>
      </c>
      <c r="H936" s="18" t="s">
        <v>12</v>
      </c>
      <c r="I936" s="20">
        <v>0.45</v>
      </c>
      <c r="J936" s="21">
        <v>6750</v>
      </c>
      <c r="K936" s="22">
        <f>I936*J936</f>
        <v>3037.5</v>
      </c>
      <c r="L936" s="22">
        <f>K936*M936</f>
        <v>1366.875</v>
      </c>
      <c r="M936" s="23">
        <v>0.45</v>
      </c>
      <c r="O936" s="1"/>
      <c r="P936" s="4"/>
      <c r="Q936" s="3"/>
      <c r="R936" s="5"/>
    </row>
    <row r="937" spans="1:18" x14ac:dyDescent="0.25">
      <c r="B937" s="18" t="s">
        <v>27</v>
      </c>
      <c r="C937" s="18">
        <v>1189833</v>
      </c>
      <c r="D937" s="19">
        <v>45642</v>
      </c>
      <c r="E937" s="18" t="s">
        <v>29</v>
      </c>
      <c r="F937" s="18" t="s">
        <v>47</v>
      </c>
      <c r="G937" s="18" t="s">
        <v>46</v>
      </c>
      <c r="H937" s="18" t="s">
        <v>15</v>
      </c>
      <c r="I937" s="20">
        <v>0.5</v>
      </c>
      <c r="J937" s="21">
        <v>6750</v>
      </c>
      <c r="K937" s="22">
        <f>I937*J937</f>
        <v>3375</v>
      </c>
      <c r="L937" s="22">
        <f>K937*M937</f>
        <v>1012.5</v>
      </c>
      <c r="M937" s="23">
        <v>0.3</v>
      </c>
      <c r="O937" s="1"/>
      <c r="P937" s="4"/>
      <c r="Q937" s="3"/>
      <c r="R937" s="5"/>
    </row>
    <row r="938" spans="1:18" x14ac:dyDescent="0.25">
      <c r="B938" s="18" t="s">
        <v>27</v>
      </c>
      <c r="C938" s="18">
        <v>1189833</v>
      </c>
      <c r="D938" s="19">
        <v>45642</v>
      </c>
      <c r="E938" s="18" t="s">
        <v>29</v>
      </c>
      <c r="F938" s="18" t="s">
        <v>47</v>
      </c>
      <c r="G938" s="18" t="s">
        <v>46</v>
      </c>
      <c r="H938" s="18" t="s">
        <v>13</v>
      </c>
      <c r="I938" s="20">
        <v>0.45</v>
      </c>
      <c r="J938" s="21">
        <v>4750</v>
      </c>
      <c r="K938" s="22">
        <f t="shared" ref="K938:K941" si="307">I938*J938</f>
        <v>2137.5</v>
      </c>
      <c r="L938" s="22">
        <f t="shared" ref="L938:L941" si="308">K938*M938</f>
        <v>961.875</v>
      </c>
      <c r="M938" s="23">
        <v>0.45</v>
      </c>
      <c r="O938" s="1"/>
      <c r="P938" s="4"/>
      <c r="Q938" s="3"/>
      <c r="R938" s="5"/>
    </row>
    <row r="939" spans="1:18" x14ac:dyDescent="0.25">
      <c r="B939" s="18" t="s">
        <v>27</v>
      </c>
      <c r="C939" s="18">
        <v>1189833</v>
      </c>
      <c r="D939" s="19">
        <v>45642</v>
      </c>
      <c r="E939" s="18" t="s">
        <v>29</v>
      </c>
      <c r="F939" s="18" t="s">
        <v>47</v>
      </c>
      <c r="G939" s="18" t="s">
        <v>46</v>
      </c>
      <c r="H939" s="18" t="s">
        <v>14</v>
      </c>
      <c r="I939" s="20">
        <v>0.45</v>
      </c>
      <c r="J939" s="21">
        <v>4750</v>
      </c>
      <c r="K939" s="22">
        <f t="shared" si="307"/>
        <v>2137.5</v>
      </c>
      <c r="L939" s="22">
        <f t="shared" si="308"/>
        <v>854.99999999999989</v>
      </c>
      <c r="M939" s="23">
        <v>0.39999999999999997</v>
      </c>
      <c r="O939" s="1"/>
      <c r="P939" s="4"/>
      <c r="Q939" s="3"/>
      <c r="R939" s="5"/>
    </row>
    <row r="940" spans="1:18" x14ac:dyDescent="0.25">
      <c r="B940" s="18" t="s">
        <v>27</v>
      </c>
      <c r="C940" s="18">
        <v>1189833</v>
      </c>
      <c r="D940" s="19">
        <v>45642</v>
      </c>
      <c r="E940" s="18" t="s">
        <v>29</v>
      </c>
      <c r="F940" s="18" t="s">
        <v>47</v>
      </c>
      <c r="G940" s="18" t="s">
        <v>46</v>
      </c>
      <c r="H940" s="18" t="s">
        <v>16</v>
      </c>
      <c r="I940" s="20">
        <v>0.54999999999999993</v>
      </c>
      <c r="J940" s="21">
        <v>4000</v>
      </c>
      <c r="K940" s="22">
        <f t="shared" si="307"/>
        <v>2199.9999999999995</v>
      </c>
      <c r="L940" s="22">
        <f t="shared" si="308"/>
        <v>1320</v>
      </c>
      <c r="M940" s="23">
        <v>0.60000000000000009</v>
      </c>
      <c r="O940" s="1"/>
      <c r="P940" s="4"/>
      <c r="Q940" s="3"/>
      <c r="R940" s="5"/>
    </row>
    <row r="941" spans="1:18" x14ac:dyDescent="0.25">
      <c r="B941" s="18" t="s">
        <v>27</v>
      </c>
      <c r="C941" s="18">
        <v>1189833</v>
      </c>
      <c r="D941" s="19">
        <v>45642</v>
      </c>
      <c r="E941" s="18" t="s">
        <v>29</v>
      </c>
      <c r="F941" s="18" t="s">
        <v>47</v>
      </c>
      <c r="G941" s="18" t="s">
        <v>46</v>
      </c>
      <c r="H941" s="18" t="s">
        <v>17</v>
      </c>
      <c r="I941" s="20">
        <v>0.6</v>
      </c>
      <c r="J941" s="21">
        <v>5000</v>
      </c>
      <c r="K941" s="22">
        <f t="shared" si="307"/>
        <v>3000</v>
      </c>
      <c r="L941" s="22">
        <f t="shared" si="308"/>
        <v>750</v>
      </c>
      <c r="M941" s="23">
        <v>0.25</v>
      </c>
      <c r="O941" s="1"/>
      <c r="P941" s="4"/>
      <c r="Q941" s="3"/>
      <c r="R941" s="5"/>
    </row>
    <row r="942" spans="1:18" x14ac:dyDescent="0.25">
      <c r="A942" t="s">
        <v>39</v>
      </c>
      <c r="B942" s="18" t="s">
        <v>20</v>
      </c>
      <c r="C942" s="18">
        <v>1197831</v>
      </c>
      <c r="D942" s="19">
        <v>45295</v>
      </c>
      <c r="E942" s="18" t="s">
        <v>48</v>
      </c>
      <c r="F942" s="18" t="s">
        <v>50</v>
      </c>
      <c r="G942" s="18" t="s">
        <v>49</v>
      </c>
      <c r="H942" s="18" t="s">
        <v>12</v>
      </c>
      <c r="I942" s="20">
        <v>0.2</v>
      </c>
      <c r="J942" s="21">
        <v>7000</v>
      </c>
      <c r="K942" s="22">
        <f>I942*J942</f>
        <v>1400</v>
      </c>
      <c r="L942" s="22">
        <f>K942*M942</f>
        <v>489.99999999999994</v>
      </c>
      <c r="M942" s="23">
        <v>0.35</v>
      </c>
      <c r="O942" s="1"/>
      <c r="P942" s="4"/>
      <c r="Q942" s="3"/>
      <c r="R942" s="5"/>
    </row>
    <row r="943" spans="1:18" x14ac:dyDescent="0.25">
      <c r="B943" s="18" t="s">
        <v>20</v>
      </c>
      <c r="C943" s="18">
        <v>1197831</v>
      </c>
      <c r="D943" s="19">
        <v>45295</v>
      </c>
      <c r="E943" s="18" t="s">
        <v>48</v>
      </c>
      <c r="F943" s="18" t="s">
        <v>50</v>
      </c>
      <c r="G943" s="18" t="s">
        <v>49</v>
      </c>
      <c r="H943" s="18" t="s">
        <v>15</v>
      </c>
      <c r="I943" s="20">
        <v>0.3</v>
      </c>
      <c r="J943" s="21">
        <v>7000</v>
      </c>
      <c r="K943" s="22">
        <f>I943*J943</f>
        <v>2100</v>
      </c>
      <c r="L943" s="22">
        <f>K943*M943</f>
        <v>735</v>
      </c>
      <c r="M943" s="23">
        <v>0.35</v>
      </c>
      <c r="O943" s="1"/>
      <c r="P943" s="4"/>
      <c r="Q943" s="3"/>
      <c r="R943" s="5"/>
    </row>
    <row r="944" spans="1:18" x14ac:dyDescent="0.25">
      <c r="B944" s="18" t="s">
        <v>20</v>
      </c>
      <c r="C944" s="18">
        <v>1197831</v>
      </c>
      <c r="D944" s="19">
        <v>45295</v>
      </c>
      <c r="E944" s="18" t="s">
        <v>48</v>
      </c>
      <c r="F944" s="18" t="s">
        <v>50</v>
      </c>
      <c r="G944" s="18" t="s">
        <v>49</v>
      </c>
      <c r="H944" s="18" t="s">
        <v>13</v>
      </c>
      <c r="I944" s="20">
        <v>0.3</v>
      </c>
      <c r="J944" s="21">
        <v>5000</v>
      </c>
      <c r="K944" s="22">
        <f t="shared" ref="K944:K947" si="309">I944*J944</f>
        <v>1500</v>
      </c>
      <c r="L944" s="22">
        <f t="shared" ref="L944:L947" si="310">K944*M944</f>
        <v>525</v>
      </c>
      <c r="M944" s="23">
        <v>0.35</v>
      </c>
      <c r="O944" s="1"/>
      <c r="P944" s="4"/>
      <c r="Q944" s="3"/>
      <c r="R944" s="5"/>
    </row>
    <row r="945" spans="2:18" x14ac:dyDescent="0.25">
      <c r="B945" s="18" t="s">
        <v>20</v>
      </c>
      <c r="C945" s="18">
        <v>1197831</v>
      </c>
      <c r="D945" s="19">
        <v>45295</v>
      </c>
      <c r="E945" s="18" t="s">
        <v>48</v>
      </c>
      <c r="F945" s="18" t="s">
        <v>50</v>
      </c>
      <c r="G945" s="18" t="s">
        <v>49</v>
      </c>
      <c r="H945" s="18" t="s">
        <v>14</v>
      </c>
      <c r="I945" s="20">
        <v>0.35</v>
      </c>
      <c r="J945" s="21">
        <v>5000</v>
      </c>
      <c r="K945" s="22">
        <f t="shared" si="309"/>
        <v>1750</v>
      </c>
      <c r="L945" s="22">
        <f t="shared" si="310"/>
        <v>787.5</v>
      </c>
      <c r="M945" s="23">
        <v>0.45</v>
      </c>
      <c r="O945" s="1"/>
      <c r="P945" s="4"/>
      <c r="Q945" s="3"/>
      <c r="R945" s="5"/>
    </row>
    <row r="946" spans="2:18" x14ac:dyDescent="0.25">
      <c r="B946" s="18" t="s">
        <v>20</v>
      </c>
      <c r="C946" s="18">
        <v>1197831</v>
      </c>
      <c r="D946" s="19">
        <v>45295</v>
      </c>
      <c r="E946" s="18" t="s">
        <v>48</v>
      </c>
      <c r="F946" s="18" t="s">
        <v>50</v>
      </c>
      <c r="G946" s="18" t="s">
        <v>49</v>
      </c>
      <c r="H946" s="18" t="s">
        <v>16</v>
      </c>
      <c r="I946" s="20">
        <v>0.4</v>
      </c>
      <c r="J946" s="21">
        <v>3500</v>
      </c>
      <c r="K946" s="22">
        <f t="shared" si="309"/>
        <v>1400</v>
      </c>
      <c r="L946" s="22">
        <f t="shared" si="310"/>
        <v>420</v>
      </c>
      <c r="M946" s="23">
        <v>0.3</v>
      </c>
      <c r="O946" s="1"/>
      <c r="P946" s="4"/>
      <c r="Q946" s="3"/>
      <c r="R946" s="5"/>
    </row>
    <row r="947" spans="2:18" x14ac:dyDescent="0.25">
      <c r="B947" s="18" t="s">
        <v>20</v>
      </c>
      <c r="C947" s="18">
        <v>1197831</v>
      </c>
      <c r="D947" s="19">
        <v>45295</v>
      </c>
      <c r="E947" s="18" t="s">
        <v>48</v>
      </c>
      <c r="F947" s="18" t="s">
        <v>50</v>
      </c>
      <c r="G947" s="18" t="s">
        <v>49</v>
      </c>
      <c r="H947" s="18" t="s">
        <v>17</v>
      </c>
      <c r="I947" s="20">
        <v>0.35</v>
      </c>
      <c r="J947" s="21">
        <v>5000</v>
      </c>
      <c r="K947" s="22">
        <f t="shared" si="309"/>
        <v>1750</v>
      </c>
      <c r="L947" s="22">
        <f t="shared" si="310"/>
        <v>875</v>
      </c>
      <c r="M947" s="23">
        <v>0.5</v>
      </c>
      <c r="O947" s="1"/>
      <c r="P947" s="4"/>
      <c r="Q947" s="3"/>
      <c r="R947" s="5"/>
    </row>
    <row r="948" spans="2:18" x14ac:dyDescent="0.25">
      <c r="B948" s="18" t="s">
        <v>20</v>
      </c>
      <c r="C948" s="18">
        <v>1197831</v>
      </c>
      <c r="D948" s="19">
        <v>45325</v>
      </c>
      <c r="E948" s="18" t="s">
        <v>48</v>
      </c>
      <c r="F948" s="18" t="s">
        <v>50</v>
      </c>
      <c r="G948" s="18" t="s">
        <v>49</v>
      </c>
      <c r="H948" s="18" t="s">
        <v>12</v>
      </c>
      <c r="I948" s="20">
        <v>0.25</v>
      </c>
      <c r="J948" s="21">
        <v>6500</v>
      </c>
      <c r="K948" s="22">
        <f>I948*J948</f>
        <v>1625</v>
      </c>
      <c r="L948" s="22">
        <f>K948*M948</f>
        <v>568.75</v>
      </c>
      <c r="M948" s="23">
        <v>0.35</v>
      </c>
      <c r="O948" s="1"/>
      <c r="P948" s="4"/>
      <c r="Q948" s="3"/>
      <c r="R948" s="5"/>
    </row>
    <row r="949" spans="2:18" x14ac:dyDescent="0.25">
      <c r="B949" s="18" t="s">
        <v>20</v>
      </c>
      <c r="C949" s="18">
        <v>1197831</v>
      </c>
      <c r="D949" s="19">
        <v>45325</v>
      </c>
      <c r="E949" s="18" t="s">
        <v>48</v>
      </c>
      <c r="F949" s="18" t="s">
        <v>50</v>
      </c>
      <c r="G949" s="18" t="s">
        <v>49</v>
      </c>
      <c r="H949" s="18" t="s">
        <v>15</v>
      </c>
      <c r="I949" s="20">
        <v>0.35</v>
      </c>
      <c r="J949" s="21">
        <v>6250</v>
      </c>
      <c r="K949" s="22">
        <f>I949*J949</f>
        <v>2187.5</v>
      </c>
      <c r="L949" s="22">
        <f>K949*M949</f>
        <v>765.625</v>
      </c>
      <c r="M949" s="23">
        <v>0.35</v>
      </c>
      <c r="O949" s="1"/>
      <c r="P949" s="4"/>
      <c r="Q949" s="3"/>
      <c r="R949" s="5"/>
    </row>
    <row r="950" spans="2:18" x14ac:dyDescent="0.25">
      <c r="B950" s="18" t="s">
        <v>20</v>
      </c>
      <c r="C950" s="18">
        <v>1197831</v>
      </c>
      <c r="D950" s="19">
        <v>45325</v>
      </c>
      <c r="E950" s="18" t="s">
        <v>48</v>
      </c>
      <c r="F950" s="18" t="s">
        <v>50</v>
      </c>
      <c r="G950" s="18" t="s">
        <v>49</v>
      </c>
      <c r="H950" s="18" t="s">
        <v>13</v>
      </c>
      <c r="I950" s="20">
        <v>0.35</v>
      </c>
      <c r="J950" s="21">
        <v>4500</v>
      </c>
      <c r="K950" s="22">
        <f t="shared" ref="K950:K953" si="311">I950*J950</f>
        <v>1575</v>
      </c>
      <c r="L950" s="22">
        <f t="shared" ref="L950:L953" si="312">K950*M950</f>
        <v>551.25</v>
      </c>
      <c r="M950" s="23">
        <v>0.35</v>
      </c>
      <c r="O950" s="1"/>
      <c r="P950" s="4"/>
      <c r="Q950" s="3"/>
      <c r="R950" s="5"/>
    </row>
    <row r="951" spans="2:18" x14ac:dyDescent="0.25">
      <c r="B951" s="18" t="s">
        <v>20</v>
      </c>
      <c r="C951" s="18">
        <v>1197831</v>
      </c>
      <c r="D951" s="19">
        <v>45325</v>
      </c>
      <c r="E951" s="18" t="s">
        <v>48</v>
      </c>
      <c r="F951" s="18" t="s">
        <v>50</v>
      </c>
      <c r="G951" s="18" t="s">
        <v>49</v>
      </c>
      <c r="H951" s="18" t="s">
        <v>14</v>
      </c>
      <c r="I951" s="20">
        <v>0.35</v>
      </c>
      <c r="J951" s="21">
        <v>4000</v>
      </c>
      <c r="K951" s="22">
        <f t="shared" si="311"/>
        <v>1400</v>
      </c>
      <c r="L951" s="22">
        <f t="shared" si="312"/>
        <v>630</v>
      </c>
      <c r="M951" s="23">
        <v>0.45</v>
      </c>
      <c r="O951" s="1"/>
      <c r="P951" s="4"/>
      <c r="Q951" s="3"/>
      <c r="R951" s="5"/>
    </row>
    <row r="952" spans="2:18" x14ac:dyDescent="0.25">
      <c r="B952" s="18" t="s">
        <v>20</v>
      </c>
      <c r="C952" s="18">
        <v>1197831</v>
      </c>
      <c r="D952" s="19">
        <v>45325</v>
      </c>
      <c r="E952" s="18" t="s">
        <v>48</v>
      </c>
      <c r="F952" s="18" t="s">
        <v>50</v>
      </c>
      <c r="G952" s="18" t="s">
        <v>49</v>
      </c>
      <c r="H952" s="18" t="s">
        <v>16</v>
      </c>
      <c r="I952" s="20">
        <v>0.4</v>
      </c>
      <c r="J952" s="21">
        <v>2750</v>
      </c>
      <c r="K952" s="22">
        <f t="shared" si="311"/>
        <v>1100</v>
      </c>
      <c r="L952" s="22">
        <f t="shared" si="312"/>
        <v>330</v>
      </c>
      <c r="M952" s="23">
        <v>0.3</v>
      </c>
      <c r="O952" s="1"/>
      <c r="P952" s="4"/>
      <c r="Q952" s="3"/>
      <c r="R952" s="5"/>
    </row>
    <row r="953" spans="2:18" x14ac:dyDescent="0.25">
      <c r="B953" s="18" t="s">
        <v>20</v>
      </c>
      <c r="C953" s="18">
        <v>1197831</v>
      </c>
      <c r="D953" s="19">
        <v>45325</v>
      </c>
      <c r="E953" s="18" t="s">
        <v>48</v>
      </c>
      <c r="F953" s="18" t="s">
        <v>50</v>
      </c>
      <c r="G953" s="18" t="s">
        <v>49</v>
      </c>
      <c r="H953" s="18" t="s">
        <v>17</v>
      </c>
      <c r="I953" s="20">
        <v>0.35</v>
      </c>
      <c r="J953" s="21">
        <v>4750</v>
      </c>
      <c r="K953" s="22">
        <f t="shared" si="311"/>
        <v>1662.5</v>
      </c>
      <c r="L953" s="22">
        <f t="shared" si="312"/>
        <v>831.25</v>
      </c>
      <c r="M953" s="23">
        <v>0.5</v>
      </c>
      <c r="O953" s="1"/>
      <c r="P953" s="4"/>
      <c r="Q953" s="3"/>
      <c r="R953" s="5"/>
    </row>
    <row r="954" spans="2:18" x14ac:dyDescent="0.25">
      <c r="B954" s="18" t="s">
        <v>20</v>
      </c>
      <c r="C954" s="18">
        <v>1197831</v>
      </c>
      <c r="D954" s="19">
        <v>45356</v>
      </c>
      <c r="E954" s="18" t="s">
        <v>48</v>
      </c>
      <c r="F954" s="18" t="s">
        <v>50</v>
      </c>
      <c r="G954" s="18" t="s">
        <v>49</v>
      </c>
      <c r="H954" s="18" t="s">
        <v>12</v>
      </c>
      <c r="I954" s="20">
        <v>0.3</v>
      </c>
      <c r="J954" s="21">
        <v>6500</v>
      </c>
      <c r="K954" s="22">
        <f>I954*J954</f>
        <v>1950</v>
      </c>
      <c r="L954" s="22">
        <f>K954*M954</f>
        <v>779.99999999999989</v>
      </c>
      <c r="M954" s="23">
        <v>0.39999999999999997</v>
      </c>
      <c r="O954" s="1"/>
      <c r="P954" s="4"/>
      <c r="Q954" s="3"/>
      <c r="R954" s="5"/>
    </row>
    <row r="955" spans="2:18" x14ac:dyDescent="0.25">
      <c r="B955" s="18" t="s">
        <v>20</v>
      </c>
      <c r="C955" s="18">
        <v>1197831</v>
      </c>
      <c r="D955" s="19">
        <v>45356</v>
      </c>
      <c r="E955" s="18" t="s">
        <v>48</v>
      </c>
      <c r="F955" s="18" t="s">
        <v>50</v>
      </c>
      <c r="G955" s="18" t="s">
        <v>49</v>
      </c>
      <c r="H955" s="18" t="s">
        <v>15</v>
      </c>
      <c r="I955" s="20">
        <v>0.4</v>
      </c>
      <c r="J955" s="21">
        <v>6500</v>
      </c>
      <c r="K955" s="22">
        <f>I955*J955</f>
        <v>2600</v>
      </c>
      <c r="L955" s="22">
        <f>K955*M955</f>
        <v>1040</v>
      </c>
      <c r="M955" s="23">
        <v>0.39999999999999997</v>
      </c>
      <c r="O955" s="1"/>
      <c r="P955" s="4"/>
      <c r="Q955" s="3"/>
      <c r="R955" s="5"/>
    </row>
    <row r="956" spans="2:18" x14ac:dyDescent="0.25">
      <c r="B956" s="18" t="s">
        <v>20</v>
      </c>
      <c r="C956" s="18">
        <v>1197831</v>
      </c>
      <c r="D956" s="19">
        <v>45356</v>
      </c>
      <c r="E956" s="18" t="s">
        <v>48</v>
      </c>
      <c r="F956" s="18" t="s">
        <v>50</v>
      </c>
      <c r="G956" s="18" t="s">
        <v>49</v>
      </c>
      <c r="H956" s="18" t="s">
        <v>13</v>
      </c>
      <c r="I956" s="20">
        <v>0.3</v>
      </c>
      <c r="J956" s="21">
        <v>4750</v>
      </c>
      <c r="K956" s="22">
        <f t="shared" ref="K956:K959" si="313">I956*J956</f>
        <v>1425</v>
      </c>
      <c r="L956" s="22">
        <f t="shared" ref="L956:L959" si="314">K956*M956</f>
        <v>570</v>
      </c>
      <c r="M956" s="23">
        <v>0.39999999999999997</v>
      </c>
      <c r="O956" s="1"/>
      <c r="P956" s="4"/>
      <c r="Q956" s="3"/>
      <c r="R956" s="5"/>
    </row>
    <row r="957" spans="2:18" x14ac:dyDescent="0.25">
      <c r="B957" s="18" t="s">
        <v>20</v>
      </c>
      <c r="C957" s="18">
        <v>1197831</v>
      </c>
      <c r="D957" s="19">
        <v>45356</v>
      </c>
      <c r="E957" s="18" t="s">
        <v>48</v>
      </c>
      <c r="F957" s="18" t="s">
        <v>50</v>
      </c>
      <c r="G957" s="18" t="s">
        <v>49</v>
      </c>
      <c r="H957" s="18" t="s">
        <v>14</v>
      </c>
      <c r="I957" s="20">
        <v>0.35000000000000003</v>
      </c>
      <c r="J957" s="21">
        <v>3750</v>
      </c>
      <c r="K957" s="22">
        <f t="shared" si="313"/>
        <v>1312.5000000000002</v>
      </c>
      <c r="L957" s="22">
        <f t="shared" si="314"/>
        <v>656.25000000000011</v>
      </c>
      <c r="M957" s="23">
        <v>0.5</v>
      </c>
      <c r="O957" s="1"/>
      <c r="P957" s="4"/>
      <c r="Q957" s="3"/>
      <c r="R957" s="5"/>
    </row>
    <row r="958" spans="2:18" x14ac:dyDescent="0.25">
      <c r="B958" s="18" t="s">
        <v>20</v>
      </c>
      <c r="C958" s="18">
        <v>1197831</v>
      </c>
      <c r="D958" s="19">
        <v>45356</v>
      </c>
      <c r="E958" s="18" t="s">
        <v>48</v>
      </c>
      <c r="F958" s="18" t="s">
        <v>50</v>
      </c>
      <c r="G958" s="18" t="s">
        <v>49</v>
      </c>
      <c r="H958" s="18" t="s">
        <v>16</v>
      </c>
      <c r="I958" s="20">
        <v>0.4</v>
      </c>
      <c r="J958" s="21">
        <v>2750</v>
      </c>
      <c r="K958" s="22">
        <f t="shared" si="313"/>
        <v>1100</v>
      </c>
      <c r="L958" s="22">
        <f t="shared" si="314"/>
        <v>385</v>
      </c>
      <c r="M958" s="23">
        <v>0.35</v>
      </c>
      <c r="O958" s="1"/>
      <c r="P958" s="4"/>
      <c r="Q958" s="3"/>
      <c r="R958" s="5"/>
    </row>
    <row r="959" spans="2:18" x14ac:dyDescent="0.25">
      <c r="B959" s="18" t="s">
        <v>20</v>
      </c>
      <c r="C959" s="18">
        <v>1197831</v>
      </c>
      <c r="D959" s="19">
        <v>45356</v>
      </c>
      <c r="E959" s="18" t="s">
        <v>48</v>
      </c>
      <c r="F959" s="18" t="s">
        <v>50</v>
      </c>
      <c r="G959" s="18" t="s">
        <v>49</v>
      </c>
      <c r="H959" s="18" t="s">
        <v>17</v>
      </c>
      <c r="I959" s="20">
        <v>0.35000000000000003</v>
      </c>
      <c r="J959" s="21">
        <v>4250</v>
      </c>
      <c r="K959" s="22">
        <f t="shared" si="313"/>
        <v>1487.5000000000002</v>
      </c>
      <c r="L959" s="22">
        <f t="shared" si="314"/>
        <v>818.12500000000023</v>
      </c>
      <c r="M959" s="23">
        <v>0.55000000000000004</v>
      </c>
      <c r="O959" s="1"/>
      <c r="P959" s="4"/>
      <c r="Q959" s="3"/>
      <c r="R959" s="5"/>
    </row>
    <row r="960" spans="2:18" x14ac:dyDescent="0.25">
      <c r="B960" s="18" t="s">
        <v>20</v>
      </c>
      <c r="C960" s="18">
        <v>1197831</v>
      </c>
      <c r="D960" s="19">
        <v>45386</v>
      </c>
      <c r="E960" s="18" t="s">
        <v>48</v>
      </c>
      <c r="F960" s="18" t="s">
        <v>50</v>
      </c>
      <c r="G960" s="18" t="s">
        <v>49</v>
      </c>
      <c r="H960" s="18" t="s">
        <v>12</v>
      </c>
      <c r="I960" s="20">
        <v>0.19999999999999998</v>
      </c>
      <c r="J960" s="21">
        <v>6750</v>
      </c>
      <c r="K960" s="22">
        <f>I960*J960</f>
        <v>1350</v>
      </c>
      <c r="L960" s="22">
        <f>K960*M960</f>
        <v>540</v>
      </c>
      <c r="M960" s="23">
        <v>0.39999999999999997</v>
      </c>
      <c r="O960" s="1"/>
      <c r="P960" s="4"/>
      <c r="Q960" s="3"/>
      <c r="R960" s="5"/>
    </row>
    <row r="961" spans="2:18" x14ac:dyDescent="0.25">
      <c r="B961" s="18" t="s">
        <v>20</v>
      </c>
      <c r="C961" s="18">
        <v>1197831</v>
      </c>
      <c r="D961" s="19">
        <v>45386</v>
      </c>
      <c r="E961" s="18" t="s">
        <v>48</v>
      </c>
      <c r="F961" s="18" t="s">
        <v>50</v>
      </c>
      <c r="G961" s="18" t="s">
        <v>49</v>
      </c>
      <c r="H961" s="18" t="s">
        <v>15</v>
      </c>
      <c r="I961" s="20">
        <v>0.25000000000000006</v>
      </c>
      <c r="J961" s="21">
        <v>6750</v>
      </c>
      <c r="K961" s="22">
        <f>I961*J961</f>
        <v>1687.5000000000005</v>
      </c>
      <c r="L961" s="22">
        <f>K961*M961</f>
        <v>675.00000000000011</v>
      </c>
      <c r="M961" s="23">
        <v>0.39999999999999997</v>
      </c>
      <c r="O961" s="1"/>
      <c r="P961" s="4"/>
      <c r="Q961" s="3"/>
      <c r="R961" s="5"/>
    </row>
    <row r="962" spans="2:18" x14ac:dyDescent="0.25">
      <c r="B962" s="18" t="s">
        <v>20</v>
      </c>
      <c r="C962" s="18">
        <v>1197831</v>
      </c>
      <c r="D962" s="19">
        <v>45386</v>
      </c>
      <c r="E962" s="18" t="s">
        <v>48</v>
      </c>
      <c r="F962" s="18" t="s">
        <v>50</v>
      </c>
      <c r="G962" s="18" t="s">
        <v>49</v>
      </c>
      <c r="H962" s="18" t="s">
        <v>13</v>
      </c>
      <c r="I962" s="20">
        <v>0.19999999999999996</v>
      </c>
      <c r="J962" s="21">
        <v>5000</v>
      </c>
      <c r="K962" s="22">
        <f t="shared" ref="K962:K965" si="315">I962*J962</f>
        <v>999.99999999999977</v>
      </c>
      <c r="L962" s="22">
        <f t="shared" ref="L962:L965" si="316">K962*M962</f>
        <v>399.99999999999989</v>
      </c>
      <c r="M962" s="23">
        <v>0.39999999999999997</v>
      </c>
      <c r="O962" s="1"/>
      <c r="P962" s="4"/>
      <c r="Q962" s="3"/>
      <c r="R962" s="5"/>
    </row>
    <row r="963" spans="2:18" x14ac:dyDescent="0.25">
      <c r="B963" s="18" t="s">
        <v>20</v>
      </c>
      <c r="C963" s="18">
        <v>1197831</v>
      </c>
      <c r="D963" s="19">
        <v>45386</v>
      </c>
      <c r="E963" s="18" t="s">
        <v>48</v>
      </c>
      <c r="F963" s="18" t="s">
        <v>50</v>
      </c>
      <c r="G963" s="18" t="s">
        <v>49</v>
      </c>
      <c r="H963" s="18" t="s">
        <v>14</v>
      </c>
      <c r="I963" s="20">
        <v>0.25000000000000006</v>
      </c>
      <c r="J963" s="21">
        <v>4000</v>
      </c>
      <c r="K963" s="22">
        <f t="shared" si="315"/>
        <v>1000.0000000000002</v>
      </c>
      <c r="L963" s="22">
        <f t="shared" si="316"/>
        <v>500.00000000000011</v>
      </c>
      <c r="M963" s="23">
        <v>0.5</v>
      </c>
      <c r="O963" s="1"/>
      <c r="P963" s="4"/>
      <c r="Q963" s="3"/>
      <c r="R963" s="5"/>
    </row>
    <row r="964" spans="2:18" x14ac:dyDescent="0.25">
      <c r="B964" s="18" t="s">
        <v>20</v>
      </c>
      <c r="C964" s="18">
        <v>1197831</v>
      </c>
      <c r="D964" s="19">
        <v>45386</v>
      </c>
      <c r="E964" s="18" t="s">
        <v>48</v>
      </c>
      <c r="F964" s="18" t="s">
        <v>50</v>
      </c>
      <c r="G964" s="18" t="s">
        <v>49</v>
      </c>
      <c r="H964" s="18" t="s">
        <v>16</v>
      </c>
      <c r="I964" s="20">
        <v>0.3</v>
      </c>
      <c r="J964" s="21">
        <v>3000</v>
      </c>
      <c r="K964" s="22">
        <f t="shared" si="315"/>
        <v>900</v>
      </c>
      <c r="L964" s="22">
        <f t="shared" si="316"/>
        <v>315</v>
      </c>
      <c r="M964" s="23">
        <v>0.35</v>
      </c>
      <c r="O964" s="1"/>
      <c r="P964" s="4"/>
      <c r="Q964" s="3"/>
      <c r="R964" s="5"/>
    </row>
    <row r="965" spans="2:18" x14ac:dyDescent="0.25">
      <c r="B965" s="18" t="s">
        <v>20</v>
      </c>
      <c r="C965" s="18">
        <v>1197831</v>
      </c>
      <c r="D965" s="19">
        <v>45386</v>
      </c>
      <c r="E965" s="18" t="s">
        <v>48</v>
      </c>
      <c r="F965" s="18" t="s">
        <v>50</v>
      </c>
      <c r="G965" s="18" t="s">
        <v>49</v>
      </c>
      <c r="H965" s="18" t="s">
        <v>17</v>
      </c>
      <c r="I965" s="20">
        <v>0.25000000000000006</v>
      </c>
      <c r="J965" s="21">
        <v>5750</v>
      </c>
      <c r="K965" s="22">
        <f t="shared" si="315"/>
        <v>1437.5000000000002</v>
      </c>
      <c r="L965" s="22">
        <f t="shared" si="316"/>
        <v>790.62500000000023</v>
      </c>
      <c r="M965" s="23">
        <v>0.55000000000000004</v>
      </c>
      <c r="O965" s="1"/>
      <c r="P965" s="4"/>
      <c r="Q965" s="3"/>
      <c r="R965" s="5"/>
    </row>
    <row r="966" spans="2:18" x14ac:dyDescent="0.25">
      <c r="B966" s="18" t="s">
        <v>20</v>
      </c>
      <c r="C966" s="18">
        <v>1197831</v>
      </c>
      <c r="D966" s="19">
        <v>45416</v>
      </c>
      <c r="E966" s="18" t="s">
        <v>48</v>
      </c>
      <c r="F966" s="18" t="s">
        <v>50</v>
      </c>
      <c r="G966" s="18" t="s">
        <v>49</v>
      </c>
      <c r="H966" s="18" t="s">
        <v>12</v>
      </c>
      <c r="I966" s="20">
        <v>0.14999999999999997</v>
      </c>
      <c r="J966" s="21">
        <v>7250</v>
      </c>
      <c r="K966" s="22">
        <f>I966*J966</f>
        <v>1087.4999999999998</v>
      </c>
      <c r="L966" s="22">
        <f>K966*M966</f>
        <v>434.99999999999989</v>
      </c>
      <c r="M966" s="23">
        <v>0.39999999999999997</v>
      </c>
      <c r="O966" s="1"/>
      <c r="P966" s="4"/>
      <c r="Q966" s="3"/>
      <c r="R966" s="5"/>
    </row>
    <row r="967" spans="2:18" x14ac:dyDescent="0.25">
      <c r="B967" s="18" t="s">
        <v>20</v>
      </c>
      <c r="C967" s="18">
        <v>1197831</v>
      </c>
      <c r="D967" s="19">
        <v>45416</v>
      </c>
      <c r="E967" s="18" t="s">
        <v>48</v>
      </c>
      <c r="F967" s="18" t="s">
        <v>50</v>
      </c>
      <c r="G967" s="18" t="s">
        <v>49</v>
      </c>
      <c r="H967" s="18" t="s">
        <v>15</v>
      </c>
      <c r="I967" s="20">
        <v>0.25000000000000006</v>
      </c>
      <c r="J967" s="21">
        <v>7500</v>
      </c>
      <c r="K967" s="22">
        <f>I967*J967</f>
        <v>1875.0000000000005</v>
      </c>
      <c r="L967" s="22">
        <f>K967*M967</f>
        <v>750.00000000000011</v>
      </c>
      <c r="M967" s="23">
        <v>0.39999999999999997</v>
      </c>
      <c r="O967" s="1"/>
      <c r="P967" s="4"/>
      <c r="Q967" s="3"/>
      <c r="R967" s="5"/>
    </row>
    <row r="968" spans="2:18" x14ac:dyDescent="0.25">
      <c r="B968" s="18" t="s">
        <v>20</v>
      </c>
      <c r="C968" s="18">
        <v>1197831</v>
      </c>
      <c r="D968" s="19">
        <v>45416</v>
      </c>
      <c r="E968" s="18" t="s">
        <v>48</v>
      </c>
      <c r="F968" s="18" t="s">
        <v>50</v>
      </c>
      <c r="G968" s="18" t="s">
        <v>49</v>
      </c>
      <c r="H968" s="18" t="s">
        <v>13</v>
      </c>
      <c r="I968" s="20">
        <v>0.19999999999999996</v>
      </c>
      <c r="J968" s="21">
        <v>6000</v>
      </c>
      <c r="K968" s="22">
        <f t="shared" ref="K968:K971" si="317">I968*J968</f>
        <v>1199.9999999999998</v>
      </c>
      <c r="L968" s="22">
        <f t="shared" ref="L968:L971" si="318">K968*M968</f>
        <v>479.99999999999989</v>
      </c>
      <c r="M968" s="23">
        <v>0.39999999999999997</v>
      </c>
      <c r="O968" s="1"/>
      <c r="P968" s="4"/>
      <c r="Q968" s="3"/>
      <c r="R968" s="5"/>
    </row>
    <row r="969" spans="2:18" x14ac:dyDescent="0.25">
      <c r="B969" s="18" t="s">
        <v>20</v>
      </c>
      <c r="C969" s="18">
        <v>1197831</v>
      </c>
      <c r="D969" s="19">
        <v>45416</v>
      </c>
      <c r="E969" s="18" t="s">
        <v>48</v>
      </c>
      <c r="F969" s="18" t="s">
        <v>50</v>
      </c>
      <c r="G969" s="18" t="s">
        <v>49</v>
      </c>
      <c r="H969" s="18" t="s">
        <v>14</v>
      </c>
      <c r="I969" s="20">
        <v>0.30000000000000004</v>
      </c>
      <c r="J969" s="21">
        <v>5250</v>
      </c>
      <c r="K969" s="22">
        <f t="shared" si="317"/>
        <v>1575.0000000000002</v>
      </c>
      <c r="L969" s="22">
        <f t="shared" si="318"/>
        <v>787.50000000000011</v>
      </c>
      <c r="M969" s="23">
        <v>0.5</v>
      </c>
      <c r="O969" s="1"/>
      <c r="P969" s="4"/>
      <c r="Q969" s="3"/>
      <c r="R969" s="5"/>
    </row>
    <row r="970" spans="2:18" x14ac:dyDescent="0.25">
      <c r="B970" s="18" t="s">
        <v>20</v>
      </c>
      <c r="C970" s="18">
        <v>1197831</v>
      </c>
      <c r="D970" s="19">
        <v>45416</v>
      </c>
      <c r="E970" s="18" t="s">
        <v>48</v>
      </c>
      <c r="F970" s="18" t="s">
        <v>50</v>
      </c>
      <c r="G970" s="18" t="s">
        <v>49</v>
      </c>
      <c r="H970" s="18" t="s">
        <v>16</v>
      </c>
      <c r="I970" s="20">
        <v>0.45</v>
      </c>
      <c r="J970" s="21">
        <v>4250</v>
      </c>
      <c r="K970" s="22">
        <f t="shared" si="317"/>
        <v>1912.5</v>
      </c>
      <c r="L970" s="22">
        <f t="shared" si="318"/>
        <v>669.375</v>
      </c>
      <c r="M970" s="23">
        <v>0.35</v>
      </c>
      <c r="O970" s="1"/>
      <c r="P970" s="4"/>
      <c r="Q970" s="3"/>
      <c r="R970" s="5"/>
    </row>
    <row r="971" spans="2:18" x14ac:dyDescent="0.25">
      <c r="B971" s="18" t="s">
        <v>20</v>
      </c>
      <c r="C971" s="18">
        <v>1197831</v>
      </c>
      <c r="D971" s="19">
        <v>45416</v>
      </c>
      <c r="E971" s="18" t="s">
        <v>48</v>
      </c>
      <c r="F971" s="18" t="s">
        <v>50</v>
      </c>
      <c r="G971" s="18" t="s">
        <v>49</v>
      </c>
      <c r="H971" s="18" t="s">
        <v>17</v>
      </c>
      <c r="I971" s="20">
        <v>0.4</v>
      </c>
      <c r="J971" s="21">
        <v>7750</v>
      </c>
      <c r="K971" s="22">
        <f t="shared" si="317"/>
        <v>3100</v>
      </c>
      <c r="L971" s="22">
        <f t="shared" si="318"/>
        <v>1705.0000000000002</v>
      </c>
      <c r="M971" s="23">
        <v>0.55000000000000004</v>
      </c>
      <c r="O971" s="1"/>
      <c r="P971" s="4"/>
      <c r="Q971" s="3"/>
      <c r="R971" s="5"/>
    </row>
    <row r="972" spans="2:18" x14ac:dyDescent="0.25">
      <c r="B972" s="18" t="s">
        <v>20</v>
      </c>
      <c r="C972" s="18">
        <v>1197831</v>
      </c>
      <c r="D972" s="19">
        <v>45446</v>
      </c>
      <c r="E972" s="18" t="s">
        <v>48</v>
      </c>
      <c r="F972" s="18" t="s">
        <v>50</v>
      </c>
      <c r="G972" s="18" t="s">
        <v>49</v>
      </c>
      <c r="H972" s="18" t="s">
        <v>12</v>
      </c>
      <c r="I972" s="20">
        <v>0.4</v>
      </c>
      <c r="J972" s="21">
        <v>7750</v>
      </c>
      <c r="K972" s="22">
        <f>I972*J972</f>
        <v>3100</v>
      </c>
      <c r="L972" s="22">
        <f>K972*M972</f>
        <v>1240</v>
      </c>
      <c r="M972" s="23">
        <v>0.39999999999999997</v>
      </c>
      <c r="O972" s="1"/>
      <c r="P972" s="4"/>
      <c r="Q972" s="3"/>
      <c r="R972" s="5"/>
    </row>
    <row r="973" spans="2:18" x14ac:dyDescent="0.25">
      <c r="B973" s="18" t="s">
        <v>20</v>
      </c>
      <c r="C973" s="18">
        <v>1197831</v>
      </c>
      <c r="D973" s="19">
        <v>45446</v>
      </c>
      <c r="E973" s="18" t="s">
        <v>48</v>
      </c>
      <c r="F973" s="18" t="s">
        <v>50</v>
      </c>
      <c r="G973" s="18" t="s">
        <v>49</v>
      </c>
      <c r="H973" s="18" t="s">
        <v>15</v>
      </c>
      <c r="I973" s="20">
        <v>0.45</v>
      </c>
      <c r="J973" s="21">
        <v>7750</v>
      </c>
      <c r="K973" s="22">
        <f>I973*J973</f>
        <v>3487.5</v>
      </c>
      <c r="L973" s="22">
        <f>K973*M973</f>
        <v>1394.9999999999998</v>
      </c>
      <c r="M973" s="23">
        <v>0.39999999999999997</v>
      </c>
      <c r="O973" s="1"/>
      <c r="P973" s="4"/>
      <c r="Q973" s="3"/>
      <c r="R973" s="5"/>
    </row>
    <row r="974" spans="2:18" x14ac:dyDescent="0.25">
      <c r="B974" s="18" t="s">
        <v>20</v>
      </c>
      <c r="C974" s="18">
        <v>1197831</v>
      </c>
      <c r="D974" s="19">
        <v>45446</v>
      </c>
      <c r="E974" s="18" t="s">
        <v>48</v>
      </c>
      <c r="F974" s="18" t="s">
        <v>50</v>
      </c>
      <c r="G974" s="18" t="s">
        <v>49</v>
      </c>
      <c r="H974" s="18" t="s">
        <v>13</v>
      </c>
      <c r="I974" s="20">
        <v>0.4</v>
      </c>
      <c r="J974" s="21">
        <v>6500</v>
      </c>
      <c r="K974" s="22">
        <f t="shared" ref="K974:K977" si="319">I974*J974</f>
        <v>2600</v>
      </c>
      <c r="L974" s="22">
        <f t="shared" ref="L974:L977" si="320">K974*M974</f>
        <v>1040</v>
      </c>
      <c r="M974" s="23">
        <v>0.39999999999999997</v>
      </c>
      <c r="O974" s="1"/>
      <c r="P974" s="4"/>
      <c r="Q974" s="3"/>
      <c r="R974" s="5"/>
    </row>
    <row r="975" spans="2:18" x14ac:dyDescent="0.25">
      <c r="B975" s="18" t="s">
        <v>20</v>
      </c>
      <c r="C975" s="18">
        <v>1197831</v>
      </c>
      <c r="D975" s="19">
        <v>45446</v>
      </c>
      <c r="E975" s="18" t="s">
        <v>48</v>
      </c>
      <c r="F975" s="18" t="s">
        <v>50</v>
      </c>
      <c r="G975" s="18" t="s">
        <v>49</v>
      </c>
      <c r="H975" s="18" t="s">
        <v>14</v>
      </c>
      <c r="I975" s="20">
        <v>0.4</v>
      </c>
      <c r="J975" s="21">
        <v>6000</v>
      </c>
      <c r="K975" s="22">
        <f t="shared" si="319"/>
        <v>2400</v>
      </c>
      <c r="L975" s="22">
        <f t="shared" si="320"/>
        <v>1200</v>
      </c>
      <c r="M975" s="23">
        <v>0.5</v>
      </c>
      <c r="O975" s="1"/>
      <c r="P975" s="4"/>
      <c r="Q975" s="3"/>
      <c r="R975" s="5"/>
    </row>
    <row r="976" spans="2:18" x14ac:dyDescent="0.25">
      <c r="B976" s="18" t="s">
        <v>20</v>
      </c>
      <c r="C976" s="18">
        <v>1197831</v>
      </c>
      <c r="D976" s="19">
        <v>45446</v>
      </c>
      <c r="E976" s="18" t="s">
        <v>48</v>
      </c>
      <c r="F976" s="18" t="s">
        <v>50</v>
      </c>
      <c r="G976" s="18" t="s">
        <v>49</v>
      </c>
      <c r="H976" s="18" t="s">
        <v>16</v>
      </c>
      <c r="I976" s="20">
        <v>0.45</v>
      </c>
      <c r="J976" s="21">
        <v>5000</v>
      </c>
      <c r="K976" s="22">
        <f t="shared" si="319"/>
        <v>2250</v>
      </c>
      <c r="L976" s="22">
        <f t="shared" si="320"/>
        <v>787.5</v>
      </c>
      <c r="M976" s="23">
        <v>0.35</v>
      </c>
      <c r="O976" s="1"/>
      <c r="P976" s="4"/>
      <c r="Q976" s="3"/>
      <c r="R976" s="5"/>
    </row>
    <row r="977" spans="2:18" x14ac:dyDescent="0.25">
      <c r="B977" s="18" t="s">
        <v>20</v>
      </c>
      <c r="C977" s="18">
        <v>1197831</v>
      </c>
      <c r="D977" s="19">
        <v>45446</v>
      </c>
      <c r="E977" s="18" t="s">
        <v>48</v>
      </c>
      <c r="F977" s="18" t="s">
        <v>50</v>
      </c>
      <c r="G977" s="18" t="s">
        <v>49</v>
      </c>
      <c r="H977" s="18" t="s">
        <v>17</v>
      </c>
      <c r="I977" s="20">
        <v>0.5</v>
      </c>
      <c r="J977" s="21">
        <v>8750</v>
      </c>
      <c r="K977" s="22">
        <f t="shared" si="319"/>
        <v>4375</v>
      </c>
      <c r="L977" s="22">
        <f t="shared" si="320"/>
        <v>2406.25</v>
      </c>
      <c r="M977" s="23">
        <v>0.55000000000000004</v>
      </c>
      <c r="O977" s="1"/>
      <c r="P977" s="4"/>
      <c r="Q977" s="3"/>
      <c r="R977" s="5"/>
    </row>
    <row r="978" spans="2:18" x14ac:dyDescent="0.25">
      <c r="B978" s="18" t="s">
        <v>20</v>
      </c>
      <c r="C978" s="18">
        <v>1197831</v>
      </c>
      <c r="D978" s="19">
        <v>45478</v>
      </c>
      <c r="E978" s="18" t="s">
        <v>48</v>
      </c>
      <c r="F978" s="18" t="s">
        <v>50</v>
      </c>
      <c r="G978" s="18" t="s">
        <v>49</v>
      </c>
      <c r="H978" s="18" t="s">
        <v>12</v>
      </c>
      <c r="I978" s="20">
        <v>0.4</v>
      </c>
      <c r="J978" s="21">
        <v>8250</v>
      </c>
      <c r="K978" s="22">
        <f>I978*J978</f>
        <v>3300</v>
      </c>
      <c r="L978" s="22">
        <f>K978*M978</f>
        <v>1484.9999999999998</v>
      </c>
      <c r="M978" s="23">
        <v>0.44999999999999996</v>
      </c>
      <c r="O978" s="1"/>
      <c r="P978" s="4"/>
      <c r="Q978" s="3"/>
      <c r="R978" s="5"/>
    </row>
    <row r="979" spans="2:18" x14ac:dyDescent="0.25">
      <c r="B979" s="18" t="s">
        <v>20</v>
      </c>
      <c r="C979" s="18">
        <v>1197831</v>
      </c>
      <c r="D979" s="19">
        <v>45478</v>
      </c>
      <c r="E979" s="18" t="s">
        <v>48</v>
      </c>
      <c r="F979" s="18" t="s">
        <v>50</v>
      </c>
      <c r="G979" s="18" t="s">
        <v>49</v>
      </c>
      <c r="H979" s="18" t="s">
        <v>15</v>
      </c>
      <c r="I979" s="20">
        <v>0.45</v>
      </c>
      <c r="J979" s="21">
        <v>8250</v>
      </c>
      <c r="K979" s="22">
        <f>I979*J979</f>
        <v>3712.5</v>
      </c>
      <c r="L979" s="22">
        <f>K979*M979</f>
        <v>1670.6249999999998</v>
      </c>
      <c r="M979" s="23">
        <v>0.44999999999999996</v>
      </c>
      <c r="O979" s="1"/>
      <c r="P979" s="4"/>
      <c r="Q979" s="3"/>
      <c r="R979" s="5"/>
    </row>
    <row r="980" spans="2:18" x14ac:dyDescent="0.25">
      <c r="B980" s="18" t="s">
        <v>20</v>
      </c>
      <c r="C980" s="18">
        <v>1197831</v>
      </c>
      <c r="D980" s="19">
        <v>45478</v>
      </c>
      <c r="E980" s="18" t="s">
        <v>48</v>
      </c>
      <c r="F980" s="18" t="s">
        <v>50</v>
      </c>
      <c r="G980" s="18" t="s">
        <v>49</v>
      </c>
      <c r="H980" s="18" t="s">
        <v>13</v>
      </c>
      <c r="I980" s="20">
        <v>0.4</v>
      </c>
      <c r="J980" s="21">
        <v>9750</v>
      </c>
      <c r="K980" s="22">
        <f t="shared" ref="K980:K983" si="321">I980*J980</f>
        <v>3900</v>
      </c>
      <c r="L980" s="22">
        <f t="shared" ref="L980:L983" si="322">K980*M980</f>
        <v>1754.9999999999998</v>
      </c>
      <c r="M980" s="23">
        <v>0.44999999999999996</v>
      </c>
      <c r="O980" s="1"/>
      <c r="P980" s="4"/>
      <c r="Q980" s="3"/>
      <c r="R980" s="5"/>
    </row>
    <row r="981" spans="2:18" x14ac:dyDescent="0.25">
      <c r="B981" s="18" t="s">
        <v>20</v>
      </c>
      <c r="C981" s="18">
        <v>1197831</v>
      </c>
      <c r="D981" s="19">
        <v>45478</v>
      </c>
      <c r="E981" s="18" t="s">
        <v>48</v>
      </c>
      <c r="F981" s="18" t="s">
        <v>50</v>
      </c>
      <c r="G981" s="18" t="s">
        <v>49</v>
      </c>
      <c r="H981" s="18" t="s">
        <v>14</v>
      </c>
      <c r="I981" s="20">
        <v>0.4</v>
      </c>
      <c r="J981" s="21">
        <v>5750</v>
      </c>
      <c r="K981" s="22">
        <f t="shared" si="321"/>
        <v>2300</v>
      </c>
      <c r="L981" s="22">
        <f t="shared" si="322"/>
        <v>1265</v>
      </c>
      <c r="M981" s="23">
        <v>0.55000000000000004</v>
      </c>
      <c r="O981" s="1"/>
      <c r="P981" s="4"/>
      <c r="Q981" s="3"/>
      <c r="R981" s="5"/>
    </row>
    <row r="982" spans="2:18" x14ac:dyDescent="0.25">
      <c r="B982" s="18" t="s">
        <v>20</v>
      </c>
      <c r="C982" s="18">
        <v>1197831</v>
      </c>
      <c r="D982" s="19">
        <v>45478</v>
      </c>
      <c r="E982" s="18" t="s">
        <v>48</v>
      </c>
      <c r="F982" s="18" t="s">
        <v>50</v>
      </c>
      <c r="G982" s="18" t="s">
        <v>49</v>
      </c>
      <c r="H982" s="18" t="s">
        <v>16</v>
      </c>
      <c r="I982" s="20">
        <v>0.45</v>
      </c>
      <c r="J982" s="21">
        <v>5500</v>
      </c>
      <c r="K982" s="22">
        <f t="shared" si="321"/>
        <v>2475</v>
      </c>
      <c r="L982" s="22">
        <f t="shared" si="322"/>
        <v>989.99999999999989</v>
      </c>
      <c r="M982" s="23">
        <v>0.39999999999999997</v>
      </c>
      <c r="O982" s="1"/>
      <c r="P982" s="4"/>
      <c r="Q982" s="3"/>
      <c r="R982" s="5"/>
    </row>
    <row r="983" spans="2:18" x14ac:dyDescent="0.25">
      <c r="B983" s="18" t="s">
        <v>20</v>
      </c>
      <c r="C983" s="18">
        <v>1197831</v>
      </c>
      <c r="D983" s="19">
        <v>45478</v>
      </c>
      <c r="E983" s="18" t="s">
        <v>48</v>
      </c>
      <c r="F983" s="18" t="s">
        <v>50</v>
      </c>
      <c r="G983" s="18" t="s">
        <v>49</v>
      </c>
      <c r="H983" s="18" t="s">
        <v>17</v>
      </c>
      <c r="I983" s="20">
        <v>0.54999999999999993</v>
      </c>
      <c r="J983" s="21">
        <v>8250</v>
      </c>
      <c r="K983" s="22">
        <f t="shared" si="321"/>
        <v>4537.4999999999991</v>
      </c>
      <c r="L983" s="22">
        <f t="shared" si="322"/>
        <v>2722.5</v>
      </c>
      <c r="M983" s="23">
        <v>0.60000000000000009</v>
      </c>
      <c r="O983" s="1"/>
      <c r="P983" s="4"/>
      <c r="Q983" s="3"/>
      <c r="R983" s="5"/>
    </row>
    <row r="984" spans="2:18" x14ac:dyDescent="0.25">
      <c r="B984" s="18" t="s">
        <v>20</v>
      </c>
      <c r="C984" s="18">
        <v>1197831</v>
      </c>
      <c r="D984" s="19">
        <v>45511</v>
      </c>
      <c r="E984" s="18" t="s">
        <v>48</v>
      </c>
      <c r="F984" s="18" t="s">
        <v>50</v>
      </c>
      <c r="G984" s="18" t="s">
        <v>49</v>
      </c>
      <c r="H984" s="18" t="s">
        <v>12</v>
      </c>
      <c r="I984" s="20">
        <v>0.45</v>
      </c>
      <c r="J984" s="21">
        <v>7750</v>
      </c>
      <c r="K984" s="22">
        <f>I984*J984</f>
        <v>3487.5</v>
      </c>
      <c r="L984" s="22">
        <f>K984*M984</f>
        <v>1569.3749999999998</v>
      </c>
      <c r="M984" s="23">
        <v>0.44999999999999996</v>
      </c>
      <c r="O984" s="1"/>
      <c r="P984" s="4"/>
      <c r="Q984" s="3"/>
      <c r="R984" s="5"/>
    </row>
    <row r="985" spans="2:18" x14ac:dyDescent="0.25">
      <c r="B985" s="18" t="s">
        <v>20</v>
      </c>
      <c r="C985" s="18">
        <v>1197831</v>
      </c>
      <c r="D985" s="19">
        <v>45511</v>
      </c>
      <c r="E985" s="18" t="s">
        <v>48</v>
      </c>
      <c r="F985" s="18" t="s">
        <v>50</v>
      </c>
      <c r="G985" s="18" t="s">
        <v>49</v>
      </c>
      <c r="H985" s="18" t="s">
        <v>15</v>
      </c>
      <c r="I985" s="20">
        <v>0.55000000000000004</v>
      </c>
      <c r="J985" s="21">
        <v>7750</v>
      </c>
      <c r="K985" s="22">
        <f>I985*J985</f>
        <v>4262.5</v>
      </c>
      <c r="L985" s="22">
        <f>K985*M985</f>
        <v>1918.1249999999998</v>
      </c>
      <c r="M985" s="23">
        <v>0.44999999999999996</v>
      </c>
      <c r="O985" s="1"/>
      <c r="P985" s="4"/>
      <c r="Q985" s="3"/>
      <c r="R985" s="5"/>
    </row>
    <row r="986" spans="2:18" x14ac:dyDescent="0.25">
      <c r="B986" s="18" t="s">
        <v>20</v>
      </c>
      <c r="C986" s="18">
        <v>1197831</v>
      </c>
      <c r="D986" s="19">
        <v>45511</v>
      </c>
      <c r="E986" s="18" t="s">
        <v>48</v>
      </c>
      <c r="F986" s="18" t="s">
        <v>50</v>
      </c>
      <c r="G986" s="18" t="s">
        <v>49</v>
      </c>
      <c r="H986" s="18" t="s">
        <v>13</v>
      </c>
      <c r="I986" s="20">
        <v>0.5</v>
      </c>
      <c r="J986" s="21">
        <v>9500</v>
      </c>
      <c r="K986" s="22">
        <f t="shared" ref="K986:K989" si="323">I986*J986</f>
        <v>4750</v>
      </c>
      <c r="L986" s="22">
        <f t="shared" ref="L986:L989" si="324">K986*M986</f>
        <v>2137.5</v>
      </c>
      <c r="M986" s="23">
        <v>0.44999999999999996</v>
      </c>
      <c r="O986" s="1"/>
      <c r="P986" s="4"/>
      <c r="Q986" s="3"/>
      <c r="R986" s="5"/>
    </row>
    <row r="987" spans="2:18" x14ac:dyDescent="0.25">
      <c r="B987" s="18" t="s">
        <v>20</v>
      </c>
      <c r="C987" s="18">
        <v>1197831</v>
      </c>
      <c r="D987" s="19">
        <v>45511</v>
      </c>
      <c r="E987" s="18" t="s">
        <v>48</v>
      </c>
      <c r="F987" s="18" t="s">
        <v>50</v>
      </c>
      <c r="G987" s="18" t="s">
        <v>49</v>
      </c>
      <c r="H987" s="18" t="s">
        <v>14</v>
      </c>
      <c r="I987" s="20">
        <v>0.45</v>
      </c>
      <c r="J987" s="21">
        <v>4750</v>
      </c>
      <c r="K987" s="22">
        <f t="shared" si="323"/>
        <v>2137.5</v>
      </c>
      <c r="L987" s="22">
        <f t="shared" si="324"/>
        <v>1175.625</v>
      </c>
      <c r="M987" s="23">
        <v>0.55000000000000004</v>
      </c>
      <c r="O987" s="1"/>
      <c r="P987" s="4"/>
      <c r="Q987" s="3"/>
      <c r="R987" s="5"/>
    </row>
    <row r="988" spans="2:18" x14ac:dyDescent="0.25">
      <c r="B988" s="18" t="s">
        <v>20</v>
      </c>
      <c r="C988" s="18">
        <v>1197831</v>
      </c>
      <c r="D988" s="19">
        <v>45511</v>
      </c>
      <c r="E988" s="18" t="s">
        <v>48</v>
      </c>
      <c r="F988" s="18" t="s">
        <v>50</v>
      </c>
      <c r="G988" s="18" t="s">
        <v>49</v>
      </c>
      <c r="H988" s="18" t="s">
        <v>16</v>
      </c>
      <c r="I988" s="20">
        <v>0.5</v>
      </c>
      <c r="J988" s="21">
        <v>4750</v>
      </c>
      <c r="K988" s="22">
        <f t="shared" si="323"/>
        <v>2375</v>
      </c>
      <c r="L988" s="22">
        <f t="shared" si="324"/>
        <v>949.99999999999989</v>
      </c>
      <c r="M988" s="23">
        <v>0.39999999999999997</v>
      </c>
      <c r="O988" s="1"/>
      <c r="P988" s="4"/>
      <c r="Q988" s="3"/>
      <c r="R988" s="5"/>
    </row>
    <row r="989" spans="2:18" x14ac:dyDescent="0.25">
      <c r="B989" s="18" t="s">
        <v>20</v>
      </c>
      <c r="C989" s="18">
        <v>1197831</v>
      </c>
      <c r="D989" s="19">
        <v>45511</v>
      </c>
      <c r="E989" s="18" t="s">
        <v>48</v>
      </c>
      <c r="F989" s="18" t="s">
        <v>50</v>
      </c>
      <c r="G989" s="18" t="s">
        <v>49</v>
      </c>
      <c r="H989" s="18" t="s">
        <v>17</v>
      </c>
      <c r="I989" s="20">
        <v>0.54999999999999993</v>
      </c>
      <c r="J989" s="21">
        <v>7250</v>
      </c>
      <c r="K989" s="22">
        <f t="shared" si="323"/>
        <v>3987.4999999999995</v>
      </c>
      <c r="L989" s="22">
        <f t="shared" si="324"/>
        <v>2392.5</v>
      </c>
      <c r="M989" s="23">
        <v>0.60000000000000009</v>
      </c>
      <c r="O989" s="1"/>
      <c r="P989" s="4"/>
      <c r="Q989" s="3"/>
      <c r="R989" s="5"/>
    </row>
    <row r="990" spans="2:18" x14ac:dyDescent="0.25">
      <c r="B990" s="18" t="s">
        <v>20</v>
      </c>
      <c r="C990" s="18">
        <v>1197831</v>
      </c>
      <c r="D990" s="19">
        <v>45539</v>
      </c>
      <c r="E990" s="18" t="s">
        <v>48</v>
      </c>
      <c r="F990" s="18" t="s">
        <v>50</v>
      </c>
      <c r="G990" s="18" t="s">
        <v>49</v>
      </c>
      <c r="H990" s="18" t="s">
        <v>12</v>
      </c>
      <c r="I990" s="20">
        <v>0.5</v>
      </c>
      <c r="J990" s="21">
        <v>6750</v>
      </c>
      <c r="K990" s="22">
        <f>I990*J990</f>
        <v>3375</v>
      </c>
      <c r="L990" s="22">
        <f>K990*M990</f>
        <v>1518.7499999999998</v>
      </c>
      <c r="M990" s="23">
        <v>0.44999999999999996</v>
      </c>
      <c r="O990" s="1"/>
      <c r="P990" s="4"/>
      <c r="Q990" s="3"/>
      <c r="R990" s="5"/>
    </row>
    <row r="991" spans="2:18" x14ac:dyDescent="0.25">
      <c r="B991" s="18" t="s">
        <v>20</v>
      </c>
      <c r="C991" s="18">
        <v>1197831</v>
      </c>
      <c r="D991" s="19">
        <v>45539</v>
      </c>
      <c r="E991" s="18" t="s">
        <v>48</v>
      </c>
      <c r="F991" s="18" t="s">
        <v>50</v>
      </c>
      <c r="G991" s="18" t="s">
        <v>49</v>
      </c>
      <c r="H991" s="18" t="s">
        <v>15</v>
      </c>
      <c r="I991" s="20">
        <v>0.5</v>
      </c>
      <c r="J991" s="21">
        <v>6250</v>
      </c>
      <c r="K991" s="22">
        <f>I991*J991</f>
        <v>3125</v>
      </c>
      <c r="L991" s="22">
        <f>K991*M991</f>
        <v>1406.2499999999998</v>
      </c>
      <c r="M991" s="23">
        <v>0.44999999999999996</v>
      </c>
      <c r="O991" s="1"/>
      <c r="P991" s="4"/>
      <c r="Q991" s="3"/>
      <c r="R991" s="5"/>
    </row>
    <row r="992" spans="2:18" x14ac:dyDescent="0.25">
      <c r="B992" s="18" t="s">
        <v>20</v>
      </c>
      <c r="C992" s="18">
        <v>1197831</v>
      </c>
      <c r="D992" s="19">
        <v>45539</v>
      </c>
      <c r="E992" s="18" t="s">
        <v>48</v>
      </c>
      <c r="F992" s="18" t="s">
        <v>50</v>
      </c>
      <c r="G992" s="18" t="s">
        <v>49</v>
      </c>
      <c r="H992" s="18" t="s">
        <v>13</v>
      </c>
      <c r="I992" s="20">
        <v>0.54999999999999993</v>
      </c>
      <c r="J992" s="21">
        <v>6750</v>
      </c>
      <c r="K992" s="22">
        <f t="shared" ref="K992:K995" si="325">I992*J992</f>
        <v>3712.4999999999995</v>
      </c>
      <c r="L992" s="22">
        <f t="shared" ref="L992:L995" si="326">K992*M992</f>
        <v>1670.6249999999995</v>
      </c>
      <c r="M992" s="23">
        <v>0.44999999999999996</v>
      </c>
      <c r="O992" s="1"/>
      <c r="P992" s="4"/>
      <c r="Q992" s="3"/>
      <c r="R992" s="5"/>
    </row>
    <row r="993" spans="2:18" x14ac:dyDescent="0.25">
      <c r="B993" s="18" t="s">
        <v>20</v>
      </c>
      <c r="C993" s="18">
        <v>1197831</v>
      </c>
      <c r="D993" s="19">
        <v>45539</v>
      </c>
      <c r="E993" s="18" t="s">
        <v>48</v>
      </c>
      <c r="F993" s="18" t="s">
        <v>50</v>
      </c>
      <c r="G993" s="18" t="s">
        <v>49</v>
      </c>
      <c r="H993" s="18" t="s">
        <v>14</v>
      </c>
      <c r="I993" s="20">
        <v>0.54999999999999993</v>
      </c>
      <c r="J993" s="21">
        <v>4000</v>
      </c>
      <c r="K993" s="22">
        <f t="shared" si="325"/>
        <v>2199.9999999999995</v>
      </c>
      <c r="L993" s="22">
        <f t="shared" si="326"/>
        <v>1209.9999999999998</v>
      </c>
      <c r="M993" s="23">
        <v>0.55000000000000004</v>
      </c>
      <c r="O993" s="1"/>
      <c r="P993" s="4"/>
      <c r="Q993" s="3"/>
      <c r="R993" s="5"/>
    </row>
    <row r="994" spans="2:18" x14ac:dyDescent="0.25">
      <c r="B994" s="18" t="s">
        <v>20</v>
      </c>
      <c r="C994" s="18">
        <v>1197831</v>
      </c>
      <c r="D994" s="19">
        <v>45539</v>
      </c>
      <c r="E994" s="18" t="s">
        <v>48</v>
      </c>
      <c r="F994" s="18" t="s">
        <v>50</v>
      </c>
      <c r="G994" s="18" t="s">
        <v>49</v>
      </c>
      <c r="H994" s="18" t="s">
        <v>16</v>
      </c>
      <c r="I994" s="20">
        <v>0.5</v>
      </c>
      <c r="J994" s="21">
        <v>4000</v>
      </c>
      <c r="K994" s="22">
        <f t="shared" si="325"/>
        <v>2000</v>
      </c>
      <c r="L994" s="22">
        <f t="shared" si="326"/>
        <v>799.99999999999989</v>
      </c>
      <c r="M994" s="23">
        <v>0.39999999999999997</v>
      </c>
      <c r="O994" s="1"/>
      <c r="P994" s="4"/>
      <c r="Q994" s="3"/>
      <c r="R994" s="5"/>
    </row>
    <row r="995" spans="2:18" x14ac:dyDescent="0.25">
      <c r="B995" s="18" t="s">
        <v>20</v>
      </c>
      <c r="C995" s="18">
        <v>1197831</v>
      </c>
      <c r="D995" s="19">
        <v>45539</v>
      </c>
      <c r="E995" s="18" t="s">
        <v>48</v>
      </c>
      <c r="F995" s="18" t="s">
        <v>50</v>
      </c>
      <c r="G995" s="18" t="s">
        <v>49</v>
      </c>
      <c r="H995" s="18" t="s">
        <v>17</v>
      </c>
      <c r="I995" s="20">
        <v>0.45</v>
      </c>
      <c r="J995" s="21">
        <v>6250</v>
      </c>
      <c r="K995" s="22">
        <f t="shared" si="325"/>
        <v>2812.5</v>
      </c>
      <c r="L995" s="22">
        <f t="shared" si="326"/>
        <v>1687.5000000000002</v>
      </c>
      <c r="M995" s="23">
        <v>0.60000000000000009</v>
      </c>
      <c r="O995" s="1"/>
      <c r="P995" s="4"/>
      <c r="Q995" s="3"/>
      <c r="R995" s="5"/>
    </row>
    <row r="996" spans="2:18" x14ac:dyDescent="0.25">
      <c r="B996" s="18" t="s">
        <v>20</v>
      </c>
      <c r="C996" s="18">
        <v>1197831</v>
      </c>
      <c r="D996" s="19">
        <v>45568</v>
      </c>
      <c r="E996" s="18" t="s">
        <v>48</v>
      </c>
      <c r="F996" s="18" t="s">
        <v>50</v>
      </c>
      <c r="G996" s="18" t="s">
        <v>49</v>
      </c>
      <c r="H996" s="18" t="s">
        <v>12</v>
      </c>
      <c r="I996" s="20">
        <v>0.35000000000000003</v>
      </c>
      <c r="J996" s="21">
        <v>5750</v>
      </c>
      <c r="K996" s="22">
        <f>I996*J996</f>
        <v>2012.5000000000002</v>
      </c>
      <c r="L996" s="22">
        <f>K996*M996</f>
        <v>905.625</v>
      </c>
      <c r="M996" s="23">
        <v>0.44999999999999996</v>
      </c>
      <c r="O996" s="1"/>
      <c r="P996" s="4"/>
      <c r="Q996" s="3"/>
      <c r="R996" s="5"/>
    </row>
    <row r="997" spans="2:18" x14ac:dyDescent="0.25">
      <c r="B997" s="18" t="s">
        <v>20</v>
      </c>
      <c r="C997" s="18">
        <v>1197831</v>
      </c>
      <c r="D997" s="19">
        <v>45568</v>
      </c>
      <c r="E997" s="18" t="s">
        <v>48</v>
      </c>
      <c r="F997" s="18" t="s">
        <v>50</v>
      </c>
      <c r="G997" s="18" t="s">
        <v>49</v>
      </c>
      <c r="H997" s="18" t="s">
        <v>15</v>
      </c>
      <c r="I997" s="20">
        <v>0.35000000000000003</v>
      </c>
      <c r="J997" s="21">
        <v>5750</v>
      </c>
      <c r="K997" s="22">
        <f>I997*J997</f>
        <v>2012.5000000000002</v>
      </c>
      <c r="L997" s="22">
        <f>K997*M997</f>
        <v>905.625</v>
      </c>
      <c r="M997" s="23">
        <v>0.44999999999999996</v>
      </c>
      <c r="O997" s="1"/>
      <c r="P997" s="4"/>
      <c r="Q997" s="3"/>
      <c r="R997" s="5"/>
    </row>
    <row r="998" spans="2:18" x14ac:dyDescent="0.25">
      <c r="B998" s="18" t="s">
        <v>20</v>
      </c>
      <c r="C998" s="18">
        <v>1197831</v>
      </c>
      <c r="D998" s="19">
        <v>45568</v>
      </c>
      <c r="E998" s="18" t="s">
        <v>48</v>
      </c>
      <c r="F998" s="18" t="s">
        <v>50</v>
      </c>
      <c r="G998" s="18" t="s">
        <v>49</v>
      </c>
      <c r="H998" s="18" t="s">
        <v>13</v>
      </c>
      <c r="I998" s="20">
        <v>0.4</v>
      </c>
      <c r="J998" s="21">
        <v>5250</v>
      </c>
      <c r="K998" s="22">
        <f t="shared" ref="K998:K1001" si="327">I998*J998</f>
        <v>2100</v>
      </c>
      <c r="L998" s="22">
        <f t="shared" ref="L998:L1001" si="328">K998*M998</f>
        <v>944.99999999999989</v>
      </c>
      <c r="M998" s="23">
        <v>0.44999999999999996</v>
      </c>
      <c r="O998" s="1"/>
      <c r="P998" s="4"/>
      <c r="Q998" s="3"/>
      <c r="R998" s="5"/>
    </row>
    <row r="999" spans="2:18" x14ac:dyDescent="0.25">
      <c r="B999" s="18" t="s">
        <v>20</v>
      </c>
      <c r="C999" s="18">
        <v>1197831</v>
      </c>
      <c r="D999" s="19">
        <v>45568</v>
      </c>
      <c r="E999" s="18" t="s">
        <v>48</v>
      </c>
      <c r="F999" s="18" t="s">
        <v>50</v>
      </c>
      <c r="G999" s="18" t="s">
        <v>49</v>
      </c>
      <c r="H999" s="18" t="s">
        <v>14</v>
      </c>
      <c r="I999" s="20">
        <v>0.4</v>
      </c>
      <c r="J999" s="21">
        <v>3750</v>
      </c>
      <c r="K999" s="22">
        <f t="shared" si="327"/>
        <v>1500</v>
      </c>
      <c r="L999" s="22">
        <f t="shared" si="328"/>
        <v>825.00000000000011</v>
      </c>
      <c r="M999" s="23">
        <v>0.55000000000000004</v>
      </c>
      <c r="O999" s="1"/>
      <c r="P999" s="4"/>
      <c r="Q999" s="3"/>
      <c r="R999" s="5"/>
    </row>
    <row r="1000" spans="2:18" x14ac:dyDescent="0.25">
      <c r="B1000" s="18" t="s">
        <v>20</v>
      </c>
      <c r="C1000" s="18">
        <v>1197831</v>
      </c>
      <c r="D1000" s="19">
        <v>45568</v>
      </c>
      <c r="E1000" s="18" t="s">
        <v>48</v>
      </c>
      <c r="F1000" s="18" t="s">
        <v>50</v>
      </c>
      <c r="G1000" s="18" t="s">
        <v>49</v>
      </c>
      <c r="H1000" s="18" t="s">
        <v>16</v>
      </c>
      <c r="I1000" s="20">
        <v>0.35000000000000003</v>
      </c>
      <c r="J1000" s="21">
        <v>3500</v>
      </c>
      <c r="K1000" s="22">
        <f t="shared" si="327"/>
        <v>1225.0000000000002</v>
      </c>
      <c r="L1000" s="22">
        <f t="shared" si="328"/>
        <v>490.00000000000006</v>
      </c>
      <c r="M1000" s="23">
        <v>0.39999999999999997</v>
      </c>
      <c r="O1000" s="1"/>
      <c r="P1000" s="4"/>
      <c r="Q1000" s="3"/>
      <c r="R1000" s="5"/>
    </row>
    <row r="1001" spans="2:18" x14ac:dyDescent="0.25">
      <c r="B1001" s="18" t="s">
        <v>20</v>
      </c>
      <c r="C1001" s="18">
        <v>1197831</v>
      </c>
      <c r="D1001" s="19">
        <v>45568</v>
      </c>
      <c r="E1001" s="18" t="s">
        <v>48</v>
      </c>
      <c r="F1001" s="18" t="s">
        <v>50</v>
      </c>
      <c r="G1001" s="18" t="s">
        <v>49</v>
      </c>
      <c r="H1001" s="18" t="s">
        <v>17</v>
      </c>
      <c r="I1001" s="20">
        <v>0.45</v>
      </c>
      <c r="J1001" s="21">
        <v>5250</v>
      </c>
      <c r="K1001" s="22">
        <f t="shared" si="327"/>
        <v>2362.5</v>
      </c>
      <c r="L1001" s="22">
        <f t="shared" si="328"/>
        <v>1417.5000000000002</v>
      </c>
      <c r="M1001" s="23">
        <v>0.60000000000000009</v>
      </c>
      <c r="O1001" s="1"/>
      <c r="P1001" s="4"/>
      <c r="Q1001" s="3"/>
      <c r="R1001" s="5"/>
    </row>
    <row r="1002" spans="2:18" x14ac:dyDescent="0.25">
      <c r="B1002" s="18" t="s">
        <v>20</v>
      </c>
      <c r="C1002" s="18">
        <v>1197831</v>
      </c>
      <c r="D1002" s="19">
        <v>45600</v>
      </c>
      <c r="E1002" s="18" t="s">
        <v>48</v>
      </c>
      <c r="F1002" s="18" t="s">
        <v>50</v>
      </c>
      <c r="G1002" s="18" t="s">
        <v>49</v>
      </c>
      <c r="H1002" s="18" t="s">
        <v>12</v>
      </c>
      <c r="I1002" s="20">
        <v>0.30000000000000004</v>
      </c>
      <c r="J1002" s="21">
        <v>6750</v>
      </c>
      <c r="K1002" s="22">
        <f>I1002*J1002</f>
        <v>2025.0000000000002</v>
      </c>
      <c r="L1002" s="22">
        <f>K1002*M1002</f>
        <v>911.25</v>
      </c>
      <c r="M1002" s="23">
        <v>0.44999999999999996</v>
      </c>
      <c r="O1002" s="1"/>
      <c r="P1002" s="4"/>
      <c r="Q1002" s="3"/>
      <c r="R1002" s="5"/>
    </row>
    <row r="1003" spans="2:18" x14ac:dyDescent="0.25">
      <c r="B1003" s="18" t="s">
        <v>20</v>
      </c>
      <c r="C1003" s="18">
        <v>1197831</v>
      </c>
      <c r="D1003" s="19">
        <v>45600</v>
      </c>
      <c r="E1003" s="18" t="s">
        <v>48</v>
      </c>
      <c r="F1003" s="18" t="s">
        <v>50</v>
      </c>
      <c r="G1003" s="18" t="s">
        <v>49</v>
      </c>
      <c r="H1003" s="18" t="s">
        <v>15</v>
      </c>
      <c r="I1003" s="20">
        <v>0.30000000000000004</v>
      </c>
      <c r="J1003" s="21">
        <v>6750</v>
      </c>
      <c r="K1003" s="22">
        <f>I1003*J1003</f>
        <v>2025.0000000000002</v>
      </c>
      <c r="L1003" s="22">
        <f>K1003*M1003</f>
        <v>911.25</v>
      </c>
      <c r="M1003" s="23">
        <v>0.44999999999999996</v>
      </c>
      <c r="O1003" s="1"/>
      <c r="P1003" s="4"/>
      <c r="Q1003" s="3"/>
      <c r="R1003" s="5"/>
    </row>
    <row r="1004" spans="2:18" x14ac:dyDescent="0.25">
      <c r="B1004" s="18" t="s">
        <v>20</v>
      </c>
      <c r="C1004" s="18">
        <v>1197831</v>
      </c>
      <c r="D1004" s="19">
        <v>45600</v>
      </c>
      <c r="E1004" s="18" t="s">
        <v>48</v>
      </c>
      <c r="F1004" s="18" t="s">
        <v>50</v>
      </c>
      <c r="G1004" s="18" t="s">
        <v>49</v>
      </c>
      <c r="H1004" s="18" t="s">
        <v>13</v>
      </c>
      <c r="I1004" s="20">
        <v>0.55000000000000004</v>
      </c>
      <c r="J1004" s="21">
        <v>6000</v>
      </c>
      <c r="K1004" s="22">
        <f t="shared" ref="K1004:K1007" si="329">I1004*J1004</f>
        <v>3300.0000000000005</v>
      </c>
      <c r="L1004" s="22">
        <f t="shared" ref="L1004:L1007" si="330">K1004*M1004</f>
        <v>1485</v>
      </c>
      <c r="M1004" s="23">
        <v>0.44999999999999996</v>
      </c>
      <c r="O1004" s="1"/>
      <c r="P1004" s="4"/>
      <c r="Q1004" s="3"/>
      <c r="R1004" s="5"/>
    </row>
    <row r="1005" spans="2:18" x14ac:dyDescent="0.25">
      <c r="B1005" s="18" t="s">
        <v>20</v>
      </c>
      <c r="C1005" s="18">
        <v>1197831</v>
      </c>
      <c r="D1005" s="19">
        <v>45600</v>
      </c>
      <c r="E1005" s="18" t="s">
        <v>48</v>
      </c>
      <c r="F1005" s="18" t="s">
        <v>50</v>
      </c>
      <c r="G1005" s="18" t="s">
        <v>49</v>
      </c>
      <c r="H1005" s="18" t="s">
        <v>14</v>
      </c>
      <c r="I1005" s="20">
        <v>0.55000000000000004</v>
      </c>
      <c r="J1005" s="21">
        <v>4750</v>
      </c>
      <c r="K1005" s="22">
        <f t="shared" si="329"/>
        <v>2612.5</v>
      </c>
      <c r="L1005" s="22">
        <f t="shared" si="330"/>
        <v>1436.8750000000002</v>
      </c>
      <c r="M1005" s="23">
        <v>0.55000000000000004</v>
      </c>
      <c r="O1005" s="1"/>
      <c r="P1005" s="4"/>
      <c r="Q1005" s="3"/>
      <c r="R1005" s="5"/>
    </row>
    <row r="1006" spans="2:18" x14ac:dyDescent="0.25">
      <c r="B1006" s="18" t="s">
        <v>20</v>
      </c>
      <c r="C1006" s="18">
        <v>1197831</v>
      </c>
      <c r="D1006" s="19">
        <v>45600</v>
      </c>
      <c r="E1006" s="18" t="s">
        <v>48</v>
      </c>
      <c r="F1006" s="18" t="s">
        <v>50</v>
      </c>
      <c r="G1006" s="18" t="s">
        <v>49</v>
      </c>
      <c r="H1006" s="18" t="s">
        <v>16</v>
      </c>
      <c r="I1006" s="20">
        <v>0.54999999999999993</v>
      </c>
      <c r="J1006" s="21">
        <v>4500</v>
      </c>
      <c r="K1006" s="22">
        <f t="shared" si="329"/>
        <v>2474.9999999999995</v>
      </c>
      <c r="L1006" s="22">
        <f t="shared" si="330"/>
        <v>989.99999999999977</v>
      </c>
      <c r="M1006" s="23">
        <v>0.39999999999999997</v>
      </c>
      <c r="O1006" s="1"/>
      <c r="P1006" s="4"/>
      <c r="Q1006" s="3"/>
      <c r="R1006" s="5"/>
    </row>
    <row r="1007" spans="2:18" x14ac:dyDescent="0.25">
      <c r="B1007" s="18" t="s">
        <v>20</v>
      </c>
      <c r="C1007" s="18">
        <v>1197831</v>
      </c>
      <c r="D1007" s="19">
        <v>45600</v>
      </c>
      <c r="E1007" s="18" t="s">
        <v>48</v>
      </c>
      <c r="F1007" s="18" t="s">
        <v>50</v>
      </c>
      <c r="G1007" s="18" t="s">
        <v>49</v>
      </c>
      <c r="H1007" s="18" t="s">
        <v>17</v>
      </c>
      <c r="I1007" s="20">
        <v>0.65</v>
      </c>
      <c r="J1007" s="21">
        <v>6500</v>
      </c>
      <c r="K1007" s="22">
        <f t="shared" si="329"/>
        <v>4225</v>
      </c>
      <c r="L1007" s="22">
        <f t="shared" si="330"/>
        <v>2535.0000000000005</v>
      </c>
      <c r="M1007" s="23">
        <v>0.60000000000000009</v>
      </c>
      <c r="O1007" s="1"/>
      <c r="P1007" s="4"/>
      <c r="Q1007" s="3"/>
      <c r="R1007" s="5"/>
    </row>
    <row r="1008" spans="2:18" x14ac:dyDescent="0.25">
      <c r="B1008" s="18" t="s">
        <v>20</v>
      </c>
      <c r="C1008" s="18">
        <v>1197831</v>
      </c>
      <c r="D1008" s="19">
        <v>45629</v>
      </c>
      <c r="E1008" s="18" t="s">
        <v>48</v>
      </c>
      <c r="F1008" s="18" t="s">
        <v>50</v>
      </c>
      <c r="G1008" s="18" t="s">
        <v>49</v>
      </c>
      <c r="H1008" s="18" t="s">
        <v>12</v>
      </c>
      <c r="I1008" s="20">
        <v>0.54999999999999993</v>
      </c>
      <c r="J1008" s="21">
        <v>8000</v>
      </c>
      <c r="K1008" s="22">
        <f>I1008*J1008</f>
        <v>4399.9999999999991</v>
      </c>
      <c r="L1008" s="22">
        <f>K1008*M1008</f>
        <v>1979.9999999999993</v>
      </c>
      <c r="M1008" s="23">
        <v>0.44999999999999996</v>
      </c>
      <c r="O1008" s="1"/>
      <c r="P1008" s="4"/>
      <c r="Q1008" s="3"/>
      <c r="R1008" s="5"/>
    </row>
    <row r="1009" spans="1:18" x14ac:dyDescent="0.25">
      <c r="B1009" s="18" t="s">
        <v>20</v>
      </c>
      <c r="C1009" s="18">
        <v>1197831</v>
      </c>
      <c r="D1009" s="19">
        <v>45629</v>
      </c>
      <c r="E1009" s="18" t="s">
        <v>48</v>
      </c>
      <c r="F1009" s="18" t="s">
        <v>50</v>
      </c>
      <c r="G1009" s="18" t="s">
        <v>49</v>
      </c>
      <c r="H1009" s="18" t="s">
        <v>15</v>
      </c>
      <c r="I1009" s="20">
        <v>0.54999999999999993</v>
      </c>
      <c r="J1009" s="21">
        <v>8000</v>
      </c>
      <c r="K1009" s="22">
        <f>I1009*J1009</f>
        <v>4399.9999999999991</v>
      </c>
      <c r="L1009" s="22">
        <f>K1009*M1009</f>
        <v>1979.9999999999993</v>
      </c>
      <c r="M1009" s="23">
        <v>0.44999999999999996</v>
      </c>
      <c r="O1009" s="1"/>
      <c r="P1009" s="4"/>
      <c r="Q1009" s="3"/>
      <c r="R1009" s="5"/>
    </row>
    <row r="1010" spans="1:18" x14ac:dyDescent="0.25">
      <c r="B1010" s="18" t="s">
        <v>20</v>
      </c>
      <c r="C1010" s="18">
        <v>1197831</v>
      </c>
      <c r="D1010" s="19">
        <v>45629</v>
      </c>
      <c r="E1010" s="18" t="s">
        <v>48</v>
      </c>
      <c r="F1010" s="18" t="s">
        <v>50</v>
      </c>
      <c r="G1010" s="18" t="s">
        <v>49</v>
      </c>
      <c r="H1010" s="18" t="s">
        <v>13</v>
      </c>
      <c r="I1010" s="20">
        <v>0.6</v>
      </c>
      <c r="J1010" s="21">
        <v>7000</v>
      </c>
      <c r="K1010" s="22">
        <f t="shared" ref="K1010:K1013" si="331">I1010*J1010</f>
        <v>4200</v>
      </c>
      <c r="L1010" s="22">
        <f t="shared" ref="L1010:L1013" si="332">K1010*M1010</f>
        <v>1889.9999999999998</v>
      </c>
      <c r="M1010" s="23">
        <v>0.44999999999999996</v>
      </c>
      <c r="O1010" s="1"/>
      <c r="P1010" s="4"/>
      <c r="Q1010" s="3"/>
      <c r="R1010" s="5"/>
    </row>
    <row r="1011" spans="1:18" x14ac:dyDescent="0.25">
      <c r="B1011" s="18" t="s">
        <v>20</v>
      </c>
      <c r="C1011" s="18">
        <v>1197831</v>
      </c>
      <c r="D1011" s="19">
        <v>45629</v>
      </c>
      <c r="E1011" s="18" t="s">
        <v>48</v>
      </c>
      <c r="F1011" s="18" t="s">
        <v>50</v>
      </c>
      <c r="G1011" s="18" t="s">
        <v>49</v>
      </c>
      <c r="H1011" s="18" t="s">
        <v>14</v>
      </c>
      <c r="I1011" s="20">
        <v>0.6</v>
      </c>
      <c r="J1011" s="21">
        <v>5500</v>
      </c>
      <c r="K1011" s="22">
        <f t="shared" si="331"/>
        <v>3300</v>
      </c>
      <c r="L1011" s="22">
        <f t="shared" si="332"/>
        <v>1815.0000000000002</v>
      </c>
      <c r="M1011" s="23">
        <v>0.55000000000000004</v>
      </c>
      <c r="O1011" s="1"/>
      <c r="P1011" s="4"/>
      <c r="Q1011" s="3"/>
      <c r="R1011" s="5"/>
    </row>
    <row r="1012" spans="1:18" x14ac:dyDescent="0.25">
      <c r="B1012" s="18" t="s">
        <v>20</v>
      </c>
      <c r="C1012" s="18">
        <v>1197831</v>
      </c>
      <c r="D1012" s="19">
        <v>45629</v>
      </c>
      <c r="E1012" s="18" t="s">
        <v>48</v>
      </c>
      <c r="F1012" s="18" t="s">
        <v>50</v>
      </c>
      <c r="G1012" s="18" t="s">
        <v>49</v>
      </c>
      <c r="H1012" s="18" t="s">
        <v>16</v>
      </c>
      <c r="I1012" s="20">
        <v>0.54999999999999993</v>
      </c>
      <c r="J1012" s="21">
        <v>5000</v>
      </c>
      <c r="K1012" s="22">
        <f t="shared" si="331"/>
        <v>2749.9999999999995</v>
      </c>
      <c r="L1012" s="22">
        <f t="shared" si="332"/>
        <v>1099.9999999999998</v>
      </c>
      <c r="M1012" s="23">
        <v>0.39999999999999997</v>
      </c>
      <c r="O1012" s="1"/>
      <c r="P1012" s="4"/>
      <c r="Q1012" s="3"/>
      <c r="R1012" s="5"/>
    </row>
    <row r="1013" spans="1:18" x14ac:dyDescent="0.25">
      <c r="B1013" s="18" t="s">
        <v>20</v>
      </c>
      <c r="C1013" s="18">
        <v>1197831</v>
      </c>
      <c r="D1013" s="19">
        <v>45629</v>
      </c>
      <c r="E1013" s="18" t="s">
        <v>48</v>
      </c>
      <c r="F1013" s="18" t="s">
        <v>50</v>
      </c>
      <c r="G1013" s="18" t="s">
        <v>49</v>
      </c>
      <c r="H1013" s="18" t="s">
        <v>17</v>
      </c>
      <c r="I1013" s="20">
        <v>0.65</v>
      </c>
      <c r="J1013" s="21">
        <v>7500</v>
      </c>
      <c r="K1013" s="22">
        <f t="shared" si="331"/>
        <v>4875</v>
      </c>
      <c r="L1013" s="22">
        <f t="shared" si="332"/>
        <v>2925.0000000000005</v>
      </c>
      <c r="M1013" s="23">
        <v>0.60000000000000009</v>
      </c>
      <c r="O1013" s="1"/>
      <c r="P1013" s="4"/>
      <c r="Q1013" s="3"/>
      <c r="R1013" s="5"/>
    </row>
    <row r="1014" spans="1:18" x14ac:dyDescent="0.25">
      <c r="A1014" t="s">
        <v>39</v>
      </c>
      <c r="B1014" s="18" t="s">
        <v>10</v>
      </c>
      <c r="C1014" s="18">
        <v>1185732</v>
      </c>
      <c r="D1014" s="19">
        <v>45302</v>
      </c>
      <c r="E1014" s="18" t="s">
        <v>29</v>
      </c>
      <c r="F1014" s="18" t="s">
        <v>51</v>
      </c>
      <c r="G1014" s="18" t="s">
        <v>52</v>
      </c>
      <c r="H1014" s="18" t="s">
        <v>12</v>
      </c>
      <c r="I1014" s="20">
        <v>0.35</v>
      </c>
      <c r="J1014" s="21">
        <v>4250</v>
      </c>
      <c r="K1014" s="22">
        <f>I1014*J1014</f>
        <v>1487.5</v>
      </c>
      <c r="L1014" s="22">
        <f>K1014*M1014</f>
        <v>595</v>
      </c>
      <c r="M1014" s="23">
        <v>0.4</v>
      </c>
      <c r="O1014" s="1"/>
      <c r="P1014" s="4"/>
      <c r="Q1014" s="3"/>
      <c r="R1014" s="5"/>
    </row>
    <row r="1015" spans="1:18" x14ac:dyDescent="0.25">
      <c r="B1015" s="18" t="s">
        <v>10</v>
      </c>
      <c r="C1015" s="18">
        <v>1185732</v>
      </c>
      <c r="D1015" s="19">
        <v>45302</v>
      </c>
      <c r="E1015" s="18" t="s">
        <v>29</v>
      </c>
      <c r="F1015" s="18" t="s">
        <v>51</v>
      </c>
      <c r="G1015" s="18" t="s">
        <v>52</v>
      </c>
      <c r="H1015" s="18" t="s">
        <v>15</v>
      </c>
      <c r="I1015" s="20">
        <v>0.35</v>
      </c>
      <c r="J1015" s="21">
        <v>2250</v>
      </c>
      <c r="K1015" s="22">
        <f>I1015*J1015</f>
        <v>787.5</v>
      </c>
      <c r="L1015" s="22">
        <f>K1015*M1015</f>
        <v>275.625</v>
      </c>
      <c r="M1015" s="23">
        <v>0.35</v>
      </c>
      <c r="O1015" s="1"/>
      <c r="P1015" s="4"/>
      <c r="Q1015" s="3"/>
      <c r="R1015" s="5"/>
    </row>
    <row r="1016" spans="1:18" x14ac:dyDescent="0.25">
      <c r="B1016" s="18" t="s">
        <v>10</v>
      </c>
      <c r="C1016" s="18">
        <v>1185732</v>
      </c>
      <c r="D1016" s="19">
        <v>45302</v>
      </c>
      <c r="E1016" s="18" t="s">
        <v>29</v>
      </c>
      <c r="F1016" s="18" t="s">
        <v>51</v>
      </c>
      <c r="G1016" s="18" t="s">
        <v>52</v>
      </c>
      <c r="H1016" s="18" t="s">
        <v>13</v>
      </c>
      <c r="I1016" s="20">
        <v>0.25</v>
      </c>
      <c r="J1016" s="21">
        <v>2250</v>
      </c>
      <c r="K1016" s="22">
        <f t="shared" ref="K1016:K1019" si="333">I1016*J1016</f>
        <v>562.5</v>
      </c>
      <c r="L1016" s="22">
        <f t="shared" ref="L1016:L1019" si="334">K1016*M1016</f>
        <v>196.875</v>
      </c>
      <c r="M1016" s="23">
        <v>0.35</v>
      </c>
      <c r="O1016" s="1"/>
      <c r="P1016" s="4"/>
      <c r="Q1016" s="3"/>
      <c r="R1016" s="5"/>
    </row>
    <row r="1017" spans="1:18" x14ac:dyDescent="0.25">
      <c r="B1017" s="18" t="s">
        <v>10</v>
      </c>
      <c r="C1017" s="18">
        <v>1185732</v>
      </c>
      <c r="D1017" s="19">
        <v>45302</v>
      </c>
      <c r="E1017" s="18" t="s">
        <v>29</v>
      </c>
      <c r="F1017" s="18" t="s">
        <v>51</v>
      </c>
      <c r="G1017" s="18" t="s">
        <v>52</v>
      </c>
      <c r="H1017" s="18" t="s">
        <v>14</v>
      </c>
      <c r="I1017" s="20">
        <v>0.30000000000000004</v>
      </c>
      <c r="J1017" s="21">
        <v>750</v>
      </c>
      <c r="K1017" s="22">
        <f t="shared" si="333"/>
        <v>225.00000000000003</v>
      </c>
      <c r="L1017" s="22">
        <f t="shared" si="334"/>
        <v>90.000000000000014</v>
      </c>
      <c r="M1017" s="23">
        <v>0.4</v>
      </c>
      <c r="O1017" s="1"/>
      <c r="P1017" s="4"/>
      <c r="Q1017" s="3"/>
      <c r="R1017" s="5"/>
    </row>
    <row r="1018" spans="1:18" x14ac:dyDescent="0.25">
      <c r="B1018" s="18" t="s">
        <v>10</v>
      </c>
      <c r="C1018" s="18">
        <v>1185732</v>
      </c>
      <c r="D1018" s="19">
        <v>45302</v>
      </c>
      <c r="E1018" s="18" t="s">
        <v>29</v>
      </c>
      <c r="F1018" s="18" t="s">
        <v>51</v>
      </c>
      <c r="G1018" s="18" t="s">
        <v>52</v>
      </c>
      <c r="H1018" s="18" t="s">
        <v>16</v>
      </c>
      <c r="I1018" s="20">
        <v>0.44999999999999996</v>
      </c>
      <c r="J1018" s="21">
        <v>1250</v>
      </c>
      <c r="K1018" s="22">
        <f t="shared" si="333"/>
        <v>562.5</v>
      </c>
      <c r="L1018" s="22">
        <f t="shared" si="334"/>
        <v>196.875</v>
      </c>
      <c r="M1018" s="23">
        <v>0.35</v>
      </c>
      <c r="O1018" s="1"/>
      <c r="P1018" s="4"/>
      <c r="Q1018" s="3"/>
      <c r="R1018" s="5"/>
    </row>
    <row r="1019" spans="1:18" x14ac:dyDescent="0.25">
      <c r="B1019" s="18" t="s">
        <v>10</v>
      </c>
      <c r="C1019" s="18">
        <v>1185732</v>
      </c>
      <c r="D1019" s="19">
        <v>45302</v>
      </c>
      <c r="E1019" s="18" t="s">
        <v>29</v>
      </c>
      <c r="F1019" s="18" t="s">
        <v>51</v>
      </c>
      <c r="G1019" s="18" t="s">
        <v>52</v>
      </c>
      <c r="H1019" s="18" t="s">
        <v>17</v>
      </c>
      <c r="I1019" s="20">
        <v>0.35</v>
      </c>
      <c r="J1019" s="21">
        <v>2250</v>
      </c>
      <c r="K1019" s="22">
        <f t="shared" si="333"/>
        <v>787.5</v>
      </c>
      <c r="L1019" s="22">
        <f t="shared" si="334"/>
        <v>393.75</v>
      </c>
      <c r="M1019" s="23">
        <v>0.5</v>
      </c>
      <c r="O1019" s="1"/>
      <c r="P1019" s="4"/>
      <c r="Q1019" s="3"/>
      <c r="R1019" s="5"/>
    </row>
    <row r="1020" spans="1:18" x14ac:dyDescent="0.25">
      <c r="B1020" s="18" t="s">
        <v>10</v>
      </c>
      <c r="C1020" s="18">
        <v>1185732</v>
      </c>
      <c r="D1020" s="19">
        <v>45333</v>
      </c>
      <c r="E1020" s="18" t="s">
        <v>29</v>
      </c>
      <c r="F1020" s="18" t="s">
        <v>51</v>
      </c>
      <c r="G1020" s="18" t="s">
        <v>52</v>
      </c>
      <c r="H1020" s="18" t="s">
        <v>12</v>
      </c>
      <c r="I1020" s="20">
        <v>0.35</v>
      </c>
      <c r="J1020" s="21">
        <v>4750</v>
      </c>
      <c r="K1020" s="22">
        <f>I1020*J1020</f>
        <v>1662.5</v>
      </c>
      <c r="L1020" s="22">
        <f>K1020*M1020</f>
        <v>665</v>
      </c>
      <c r="M1020" s="23">
        <v>0.4</v>
      </c>
      <c r="O1020" s="1"/>
      <c r="P1020" s="4"/>
      <c r="Q1020" s="3"/>
      <c r="R1020" s="5"/>
    </row>
    <row r="1021" spans="1:18" x14ac:dyDescent="0.25">
      <c r="B1021" s="18" t="s">
        <v>10</v>
      </c>
      <c r="C1021" s="18">
        <v>1185732</v>
      </c>
      <c r="D1021" s="19">
        <v>45333</v>
      </c>
      <c r="E1021" s="18" t="s">
        <v>29</v>
      </c>
      <c r="F1021" s="18" t="s">
        <v>51</v>
      </c>
      <c r="G1021" s="18" t="s">
        <v>52</v>
      </c>
      <c r="H1021" s="18" t="s">
        <v>15</v>
      </c>
      <c r="I1021" s="20">
        <v>0.35</v>
      </c>
      <c r="J1021" s="21">
        <v>1250</v>
      </c>
      <c r="K1021" s="22">
        <f>I1021*J1021</f>
        <v>437.5</v>
      </c>
      <c r="L1021" s="22">
        <f>K1021*M1021</f>
        <v>153.125</v>
      </c>
      <c r="M1021" s="23">
        <v>0.35</v>
      </c>
      <c r="O1021" s="1"/>
      <c r="P1021" s="4"/>
      <c r="Q1021" s="3"/>
      <c r="R1021" s="5"/>
    </row>
    <row r="1022" spans="1:18" x14ac:dyDescent="0.25">
      <c r="B1022" s="18" t="s">
        <v>10</v>
      </c>
      <c r="C1022" s="18">
        <v>1185732</v>
      </c>
      <c r="D1022" s="19">
        <v>45333</v>
      </c>
      <c r="E1022" s="18" t="s">
        <v>29</v>
      </c>
      <c r="F1022" s="18" t="s">
        <v>51</v>
      </c>
      <c r="G1022" s="18" t="s">
        <v>52</v>
      </c>
      <c r="H1022" s="18" t="s">
        <v>13</v>
      </c>
      <c r="I1022" s="20">
        <v>0.25</v>
      </c>
      <c r="J1022" s="21">
        <v>1750</v>
      </c>
      <c r="K1022" s="22">
        <f t="shared" ref="K1022:K1025" si="335">I1022*J1022</f>
        <v>437.5</v>
      </c>
      <c r="L1022" s="22">
        <f t="shared" ref="L1022:L1025" si="336">K1022*M1022</f>
        <v>153.125</v>
      </c>
      <c r="M1022" s="23">
        <v>0.35</v>
      </c>
      <c r="O1022" s="1"/>
      <c r="P1022" s="4"/>
      <c r="Q1022" s="3"/>
      <c r="R1022" s="5"/>
    </row>
    <row r="1023" spans="1:18" x14ac:dyDescent="0.25">
      <c r="B1023" s="18" t="s">
        <v>10</v>
      </c>
      <c r="C1023" s="18">
        <v>1185732</v>
      </c>
      <c r="D1023" s="19">
        <v>45333</v>
      </c>
      <c r="E1023" s="18" t="s">
        <v>29</v>
      </c>
      <c r="F1023" s="18" t="s">
        <v>51</v>
      </c>
      <c r="G1023" s="18" t="s">
        <v>52</v>
      </c>
      <c r="H1023" s="18" t="s">
        <v>14</v>
      </c>
      <c r="I1023" s="20">
        <v>0.30000000000000004</v>
      </c>
      <c r="J1023" s="21">
        <v>500</v>
      </c>
      <c r="K1023" s="22">
        <f t="shared" si="335"/>
        <v>150.00000000000003</v>
      </c>
      <c r="L1023" s="22">
        <f t="shared" si="336"/>
        <v>60.000000000000014</v>
      </c>
      <c r="M1023" s="23">
        <v>0.4</v>
      </c>
      <c r="O1023" s="1"/>
      <c r="P1023" s="4"/>
      <c r="Q1023" s="3"/>
      <c r="R1023" s="5"/>
    </row>
    <row r="1024" spans="1:18" x14ac:dyDescent="0.25">
      <c r="B1024" s="18" t="s">
        <v>10</v>
      </c>
      <c r="C1024" s="18">
        <v>1185732</v>
      </c>
      <c r="D1024" s="19">
        <v>45333</v>
      </c>
      <c r="E1024" s="18" t="s">
        <v>29</v>
      </c>
      <c r="F1024" s="18" t="s">
        <v>51</v>
      </c>
      <c r="G1024" s="18" t="s">
        <v>52</v>
      </c>
      <c r="H1024" s="18" t="s">
        <v>16</v>
      </c>
      <c r="I1024" s="20">
        <v>0.44999999999999996</v>
      </c>
      <c r="J1024" s="21">
        <v>1250</v>
      </c>
      <c r="K1024" s="22">
        <f t="shared" si="335"/>
        <v>562.5</v>
      </c>
      <c r="L1024" s="22">
        <f t="shared" si="336"/>
        <v>196.875</v>
      </c>
      <c r="M1024" s="23">
        <v>0.35</v>
      </c>
      <c r="O1024" s="1"/>
      <c r="P1024" s="4"/>
      <c r="Q1024" s="3"/>
      <c r="R1024" s="5"/>
    </row>
    <row r="1025" spans="2:18" x14ac:dyDescent="0.25">
      <c r="B1025" s="18" t="s">
        <v>10</v>
      </c>
      <c r="C1025" s="18">
        <v>1185732</v>
      </c>
      <c r="D1025" s="19">
        <v>45333</v>
      </c>
      <c r="E1025" s="18" t="s">
        <v>29</v>
      </c>
      <c r="F1025" s="18" t="s">
        <v>51</v>
      </c>
      <c r="G1025" s="18" t="s">
        <v>52</v>
      </c>
      <c r="H1025" s="18" t="s">
        <v>17</v>
      </c>
      <c r="I1025" s="20">
        <v>0.35</v>
      </c>
      <c r="J1025" s="21">
        <v>2000</v>
      </c>
      <c r="K1025" s="22">
        <f t="shared" si="335"/>
        <v>700</v>
      </c>
      <c r="L1025" s="22">
        <f t="shared" si="336"/>
        <v>350</v>
      </c>
      <c r="M1025" s="23">
        <v>0.5</v>
      </c>
      <c r="O1025" s="1"/>
      <c r="P1025" s="4"/>
      <c r="Q1025" s="3"/>
      <c r="R1025" s="5"/>
    </row>
    <row r="1026" spans="2:18" x14ac:dyDescent="0.25">
      <c r="B1026" s="18" t="s">
        <v>10</v>
      </c>
      <c r="C1026" s="18">
        <v>1185732</v>
      </c>
      <c r="D1026" s="19">
        <v>45361</v>
      </c>
      <c r="E1026" s="18" t="s">
        <v>29</v>
      </c>
      <c r="F1026" s="18" t="s">
        <v>51</v>
      </c>
      <c r="G1026" s="18" t="s">
        <v>52</v>
      </c>
      <c r="H1026" s="18" t="s">
        <v>12</v>
      </c>
      <c r="I1026" s="20">
        <v>0.4</v>
      </c>
      <c r="J1026" s="21">
        <v>4200</v>
      </c>
      <c r="K1026" s="22">
        <f>I1026*J1026</f>
        <v>1680</v>
      </c>
      <c r="L1026" s="22">
        <f>K1026*M1026</f>
        <v>672</v>
      </c>
      <c r="M1026" s="23">
        <v>0.4</v>
      </c>
      <c r="O1026" s="1"/>
      <c r="P1026" s="4"/>
      <c r="Q1026" s="3"/>
      <c r="R1026" s="5"/>
    </row>
    <row r="1027" spans="2:18" x14ac:dyDescent="0.25">
      <c r="B1027" s="18" t="s">
        <v>10</v>
      </c>
      <c r="C1027" s="18">
        <v>1185732</v>
      </c>
      <c r="D1027" s="19">
        <v>45361</v>
      </c>
      <c r="E1027" s="18" t="s">
        <v>29</v>
      </c>
      <c r="F1027" s="18" t="s">
        <v>51</v>
      </c>
      <c r="G1027" s="18" t="s">
        <v>52</v>
      </c>
      <c r="H1027" s="18" t="s">
        <v>15</v>
      </c>
      <c r="I1027" s="20">
        <v>0.4</v>
      </c>
      <c r="J1027" s="21">
        <v>1000</v>
      </c>
      <c r="K1027" s="22">
        <f>I1027*J1027</f>
        <v>400</v>
      </c>
      <c r="L1027" s="22">
        <f>K1027*M1027</f>
        <v>140</v>
      </c>
      <c r="M1027" s="23">
        <v>0.35</v>
      </c>
      <c r="O1027" s="1"/>
      <c r="P1027" s="4"/>
      <c r="Q1027" s="3"/>
      <c r="R1027" s="5"/>
    </row>
    <row r="1028" spans="2:18" x14ac:dyDescent="0.25">
      <c r="B1028" s="18" t="s">
        <v>10</v>
      </c>
      <c r="C1028" s="18">
        <v>1185732</v>
      </c>
      <c r="D1028" s="19">
        <v>45361</v>
      </c>
      <c r="E1028" s="18" t="s">
        <v>29</v>
      </c>
      <c r="F1028" s="18" t="s">
        <v>51</v>
      </c>
      <c r="G1028" s="18" t="s">
        <v>52</v>
      </c>
      <c r="H1028" s="18" t="s">
        <v>13</v>
      </c>
      <c r="I1028" s="20">
        <v>0.30000000000000004</v>
      </c>
      <c r="J1028" s="21">
        <v>1500</v>
      </c>
      <c r="K1028" s="22">
        <f t="shared" ref="K1028:K1031" si="337">I1028*J1028</f>
        <v>450.00000000000006</v>
      </c>
      <c r="L1028" s="22">
        <f t="shared" ref="L1028:L1031" si="338">K1028*M1028</f>
        <v>157.5</v>
      </c>
      <c r="M1028" s="23">
        <v>0.35</v>
      </c>
      <c r="O1028" s="1"/>
      <c r="P1028" s="4"/>
      <c r="Q1028" s="3"/>
      <c r="R1028" s="5"/>
    </row>
    <row r="1029" spans="2:18" x14ac:dyDescent="0.25">
      <c r="B1029" s="18" t="s">
        <v>10</v>
      </c>
      <c r="C1029" s="18">
        <v>1185732</v>
      </c>
      <c r="D1029" s="19">
        <v>45361</v>
      </c>
      <c r="E1029" s="18" t="s">
        <v>29</v>
      </c>
      <c r="F1029" s="18" t="s">
        <v>51</v>
      </c>
      <c r="G1029" s="18" t="s">
        <v>52</v>
      </c>
      <c r="H1029" s="18" t="s">
        <v>14</v>
      </c>
      <c r="I1029" s="20">
        <v>0.35</v>
      </c>
      <c r="J1029" s="21">
        <v>0</v>
      </c>
      <c r="K1029" s="22">
        <f t="shared" si="337"/>
        <v>0</v>
      </c>
      <c r="L1029" s="22">
        <f t="shared" si="338"/>
        <v>0</v>
      </c>
      <c r="M1029" s="23">
        <v>0.4</v>
      </c>
      <c r="O1029" s="1"/>
      <c r="P1029" s="4"/>
      <c r="Q1029" s="3"/>
      <c r="R1029" s="5"/>
    </row>
    <row r="1030" spans="2:18" x14ac:dyDescent="0.25">
      <c r="B1030" s="18" t="s">
        <v>10</v>
      </c>
      <c r="C1030" s="18">
        <v>1185732</v>
      </c>
      <c r="D1030" s="19">
        <v>45361</v>
      </c>
      <c r="E1030" s="18" t="s">
        <v>29</v>
      </c>
      <c r="F1030" s="18" t="s">
        <v>51</v>
      </c>
      <c r="G1030" s="18" t="s">
        <v>52</v>
      </c>
      <c r="H1030" s="18" t="s">
        <v>16</v>
      </c>
      <c r="I1030" s="20">
        <v>0.5</v>
      </c>
      <c r="J1030" s="21">
        <v>500</v>
      </c>
      <c r="K1030" s="22">
        <f t="shared" si="337"/>
        <v>250</v>
      </c>
      <c r="L1030" s="22">
        <f t="shared" si="338"/>
        <v>87.5</v>
      </c>
      <c r="M1030" s="23">
        <v>0.35</v>
      </c>
      <c r="O1030" s="1"/>
      <c r="P1030" s="4"/>
      <c r="Q1030" s="3"/>
      <c r="R1030" s="5"/>
    </row>
    <row r="1031" spans="2:18" x14ac:dyDescent="0.25">
      <c r="B1031" s="18" t="s">
        <v>10</v>
      </c>
      <c r="C1031" s="18">
        <v>1185732</v>
      </c>
      <c r="D1031" s="19">
        <v>45361</v>
      </c>
      <c r="E1031" s="18" t="s">
        <v>29</v>
      </c>
      <c r="F1031" s="18" t="s">
        <v>51</v>
      </c>
      <c r="G1031" s="18" t="s">
        <v>52</v>
      </c>
      <c r="H1031" s="18" t="s">
        <v>17</v>
      </c>
      <c r="I1031" s="20">
        <v>0.4</v>
      </c>
      <c r="J1031" s="21">
        <v>1500</v>
      </c>
      <c r="K1031" s="22">
        <f t="shared" si="337"/>
        <v>600</v>
      </c>
      <c r="L1031" s="22">
        <f t="shared" si="338"/>
        <v>300</v>
      </c>
      <c r="M1031" s="23">
        <v>0.5</v>
      </c>
      <c r="O1031" s="1"/>
      <c r="P1031" s="4"/>
      <c r="Q1031" s="3"/>
      <c r="R1031" s="5"/>
    </row>
    <row r="1032" spans="2:18" x14ac:dyDescent="0.25">
      <c r="B1032" s="18" t="s">
        <v>10</v>
      </c>
      <c r="C1032" s="18">
        <v>1185732</v>
      </c>
      <c r="D1032" s="19">
        <v>45393</v>
      </c>
      <c r="E1032" s="18" t="s">
        <v>29</v>
      </c>
      <c r="F1032" s="18" t="s">
        <v>51</v>
      </c>
      <c r="G1032" s="18" t="s">
        <v>52</v>
      </c>
      <c r="H1032" s="18" t="s">
        <v>12</v>
      </c>
      <c r="I1032" s="20">
        <v>0.4</v>
      </c>
      <c r="J1032" s="21">
        <v>3750</v>
      </c>
      <c r="K1032" s="22">
        <f>I1032*J1032</f>
        <v>1500</v>
      </c>
      <c r="L1032" s="22">
        <f>K1032*M1032</f>
        <v>600</v>
      </c>
      <c r="M1032" s="23">
        <v>0.4</v>
      </c>
      <c r="O1032" s="1"/>
      <c r="P1032" s="4"/>
      <c r="Q1032" s="3"/>
      <c r="R1032" s="5"/>
    </row>
    <row r="1033" spans="2:18" x14ac:dyDescent="0.25">
      <c r="B1033" s="18" t="s">
        <v>10</v>
      </c>
      <c r="C1033" s="18">
        <v>1185732</v>
      </c>
      <c r="D1033" s="19">
        <v>45393</v>
      </c>
      <c r="E1033" s="18" t="s">
        <v>29</v>
      </c>
      <c r="F1033" s="18" t="s">
        <v>51</v>
      </c>
      <c r="G1033" s="18" t="s">
        <v>52</v>
      </c>
      <c r="H1033" s="18" t="s">
        <v>15</v>
      </c>
      <c r="I1033" s="20">
        <v>0.35000000000000003</v>
      </c>
      <c r="J1033" s="21">
        <v>750</v>
      </c>
      <c r="K1033" s="22">
        <f>I1033*J1033</f>
        <v>262.5</v>
      </c>
      <c r="L1033" s="22">
        <f>K1033*M1033</f>
        <v>91.875</v>
      </c>
      <c r="M1033" s="23">
        <v>0.35</v>
      </c>
      <c r="O1033" s="1"/>
      <c r="P1033" s="4"/>
      <c r="Q1033" s="3"/>
      <c r="R1033" s="5"/>
    </row>
    <row r="1034" spans="2:18" x14ac:dyDescent="0.25">
      <c r="B1034" s="18" t="s">
        <v>10</v>
      </c>
      <c r="C1034" s="18">
        <v>1185732</v>
      </c>
      <c r="D1034" s="19">
        <v>45393</v>
      </c>
      <c r="E1034" s="18" t="s">
        <v>29</v>
      </c>
      <c r="F1034" s="18" t="s">
        <v>51</v>
      </c>
      <c r="G1034" s="18" t="s">
        <v>52</v>
      </c>
      <c r="H1034" s="18" t="s">
        <v>13</v>
      </c>
      <c r="I1034" s="20">
        <v>0.25000000000000006</v>
      </c>
      <c r="J1034" s="21">
        <v>750</v>
      </c>
      <c r="K1034" s="22">
        <f t="shared" ref="K1034:K1037" si="339">I1034*J1034</f>
        <v>187.50000000000003</v>
      </c>
      <c r="L1034" s="22">
        <f t="shared" ref="L1034:L1037" si="340">K1034*M1034</f>
        <v>65.625</v>
      </c>
      <c r="M1034" s="23">
        <v>0.35</v>
      </c>
      <c r="O1034" s="1"/>
      <c r="P1034" s="4"/>
      <c r="Q1034" s="3"/>
      <c r="R1034" s="5"/>
    </row>
    <row r="1035" spans="2:18" x14ac:dyDescent="0.25">
      <c r="B1035" s="18" t="s">
        <v>10</v>
      </c>
      <c r="C1035" s="18">
        <v>1185732</v>
      </c>
      <c r="D1035" s="19">
        <v>45393</v>
      </c>
      <c r="E1035" s="18" t="s">
        <v>29</v>
      </c>
      <c r="F1035" s="18" t="s">
        <v>51</v>
      </c>
      <c r="G1035" s="18" t="s">
        <v>52</v>
      </c>
      <c r="H1035" s="18" t="s">
        <v>14</v>
      </c>
      <c r="I1035" s="20">
        <v>0.3</v>
      </c>
      <c r="J1035" s="21">
        <v>0</v>
      </c>
      <c r="K1035" s="22">
        <f t="shared" si="339"/>
        <v>0</v>
      </c>
      <c r="L1035" s="22">
        <f t="shared" si="340"/>
        <v>0</v>
      </c>
      <c r="M1035" s="23">
        <v>0.4</v>
      </c>
      <c r="O1035" s="1"/>
      <c r="P1035" s="4"/>
      <c r="Q1035" s="3"/>
      <c r="R1035" s="5"/>
    </row>
    <row r="1036" spans="2:18" x14ac:dyDescent="0.25">
      <c r="B1036" s="18" t="s">
        <v>10</v>
      </c>
      <c r="C1036" s="18">
        <v>1185732</v>
      </c>
      <c r="D1036" s="19">
        <v>45393</v>
      </c>
      <c r="E1036" s="18" t="s">
        <v>29</v>
      </c>
      <c r="F1036" s="18" t="s">
        <v>51</v>
      </c>
      <c r="G1036" s="18" t="s">
        <v>52</v>
      </c>
      <c r="H1036" s="18" t="s">
        <v>16</v>
      </c>
      <c r="I1036" s="20">
        <v>0.45</v>
      </c>
      <c r="J1036" s="21">
        <v>250</v>
      </c>
      <c r="K1036" s="22">
        <f t="shared" si="339"/>
        <v>112.5</v>
      </c>
      <c r="L1036" s="22">
        <f t="shared" si="340"/>
        <v>39.375</v>
      </c>
      <c r="M1036" s="23">
        <v>0.35</v>
      </c>
      <c r="O1036" s="1"/>
      <c r="P1036" s="4"/>
      <c r="Q1036" s="3"/>
      <c r="R1036" s="5"/>
    </row>
    <row r="1037" spans="2:18" x14ac:dyDescent="0.25">
      <c r="B1037" s="18" t="s">
        <v>10</v>
      </c>
      <c r="C1037" s="18">
        <v>1185732</v>
      </c>
      <c r="D1037" s="19">
        <v>45393</v>
      </c>
      <c r="E1037" s="18" t="s">
        <v>29</v>
      </c>
      <c r="F1037" s="18" t="s">
        <v>51</v>
      </c>
      <c r="G1037" s="18" t="s">
        <v>52</v>
      </c>
      <c r="H1037" s="18" t="s">
        <v>17</v>
      </c>
      <c r="I1037" s="20">
        <v>0.35000000000000003</v>
      </c>
      <c r="J1037" s="21">
        <v>1500</v>
      </c>
      <c r="K1037" s="22">
        <f t="shared" si="339"/>
        <v>525</v>
      </c>
      <c r="L1037" s="22">
        <f t="shared" si="340"/>
        <v>262.5</v>
      </c>
      <c r="M1037" s="23">
        <v>0.5</v>
      </c>
      <c r="O1037" s="1"/>
      <c r="P1037" s="4"/>
      <c r="Q1037" s="3"/>
      <c r="R1037" s="5"/>
    </row>
    <row r="1038" spans="2:18" x14ac:dyDescent="0.25">
      <c r="B1038" s="18" t="s">
        <v>10</v>
      </c>
      <c r="C1038" s="18">
        <v>1185732</v>
      </c>
      <c r="D1038" s="19">
        <v>45424</v>
      </c>
      <c r="E1038" s="18" t="s">
        <v>29</v>
      </c>
      <c r="F1038" s="18" t="s">
        <v>51</v>
      </c>
      <c r="G1038" s="18" t="s">
        <v>52</v>
      </c>
      <c r="H1038" s="18" t="s">
        <v>12</v>
      </c>
      <c r="I1038" s="20">
        <v>0.45</v>
      </c>
      <c r="J1038" s="21">
        <v>4200</v>
      </c>
      <c r="K1038" s="22">
        <f>I1038*J1038</f>
        <v>1890</v>
      </c>
      <c r="L1038" s="22">
        <f>K1038*M1038</f>
        <v>756</v>
      </c>
      <c r="M1038" s="23">
        <v>0.4</v>
      </c>
      <c r="O1038" s="1"/>
      <c r="P1038" s="4"/>
      <c r="Q1038" s="3"/>
      <c r="R1038" s="5"/>
    </row>
    <row r="1039" spans="2:18" x14ac:dyDescent="0.25">
      <c r="B1039" s="18" t="s">
        <v>10</v>
      </c>
      <c r="C1039" s="18">
        <v>1185732</v>
      </c>
      <c r="D1039" s="19">
        <v>45424</v>
      </c>
      <c r="E1039" s="18" t="s">
        <v>29</v>
      </c>
      <c r="F1039" s="18" t="s">
        <v>51</v>
      </c>
      <c r="G1039" s="18" t="s">
        <v>52</v>
      </c>
      <c r="H1039" s="18" t="s">
        <v>15</v>
      </c>
      <c r="I1039" s="20">
        <v>0.40000000000000008</v>
      </c>
      <c r="J1039" s="21">
        <v>1250</v>
      </c>
      <c r="K1039" s="22">
        <f>I1039*J1039</f>
        <v>500.00000000000011</v>
      </c>
      <c r="L1039" s="22">
        <f>K1039*M1039</f>
        <v>175.00000000000003</v>
      </c>
      <c r="M1039" s="23">
        <v>0.35</v>
      </c>
      <c r="O1039" s="1"/>
      <c r="P1039" s="4"/>
      <c r="Q1039" s="3"/>
      <c r="R1039" s="5"/>
    </row>
    <row r="1040" spans="2:18" x14ac:dyDescent="0.25">
      <c r="B1040" s="18" t="s">
        <v>10</v>
      </c>
      <c r="C1040" s="18">
        <v>1185732</v>
      </c>
      <c r="D1040" s="19">
        <v>45424</v>
      </c>
      <c r="E1040" s="18" t="s">
        <v>29</v>
      </c>
      <c r="F1040" s="18" t="s">
        <v>51</v>
      </c>
      <c r="G1040" s="18" t="s">
        <v>52</v>
      </c>
      <c r="H1040" s="18" t="s">
        <v>13</v>
      </c>
      <c r="I1040" s="20">
        <v>0.35000000000000003</v>
      </c>
      <c r="J1040" s="21">
        <v>1000</v>
      </c>
      <c r="K1040" s="22">
        <f t="shared" ref="K1040:K1043" si="341">I1040*J1040</f>
        <v>350.00000000000006</v>
      </c>
      <c r="L1040" s="22">
        <f t="shared" ref="L1040:L1043" si="342">K1040*M1040</f>
        <v>122.50000000000001</v>
      </c>
      <c r="M1040" s="23">
        <v>0.35</v>
      </c>
      <c r="O1040" s="1"/>
      <c r="P1040" s="4"/>
      <c r="Q1040" s="3"/>
      <c r="R1040" s="5"/>
    </row>
    <row r="1041" spans="2:18" x14ac:dyDescent="0.25">
      <c r="B1041" s="18" t="s">
        <v>10</v>
      </c>
      <c r="C1041" s="18">
        <v>1185732</v>
      </c>
      <c r="D1041" s="19">
        <v>45424</v>
      </c>
      <c r="E1041" s="18" t="s">
        <v>29</v>
      </c>
      <c r="F1041" s="18" t="s">
        <v>51</v>
      </c>
      <c r="G1041" s="18" t="s">
        <v>52</v>
      </c>
      <c r="H1041" s="18" t="s">
        <v>14</v>
      </c>
      <c r="I1041" s="20">
        <v>0.35000000000000003</v>
      </c>
      <c r="J1041" s="21">
        <v>250</v>
      </c>
      <c r="K1041" s="22">
        <f t="shared" si="341"/>
        <v>87.500000000000014</v>
      </c>
      <c r="L1041" s="22">
        <f t="shared" si="342"/>
        <v>35.000000000000007</v>
      </c>
      <c r="M1041" s="23">
        <v>0.4</v>
      </c>
      <c r="O1041" s="1"/>
      <c r="P1041" s="4"/>
      <c r="Q1041" s="3"/>
      <c r="R1041" s="5"/>
    </row>
    <row r="1042" spans="2:18" x14ac:dyDescent="0.25">
      <c r="B1042" s="18" t="s">
        <v>10</v>
      </c>
      <c r="C1042" s="18">
        <v>1185732</v>
      </c>
      <c r="D1042" s="19">
        <v>45424</v>
      </c>
      <c r="E1042" s="18" t="s">
        <v>29</v>
      </c>
      <c r="F1042" s="18" t="s">
        <v>51</v>
      </c>
      <c r="G1042" s="18" t="s">
        <v>52</v>
      </c>
      <c r="H1042" s="18" t="s">
        <v>16</v>
      </c>
      <c r="I1042" s="20">
        <v>0.49999999999999994</v>
      </c>
      <c r="J1042" s="21">
        <v>500</v>
      </c>
      <c r="K1042" s="22">
        <f t="shared" si="341"/>
        <v>249.99999999999997</v>
      </c>
      <c r="L1042" s="22">
        <f t="shared" si="342"/>
        <v>87.499999999999986</v>
      </c>
      <c r="M1042" s="23">
        <v>0.35</v>
      </c>
      <c r="O1042" s="1"/>
      <c r="P1042" s="4"/>
      <c r="Q1042" s="3"/>
      <c r="R1042" s="5"/>
    </row>
    <row r="1043" spans="2:18" x14ac:dyDescent="0.25">
      <c r="B1043" s="18" t="s">
        <v>10</v>
      </c>
      <c r="C1043" s="18">
        <v>1185732</v>
      </c>
      <c r="D1043" s="19">
        <v>45424</v>
      </c>
      <c r="E1043" s="18" t="s">
        <v>29</v>
      </c>
      <c r="F1043" s="18" t="s">
        <v>51</v>
      </c>
      <c r="G1043" s="18" t="s">
        <v>52</v>
      </c>
      <c r="H1043" s="18" t="s">
        <v>17</v>
      </c>
      <c r="I1043" s="20">
        <v>0.54999999999999993</v>
      </c>
      <c r="J1043" s="21">
        <v>1500</v>
      </c>
      <c r="K1043" s="22">
        <f t="shared" si="341"/>
        <v>824.99999999999989</v>
      </c>
      <c r="L1043" s="22">
        <f t="shared" si="342"/>
        <v>412.49999999999994</v>
      </c>
      <c r="M1043" s="23">
        <v>0.5</v>
      </c>
      <c r="O1043" s="1"/>
      <c r="P1043" s="4"/>
      <c r="Q1043" s="3"/>
      <c r="R1043" s="5"/>
    </row>
    <row r="1044" spans="2:18" x14ac:dyDescent="0.25">
      <c r="B1044" s="18" t="s">
        <v>10</v>
      </c>
      <c r="C1044" s="18">
        <v>1185732</v>
      </c>
      <c r="D1044" s="19">
        <v>45454</v>
      </c>
      <c r="E1044" s="18" t="s">
        <v>29</v>
      </c>
      <c r="F1044" s="18" t="s">
        <v>51</v>
      </c>
      <c r="G1044" s="18" t="s">
        <v>52</v>
      </c>
      <c r="H1044" s="18" t="s">
        <v>12</v>
      </c>
      <c r="I1044" s="20">
        <v>0.4</v>
      </c>
      <c r="J1044" s="21">
        <v>4000</v>
      </c>
      <c r="K1044" s="22">
        <f>I1044*J1044</f>
        <v>1600</v>
      </c>
      <c r="L1044" s="22">
        <f>K1044*M1044</f>
        <v>640</v>
      </c>
      <c r="M1044" s="23">
        <v>0.4</v>
      </c>
      <c r="O1044" s="1"/>
      <c r="P1044" s="4"/>
      <c r="Q1044" s="3"/>
      <c r="R1044" s="5"/>
    </row>
    <row r="1045" spans="2:18" x14ac:dyDescent="0.25">
      <c r="B1045" s="18" t="s">
        <v>10</v>
      </c>
      <c r="C1045" s="18">
        <v>1185732</v>
      </c>
      <c r="D1045" s="19">
        <v>45454</v>
      </c>
      <c r="E1045" s="18" t="s">
        <v>29</v>
      </c>
      <c r="F1045" s="18" t="s">
        <v>51</v>
      </c>
      <c r="G1045" s="18" t="s">
        <v>52</v>
      </c>
      <c r="H1045" s="18" t="s">
        <v>15</v>
      </c>
      <c r="I1045" s="20">
        <v>0.35000000000000009</v>
      </c>
      <c r="J1045" s="21">
        <v>1500</v>
      </c>
      <c r="K1045" s="22">
        <f>I1045*J1045</f>
        <v>525.00000000000011</v>
      </c>
      <c r="L1045" s="22">
        <f>K1045*M1045</f>
        <v>183.75000000000003</v>
      </c>
      <c r="M1045" s="23">
        <v>0.35</v>
      </c>
      <c r="O1045" s="1"/>
      <c r="P1045" s="4"/>
      <c r="Q1045" s="3"/>
      <c r="R1045" s="5"/>
    </row>
    <row r="1046" spans="2:18" x14ac:dyDescent="0.25">
      <c r="B1046" s="18" t="s">
        <v>10</v>
      </c>
      <c r="C1046" s="18">
        <v>1185732</v>
      </c>
      <c r="D1046" s="19">
        <v>45454</v>
      </c>
      <c r="E1046" s="18" t="s">
        <v>29</v>
      </c>
      <c r="F1046" s="18" t="s">
        <v>51</v>
      </c>
      <c r="G1046" s="18" t="s">
        <v>52</v>
      </c>
      <c r="H1046" s="18" t="s">
        <v>13</v>
      </c>
      <c r="I1046" s="20">
        <v>0.30000000000000004</v>
      </c>
      <c r="J1046" s="21">
        <v>1750</v>
      </c>
      <c r="K1046" s="22">
        <f t="shared" ref="K1046:K1049" si="343">I1046*J1046</f>
        <v>525.00000000000011</v>
      </c>
      <c r="L1046" s="22">
        <f t="shared" ref="L1046:L1049" si="344">K1046*M1046</f>
        <v>183.75000000000003</v>
      </c>
      <c r="M1046" s="23">
        <v>0.35</v>
      </c>
      <c r="O1046" s="1"/>
      <c r="P1046" s="4"/>
      <c r="Q1046" s="3"/>
      <c r="R1046" s="5"/>
    </row>
    <row r="1047" spans="2:18" x14ac:dyDescent="0.25">
      <c r="B1047" s="18" t="s">
        <v>10</v>
      </c>
      <c r="C1047" s="18">
        <v>1185732</v>
      </c>
      <c r="D1047" s="19">
        <v>45454</v>
      </c>
      <c r="E1047" s="18" t="s">
        <v>29</v>
      </c>
      <c r="F1047" s="18" t="s">
        <v>51</v>
      </c>
      <c r="G1047" s="18" t="s">
        <v>52</v>
      </c>
      <c r="H1047" s="18" t="s">
        <v>14</v>
      </c>
      <c r="I1047" s="20">
        <v>0.30000000000000004</v>
      </c>
      <c r="J1047" s="21">
        <v>1500</v>
      </c>
      <c r="K1047" s="22">
        <f t="shared" si="343"/>
        <v>450.00000000000006</v>
      </c>
      <c r="L1047" s="22">
        <f t="shared" si="344"/>
        <v>180.00000000000003</v>
      </c>
      <c r="M1047" s="23">
        <v>0.4</v>
      </c>
      <c r="O1047" s="1"/>
      <c r="P1047" s="4"/>
      <c r="Q1047" s="3"/>
      <c r="R1047" s="5"/>
    </row>
    <row r="1048" spans="2:18" x14ac:dyDescent="0.25">
      <c r="B1048" s="18" t="s">
        <v>10</v>
      </c>
      <c r="C1048" s="18">
        <v>1185732</v>
      </c>
      <c r="D1048" s="19">
        <v>45454</v>
      </c>
      <c r="E1048" s="18" t="s">
        <v>29</v>
      </c>
      <c r="F1048" s="18" t="s">
        <v>51</v>
      </c>
      <c r="G1048" s="18" t="s">
        <v>52</v>
      </c>
      <c r="H1048" s="18" t="s">
        <v>16</v>
      </c>
      <c r="I1048" s="20">
        <v>0.45</v>
      </c>
      <c r="J1048" s="21">
        <v>1500</v>
      </c>
      <c r="K1048" s="22">
        <f t="shared" si="343"/>
        <v>675</v>
      </c>
      <c r="L1048" s="22">
        <f t="shared" si="344"/>
        <v>236.24999999999997</v>
      </c>
      <c r="M1048" s="23">
        <v>0.35</v>
      </c>
      <c r="O1048" s="1"/>
      <c r="P1048" s="4"/>
      <c r="Q1048" s="3"/>
      <c r="R1048" s="5"/>
    </row>
    <row r="1049" spans="2:18" x14ac:dyDescent="0.25">
      <c r="B1049" s="18" t="s">
        <v>10</v>
      </c>
      <c r="C1049" s="18">
        <v>1185732</v>
      </c>
      <c r="D1049" s="19">
        <v>45454</v>
      </c>
      <c r="E1049" s="18" t="s">
        <v>29</v>
      </c>
      <c r="F1049" s="18" t="s">
        <v>51</v>
      </c>
      <c r="G1049" s="18" t="s">
        <v>52</v>
      </c>
      <c r="H1049" s="18" t="s">
        <v>17</v>
      </c>
      <c r="I1049" s="20">
        <v>0.5</v>
      </c>
      <c r="J1049" s="21">
        <v>3250</v>
      </c>
      <c r="K1049" s="22">
        <f t="shared" si="343"/>
        <v>1625</v>
      </c>
      <c r="L1049" s="22">
        <f t="shared" si="344"/>
        <v>812.5</v>
      </c>
      <c r="M1049" s="23">
        <v>0.5</v>
      </c>
      <c r="O1049" s="1"/>
      <c r="P1049" s="4"/>
      <c r="Q1049" s="3"/>
      <c r="R1049" s="5"/>
    </row>
    <row r="1050" spans="2:18" x14ac:dyDescent="0.25">
      <c r="B1050" s="18" t="s">
        <v>10</v>
      </c>
      <c r="C1050" s="18">
        <v>1185732</v>
      </c>
      <c r="D1050" s="19">
        <v>45483</v>
      </c>
      <c r="E1050" s="18" t="s">
        <v>29</v>
      </c>
      <c r="F1050" s="18" t="s">
        <v>51</v>
      </c>
      <c r="G1050" s="18" t="s">
        <v>52</v>
      </c>
      <c r="H1050" s="18" t="s">
        <v>12</v>
      </c>
      <c r="I1050" s="20">
        <v>0.45</v>
      </c>
      <c r="J1050" s="21">
        <v>5500</v>
      </c>
      <c r="K1050" s="22">
        <f>I1050*J1050</f>
        <v>2475</v>
      </c>
      <c r="L1050" s="22">
        <f>K1050*M1050</f>
        <v>990</v>
      </c>
      <c r="M1050" s="23">
        <v>0.4</v>
      </c>
      <c r="O1050" s="1"/>
      <c r="P1050" s="4"/>
      <c r="Q1050" s="3"/>
      <c r="R1050" s="5"/>
    </row>
    <row r="1051" spans="2:18" x14ac:dyDescent="0.25">
      <c r="B1051" s="18" t="s">
        <v>10</v>
      </c>
      <c r="C1051" s="18">
        <v>1185732</v>
      </c>
      <c r="D1051" s="19">
        <v>45483</v>
      </c>
      <c r="E1051" s="18" t="s">
        <v>29</v>
      </c>
      <c r="F1051" s="18" t="s">
        <v>51</v>
      </c>
      <c r="G1051" s="18" t="s">
        <v>52</v>
      </c>
      <c r="H1051" s="18" t="s">
        <v>15</v>
      </c>
      <c r="I1051" s="20">
        <v>0.40000000000000008</v>
      </c>
      <c r="J1051" s="21">
        <v>3000</v>
      </c>
      <c r="K1051" s="22">
        <f>I1051*J1051</f>
        <v>1200.0000000000002</v>
      </c>
      <c r="L1051" s="22">
        <f>K1051*M1051</f>
        <v>420.00000000000006</v>
      </c>
      <c r="M1051" s="23">
        <v>0.35</v>
      </c>
      <c r="O1051" s="1"/>
      <c r="P1051" s="4"/>
      <c r="Q1051" s="3"/>
      <c r="R1051" s="5"/>
    </row>
    <row r="1052" spans="2:18" x14ac:dyDescent="0.25">
      <c r="B1052" s="18" t="s">
        <v>10</v>
      </c>
      <c r="C1052" s="18">
        <v>1185732</v>
      </c>
      <c r="D1052" s="19">
        <v>45483</v>
      </c>
      <c r="E1052" s="18" t="s">
        <v>29</v>
      </c>
      <c r="F1052" s="18" t="s">
        <v>51</v>
      </c>
      <c r="G1052" s="18" t="s">
        <v>52</v>
      </c>
      <c r="H1052" s="18" t="s">
        <v>13</v>
      </c>
      <c r="I1052" s="20">
        <v>0.35000000000000003</v>
      </c>
      <c r="J1052" s="21">
        <v>2250</v>
      </c>
      <c r="K1052" s="22">
        <f t="shared" ref="K1052:K1055" si="345">I1052*J1052</f>
        <v>787.50000000000011</v>
      </c>
      <c r="L1052" s="22">
        <f t="shared" ref="L1052:L1055" si="346">K1052*M1052</f>
        <v>275.625</v>
      </c>
      <c r="M1052" s="23">
        <v>0.35</v>
      </c>
      <c r="O1052" s="1"/>
      <c r="P1052" s="4"/>
      <c r="Q1052" s="3"/>
      <c r="R1052" s="5"/>
    </row>
    <row r="1053" spans="2:18" x14ac:dyDescent="0.25">
      <c r="B1053" s="18" t="s">
        <v>10</v>
      </c>
      <c r="C1053" s="18">
        <v>1185732</v>
      </c>
      <c r="D1053" s="19">
        <v>45483</v>
      </c>
      <c r="E1053" s="18" t="s">
        <v>29</v>
      </c>
      <c r="F1053" s="18" t="s">
        <v>51</v>
      </c>
      <c r="G1053" s="18" t="s">
        <v>52</v>
      </c>
      <c r="H1053" s="18" t="s">
        <v>14</v>
      </c>
      <c r="I1053" s="20">
        <v>0.35000000000000003</v>
      </c>
      <c r="J1053" s="21">
        <v>1750</v>
      </c>
      <c r="K1053" s="22">
        <f t="shared" si="345"/>
        <v>612.50000000000011</v>
      </c>
      <c r="L1053" s="22">
        <f t="shared" si="346"/>
        <v>245.00000000000006</v>
      </c>
      <c r="M1053" s="23">
        <v>0.4</v>
      </c>
      <c r="O1053" s="1"/>
      <c r="P1053" s="4"/>
      <c r="Q1053" s="3"/>
      <c r="R1053" s="5"/>
    </row>
    <row r="1054" spans="2:18" x14ac:dyDescent="0.25">
      <c r="B1054" s="18" t="s">
        <v>10</v>
      </c>
      <c r="C1054" s="18">
        <v>1185732</v>
      </c>
      <c r="D1054" s="19">
        <v>45483</v>
      </c>
      <c r="E1054" s="18" t="s">
        <v>29</v>
      </c>
      <c r="F1054" s="18" t="s">
        <v>51</v>
      </c>
      <c r="G1054" s="18" t="s">
        <v>52</v>
      </c>
      <c r="H1054" s="18" t="s">
        <v>16</v>
      </c>
      <c r="I1054" s="20">
        <v>0.45</v>
      </c>
      <c r="J1054" s="21">
        <v>1750</v>
      </c>
      <c r="K1054" s="22">
        <f t="shared" si="345"/>
        <v>787.5</v>
      </c>
      <c r="L1054" s="22">
        <f t="shared" si="346"/>
        <v>275.625</v>
      </c>
      <c r="M1054" s="23">
        <v>0.35</v>
      </c>
      <c r="O1054" s="1"/>
      <c r="P1054" s="4"/>
      <c r="Q1054" s="3"/>
      <c r="R1054" s="5"/>
    </row>
    <row r="1055" spans="2:18" x14ac:dyDescent="0.25">
      <c r="B1055" s="18" t="s">
        <v>10</v>
      </c>
      <c r="C1055" s="18">
        <v>1185732</v>
      </c>
      <c r="D1055" s="19">
        <v>45483</v>
      </c>
      <c r="E1055" s="18" t="s">
        <v>29</v>
      </c>
      <c r="F1055" s="18" t="s">
        <v>51</v>
      </c>
      <c r="G1055" s="18" t="s">
        <v>52</v>
      </c>
      <c r="H1055" s="18" t="s">
        <v>17</v>
      </c>
      <c r="I1055" s="20">
        <v>0.5</v>
      </c>
      <c r="J1055" s="21">
        <v>3500</v>
      </c>
      <c r="K1055" s="22">
        <f t="shared" si="345"/>
        <v>1750</v>
      </c>
      <c r="L1055" s="22">
        <f t="shared" si="346"/>
        <v>875</v>
      </c>
      <c r="M1055" s="23">
        <v>0.5</v>
      </c>
      <c r="O1055" s="1"/>
      <c r="P1055" s="4"/>
      <c r="Q1055" s="3"/>
      <c r="R1055" s="5"/>
    </row>
    <row r="1056" spans="2:18" x14ac:dyDescent="0.25">
      <c r="B1056" s="18" t="s">
        <v>10</v>
      </c>
      <c r="C1056" s="18">
        <v>1185732</v>
      </c>
      <c r="D1056" s="19">
        <v>45515</v>
      </c>
      <c r="E1056" s="18" t="s">
        <v>29</v>
      </c>
      <c r="F1056" s="18" t="s">
        <v>51</v>
      </c>
      <c r="G1056" s="18" t="s">
        <v>52</v>
      </c>
      <c r="H1056" s="18" t="s">
        <v>12</v>
      </c>
      <c r="I1056" s="20">
        <v>0.45</v>
      </c>
      <c r="J1056" s="21">
        <v>5000</v>
      </c>
      <c r="K1056" s="22">
        <f>I1056*J1056</f>
        <v>2250</v>
      </c>
      <c r="L1056" s="22">
        <f>K1056*M1056</f>
        <v>900</v>
      </c>
      <c r="M1056" s="23">
        <v>0.4</v>
      </c>
      <c r="O1056" s="1"/>
      <c r="P1056" s="4"/>
      <c r="Q1056" s="3"/>
      <c r="R1056" s="5"/>
    </row>
    <row r="1057" spans="2:18" x14ac:dyDescent="0.25">
      <c r="B1057" s="18" t="s">
        <v>10</v>
      </c>
      <c r="C1057" s="18">
        <v>1185732</v>
      </c>
      <c r="D1057" s="19">
        <v>45515</v>
      </c>
      <c r="E1057" s="18" t="s">
        <v>29</v>
      </c>
      <c r="F1057" s="18" t="s">
        <v>51</v>
      </c>
      <c r="G1057" s="18" t="s">
        <v>52</v>
      </c>
      <c r="H1057" s="18" t="s">
        <v>15</v>
      </c>
      <c r="I1057" s="20">
        <v>0.45000000000000007</v>
      </c>
      <c r="J1057" s="21">
        <v>2750</v>
      </c>
      <c r="K1057" s="22">
        <f>I1057*J1057</f>
        <v>1237.5000000000002</v>
      </c>
      <c r="L1057" s="22">
        <f>K1057*M1057</f>
        <v>433.12500000000006</v>
      </c>
      <c r="M1057" s="23">
        <v>0.35</v>
      </c>
      <c r="O1057" s="1"/>
      <c r="P1057" s="4"/>
      <c r="Q1057" s="3"/>
      <c r="R1057" s="5"/>
    </row>
    <row r="1058" spans="2:18" x14ac:dyDescent="0.25">
      <c r="B1058" s="18" t="s">
        <v>10</v>
      </c>
      <c r="C1058" s="18">
        <v>1185732</v>
      </c>
      <c r="D1058" s="19">
        <v>45515</v>
      </c>
      <c r="E1058" s="18" t="s">
        <v>29</v>
      </c>
      <c r="F1058" s="18" t="s">
        <v>51</v>
      </c>
      <c r="G1058" s="18" t="s">
        <v>52</v>
      </c>
      <c r="H1058" s="18" t="s">
        <v>13</v>
      </c>
      <c r="I1058" s="20">
        <v>0.4</v>
      </c>
      <c r="J1058" s="21">
        <v>2000</v>
      </c>
      <c r="K1058" s="22">
        <f t="shared" ref="K1058:K1061" si="347">I1058*J1058</f>
        <v>800</v>
      </c>
      <c r="L1058" s="22">
        <f t="shared" ref="L1058:L1061" si="348">K1058*M1058</f>
        <v>280</v>
      </c>
      <c r="M1058" s="23">
        <v>0.35</v>
      </c>
      <c r="O1058" s="1"/>
      <c r="P1058" s="4"/>
      <c r="Q1058" s="3"/>
      <c r="R1058" s="5"/>
    </row>
    <row r="1059" spans="2:18" x14ac:dyDescent="0.25">
      <c r="B1059" s="18" t="s">
        <v>10</v>
      </c>
      <c r="C1059" s="18">
        <v>1185732</v>
      </c>
      <c r="D1059" s="19">
        <v>45515</v>
      </c>
      <c r="E1059" s="18" t="s">
        <v>29</v>
      </c>
      <c r="F1059" s="18" t="s">
        <v>51</v>
      </c>
      <c r="G1059" s="18" t="s">
        <v>52</v>
      </c>
      <c r="H1059" s="18" t="s">
        <v>14</v>
      </c>
      <c r="I1059" s="20">
        <v>0.30000000000000004</v>
      </c>
      <c r="J1059" s="21">
        <v>1250</v>
      </c>
      <c r="K1059" s="22">
        <f t="shared" si="347"/>
        <v>375.00000000000006</v>
      </c>
      <c r="L1059" s="22">
        <f t="shared" si="348"/>
        <v>150.00000000000003</v>
      </c>
      <c r="M1059" s="23">
        <v>0.4</v>
      </c>
      <c r="O1059" s="1"/>
      <c r="P1059" s="4"/>
      <c r="Q1059" s="3"/>
      <c r="R1059" s="5"/>
    </row>
    <row r="1060" spans="2:18" x14ac:dyDescent="0.25">
      <c r="B1060" s="18" t="s">
        <v>10</v>
      </c>
      <c r="C1060" s="18">
        <v>1185732</v>
      </c>
      <c r="D1060" s="19">
        <v>45515</v>
      </c>
      <c r="E1060" s="18" t="s">
        <v>29</v>
      </c>
      <c r="F1060" s="18" t="s">
        <v>51</v>
      </c>
      <c r="G1060" s="18" t="s">
        <v>52</v>
      </c>
      <c r="H1060" s="18" t="s">
        <v>16</v>
      </c>
      <c r="I1060" s="20">
        <v>0.4</v>
      </c>
      <c r="J1060" s="21">
        <v>1000</v>
      </c>
      <c r="K1060" s="22">
        <f t="shared" si="347"/>
        <v>400</v>
      </c>
      <c r="L1060" s="22">
        <f t="shared" si="348"/>
        <v>140</v>
      </c>
      <c r="M1060" s="23">
        <v>0.35</v>
      </c>
      <c r="O1060" s="1"/>
      <c r="P1060" s="4"/>
      <c r="Q1060" s="3"/>
      <c r="R1060" s="5"/>
    </row>
    <row r="1061" spans="2:18" x14ac:dyDescent="0.25">
      <c r="B1061" s="18" t="s">
        <v>10</v>
      </c>
      <c r="C1061" s="18">
        <v>1185732</v>
      </c>
      <c r="D1061" s="19">
        <v>45515</v>
      </c>
      <c r="E1061" s="18" t="s">
        <v>29</v>
      </c>
      <c r="F1061" s="18" t="s">
        <v>51</v>
      </c>
      <c r="G1061" s="18" t="s">
        <v>52</v>
      </c>
      <c r="H1061" s="18" t="s">
        <v>17</v>
      </c>
      <c r="I1061" s="20">
        <v>0.45</v>
      </c>
      <c r="J1061" s="21">
        <v>2750</v>
      </c>
      <c r="K1061" s="22">
        <f t="shared" si="347"/>
        <v>1237.5</v>
      </c>
      <c r="L1061" s="22">
        <f t="shared" si="348"/>
        <v>618.75</v>
      </c>
      <c r="M1061" s="23">
        <v>0.5</v>
      </c>
      <c r="O1061" s="1"/>
      <c r="P1061" s="4"/>
      <c r="Q1061" s="3"/>
      <c r="R1061" s="5"/>
    </row>
    <row r="1062" spans="2:18" x14ac:dyDescent="0.25">
      <c r="B1062" s="18" t="s">
        <v>10</v>
      </c>
      <c r="C1062" s="18">
        <v>1185732</v>
      </c>
      <c r="D1062" s="19">
        <v>45547</v>
      </c>
      <c r="E1062" s="18" t="s">
        <v>29</v>
      </c>
      <c r="F1062" s="18" t="s">
        <v>51</v>
      </c>
      <c r="G1062" s="18" t="s">
        <v>52</v>
      </c>
      <c r="H1062" s="18" t="s">
        <v>12</v>
      </c>
      <c r="I1062" s="20">
        <v>0.4</v>
      </c>
      <c r="J1062" s="21">
        <v>4000</v>
      </c>
      <c r="K1062" s="22">
        <f>I1062*J1062</f>
        <v>1600</v>
      </c>
      <c r="L1062" s="22">
        <f>K1062*M1062</f>
        <v>640</v>
      </c>
      <c r="M1062" s="23">
        <v>0.4</v>
      </c>
      <c r="O1062" s="1"/>
      <c r="P1062" s="4"/>
      <c r="Q1062" s="3"/>
      <c r="R1062" s="5"/>
    </row>
    <row r="1063" spans="2:18" x14ac:dyDescent="0.25">
      <c r="B1063" s="18" t="s">
        <v>10</v>
      </c>
      <c r="C1063" s="18">
        <v>1185732</v>
      </c>
      <c r="D1063" s="19">
        <v>45547</v>
      </c>
      <c r="E1063" s="18" t="s">
        <v>29</v>
      </c>
      <c r="F1063" s="18" t="s">
        <v>51</v>
      </c>
      <c r="G1063" s="18" t="s">
        <v>52</v>
      </c>
      <c r="H1063" s="18" t="s">
        <v>15</v>
      </c>
      <c r="I1063" s="20">
        <v>0.35000000000000009</v>
      </c>
      <c r="J1063" s="21">
        <v>2000</v>
      </c>
      <c r="K1063" s="22">
        <f>I1063*J1063</f>
        <v>700.00000000000023</v>
      </c>
      <c r="L1063" s="22">
        <f>K1063*M1063</f>
        <v>245.00000000000006</v>
      </c>
      <c r="M1063" s="23">
        <v>0.35</v>
      </c>
      <c r="O1063" s="1"/>
      <c r="P1063" s="4"/>
      <c r="Q1063" s="3"/>
      <c r="R1063" s="5"/>
    </row>
    <row r="1064" spans="2:18" x14ac:dyDescent="0.25">
      <c r="B1064" s="18" t="s">
        <v>10</v>
      </c>
      <c r="C1064" s="18">
        <v>1185732</v>
      </c>
      <c r="D1064" s="19">
        <v>45547</v>
      </c>
      <c r="E1064" s="18" t="s">
        <v>29</v>
      </c>
      <c r="F1064" s="18" t="s">
        <v>51</v>
      </c>
      <c r="G1064" s="18" t="s">
        <v>52</v>
      </c>
      <c r="H1064" s="18" t="s">
        <v>13</v>
      </c>
      <c r="I1064" s="20">
        <v>0.2</v>
      </c>
      <c r="J1064" s="21">
        <v>1000</v>
      </c>
      <c r="K1064" s="22">
        <f t="shared" ref="K1064:K1067" si="349">I1064*J1064</f>
        <v>200</v>
      </c>
      <c r="L1064" s="22">
        <f t="shared" ref="L1064:L1067" si="350">K1064*M1064</f>
        <v>70</v>
      </c>
      <c r="M1064" s="23">
        <v>0.35</v>
      </c>
      <c r="O1064" s="1"/>
      <c r="P1064" s="4"/>
      <c r="Q1064" s="3"/>
      <c r="R1064" s="5"/>
    </row>
    <row r="1065" spans="2:18" x14ac:dyDescent="0.25">
      <c r="B1065" s="18" t="s">
        <v>10</v>
      </c>
      <c r="C1065" s="18">
        <v>1185732</v>
      </c>
      <c r="D1065" s="19">
        <v>45547</v>
      </c>
      <c r="E1065" s="18" t="s">
        <v>29</v>
      </c>
      <c r="F1065" s="18" t="s">
        <v>51</v>
      </c>
      <c r="G1065" s="18" t="s">
        <v>52</v>
      </c>
      <c r="H1065" s="18" t="s">
        <v>14</v>
      </c>
      <c r="I1065" s="20">
        <v>0.2</v>
      </c>
      <c r="J1065" s="21">
        <v>750</v>
      </c>
      <c r="K1065" s="22">
        <f t="shared" si="349"/>
        <v>150</v>
      </c>
      <c r="L1065" s="22">
        <f t="shared" si="350"/>
        <v>60</v>
      </c>
      <c r="M1065" s="23">
        <v>0.4</v>
      </c>
      <c r="O1065" s="1"/>
      <c r="P1065" s="4"/>
      <c r="Q1065" s="3"/>
      <c r="R1065" s="5"/>
    </row>
    <row r="1066" spans="2:18" x14ac:dyDescent="0.25">
      <c r="B1066" s="18" t="s">
        <v>10</v>
      </c>
      <c r="C1066" s="18">
        <v>1185732</v>
      </c>
      <c r="D1066" s="19">
        <v>45547</v>
      </c>
      <c r="E1066" s="18" t="s">
        <v>29</v>
      </c>
      <c r="F1066" s="18" t="s">
        <v>51</v>
      </c>
      <c r="G1066" s="18" t="s">
        <v>52</v>
      </c>
      <c r="H1066" s="18" t="s">
        <v>16</v>
      </c>
      <c r="I1066" s="20">
        <v>0.3</v>
      </c>
      <c r="J1066" s="21">
        <v>750</v>
      </c>
      <c r="K1066" s="22">
        <f t="shared" si="349"/>
        <v>225</v>
      </c>
      <c r="L1066" s="22">
        <f t="shared" si="350"/>
        <v>78.75</v>
      </c>
      <c r="M1066" s="23">
        <v>0.35</v>
      </c>
      <c r="O1066" s="1"/>
      <c r="P1066" s="4"/>
      <c r="Q1066" s="3"/>
      <c r="R1066" s="5"/>
    </row>
    <row r="1067" spans="2:18" x14ac:dyDescent="0.25">
      <c r="B1067" s="18" t="s">
        <v>10</v>
      </c>
      <c r="C1067" s="18">
        <v>1185732</v>
      </c>
      <c r="D1067" s="19">
        <v>45547</v>
      </c>
      <c r="E1067" s="18" t="s">
        <v>29</v>
      </c>
      <c r="F1067" s="18" t="s">
        <v>51</v>
      </c>
      <c r="G1067" s="18" t="s">
        <v>52</v>
      </c>
      <c r="H1067" s="18" t="s">
        <v>17</v>
      </c>
      <c r="I1067" s="20">
        <v>0.35000000000000003</v>
      </c>
      <c r="J1067" s="21">
        <v>1500</v>
      </c>
      <c r="K1067" s="22">
        <f t="shared" si="349"/>
        <v>525</v>
      </c>
      <c r="L1067" s="22">
        <f t="shared" si="350"/>
        <v>262.5</v>
      </c>
      <c r="M1067" s="23">
        <v>0.5</v>
      </c>
      <c r="O1067" s="1"/>
      <c r="P1067" s="4"/>
      <c r="Q1067" s="3"/>
      <c r="R1067" s="5"/>
    </row>
    <row r="1068" spans="2:18" x14ac:dyDescent="0.25">
      <c r="B1068" s="18" t="s">
        <v>10</v>
      </c>
      <c r="C1068" s="18">
        <v>1185732</v>
      </c>
      <c r="D1068" s="19">
        <v>45576</v>
      </c>
      <c r="E1068" s="18" t="s">
        <v>29</v>
      </c>
      <c r="F1068" s="18" t="s">
        <v>51</v>
      </c>
      <c r="G1068" s="18" t="s">
        <v>52</v>
      </c>
      <c r="H1068" s="18" t="s">
        <v>12</v>
      </c>
      <c r="I1068" s="20">
        <v>0.39999999999999997</v>
      </c>
      <c r="J1068" s="21">
        <v>3250</v>
      </c>
      <c r="K1068" s="22">
        <f>I1068*J1068</f>
        <v>1300</v>
      </c>
      <c r="L1068" s="22">
        <f>K1068*M1068</f>
        <v>520</v>
      </c>
      <c r="M1068" s="23">
        <v>0.4</v>
      </c>
      <c r="O1068" s="1"/>
      <c r="P1068" s="4"/>
      <c r="Q1068" s="3"/>
      <c r="R1068" s="5"/>
    </row>
    <row r="1069" spans="2:18" x14ac:dyDescent="0.25">
      <c r="B1069" s="18" t="s">
        <v>10</v>
      </c>
      <c r="C1069" s="18">
        <v>1185732</v>
      </c>
      <c r="D1069" s="19">
        <v>45576</v>
      </c>
      <c r="E1069" s="18" t="s">
        <v>29</v>
      </c>
      <c r="F1069" s="18" t="s">
        <v>51</v>
      </c>
      <c r="G1069" s="18" t="s">
        <v>52</v>
      </c>
      <c r="H1069" s="18" t="s">
        <v>15</v>
      </c>
      <c r="I1069" s="20">
        <v>0.3</v>
      </c>
      <c r="J1069" s="21">
        <v>1500</v>
      </c>
      <c r="K1069" s="22">
        <f>I1069*J1069</f>
        <v>450</v>
      </c>
      <c r="L1069" s="22">
        <f>K1069*M1069</f>
        <v>157.5</v>
      </c>
      <c r="M1069" s="23">
        <v>0.35</v>
      </c>
      <c r="O1069" s="1"/>
      <c r="P1069" s="4"/>
      <c r="Q1069" s="3"/>
      <c r="R1069" s="5"/>
    </row>
    <row r="1070" spans="2:18" x14ac:dyDescent="0.25">
      <c r="B1070" s="18" t="s">
        <v>10</v>
      </c>
      <c r="C1070" s="18">
        <v>1185732</v>
      </c>
      <c r="D1070" s="19">
        <v>45576</v>
      </c>
      <c r="E1070" s="18" t="s">
        <v>29</v>
      </c>
      <c r="F1070" s="18" t="s">
        <v>51</v>
      </c>
      <c r="G1070" s="18" t="s">
        <v>52</v>
      </c>
      <c r="H1070" s="18" t="s">
        <v>13</v>
      </c>
      <c r="I1070" s="20">
        <v>0.3</v>
      </c>
      <c r="J1070" s="21">
        <v>500</v>
      </c>
      <c r="K1070" s="22">
        <f t="shared" ref="K1070:K1073" si="351">I1070*J1070</f>
        <v>150</v>
      </c>
      <c r="L1070" s="22">
        <f t="shared" ref="L1070:L1073" si="352">K1070*M1070</f>
        <v>52.5</v>
      </c>
      <c r="M1070" s="23">
        <v>0.35</v>
      </c>
      <c r="O1070" s="1"/>
      <c r="P1070" s="4"/>
      <c r="Q1070" s="3"/>
      <c r="R1070" s="5"/>
    </row>
    <row r="1071" spans="2:18" x14ac:dyDescent="0.25">
      <c r="B1071" s="18" t="s">
        <v>10</v>
      </c>
      <c r="C1071" s="18">
        <v>1185732</v>
      </c>
      <c r="D1071" s="19">
        <v>45576</v>
      </c>
      <c r="E1071" s="18" t="s">
        <v>29</v>
      </c>
      <c r="F1071" s="18" t="s">
        <v>51</v>
      </c>
      <c r="G1071" s="18" t="s">
        <v>52</v>
      </c>
      <c r="H1071" s="18" t="s">
        <v>14</v>
      </c>
      <c r="I1071" s="20">
        <v>0.3</v>
      </c>
      <c r="J1071" s="21">
        <v>250</v>
      </c>
      <c r="K1071" s="22">
        <f t="shared" si="351"/>
        <v>75</v>
      </c>
      <c r="L1071" s="22">
        <f t="shared" si="352"/>
        <v>30</v>
      </c>
      <c r="M1071" s="23">
        <v>0.4</v>
      </c>
      <c r="O1071" s="1"/>
      <c r="P1071" s="4"/>
      <c r="Q1071" s="3"/>
      <c r="R1071" s="5"/>
    </row>
    <row r="1072" spans="2:18" x14ac:dyDescent="0.25">
      <c r="B1072" s="18" t="s">
        <v>10</v>
      </c>
      <c r="C1072" s="18">
        <v>1185732</v>
      </c>
      <c r="D1072" s="19">
        <v>45576</v>
      </c>
      <c r="E1072" s="18" t="s">
        <v>29</v>
      </c>
      <c r="F1072" s="18" t="s">
        <v>51</v>
      </c>
      <c r="G1072" s="18" t="s">
        <v>52</v>
      </c>
      <c r="H1072" s="18" t="s">
        <v>16</v>
      </c>
      <c r="I1072" s="20">
        <v>0.39999999999999997</v>
      </c>
      <c r="J1072" s="21">
        <v>250</v>
      </c>
      <c r="K1072" s="22">
        <f t="shared" si="351"/>
        <v>99.999999999999986</v>
      </c>
      <c r="L1072" s="22">
        <f t="shared" si="352"/>
        <v>34.999999999999993</v>
      </c>
      <c r="M1072" s="23">
        <v>0.35</v>
      </c>
      <c r="O1072" s="1"/>
      <c r="P1072" s="4"/>
      <c r="Q1072" s="3"/>
      <c r="R1072" s="5"/>
    </row>
    <row r="1073" spans="1:18" x14ac:dyDescent="0.25">
      <c r="B1073" s="18" t="s">
        <v>10</v>
      </c>
      <c r="C1073" s="18">
        <v>1185732</v>
      </c>
      <c r="D1073" s="19">
        <v>45576</v>
      </c>
      <c r="E1073" s="18" t="s">
        <v>29</v>
      </c>
      <c r="F1073" s="18" t="s">
        <v>51</v>
      </c>
      <c r="G1073" s="18" t="s">
        <v>52</v>
      </c>
      <c r="H1073" s="18" t="s">
        <v>17</v>
      </c>
      <c r="I1073" s="20">
        <v>0.4499999999999999</v>
      </c>
      <c r="J1073" s="21">
        <v>1500</v>
      </c>
      <c r="K1073" s="22">
        <f t="shared" si="351"/>
        <v>674.99999999999989</v>
      </c>
      <c r="L1073" s="22">
        <f t="shared" si="352"/>
        <v>337.49999999999994</v>
      </c>
      <c r="M1073" s="23">
        <v>0.5</v>
      </c>
      <c r="O1073" s="1"/>
      <c r="P1073" s="4"/>
      <c r="Q1073" s="3"/>
      <c r="R1073" s="5"/>
    </row>
    <row r="1074" spans="1:18" x14ac:dyDescent="0.25">
      <c r="B1074" s="18" t="s">
        <v>10</v>
      </c>
      <c r="C1074" s="18">
        <v>1185732</v>
      </c>
      <c r="D1074" s="19">
        <v>45607</v>
      </c>
      <c r="E1074" s="18" t="s">
        <v>29</v>
      </c>
      <c r="F1074" s="18" t="s">
        <v>51</v>
      </c>
      <c r="G1074" s="18" t="s">
        <v>52</v>
      </c>
      <c r="H1074" s="18" t="s">
        <v>12</v>
      </c>
      <c r="I1074" s="20">
        <v>0.4</v>
      </c>
      <c r="J1074" s="21">
        <v>3000</v>
      </c>
      <c r="K1074" s="22">
        <f>I1074*J1074</f>
        <v>1200</v>
      </c>
      <c r="L1074" s="22">
        <f>K1074*M1074</f>
        <v>480</v>
      </c>
      <c r="M1074" s="23">
        <v>0.4</v>
      </c>
      <c r="O1074" s="1"/>
      <c r="P1074" s="4"/>
      <c r="Q1074" s="3"/>
      <c r="R1074" s="5"/>
    </row>
    <row r="1075" spans="1:18" x14ac:dyDescent="0.25">
      <c r="B1075" s="18" t="s">
        <v>10</v>
      </c>
      <c r="C1075" s="18">
        <v>1185732</v>
      </c>
      <c r="D1075" s="19">
        <v>45607</v>
      </c>
      <c r="E1075" s="18" t="s">
        <v>29</v>
      </c>
      <c r="F1075" s="18" t="s">
        <v>51</v>
      </c>
      <c r="G1075" s="18" t="s">
        <v>52</v>
      </c>
      <c r="H1075" s="18" t="s">
        <v>15</v>
      </c>
      <c r="I1075" s="20">
        <v>0.30000000000000004</v>
      </c>
      <c r="J1075" s="21">
        <v>1500</v>
      </c>
      <c r="K1075" s="22">
        <f>I1075*J1075</f>
        <v>450.00000000000006</v>
      </c>
      <c r="L1075" s="22">
        <f>K1075*M1075</f>
        <v>157.5</v>
      </c>
      <c r="M1075" s="23">
        <v>0.35</v>
      </c>
      <c r="O1075" s="1"/>
      <c r="P1075" s="4"/>
      <c r="Q1075" s="3"/>
      <c r="R1075" s="5"/>
    </row>
    <row r="1076" spans="1:18" x14ac:dyDescent="0.25">
      <c r="B1076" s="18" t="s">
        <v>10</v>
      </c>
      <c r="C1076" s="18">
        <v>1185732</v>
      </c>
      <c r="D1076" s="19">
        <v>45607</v>
      </c>
      <c r="E1076" s="18" t="s">
        <v>29</v>
      </c>
      <c r="F1076" s="18" t="s">
        <v>51</v>
      </c>
      <c r="G1076" s="18" t="s">
        <v>52</v>
      </c>
      <c r="H1076" s="18" t="s">
        <v>13</v>
      </c>
      <c r="I1076" s="20">
        <v>0.30000000000000004</v>
      </c>
      <c r="J1076" s="21">
        <v>950</v>
      </c>
      <c r="K1076" s="22">
        <f t="shared" ref="K1076:K1079" si="353">I1076*J1076</f>
        <v>285.00000000000006</v>
      </c>
      <c r="L1076" s="22">
        <f t="shared" ref="L1076:L1079" si="354">K1076*M1076</f>
        <v>99.750000000000014</v>
      </c>
      <c r="M1076" s="23">
        <v>0.35</v>
      </c>
      <c r="O1076" s="1"/>
      <c r="P1076" s="4"/>
      <c r="Q1076" s="3"/>
      <c r="R1076" s="5"/>
    </row>
    <row r="1077" spans="1:18" x14ac:dyDescent="0.25">
      <c r="B1077" s="18" t="s">
        <v>10</v>
      </c>
      <c r="C1077" s="18">
        <v>1185732</v>
      </c>
      <c r="D1077" s="19">
        <v>45607</v>
      </c>
      <c r="E1077" s="18" t="s">
        <v>29</v>
      </c>
      <c r="F1077" s="18" t="s">
        <v>51</v>
      </c>
      <c r="G1077" s="18" t="s">
        <v>52</v>
      </c>
      <c r="H1077" s="18" t="s">
        <v>14</v>
      </c>
      <c r="I1077" s="20">
        <v>0.30000000000000004</v>
      </c>
      <c r="J1077" s="21">
        <v>1250</v>
      </c>
      <c r="K1077" s="22">
        <f t="shared" si="353"/>
        <v>375.00000000000006</v>
      </c>
      <c r="L1077" s="22">
        <f t="shared" si="354"/>
        <v>150.00000000000003</v>
      </c>
      <c r="M1077" s="23">
        <v>0.4</v>
      </c>
      <c r="O1077" s="1"/>
      <c r="P1077" s="4"/>
      <c r="Q1077" s="3"/>
      <c r="R1077" s="5"/>
    </row>
    <row r="1078" spans="1:18" x14ac:dyDescent="0.25">
      <c r="B1078" s="18" t="s">
        <v>10</v>
      </c>
      <c r="C1078" s="18">
        <v>1185732</v>
      </c>
      <c r="D1078" s="19">
        <v>45607</v>
      </c>
      <c r="E1078" s="18" t="s">
        <v>29</v>
      </c>
      <c r="F1078" s="18" t="s">
        <v>51</v>
      </c>
      <c r="G1078" s="18" t="s">
        <v>52</v>
      </c>
      <c r="H1078" s="18" t="s">
        <v>16</v>
      </c>
      <c r="I1078" s="20">
        <v>0.49999999999999994</v>
      </c>
      <c r="J1078" s="21">
        <v>1000</v>
      </c>
      <c r="K1078" s="22">
        <f t="shared" si="353"/>
        <v>499.99999999999994</v>
      </c>
      <c r="L1078" s="22">
        <f t="shared" si="354"/>
        <v>174.99999999999997</v>
      </c>
      <c r="M1078" s="23">
        <v>0.35</v>
      </c>
      <c r="O1078" s="1"/>
      <c r="P1078" s="4"/>
      <c r="Q1078" s="3"/>
      <c r="R1078" s="5"/>
    </row>
    <row r="1079" spans="1:18" x14ac:dyDescent="0.25">
      <c r="B1079" s="18" t="s">
        <v>10</v>
      </c>
      <c r="C1079" s="18">
        <v>1185732</v>
      </c>
      <c r="D1079" s="19">
        <v>45607</v>
      </c>
      <c r="E1079" s="18" t="s">
        <v>29</v>
      </c>
      <c r="F1079" s="18" t="s">
        <v>51</v>
      </c>
      <c r="G1079" s="18" t="s">
        <v>52</v>
      </c>
      <c r="H1079" s="18" t="s">
        <v>17</v>
      </c>
      <c r="I1079" s="20">
        <v>0.54999999999999982</v>
      </c>
      <c r="J1079" s="21">
        <v>2000</v>
      </c>
      <c r="K1079" s="22">
        <f t="shared" si="353"/>
        <v>1099.9999999999995</v>
      </c>
      <c r="L1079" s="22">
        <f t="shared" si="354"/>
        <v>549.99999999999977</v>
      </c>
      <c r="M1079" s="23">
        <v>0.5</v>
      </c>
      <c r="O1079" s="1"/>
      <c r="P1079" s="4"/>
      <c r="Q1079" s="3"/>
      <c r="R1079" s="5"/>
    </row>
    <row r="1080" spans="1:18" x14ac:dyDescent="0.25">
      <c r="B1080" s="18" t="s">
        <v>10</v>
      </c>
      <c r="C1080" s="18">
        <v>1185732</v>
      </c>
      <c r="D1080" s="19">
        <v>45636</v>
      </c>
      <c r="E1080" s="18" t="s">
        <v>29</v>
      </c>
      <c r="F1080" s="18" t="s">
        <v>51</v>
      </c>
      <c r="G1080" s="18" t="s">
        <v>52</v>
      </c>
      <c r="H1080" s="18" t="s">
        <v>12</v>
      </c>
      <c r="I1080" s="20">
        <v>0.49999999999999994</v>
      </c>
      <c r="J1080" s="21">
        <v>4500</v>
      </c>
      <c r="K1080" s="22">
        <f>I1080*J1080</f>
        <v>2249.9999999999995</v>
      </c>
      <c r="L1080" s="22">
        <f>K1080*M1080</f>
        <v>899.99999999999989</v>
      </c>
      <c r="M1080" s="23">
        <v>0.4</v>
      </c>
      <c r="O1080" s="1"/>
      <c r="P1080" s="4"/>
      <c r="Q1080" s="3"/>
      <c r="R1080" s="5"/>
    </row>
    <row r="1081" spans="1:18" x14ac:dyDescent="0.25">
      <c r="B1081" s="18" t="s">
        <v>10</v>
      </c>
      <c r="C1081" s="18">
        <v>1185732</v>
      </c>
      <c r="D1081" s="19">
        <v>45636</v>
      </c>
      <c r="E1081" s="18" t="s">
        <v>29</v>
      </c>
      <c r="F1081" s="18" t="s">
        <v>51</v>
      </c>
      <c r="G1081" s="18" t="s">
        <v>52</v>
      </c>
      <c r="H1081" s="18" t="s">
        <v>15</v>
      </c>
      <c r="I1081" s="20">
        <v>0.4</v>
      </c>
      <c r="J1081" s="21">
        <v>2500</v>
      </c>
      <c r="K1081" s="22">
        <f>I1081*J1081</f>
        <v>1000</v>
      </c>
      <c r="L1081" s="22">
        <f>K1081*M1081</f>
        <v>350</v>
      </c>
      <c r="M1081" s="23">
        <v>0.35</v>
      </c>
      <c r="O1081" s="1"/>
      <c r="P1081" s="4"/>
      <c r="Q1081" s="3"/>
      <c r="R1081" s="5"/>
    </row>
    <row r="1082" spans="1:18" x14ac:dyDescent="0.25">
      <c r="B1082" s="18" t="s">
        <v>10</v>
      </c>
      <c r="C1082" s="18">
        <v>1185732</v>
      </c>
      <c r="D1082" s="19">
        <v>45636</v>
      </c>
      <c r="E1082" s="18" t="s">
        <v>29</v>
      </c>
      <c r="F1082" s="18" t="s">
        <v>51</v>
      </c>
      <c r="G1082" s="18" t="s">
        <v>52</v>
      </c>
      <c r="H1082" s="18" t="s">
        <v>13</v>
      </c>
      <c r="I1082" s="20">
        <v>0.4</v>
      </c>
      <c r="J1082" s="21">
        <v>2000</v>
      </c>
      <c r="K1082" s="22">
        <f t="shared" ref="K1082:K1085" si="355">I1082*J1082</f>
        <v>800</v>
      </c>
      <c r="L1082" s="22">
        <f t="shared" ref="L1082:L1085" si="356">K1082*M1082</f>
        <v>280</v>
      </c>
      <c r="M1082" s="23">
        <v>0.35</v>
      </c>
      <c r="O1082" s="1"/>
      <c r="P1082" s="4"/>
      <c r="Q1082" s="3"/>
      <c r="R1082" s="5"/>
    </row>
    <row r="1083" spans="1:18" x14ac:dyDescent="0.25">
      <c r="B1083" s="18" t="s">
        <v>10</v>
      </c>
      <c r="C1083" s="18">
        <v>1185732</v>
      </c>
      <c r="D1083" s="19">
        <v>45636</v>
      </c>
      <c r="E1083" s="18" t="s">
        <v>29</v>
      </c>
      <c r="F1083" s="18" t="s">
        <v>51</v>
      </c>
      <c r="G1083" s="18" t="s">
        <v>52</v>
      </c>
      <c r="H1083" s="18" t="s">
        <v>14</v>
      </c>
      <c r="I1083" s="20">
        <v>0.4</v>
      </c>
      <c r="J1083" s="21">
        <v>1500</v>
      </c>
      <c r="K1083" s="22">
        <f t="shared" si="355"/>
        <v>600</v>
      </c>
      <c r="L1083" s="22">
        <f t="shared" si="356"/>
        <v>240</v>
      </c>
      <c r="M1083" s="23">
        <v>0.4</v>
      </c>
      <c r="O1083" s="1"/>
      <c r="P1083" s="4"/>
      <c r="Q1083" s="3"/>
      <c r="R1083" s="5"/>
    </row>
    <row r="1084" spans="1:18" x14ac:dyDescent="0.25">
      <c r="B1084" s="18" t="s">
        <v>10</v>
      </c>
      <c r="C1084" s="18">
        <v>1185732</v>
      </c>
      <c r="D1084" s="19">
        <v>45636</v>
      </c>
      <c r="E1084" s="18" t="s">
        <v>29</v>
      </c>
      <c r="F1084" s="18" t="s">
        <v>51</v>
      </c>
      <c r="G1084" s="18" t="s">
        <v>52</v>
      </c>
      <c r="H1084" s="18" t="s">
        <v>16</v>
      </c>
      <c r="I1084" s="20">
        <v>0.49999999999999994</v>
      </c>
      <c r="J1084" s="21">
        <v>1500</v>
      </c>
      <c r="K1084" s="22">
        <f t="shared" si="355"/>
        <v>749.99999999999989</v>
      </c>
      <c r="L1084" s="22">
        <f t="shared" si="356"/>
        <v>262.49999999999994</v>
      </c>
      <c r="M1084" s="23">
        <v>0.35</v>
      </c>
      <c r="O1084" s="1"/>
      <c r="P1084" s="4"/>
      <c r="Q1084" s="3"/>
      <c r="R1084" s="5"/>
    </row>
    <row r="1085" spans="1:18" x14ac:dyDescent="0.25">
      <c r="B1085" s="18" t="s">
        <v>10</v>
      </c>
      <c r="C1085" s="18">
        <v>1185732</v>
      </c>
      <c r="D1085" s="19">
        <v>45636</v>
      </c>
      <c r="E1085" s="18" t="s">
        <v>29</v>
      </c>
      <c r="F1085" s="18" t="s">
        <v>51</v>
      </c>
      <c r="G1085" s="18" t="s">
        <v>52</v>
      </c>
      <c r="H1085" s="18" t="s">
        <v>17</v>
      </c>
      <c r="I1085" s="20">
        <v>0.54999999999999982</v>
      </c>
      <c r="J1085" s="21">
        <v>2500</v>
      </c>
      <c r="K1085" s="22">
        <f t="shared" si="355"/>
        <v>1374.9999999999995</v>
      </c>
      <c r="L1085" s="22">
        <f t="shared" si="356"/>
        <v>687.49999999999977</v>
      </c>
      <c r="M1085" s="23">
        <v>0.5</v>
      </c>
      <c r="O1085" s="1"/>
      <c r="P1085" s="4"/>
      <c r="Q1085" s="3"/>
      <c r="R1085" s="5"/>
    </row>
    <row r="1086" spans="1:18" x14ac:dyDescent="0.25">
      <c r="A1086" t="s">
        <v>39</v>
      </c>
      <c r="B1086" s="18" t="s">
        <v>20</v>
      </c>
      <c r="C1086" s="18">
        <v>1197831</v>
      </c>
      <c r="D1086" s="19">
        <v>45293</v>
      </c>
      <c r="E1086" s="18" t="s">
        <v>48</v>
      </c>
      <c r="F1086" s="18" t="s">
        <v>53</v>
      </c>
      <c r="G1086" s="18" t="s">
        <v>54</v>
      </c>
      <c r="H1086" s="18" t="s">
        <v>12</v>
      </c>
      <c r="I1086" s="20">
        <v>0.2</v>
      </c>
      <c r="J1086" s="21">
        <v>6750</v>
      </c>
      <c r="K1086" s="22">
        <f>I1086*J1086</f>
        <v>1350</v>
      </c>
      <c r="L1086" s="22">
        <f>K1086*M1086</f>
        <v>540</v>
      </c>
      <c r="M1086" s="23">
        <v>0.39999999999999997</v>
      </c>
      <c r="O1086" s="1"/>
      <c r="P1086" s="4"/>
      <c r="Q1086" s="3"/>
      <c r="R1086" s="5"/>
    </row>
    <row r="1087" spans="1:18" x14ac:dyDescent="0.25">
      <c r="B1087" s="18" t="s">
        <v>20</v>
      </c>
      <c r="C1087" s="18">
        <v>1197831</v>
      </c>
      <c r="D1087" s="19">
        <v>45293</v>
      </c>
      <c r="E1087" s="18" t="s">
        <v>48</v>
      </c>
      <c r="F1087" s="18" t="s">
        <v>53</v>
      </c>
      <c r="G1087" s="18" t="s">
        <v>54</v>
      </c>
      <c r="H1087" s="18" t="s">
        <v>15</v>
      </c>
      <c r="I1087" s="20">
        <v>0.3</v>
      </c>
      <c r="J1087" s="21">
        <v>6750</v>
      </c>
      <c r="K1087" s="22">
        <f>I1087*J1087</f>
        <v>2025</v>
      </c>
      <c r="L1087" s="22">
        <f>K1087*M1087</f>
        <v>809.99999999999989</v>
      </c>
      <c r="M1087" s="23">
        <v>0.39999999999999997</v>
      </c>
      <c r="O1087" s="1"/>
      <c r="P1087" s="4"/>
      <c r="Q1087" s="3"/>
      <c r="R1087" s="5"/>
    </row>
    <row r="1088" spans="1:18" x14ac:dyDescent="0.25">
      <c r="B1088" s="18" t="s">
        <v>20</v>
      </c>
      <c r="C1088" s="18">
        <v>1197831</v>
      </c>
      <c r="D1088" s="19">
        <v>45293</v>
      </c>
      <c r="E1088" s="18" t="s">
        <v>48</v>
      </c>
      <c r="F1088" s="18" t="s">
        <v>53</v>
      </c>
      <c r="G1088" s="18" t="s">
        <v>54</v>
      </c>
      <c r="H1088" s="18" t="s">
        <v>13</v>
      </c>
      <c r="I1088" s="20">
        <v>0.3</v>
      </c>
      <c r="J1088" s="21">
        <v>4750</v>
      </c>
      <c r="K1088" s="22">
        <f t="shared" ref="K1088:K1091" si="357">I1088*J1088</f>
        <v>1425</v>
      </c>
      <c r="L1088" s="22">
        <f t="shared" ref="L1088:L1091" si="358">K1088*M1088</f>
        <v>570</v>
      </c>
      <c r="M1088" s="23">
        <v>0.39999999999999997</v>
      </c>
      <c r="O1088" s="1"/>
      <c r="P1088" s="4"/>
      <c r="Q1088" s="3"/>
      <c r="R1088" s="5"/>
    </row>
    <row r="1089" spans="2:18" x14ac:dyDescent="0.25">
      <c r="B1089" s="18" t="s">
        <v>20</v>
      </c>
      <c r="C1089" s="18">
        <v>1197831</v>
      </c>
      <c r="D1089" s="19">
        <v>45293</v>
      </c>
      <c r="E1089" s="18" t="s">
        <v>48</v>
      </c>
      <c r="F1089" s="18" t="s">
        <v>53</v>
      </c>
      <c r="G1089" s="18" t="s">
        <v>54</v>
      </c>
      <c r="H1089" s="18" t="s">
        <v>14</v>
      </c>
      <c r="I1089" s="20">
        <v>0.35</v>
      </c>
      <c r="J1089" s="21">
        <v>4750</v>
      </c>
      <c r="K1089" s="22">
        <f t="shared" si="357"/>
        <v>1662.5</v>
      </c>
      <c r="L1089" s="22">
        <f t="shared" si="358"/>
        <v>831.25</v>
      </c>
      <c r="M1089" s="23">
        <v>0.5</v>
      </c>
      <c r="O1089" s="1"/>
      <c r="P1089" s="4"/>
      <c r="Q1089" s="3"/>
      <c r="R1089" s="5"/>
    </row>
    <row r="1090" spans="2:18" x14ac:dyDescent="0.25">
      <c r="B1090" s="18" t="s">
        <v>20</v>
      </c>
      <c r="C1090" s="18">
        <v>1197831</v>
      </c>
      <c r="D1090" s="19">
        <v>45293</v>
      </c>
      <c r="E1090" s="18" t="s">
        <v>48</v>
      </c>
      <c r="F1090" s="18" t="s">
        <v>53</v>
      </c>
      <c r="G1090" s="18" t="s">
        <v>54</v>
      </c>
      <c r="H1090" s="18" t="s">
        <v>16</v>
      </c>
      <c r="I1090" s="20">
        <v>0.4</v>
      </c>
      <c r="J1090" s="21">
        <v>3250</v>
      </c>
      <c r="K1090" s="22">
        <f t="shared" si="357"/>
        <v>1300</v>
      </c>
      <c r="L1090" s="22">
        <f t="shared" si="358"/>
        <v>454.99999999999994</v>
      </c>
      <c r="M1090" s="23">
        <v>0.35</v>
      </c>
      <c r="O1090" s="1"/>
      <c r="P1090" s="4"/>
      <c r="Q1090" s="3"/>
      <c r="R1090" s="5"/>
    </row>
    <row r="1091" spans="2:18" x14ac:dyDescent="0.25">
      <c r="B1091" s="18" t="s">
        <v>20</v>
      </c>
      <c r="C1091" s="18">
        <v>1197831</v>
      </c>
      <c r="D1091" s="19">
        <v>45293</v>
      </c>
      <c r="E1091" s="18" t="s">
        <v>48</v>
      </c>
      <c r="F1091" s="18" t="s">
        <v>53</v>
      </c>
      <c r="G1091" s="18" t="s">
        <v>54</v>
      </c>
      <c r="H1091" s="18" t="s">
        <v>17</v>
      </c>
      <c r="I1091" s="20">
        <v>0.35</v>
      </c>
      <c r="J1091" s="21">
        <v>4750</v>
      </c>
      <c r="K1091" s="22">
        <f t="shared" si="357"/>
        <v>1662.5</v>
      </c>
      <c r="L1091" s="22">
        <f t="shared" si="358"/>
        <v>914.37500000000011</v>
      </c>
      <c r="M1091" s="23">
        <v>0.55000000000000004</v>
      </c>
      <c r="O1091" s="1"/>
      <c r="P1091" s="4"/>
      <c r="Q1091" s="3"/>
      <c r="R1091" s="5"/>
    </row>
    <row r="1092" spans="2:18" x14ac:dyDescent="0.25">
      <c r="B1092" s="18" t="s">
        <v>20</v>
      </c>
      <c r="C1092" s="18">
        <v>1197831</v>
      </c>
      <c r="D1092" s="19">
        <v>45323</v>
      </c>
      <c r="E1092" s="18" t="s">
        <v>48</v>
      </c>
      <c r="F1092" s="18" t="s">
        <v>53</v>
      </c>
      <c r="G1092" s="18" t="s">
        <v>54</v>
      </c>
      <c r="H1092" s="18" t="s">
        <v>12</v>
      </c>
      <c r="I1092" s="20">
        <v>0.25</v>
      </c>
      <c r="J1092" s="21">
        <v>6250</v>
      </c>
      <c r="K1092" s="22">
        <f>I1092*J1092</f>
        <v>1562.5</v>
      </c>
      <c r="L1092" s="22">
        <f>K1092*M1092</f>
        <v>625</v>
      </c>
      <c r="M1092" s="23">
        <v>0.39999999999999997</v>
      </c>
      <c r="O1092" s="1"/>
      <c r="P1092" s="4"/>
      <c r="Q1092" s="3"/>
      <c r="R1092" s="5"/>
    </row>
    <row r="1093" spans="2:18" x14ac:dyDescent="0.25">
      <c r="B1093" s="18" t="s">
        <v>20</v>
      </c>
      <c r="C1093" s="18">
        <v>1197831</v>
      </c>
      <c r="D1093" s="19">
        <v>45323</v>
      </c>
      <c r="E1093" s="18" t="s">
        <v>48</v>
      </c>
      <c r="F1093" s="18" t="s">
        <v>53</v>
      </c>
      <c r="G1093" s="18" t="s">
        <v>54</v>
      </c>
      <c r="H1093" s="18" t="s">
        <v>15</v>
      </c>
      <c r="I1093" s="20">
        <v>0.35</v>
      </c>
      <c r="J1093" s="21">
        <v>6000</v>
      </c>
      <c r="K1093" s="22">
        <f>I1093*J1093</f>
        <v>2100</v>
      </c>
      <c r="L1093" s="22">
        <f>K1093*M1093</f>
        <v>839.99999999999989</v>
      </c>
      <c r="M1093" s="23">
        <v>0.39999999999999997</v>
      </c>
      <c r="O1093" s="1"/>
      <c r="P1093" s="4"/>
      <c r="Q1093" s="3"/>
      <c r="R1093" s="5"/>
    </row>
    <row r="1094" spans="2:18" x14ac:dyDescent="0.25">
      <c r="B1094" s="18" t="s">
        <v>20</v>
      </c>
      <c r="C1094" s="18">
        <v>1197831</v>
      </c>
      <c r="D1094" s="19">
        <v>45323</v>
      </c>
      <c r="E1094" s="18" t="s">
        <v>48</v>
      </c>
      <c r="F1094" s="18" t="s">
        <v>53</v>
      </c>
      <c r="G1094" s="18" t="s">
        <v>54</v>
      </c>
      <c r="H1094" s="18" t="s">
        <v>13</v>
      </c>
      <c r="I1094" s="20">
        <v>0.35</v>
      </c>
      <c r="J1094" s="21">
        <v>4250</v>
      </c>
      <c r="K1094" s="22">
        <f t="shared" ref="K1094:K1097" si="359">I1094*J1094</f>
        <v>1487.5</v>
      </c>
      <c r="L1094" s="22">
        <f t="shared" ref="L1094:L1097" si="360">K1094*M1094</f>
        <v>595</v>
      </c>
      <c r="M1094" s="23">
        <v>0.39999999999999997</v>
      </c>
      <c r="O1094" s="1"/>
      <c r="P1094" s="4"/>
      <c r="Q1094" s="3"/>
      <c r="R1094" s="5"/>
    </row>
    <row r="1095" spans="2:18" x14ac:dyDescent="0.25">
      <c r="B1095" s="18" t="s">
        <v>20</v>
      </c>
      <c r="C1095" s="18">
        <v>1197831</v>
      </c>
      <c r="D1095" s="19">
        <v>45323</v>
      </c>
      <c r="E1095" s="18" t="s">
        <v>48</v>
      </c>
      <c r="F1095" s="18" t="s">
        <v>53</v>
      </c>
      <c r="G1095" s="18" t="s">
        <v>54</v>
      </c>
      <c r="H1095" s="18" t="s">
        <v>14</v>
      </c>
      <c r="I1095" s="20">
        <v>0.35</v>
      </c>
      <c r="J1095" s="21">
        <v>3750</v>
      </c>
      <c r="K1095" s="22">
        <f t="shared" si="359"/>
        <v>1312.5</v>
      </c>
      <c r="L1095" s="22">
        <f t="shared" si="360"/>
        <v>656.25</v>
      </c>
      <c r="M1095" s="23">
        <v>0.5</v>
      </c>
      <c r="O1095" s="1"/>
      <c r="P1095" s="4"/>
      <c r="Q1095" s="3"/>
      <c r="R1095" s="5"/>
    </row>
    <row r="1096" spans="2:18" x14ac:dyDescent="0.25">
      <c r="B1096" s="18" t="s">
        <v>20</v>
      </c>
      <c r="C1096" s="18">
        <v>1197831</v>
      </c>
      <c r="D1096" s="19">
        <v>45323</v>
      </c>
      <c r="E1096" s="18" t="s">
        <v>48</v>
      </c>
      <c r="F1096" s="18" t="s">
        <v>53</v>
      </c>
      <c r="G1096" s="18" t="s">
        <v>54</v>
      </c>
      <c r="H1096" s="18" t="s">
        <v>16</v>
      </c>
      <c r="I1096" s="20">
        <v>0.4</v>
      </c>
      <c r="J1096" s="21">
        <v>2500</v>
      </c>
      <c r="K1096" s="22">
        <f t="shared" si="359"/>
        <v>1000</v>
      </c>
      <c r="L1096" s="22">
        <f t="shared" si="360"/>
        <v>350</v>
      </c>
      <c r="M1096" s="23">
        <v>0.35</v>
      </c>
      <c r="O1096" s="1"/>
      <c r="P1096" s="4"/>
      <c r="Q1096" s="3"/>
      <c r="R1096" s="5"/>
    </row>
    <row r="1097" spans="2:18" x14ac:dyDescent="0.25">
      <c r="B1097" s="18" t="s">
        <v>20</v>
      </c>
      <c r="C1097" s="18">
        <v>1197831</v>
      </c>
      <c r="D1097" s="19">
        <v>45323</v>
      </c>
      <c r="E1097" s="18" t="s">
        <v>48</v>
      </c>
      <c r="F1097" s="18" t="s">
        <v>53</v>
      </c>
      <c r="G1097" s="18" t="s">
        <v>54</v>
      </c>
      <c r="H1097" s="18" t="s">
        <v>17</v>
      </c>
      <c r="I1097" s="20">
        <v>0.35</v>
      </c>
      <c r="J1097" s="21">
        <v>4500</v>
      </c>
      <c r="K1097" s="22">
        <f t="shared" si="359"/>
        <v>1575</v>
      </c>
      <c r="L1097" s="22">
        <f t="shared" si="360"/>
        <v>866.25000000000011</v>
      </c>
      <c r="M1097" s="23">
        <v>0.55000000000000004</v>
      </c>
      <c r="O1097" s="1"/>
      <c r="P1097" s="4"/>
      <c r="Q1097" s="3"/>
      <c r="R1097" s="5"/>
    </row>
    <row r="1098" spans="2:18" x14ac:dyDescent="0.25">
      <c r="B1098" s="18" t="s">
        <v>20</v>
      </c>
      <c r="C1098" s="18">
        <v>1197831</v>
      </c>
      <c r="D1098" s="19">
        <v>45354</v>
      </c>
      <c r="E1098" s="18" t="s">
        <v>48</v>
      </c>
      <c r="F1098" s="18" t="s">
        <v>53</v>
      </c>
      <c r="G1098" s="18" t="s">
        <v>54</v>
      </c>
      <c r="H1098" s="18" t="s">
        <v>12</v>
      </c>
      <c r="I1098" s="20">
        <v>0.3</v>
      </c>
      <c r="J1098" s="21">
        <v>6250</v>
      </c>
      <c r="K1098" s="22">
        <f>I1098*J1098</f>
        <v>1875</v>
      </c>
      <c r="L1098" s="22">
        <f>K1098*M1098</f>
        <v>843.74999999999989</v>
      </c>
      <c r="M1098" s="23">
        <v>0.44999999999999996</v>
      </c>
      <c r="O1098" s="1"/>
      <c r="P1098" s="4"/>
      <c r="Q1098" s="3"/>
      <c r="R1098" s="5"/>
    </row>
    <row r="1099" spans="2:18" x14ac:dyDescent="0.25">
      <c r="B1099" s="18" t="s">
        <v>20</v>
      </c>
      <c r="C1099" s="18">
        <v>1197831</v>
      </c>
      <c r="D1099" s="19">
        <v>45354</v>
      </c>
      <c r="E1099" s="18" t="s">
        <v>48</v>
      </c>
      <c r="F1099" s="18" t="s">
        <v>53</v>
      </c>
      <c r="G1099" s="18" t="s">
        <v>54</v>
      </c>
      <c r="H1099" s="18" t="s">
        <v>15</v>
      </c>
      <c r="I1099" s="20">
        <v>0.4</v>
      </c>
      <c r="J1099" s="21">
        <v>6250</v>
      </c>
      <c r="K1099" s="22">
        <f>I1099*J1099</f>
        <v>2500</v>
      </c>
      <c r="L1099" s="22">
        <f>K1099*M1099</f>
        <v>1125</v>
      </c>
      <c r="M1099" s="23">
        <v>0.44999999999999996</v>
      </c>
      <c r="O1099" s="1"/>
      <c r="P1099" s="4"/>
      <c r="Q1099" s="3"/>
      <c r="R1099" s="5"/>
    </row>
    <row r="1100" spans="2:18" x14ac:dyDescent="0.25">
      <c r="B1100" s="18" t="s">
        <v>20</v>
      </c>
      <c r="C1100" s="18">
        <v>1197831</v>
      </c>
      <c r="D1100" s="19">
        <v>45354</v>
      </c>
      <c r="E1100" s="18" t="s">
        <v>48</v>
      </c>
      <c r="F1100" s="18" t="s">
        <v>53</v>
      </c>
      <c r="G1100" s="18" t="s">
        <v>54</v>
      </c>
      <c r="H1100" s="18" t="s">
        <v>13</v>
      </c>
      <c r="I1100" s="20">
        <v>0.3</v>
      </c>
      <c r="J1100" s="21">
        <v>4500</v>
      </c>
      <c r="K1100" s="22">
        <f t="shared" ref="K1100:K1103" si="361">I1100*J1100</f>
        <v>1350</v>
      </c>
      <c r="L1100" s="22">
        <f t="shared" ref="L1100:L1103" si="362">K1100*M1100</f>
        <v>607.49999999999989</v>
      </c>
      <c r="M1100" s="23">
        <v>0.44999999999999996</v>
      </c>
      <c r="O1100" s="1"/>
      <c r="P1100" s="4"/>
      <c r="Q1100" s="3"/>
      <c r="R1100" s="5"/>
    </row>
    <row r="1101" spans="2:18" x14ac:dyDescent="0.25">
      <c r="B1101" s="18" t="s">
        <v>20</v>
      </c>
      <c r="C1101" s="18">
        <v>1197831</v>
      </c>
      <c r="D1101" s="19">
        <v>45354</v>
      </c>
      <c r="E1101" s="18" t="s">
        <v>48</v>
      </c>
      <c r="F1101" s="18" t="s">
        <v>53</v>
      </c>
      <c r="G1101" s="18" t="s">
        <v>54</v>
      </c>
      <c r="H1101" s="18" t="s">
        <v>14</v>
      </c>
      <c r="I1101" s="20">
        <v>0.35000000000000003</v>
      </c>
      <c r="J1101" s="21">
        <v>3500</v>
      </c>
      <c r="K1101" s="22">
        <f t="shared" si="361"/>
        <v>1225.0000000000002</v>
      </c>
      <c r="L1101" s="22">
        <f t="shared" si="362"/>
        <v>673.75000000000023</v>
      </c>
      <c r="M1101" s="23">
        <v>0.55000000000000004</v>
      </c>
      <c r="O1101" s="1"/>
      <c r="P1101" s="4"/>
      <c r="Q1101" s="3"/>
      <c r="R1101" s="5"/>
    </row>
    <row r="1102" spans="2:18" x14ac:dyDescent="0.25">
      <c r="B1102" s="18" t="s">
        <v>20</v>
      </c>
      <c r="C1102" s="18">
        <v>1197831</v>
      </c>
      <c r="D1102" s="19">
        <v>45354</v>
      </c>
      <c r="E1102" s="18" t="s">
        <v>48</v>
      </c>
      <c r="F1102" s="18" t="s">
        <v>53</v>
      </c>
      <c r="G1102" s="18" t="s">
        <v>54</v>
      </c>
      <c r="H1102" s="18" t="s">
        <v>16</v>
      </c>
      <c r="I1102" s="20">
        <v>0.4</v>
      </c>
      <c r="J1102" s="21">
        <v>2500</v>
      </c>
      <c r="K1102" s="22">
        <f t="shared" si="361"/>
        <v>1000</v>
      </c>
      <c r="L1102" s="22">
        <f t="shared" si="362"/>
        <v>399.99999999999994</v>
      </c>
      <c r="M1102" s="23">
        <v>0.39999999999999997</v>
      </c>
      <c r="O1102" s="1"/>
      <c r="P1102" s="4"/>
      <c r="Q1102" s="3"/>
      <c r="R1102" s="5"/>
    </row>
    <row r="1103" spans="2:18" x14ac:dyDescent="0.25">
      <c r="B1103" s="18" t="s">
        <v>20</v>
      </c>
      <c r="C1103" s="18">
        <v>1197831</v>
      </c>
      <c r="D1103" s="19">
        <v>45354</v>
      </c>
      <c r="E1103" s="18" t="s">
        <v>48</v>
      </c>
      <c r="F1103" s="18" t="s">
        <v>53</v>
      </c>
      <c r="G1103" s="18" t="s">
        <v>54</v>
      </c>
      <c r="H1103" s="18" t="s">
        <v>17</v>
      </c>
      <c r="I1103" s="20">
        <v>0.35000000000000003</v>
      </c>
      <c r="J1103" s="21">
        <v>4000</v>
      </c>
      <c r="K1103" s="22">
        <f t="shared" si="361"/>
        <v>1400.0000000000002</v>
      </c>
      <c r="L1103" s="22">
        <f t="shared" si="362"/>
        <v>840.00000000000023</v>
      </c>
      <c r="M1103" s="23">
        <v>0.60000000000000009</v>
      </c>
      <c r="O1103" s="1"/>
      <c r="P1103" s="4"/>
      <c r="Q1103" s="3"/>
      <c r="R1103" s="5"/>
    </row>
    <row r="1104" spans="2:18" x14ac:dyDescent="0.25">
      <c r="B1104" s="18" t="s">
        <v>20</v>
      </c>
      <c r="C1104" s="18">
        <v>1197831</v>
      </c>
      <c r="D1104" s="19">
        <v>45384</v>
      </c>
      <c r="E1104" s="18" t="s">
        <v>48</v>
      </c>
      <c r="F1104" s="18" t="s">
        <v>53</v>
      </c>
      <c r="G1104" s="18" t="s">
        <v>54</v>
      </c>
      <c r="H1104" s="18" t="s">
        <v>12</v>
      </c>
      <c r="I1104" s="20">
        <v>0.19999999999999998</v>
      </c>
      <c r="J1104" s="21">
        <v>6500</v>
      </c>
      <c r="K1104" s="22">
        <f>I1104*J1104</f>
        <v>1300</v>
      </c>
      <c r="L1104" s="22">
        <f>K1104*M1104</f>
        <v>584.99999999999989</v>
      </c>
      <c r="M1104" s="23">
        <v>0.44999999999999996</v>
      </c>
      <c r="O1104" s="1"/>
      <c r="P1104" s="4"/>
      <c r="Q1104" s="3"/>
      <c r="R1104" s="5"/>
    </row>
    <row r="1105" spans="2:18" x14ac:dyDescent="0.25">
      <c r="B1105" s="18" t="s">
        <v>20</v>
      </c>
      <c r="C1105" s="18">
        <v>1197831</v>
      </c>
      <c r="D1105" s="19">
        <v>45384</v>
      </c>
      <c r="E1105" s="18" t="s">
        <v>48</v>
      </c>
      <c r="F1105" s="18" t="s">
        <v>53</v>
      </c>
      <c r="G1105" s="18" t="s">
        <v>54</v>
      </c>
      <c r="H1105" s="18" t="s">
        <v>15</v>
      </c>
      <c r="I1105" s="20">
        <v>0.20000000000000007</v>
      </c>
      <c r="J1105" s="21">
        <v>6500</v>
      </c>
      <c r="K1105" s="22">
        <f>I1105*J1105</f>
        <v>1300.0000000000005</v>
      </c>
      <c r="L1105" s="22">
        <f>K1105*M1105</f>
        <v>585.00000000000011</v>
      </c>
      <c r="M1105" s="23">
        <v>0.44999999999999996</v>
      </c>
      <c r="O1105" s="1"/>
      <c r="P1105" s="4"/>
      <c r="Q1105" s="3"/>
      <c r="R1105" s="5"/>
    </row>
    <row r="1106" spans="2:18" x14ac:dyDescent="0.25">
      <c r="B1106" s="18" t="s">
        <v>20</v>
      </c>
      <c r="C1106" s="18">
        <v>1197831</v>
      </c>
      <c r="D1106" s="19">
        <v>45384</v>
      </c>
      <c r="E1106" s="18" t="s">
        <v>48</v>
      </c>
      <c r="F1106" s="18" t="s">
        <v>53</v>
      </c>
      <c r="G1106" s="18" t="s">
        <v>54</v>
      </c>
      <c r="H1106" s="18" t="s">
        <v>13</v>
      </c>
      <c r="I1106" s="20">
        <v>0.14999999999999997</v>
      </c>
      <c r="J1106" s="21">
        <v>4750</v>
      </c>
      <c r="K1106" s="22">
        <f t="shared" ref="K1106:K1109" si="363">I1106*J1106</f>
        <v>712.49999999999989</v>
      </c>
      <c r="L1106" s="22">
        <f t="shared" ref="L1106:L1109" si="364">K1106*M1106</f>
        <v>320.62499999999994</v>
      </c>
      <c r="M1106" s="23">
        <v>0.44999999999999996</v>
      </c>
      <c r="O1106" s="1"/>
      <c r="P1106" s="4"/>
      <c r="Q1106" s="3"/>
      <c r="R1106" s="5"/>
    </row>
    <row r="1107" spans="2:18" x14ac:dyDescent="0.25">
      <c r="B1107" s="18" t="s">
        <v>20</v>
      </c>
      <c r="C1107" s="18">
        <v>1197831</v>
      </c>
      <c r="D1107" s="19">
        <v>45384</v>
      </c>
      <c r="E1107" s="18" t="s">
        <v>48</v>
      </c>
      <c r="F1107" s="18" t="s">
        <v>53</v>
      </c>
      <c r="G1107" s="18" t="s">
        <v>54</v>
      </c>
      <c r="H1107" s="18" t="s">
        <v>14</v>
      </c>
      <c r="I1107" s="20">
        <v>0.20000000000000007</v>
      </c>
      <c r="J1107" s="21">
        <v>3750</v>
      </c>
      <c r="K1107" s="22">
        <f t="shared" si="363"/>
        <v>750.00000000000023</v>
      </c>
      <c r="L1107" s="22">
        <f t="shared" si="364"/>
        <v>412.50000000000017</v>
      </c>
      <c r="M1107" s="23">
        <v>0.55000000000000004</v>
      </c>
      <c r="O1107" s="1"/>
      <c r="P1107" s="4"/>
      <c r="Q1107" s="3"/>
      <c r="R1107" s="5"/>
    </row>
    <row r="1108" spans="2:18" x14ac:dyDescent="0.25">
      <c r="B1108" s="18" t="s">
        <v>20</v>
      </c>
      <c r="C1108" s="18">
        <v>1197831</v>
      </c>
      <c r="D1108" s="19">
        <v>45384</v>
      </c>
      <c r="E1108" s="18" t="s">
        <v>48</v>
      </c>
      <c r="F1108" s="18" t="s">
        <v>53</v>
      </c>
      <c r="G1108" s="18" t="s">
        <v>54</v>
      </c>
      <c r="H1108" s="18" t="s">
        <v>16</v>
      </c>
      <c r="I1108" s="20">
        <v>0.25</v>
      </c>
      <c r="J1108" s="21">
        <v>2750</v>
      </c>
      <c r="K1108" s="22">
        <f t="shared" si="363"/>
        <v>687.5</v>
      </c>
      <c r="L1108" s="22">
        <f t="shared" si="364"/>
        <v>275</v>
      </c>
      <c r="M1108" s="23">
        <v>0.39999999999999997</v>
      </c>
      <c r="O1108" s="1"/>
      <c r="P1108" s="4"/>
      <c r="Q1108" s="3"/>
      <c r="R1108" s="5"/>
    </row>
    <row r="1109" spans="2:18" x14ac:dyDescent="0.25">
      <c r="B1109" s="18" t="s">
        <v>20</v>
      </c>
      <c r="C1109" s="18">
        <v>1197831</v>
      </c>
      <c r="D1109" s="19">
        <v>45384</v>
      </c>
      <c r="E1109" s="18" t="s">
        <v>48</v>
      </c>
      <c r="F1109" s="18" t="s">
        <v>53</v>
      </c>
      <c r="G1109" s="18" t="s">
        <v>54</v>
      </c>
      <c r="H1109" s="18" t="s">
        <v>17</v>
      </c>
      <c r="I1109" s="20">
        <v>0.20000000000000007</v>
      </c>
      <c r="J1109" s="21">
        <v>5500</v>
      </c>
      <c r="K1109" s="22">
        <f t="shared" si="363"/>
        <v>1100.0000000000005</v>
      </c>
      <c r="L1109" s="22">
        <f t="shared" si="364"/>
        <v>660.00000000000034</v>
      </c>
      <c r="M1109" s="23">
        <v>0.60000000000000009</v>
      </c>
      <c r="O1109" s="1"/>
      <c r="P1109" s="4"/>
      <c r="Q1109" s="3"/>
      <c r="R1109" s="5"/>
    </row>
    <row r="1110" spans="2:18" x14ac:dyDescent="0.25">
      <c r="B1110" s="18" t="s">
        <v>20</v>
      </c>
      <c r="C1110" s="18">
        <v>1197831</v>
      </c>
      <c r="D1110" s="19">
        <v>45414</v>
      </c>
      <c r="E1110" s="18" t="s">
        <v>48</v>
      </c>
      <c r="F1110" s="18" t="s">
        <v>53</v>
      </c>
      <c r="G1110" s="18" t="s">
        <v>54</v>
      </c>
      <c r="H1110" s="18" t="s">
        <v>12</v>
      </c>
      <c r="I1110" s="20">
        <v>9.9999999999999964E-2</v>
      </c>
      <c r="J1110" s="21">
        <v>7000</v>
      </c>
      <c r="K1110" s="22">
        <f>I1110*J1110</f>
        <v>699.99999999999977</v>
      </c>
      <c r="L1110" s="22">
        <f>K1110*M1110</f>
        <v>314.99999999999989</v>
      </c>
      <c r="M1110" s="23">
        <v>0.44999999999999996</v>
      </c>
      <c r="O1110" s="1"/>
      <c r="P1110" s="4"/>
      <c r="Q1110" s="3"/>
      <c r="R1110" s="5"/>
    </row>
    <row r="1111" spans="2:18" x14ac:dyDescent="0.25">
      <c r="B1111" s="18" t="s">
        <v>20</v>
      </c>
      <c r="C1111" s="18">
        <v>1197831</v>
      </c>
      <c r="D1111" s="19">
        <v>45414</v>
      </c>
      <c r="E1111" s="18" t="s">
        <v>48</v>
      </c>
      <c r="F1111" s="18" t="s">
        <v>53</v>
      </c>
      <c r="G1111" s="18" t="s">
        <v>54</v>
      </c>
      <c r="H1111" s="18" t="s">
        <v>15</v>
      </c>
      <c r="I1111" s="20">
        <v>0.20000000000000007</v>
      </c>
      <c r="J1111" s="21">
        <v>7250</v>
      </c>
      <c r="K1111" s="22">
        <f>I1111*J1111</f>
        <v>1450.0000000000005</v>
      </c>
      <c r="L1111" s="22">
        <f>K1111*M1111</f>
        <v>652.50000000000011</v>
      </c>
      <c r="M1111" s="23">
        <v>0.44999999999999996</v>
      </c>
      <c r="O1111" s="1"/>
      <c r="P1111" s="4"/>
      <c r="Q1111" s="3"/>
      <c r="R1111" s="5"/>
    </row>
    <row r="1112" spans="2:18" x14ac:dyDescent="0.25">
      <c r="B1112" s="18" t="s">
        <v>20</v>
      </c>
      <c r="C1112" s="18">
        <v>1197831</v>
      </c>
      <c r="D1112" s="19">
        <v>45414</v>
      </c>
      <c r="E1112" s="18" t="s">
        <v>48</v>
      </c>
      <c r="F1112" s="18" t="s">
        <v>53</v>
      </c>
      <c r="G1112" s="18" t="s">
        <v>54</v>
      </c>
      <c r="H1112" s="18" t="s">
        <v>13</v>
      </c>
      <c r="I1112" s="20">
        <v>0.14999999999999997</v>
      </c>
      <c r="J1112" s="21">
        <v>5750</v>
      </c>
      <c r="K1112" s="22">
        <f t="shared" ref="K1112:K1115" si="365">I1112*J1112</f>
        <v>862.49999999999977</v>
      </c>
      <c r="L1112" s="22">
        <f t="shared" ref="L1112:L1115" si="366">K1112*M1112</f>
        <v>388.12499999999989</v>
      </c>
      <c r="M1112" s="23">
        <v>0.44999999999999996</v>
      </c>
      <c r="O1112" s="1"/>
      <c r="P1112" s="4"/>
      <c r="Q1112" s="3"/>
      <c r="R1112" s="5"/>
    </row>
    <row r="1113" spans="2:18" x14ac:dyDescent="0.25">
      <c r="B1113" s="18" t="s">
        <v>20</v>
      </c>
      <c r="C1113" s="18">
        <v>1197831</v>
      </c>
      <c r="D1113" s="19">
        <v>45414</v>
      </c>
      <c r="E1113" s="18" t="s">
        <v>48</v>
      </c>
      <c r="F1113" s="18" t="s">
        <v>53</v>
      </c>
      <c r="G1113" s="18" t="s">
        <v>54</v>
      </c>
      <c r="H1113" s="18" t="s">
        <v>14</v>
      </c>
      <c r="I1113" s="20">
        <v>0.35000000000000003</v>
      </c>
      <c r="J1113" s="21">
        <v>5000</v>
      </c>
      <c r="K1113" s="22">
        <f t="shared" si="365"/>
        <v>1750.0000000000002</v>
      </c>
      <c r="L1113" s="22">
        <f t="shared" si="366"/>
        <v>962.50000000000023</v>
      </c>
      <c r="M1113" s="23">
        <v>0.55000000000000004</v>
      </c>
      <c r="O1113" s="1"/>
      <c r="P1113" s="4"/>
      <c r="Q1113" s="3"/>
      <c r="R1113" s="5"/>
    </row>
    <row r="1114" spans="2:18" x14ac:dyDescent="0.25">
      <c r="B1114" s="18" t="s">
        <v>20</v>
      </c>
      <c r="C1114" s="18">
        <v>1197831</v>
      </c>
      <c r="D1114" s="19">
        <v>45414</v>
      </c>
      <c r="E1114" s="18" t="s">
        <v>48</v>
      </c>
      <c r="F1114" s="18" t="s">
        <v>53</v>
      </c>
      <c r="G1114" s="18" t="s">
        <v>54</v>
      </c>
      <c r="H1114" s="18" t="s">
        <v>16</v>
      </c>
      <c r="I1114" s="20">
        <v>0.5</v>
      </c>
      <c r="J1114" s="21">
        <v>4000</v>
      </c>
      <c r="K1114" s="22">
        <f t="shared" si="365"/>
        <v>2000</v>
      </c>
      <c r="L1114" s="22">
        <f t="shared" si="366"/>
        <v>799.99999999999989</v>
      </c>
      <c r="M1114" s="23">
        <v>0.39999999999999997</v>
      </c>
      <c r="O1114" s="1"/>
      <c r="P1114" s="4"/>
      <c r="Q1114" s="3"/>
      <c r="R1114" s="5"/>
    </row>
    <row r="1115" spans="2:18" x14ac:dyDescent="0.25">
      <c r="B1115" s="18" t="s">
        <v>20</v>
      </c>
      <c r="C1115" s="18">
        <v>1197831</v>
      </c>
      <c r="D1115" s="19">
        <v>45414</v>
      </c>
      <c r="E1115" s="18" t="s">
        <v>48</v>
      </c>
      <c r="F1115" s="18" t="s">
        <v>53</v>
      </c>
      <c r="G1115" s="18" t="s">
        <v>54</v>
      </c>
      <c r="H1115" s="18" t="s">
        <v>17</v>
      </c>
      <c r="I1115" s="20">
        <v>0.45</v>
      </c>
      <c r="J1115" s="21">
        <v>7500</v>
      </c>
      <c r="K1115" s="22">
        <f t="shared" si="365"/>
        <v>3375</v>
      </c>
      <c r="L1115" s="22">
        <f t="shared" si="366"/>
        <v>2025.0000000000002</v>
      </c>
      <c r="M1115" s="23">
        <v>0.60000000000000009</v>
      </c>
      <c r="O1115" s="1"/>
      <c r="P1115" s="4"/>
      <c r="Q1115" s="3"/>
      <c r="R1115" s="5"/>
    </row>
    <row r="1116" spans="2:18" x14ac:dyDescent="0.25">
      <c r="B1116" s="18" t="s">
        <v>20</v>
      </c>
      <c r="C1116" s="18">
        <v>1197831</v>
      </c>
      <c r="D1116" s="19">
        <v>45444</v>
      </c>
      <c r="E1116" s="18" t="s">
        <v>48</v>
      </c>
      <c r="F1116" s="18" t="s">
        <v>53</v>
      </c>
      <c r="G1116" s="18" t="s">
        <v>54</v>
      </c>
      <c r="H1116" s="18" t="s">
        <v>12</v>
      </c>
      <c r="I1116" s="20">
        <v>0.45</v>
      </c>
      <c r="J1116" s="21">
        <v>7500</v>
      </c>
      <c r="K1116" s="22">
        <f>I1116*J1116</f>
        <v>3375</v>
      </c>
      <c r="L1116" s="22">
        <f>K1116*M1116</f>
        <v>1518.7499999999998</v>
      </c>
      <c r="M1116" s="23">
        <v>0.44999999999999996</v>
      </c>
      <c r="O1116" s="1"/>
      <c r="P1116" s="4"/>
      <c r="Q1116" s="3"/>
      <c r="R1116" s="5"/>
    </row>
    <row r="1117" spans="2:18" x14ac:dyDescent="0.25">
      <c r="B1117" s="18" t="s">
        <v>20</v>
      </c>
      <c r="C1117" s="18">
        <v>1197831</v>
      </c>
      <c r="D1117" s="19">
        <v>45444</v>
      </c>
      <c r="E1117" s="18" t="s">
        <v>48</v>
      </c>
      <c r="F1117" s="18" t="s">
        <v>53</v>
      </c>
      <c r="G1117" s="18" t="s">
        <v>54</v>
      </c>
      <c r="H1117" s="18" t="s">
        <v>15</v>
      </c>
      <c r="I1117" s="20">
        <v>0.5</v>
      </c>
      <c r="J1117" s="21">
        <v>7500</v>
      </c>
      <c r="K1117" s="22">
        <f>I1117*J1117</f>
        <v>3750</v>
      </c>
      <c r="L1117" s="22">
        <f>K1117*M1117</f>
        <v>1687.4999999999998</v>
      </c>
      <c r="M1117" s="23">
        <v>0.44999999999999996</v>
      </c>
      <c r="O1117" s="1"/>
      <c r="P1117" s="4"/>
      <c r="Q1117" s="3"/>
      <c r="R1117" s="5"/>
    </row>
    <row r="1118" spans="2:18" x14ac:dyDescent="0.25">
      <c r="B1118" s="18" t="s">
        <v>20</v>
      </c>
      <c r="C1118" s="18">
        <v>1197831</v>
      </c>
      <c r="D1118" s="19">
        <v>45444</v>
      </c>
      <c r="E1118" s="18" t="s">
        <v>48</v>
      </c>
      <c r="F1118" s="18" t="s">
        <v>53</v>
      </c>
      <c r="G1118" s="18" t="s">
        <v>54</v>
      </c>
      <c r="H1118" s="18" t="s">
        <v>13</v>
      </c>
      <c r="I1118" s="20">
        <v>0.45</v>
      </c>
      <c r="J1118" s="21">
        <v>6500</v>
      </c>
      <c r="K1118" s="22">
        <f t="shared" ref="K1118:K1121" si="367">I1118*J1118</f>
        <v>2925</v>
      </c>
      <c r="L1118" s="22">
        <f t="shared" ref="L1118:L1121" si="368">K1118*M1118</f>
        <v>1316.2499999999998</v>
      </c>
      <c r="M1118" s="23">
        <v>0.44999999999999996</v>
      </c>
      <c r="O1118" s="1"/>
      <c r="P1118" s="4"/>
      <c r="Q1118" s="3"/>
      <c r="R1118" s="5"/>
    </row>
    <row r="1119" spans="2:18" x14ac:dyDescent="0.25">
      <c r="B1119" s="18" t="s">
        <v>20</v>
      </c>
      <c r="C1119" s="18">
        <v>1197831</v>
      </c>
      <c r="D1119" s="19">
        <v>45444</v>
      </c>
      <c r="E1119" s="18" t="s">
        <v>48</v>
      </c>
      <c r="F1119" s="18" t="s">
        <v>53</v>
      </c>
      <c r="G1119" s="18" t="s">
        <v>54</v>
      </c>
      <c r="H1119" s="18" t="s">
        <v>14</v>
      </c>
      <c r="I1119" s="20">
        <v>0.45</v>
      </c>
      <c r="J1119" s="21">
        <v>6000</v>
      </c>
      <c r="K1119" s="22">
        <f t="shared" si="367"/>
        <v>2700</v>
      </c>
      <c r="L1119" s="22">
        <f t="shared" si="368"/>
        <v>1485.0000000000002</v>
      </c>
      <c r="M1119" s="23">
        <v>0.55000000000000004</v>
      </c>
      <c r="O1119" s="1"/>
      <c r="P1119" s="4"/>
      <c r="Q1119" s="3"/>
      <c r="R1119" s="5"/>
    </row>
    <row r="1120" spans="2:18" x14ac:dyDescent="0.25">
      <c r="B1120" s="18" t="s">
        <v>20</v>
      </c>
      <c r="C1120" s="18">
        <v>1197831</v>
      </c>
      <c r="D1120" s="19">
        <v>45444</v>
      </c>
      <c r="E1120" s="18" t="s">
        <v>48</v>
      </c>
      <c r="F1120" s="18" t="s">
        <v>53</v>
      </c>
      <c r="G1120" s="18" t="s">
        <v>54</v>
      </c>
      <c r="H1120" s="18" t="s">
        <v>16</v>
      </c>
      <c r="I1120" s="20">
        <v>0.5</v>
      </c>
      <c r="J1120" s="21">
        <v>5000</v>
      </c>
      <c r="K1120" s="22">
        <f t="shared" si="367"/>
        <v>2500</v>
      </c>
      <c r="L1120" s="22">
        <f t="shared" si="368"/>
        <v>999.99999999999989</v>
      </c>
      <c r="M1120" s="23">
        <v>0.39999999999999997</v>
      </c>
      <c r="O1120" s="1"/>
      <c r="P1120" s="4"/>
      <c r="Q1120" s="3"/>
      <c r="R1120" s="5"/>
    </row>
    <row r="1121" spans="2:18" x14ac:dyDescent="0.25">
      <c r="B1121" s="18" t="s">
        <v>20</v>
      </c>
      <c r="C1121" s="18">
        <v>1197831</v>
      </c>
      <c r="D1121" s="19">
        <v>45444</v>
      </c>
      <c r="E1121" s="18" t="s">
        <v>48</v>
      </c>
      <c r="F1121" s="18" t="s">
        <v>53</v>
      </c>
      <c r="G1121" s="18" t="s">
        <v>54</v>
      </c>
      <c r="H1121" s="18" t="s">
        <v>17</v>
      </c>
      <c r="I1121" s="20">
        <v>0.55000000000000004</v>
      </c>
      <c r="J1121" s="21">
        <v>8750</v>
      </c>
      <c r="K1121" s="22">
        <f t="shared" si="367"/>
        <v>4812.5</v>
      </c>
      <c r="L1121" s="22">
        <f t="shared" si="368"/>
        <v>2887.5000000000005</v>
      </c>
      <c r="M1121" s="23">
        <v>0.60000000000000009</v>
      </c>
      <c r="O1121" s="1"/>
      <c r="P1121" s="4"/>
      <c r="Q1121" s="3"/>
      <c r="R1121" s="5"/>
    </row>
    <row r="1122" spans="2:18" x14ac:dyDescent="0.25">
      <c r="B1122" s="18" t="s">
        <v>20</v>
      </c>
      <c r="C1122" s="18">
        <v>1197831</v>
      </c>
      <c r="D1122" s="19">
        <v>45476</v>
      </c>
      <c r="E1122" s="18" t="s">
        <v>48</v>
      </c>
      <c r="F1122" s="18" t="s">
        <v>53</v>
      </c>
      <c r="G1122" s="18" t="s">
        <v>54</v>
      </c>
      <c r="H1122" s="18" t="s">
        <v>12</v>
      </c>
      <c r="I1122" s="20">
        <v>0.45</v>
      </c>
      <c r="J1122" s="21">
        <v>8250</v>
      </c>
      <c r="K1122" s="22">
        <f>I1122*J1122</f>
        <v>3712.5</v>
      </c>
      <c r="L1122" s="22">
        <f>K1122*M1122</f>
        <v>1856.2499999999998</v>
      </c>
      <c r="M1122" s="23">
        <v>0.49999999999999994</v>
      </c>
      <c r="O1122" s="1"/>
      <c r="P1122" s="4"/>
      <c r="Q1122" s="3"/>
      <c r="R1122" s="5"/>
    </row>
    <row r="1123" spans="2:18" x14ac:dyDescent="0.25">
      <c r="B1123" s="18" t="s">
        <v>20</v>
      </c>
      <c r="C1123" s="18">
        <v>1197831</v>
      </c>
      <c r="D1123" s="19">
        <v>45476</v>
      </c>
      <c r="E1123" s="18" t="s">
        <v>48</v>
      </c>
      <c r="F1123" s="18" t="s">
        <v>53</v>
      </c>
      <c r="G1123" s="18" t="s">
        <v>54</v>
      </c>
      <c r="H1123" s="18" t="s">
        <v>15</v>
      </c>
      <c r="I1123" s="20">
        <v>0.5</v>
      </c>
      <c r="J1123" s="21">
        <v>8250</v>
      </c>
      <c r="K1123" s="22">
        <f>I1123*J1123</f>
        <v>4125</v>
      </c>
      <c r="L1123" s="22">
        <f>K1123*M1123</f>
        <v>2062.4999999999995</v>
      </c>
      <c r="M1123" s="23">
        <v>0.49999999999999994</v>
      </c>
      <c r="O1123" s="1"/>
      <c r="P1123" s="4"/>
      <c r="Q1123" s="3"/>
      <c r="R1123" s="5"/>
    </row>
    <row r="1124" spans="2:18" x14ac:dyDescent="0.25">
      <c r="B1124" s="18" t="s">
        <v>20</v>
      </c>
      <c r="C1124" s="18">
        <v>1197831</v>
      </c>
      <c r="D1124" s="19">
        <v>45476</v>
      </c>
      <c r="E1124" s="18" t="s">
        <v>48</v>
      </c>
      <c r="F1124" s="18" t="s">
        <v>53</v>
      </c>
      <c r="G1124" s="18" t="s">
        <v>54</v>
      </c>
      <c r="H1124" s="18" t="s">
        <v>13</v>
      </c>
      <c r="I1124" s="20">
        <v>0.45</v>
      </c>
      <c r="J1124" s="21">
        <v>9750</v>
      </c>
      <c r="K1124" s="22">
        <f t="shared" ref="K1124:K1127" si="369">I1124*J1124</f>
        <v>4387.5</v>
      </c>
      <c r="L1124" s="22">
        <f t="shared" ref="L1124:L1127" si="370">K1124*M1124</f>
        <v>2193.7499999999995</v>
      </c>
      <c r="M1124" s="23">
        <v>0.49999999999999994</v>
      </c>
      <c r="O1124" s="1"/>
      <c r="P1124" s="4"/>
      <c r="Q1124" s="3"/>
      <c r="R1124" s="5"/>
    </row>
    <row r="1125" spans="2:18" x14ac:dyDescent="0.25">
      <c r="B1125" s="18" t="s">
        <v>20</v>
      </c>
      <c r="C1125" s="18">
        <v>1197831</v>
      </c>
      <c r="D1125" s="19">
        <v>45476</v>
      </c>
      <c r="E1125" s="18" t="s">
        <v>48</v>
      </c>
      <c r="F1125" s="18" t="s">
        <v>53</v>
      </c>
      <c r="G1125" s="18" t="s">
        <v>54</v>
      </c>
      <c r="H1125" s="18" t="s">
        <v>14</v>
      </c>
      <c r="I1125" s="20">
        <v>0.45</v>
      </c>
      <c r="J1125" s="21">
        <v>5750</v>
      </c>
      <c r="K1125" s="22">
        <f t="shared" si="369"/>
        <v>2587.5</v>
      </c>
      <c r="L1125" s="22">
        <f t="shared" si="370"/>
        <v>1552.5000000000002</v>
      </c>
      <c r="M1125" s="23">
        <v>0.60000000000000009</v>
      </c>
      <c r="O1125" s="1"/>
      <c r="P1125" s="4"/>
      <c r="Q1125" s="3"/>
      <c r="R1125" s="5"/>
    </row>
    <row r="1126" spans="2:18" x14ac:dyDescent="0.25">
      <c r="B1126" s="18" t="s">
        <v>20</v>
      </c>
      <c r="C1126" s="18">
        <v>1197831</v>
      </c>
      <c r="D1126" s="19">
        <v>45476</v>
      </c>
      <c r="E1126" s="18" t="s">
        <v>48</v>
      </c>
      <c r="F1126" s="18" t="s">
        <v>53</v>
      </c>
      <c r="G1126" s="18" t="s">
        <v>54</v>
      </c>
      <c r="H1126" s="18" t="s">
        <v>16</v>
      </c>
      <c r="I1126" s="20">
        <v>0.5</v>
      </c>
      <c r="J1126" s="21">
        <v>5250</v>
      </c>
      <c r="K1126" s="22">
        <f t="shared" si="369"/>
        <v>2625</v>
      </c>
      <c r="L1126" s="22">
        <f t="shared" si="370"/>
        <v>1181.2499999999998</v>
      </c>
      <c r="M1126" s="23">
        <v>0.44999999999999996</v>
      </c>
      <c r="O1126" s="1"/>
      <c r="P1126" s="4"/>
      <c r="Q1126" s="3"/>
      <c r="R1126" s="5"/>
    </row>
    <row r="1127" spans="2:18" x14ac:dyDescent="0.25">
      <c r="B1127" s="18" t="s">
        <v>20</v>
      </c>
      <c r="C1127" s="18">
        <v>1197831</v>
      </c>
      <c r="D1127" s="19">
        <v>45476</v>
      </c>
      <c r="E1127" s="18" t="s">
        <v>48</v>
      </c>
      <c r="F1127" s="18" t="s">
        <v>53</v>
      </c>
      <c r="G1127" s="18" t="s">
        <v>54</v>
      </c>
      <c r="H1127" s="18" t="s">
        <v>17</v>
      </c>
      <c r="I1127" s="20">
        <v>0.6</v>
      </c>
      <c r="J1127" s="21">
        <v>8000</v>
      </c>
      <c r="K1127" s="22">
        <f t="shared" si="369"/>
        <v>4800</v>
      </c>
      <c r="L1127" s="22">
        <f t="shared" si="370"/>
        <v>3120.0000000000005</v>
      </c>
      <c r="M1127" s="23">
        <v>0.65000000000000013</v>
      </c>
      <c r="O1127" s="1"/>
      <c r="P1127" s="4"/>
      <c r="Q1127" s="3"/>
      <c r="R1127" s="5"/>
    </row>
    <row r="1128" spans="2:18" x14ac:dyDescent="0.25">
      <c r="B1128" s="18" t="s">
        <v>20</v>
      </c>
      <c r="C1128" s="18">
        <v>1197831</v>
      </c>
      <c r="D1128" s="19">
        <v>45509</v>
      </c>
      <c r="E1128" s="18" t="s">
        <v>48</v>
      </c>
      <c r="F1128" s="18" t="s">
        <v>53</v>
      </c>
      <c r="G1128" s="18" t="s">
        <v>54</v>
      </c>
      <c r="H1128" s="18" t="s">
        <v>12</v>
      </c>
      <c r="I1128" s="20">
        <v>0.4</v>
      </c>
      <c r="J1128" s="21">
        <v>7500</v>
      </c>
      <c r="K1128" s="22">
        <f>I1128*J1128</f>
        <v>3000</v>
      </c>
      <c r="L1128" s="22">
        <f>K1128*M1128</f>
        <v>1499.9999999999998</v>
      </c>
      <c r="M1128" s="23">
        <v>0.49999999999999994</v>
      </c>
      <c r="O1128" s="1"/>
      <c r="P1128" s="4"/>
      <c r="Q1128" s="3"/>
      <c r="R1128" s="5"/>
    </row>
    <row r="1129" spans="2:18" x14ac:dyDescent="0.25">
      <c r="B1129" s="18" t="s">
        <v>20</v>
      </c>
      <c r="C1129" s="18">
        <v>1197831</v>
      </c>
      <c r="D1129" s="19">
        <v>45509</v>
      </c>
      <c r="E1129" s="18" t="s">
        <v>48</v>
      </c>
      <c r="F1129" s="18" t="s">
        <v>53</v>
      </c>
      <c r="G1129" s="18" t="s">
        <v>54</v>
      </c>
      <c r="H1129" s="18" t="s">
        <v>15</v>
      </c>
      <c r="I1129" s="20">
        <v>0.55000000000000004</v>
      </c>
      <c r="J1129" s="21">
        <v>7500</v>
      </c>
      <c r="K1129" s="22">
        <f>I1129*J1129</f>
        <v>4125</v>
      </c>
      <c r="L1129" s="22">
        <f>K1129*M1129</f>
        <v>2062.4999999999995</v>
      </c>
      <c r="M1129" s="23">
        <v>0.49999999999999994</v>
      </c>
      <c r="O1129" s="1"/>
      <c r="P1129" s="4"/>
      <c r="Q1129" s="3"/>
      <c r="R1129" s="5"/>
    </row>
    <row r="1130" spans="2:18" x14ac:dyDescent="0.25">
      <c r="B1130" s="18" t="s">
        <v>20</v>
      </c>
      <c r="C1130" s="18">
        <v>1197831</v>
      </c>
      <c r="D1130" s="19">
        <v>45509</v>
      </c>
      <c r="E1130" s="18" t="s">
        <v>48</v>
      </c>
      <c r="F1130" s="18" t="s">
        <v>53</v>
      </c>
      <c r="G1130" s="18" t="s">
        <v>54</v>
      </c>
      <c r="H1130" s="18" t="s">
        <v>13</v>
      </c>
      <c r="I1130" s="20">
        <v>0.55000000000000004</v>
      </c>
      <c r="J1130" s="21">
        <v>9250</v>
      </c>
      <c r="K1130" s="22">
        <f t="shared" ref="K1130:K1133" si="371">I1130*J1130</f>
        <v>5087.5</v>
      </c>
      <c r="L1130" s="22">
        <f t="shared" ref="L1130:L1133" si="372">K1130*M1130</f>
        <v>2543.7499999999995</v>
      </c>
      <c r="M1130" s="23">
        <v>0.49999999999999994</v>
      </c>
      <c r="O1130" s="1"/>
      <c r="P1130" s="4"/>
      <c r="Q1130" s="3"/>
      <c r="R1130" s="5"/>
    </row>
    <row r="1131" spans="2:18" x14ac:dyDescent="0.25">
      <c r="B1131" s="18" t="s">
        <v>20</v>
      </c>
      <c r="C1131" s="18">
        <v>1197831</v>
      </c>
      <c r="D1131" s="19">
        <v>45509</v>
      </c>
      <c r="E1131" s="18" t="s">
        <v>48</v>
      </c>
      <c r="F1131" s="18" t="s">
        <v>53</v>
      </c>
      <c r="G1131" s="18" t="s">
        <v>54</v>
      </c>
      <c r="H1131" s="18" t="s">
        <v>14</v>
      </c>
      <c r="I1131" s="20">
        <v>0.5</v>
      </c>
      <c r="J1131" s="21">
        <v>4250</v>
      </c>
      <c r="K1131" s="22">
        <f t="shared" si="371"/>
        <v>2125</v>
      </c>
      <c r="L1131" s="22">
        <f t="shared" si="372"/>
        <v>1275.0000000000002</v>
      </c>
      <c r="M1131" s="23">
        <v>0.60000000000000009</v>
      </c>
      <c r="O1131" s="1"/>
      <c r="P1131" s="4"/>
      <c r="Q1131" s="3"/>
      <c r="R1131" s="5"/>
    </row>
    <row r="1132" spans="2:18" x14ac:dyDescent="0.25">
      <c r="B1132" s="18" t="s">
        <v>20</v>
      </c>
      <c r="C1132" s="18">
        <v>1197831</v>
      </c>
      <c r="D1132" s="19">
        <v>45509</v>
      </c>
      <c r="E1132" s="18" t="s">
        <v>48</v>
      </c>
      <c r="F1132" s="18" t="s">
        <v>53</v>
      </c>
      <c r="G1132" s="18" t="s">
        <v>54</v>
      </c>
      <c r="H1132" s="18" t="s">
        <v>16</v>
      </c>
      <c r="I1132" s="20">
        <v>0.55000000000000004</v>
      </c>
      <c r="J1132" s="21">
        <v>4250</v>
      </c>
      <c r="K1132" s="22">
        <f t="shared" si="371"/>
        <v>2337.5</v>
      </c>
      <c r="L1132" s="22">
        <f t="shared" si="372"/>
        <v>1051.875</v>
      </c>
      <c r="M1132" s="23">
        <v>0.44999999999999996</v>
      </c>
      <c r="O1132" s="1"/>
      <c r="P1132" s="4"/>
      <c r="Q1132" s="3"/>
      <c r="R1132" s="5"/>
    </row>
    <row r="1133" spans="2:18" x14ac:dyDescent="0.25">
      <c r="B1133" s="18" t="s">
        <v>20</v>
      </c>
      <c r="C1133" s="18">
        <v>1197831</v>
      </c>
      <c r="D1133" s="19">
        <v>45509</v>
      </c>
      <c r="E1133" s="18" t="s">
        <v>48</v>
      </c>
      <c r="F1133" s="18" t="s">
        <v>53</v>
      </c>
      <c r="G1133" s="18" t="s">
        <v>54</v>
      </c>
      <c r="H1133" s="18" t="s">
        <v>17</v>
      </c>
      <c r="I1133" s="20">
        <v>0.6</v>
      </c>
      <c r="J1133" s="21">
        <v>6750</v>
      </c>
      <c r="K1133" s="22">
        <f t="shared" si="371"/>
        <v>4050</v>
      </c>
      <c r="L1133" s="22">
        <f t="shared" si="372"/>
        <v>2632.5000000000005</v>
      </c>
      <c r="M1133" s="23">
        <v>0.65000000000000013</v>
      </c>
      <c r="O1133" s="1"/>
      <c r="P1133" s="4"/>
      <c r="Q1133" s="3"/>
      <c r="R1133" s="5"/>
    </row>
    <row r="1134" spans="2:18" x14ac:dyDescent="0.25">
      <c r="B1134" s="18" t="s">
        <v>20</v>
      </c>
      <c r="C1134" s="18">
        <v>1197831</v>
      </c>
      <c r="D1134" s="19">
        <v>45537</v>
      </c>
      <c r="E1134" s="18" t="s">
        <v>48</v>
      </c>
      <c r="F1134" s="18" t="s">
        <v>53</v>
      </c>
      <c r="G1134" s="18" t="s">
        <v>54</v>
      </c>
      <c r="H1134" s="18" t="s">
        <v>12</v>
      </c>
      <c r="I1134" s="20">
        <v>0.55000000000000004</v>
      </c>
      <c r="J1134" s="21">
        <v>6250</v>
      </c>
      <c r="K1134" s="22">
        <f>I1134*J1134</f>
        <v>3437.5000000000005</v>
      </c>
      <c r="L1134" s="22">
        <f>K1134*M1134</f>
        <v>1718.75</v>
      </c>
      <c r="M1134" s="23">
        <v>0.49999999999999994</v>
      </c>
      <c r="O1134" s="1"/>
      <c r="P1134" s="4"/>
      <c r="Q1134" s="3"/>
      <c r="R1134" s="5"/>
    </row>
    <row r="1135" spans="2:18" x14ac:dyDescent="0.25">
      <c r="B1135" s="18" t="s">
        <v>20</v>
      </c>
      <c r="C1135" s="18">
        <v>1197831</v>
      </c>
      <c r="D1135" s="19">
        <v>45537</v>
      </c>
      <c r="E1135" s="18" t="s">
        <v>48</v>
      </c>
      <c r="F1135" s="18" t="s">
        <v>53</v>
      </c>
      <c r="G1135" s="18" t="s">
        <v>54</v>
      </c>
      <c r="H1135" s="18" t="s">
        <v>15</v>
      </c>
      <c r="I1135" s="20">
        <v>0.55000000000000004</v>
      </c>
      <c r="J1135" s="21">
        <v>5750</v>
      </c>
      <c r="K1135" s="22">
        <f>I1135*J1135</f>
        <v>3162.5000000000005</v>
      </c>
      <c r="L1135" s="22">
        <f>K1135*M1135</f>
        <v>1581.25</v>
      </c>
      <c r="M1135" s="23">
        <v>0.49999999999999994</v>
      </c>
      <c r="O1135" s="1"/>
      <c r="P1135" s="4"/>
      <c r="Q1135" s="3"/>
      <c r="R1135" s="5"/>
    </row>
    <row r="1136" spans="2:18" x14ac:dyDescent="0.25">
      <c r="B1136" s="18" t="s">
        <v>20</v>
      </c>
      <c r="C1136" s="18">
        <v>1197831</v>
      </c>
      <c r="D1136" s="19">
        <v>45537</v>
      </c>
      <c r="E1136" s="18" t="s">
        <v>48</v>
      </c>
      <c r="F1136" s="18" t="s">
        <v>53</v>
      </c>
      <c r="G1136" s="18" t="s">
        <v>54</v>
      </c>
      <c r="H1136" s="18" t="s">
        <v>13</v>
      </c>
      <c r="I1136" s="20">
        <v>0.6</v>
      </c>
      <c r="J1136" s="21">
        <v>6250</v>
      </c>
      <c r="K1136" s="22">
        <f t="shared" ref="K1136:K1139" si="373">I1136*J1136</f>
        <v>3750</v>
      </c>
      <c r="L1136" s="22">
        <f t="shared" ref="L1136:L1139" si="374">K1136*M1136</f>
        <v>1874.9999999999998</v>
      </c>
      <c r="M1136" s="23">
        <v>0.49999999999999994</v>
      </c>
      <c r="O1136" s="1"/>
      <c r="P1136" s="4"/>
      <c r="Q1136" s="3"/>
      <c r="R1136" s="5"/>
    </row>
    <row r="1137" spans="2:18" x14ac:dyDescent="0.25">
      <c r="B1137" s="18" t="s">
        <v>20</v>
      </c>
      <c r="C1137" s="18">
        <v>1197831</v>
      </c>
      <c r="D1137" s="19">
        <v>45537</v>
      </c>
      <c r="E1137" s="18" t="s">
        <v>48</v>
      </c>
      <c r="F1137" s="18" t="s">
        <v>53</v>
      </c>
      <c r="G1137" s="18" t="s">
        <v>54</v>
      </c>
      <c r="H1137" s="18" t="s">
        <v>14</v>
      </c>
      <c r="I1137" s="20">
        <v>0.6</v>
      </c>
      <c r="J1137" s="21">
        <v>3500</v>
      </c>
      <c r="K1137" s="22">
        <f t="shared" si="373"/>
        <v>2100</v>
      </c>
      <c r="L1137" s="22">
        <f t="shared" si="374"/>
        <v>1260.0000000000002</v>
      </c>
      <c r="M1137" s="23">
        <v>0.60000000000000009</v>
      </c>
      <c r="O1137" s="1"/>
      <c r="P1137" s="4"/>
      <c r="Q1137" s="3"/>
      <c r="R1137" s="5"/>
    </row>
    <row r="1138" spans="2:18" x14ac:dyDescent="0.25">
      <c r="B1138" s="18" t="s">
        <v>20</v>
      </c>
      <c r="C1138" s="18">
        <v>1197831</v>
      </c>
      <c r="D1138" s="19">
        <v>45537</v>
      </c>
      <c r="E1138" s="18" t="s">
        <v>48</v>
      </c>
      <c r="F1138" s="18" t="s">
        <v>53</v>
      </c>
      <c r="G1138" s="18" t="s">
        <v>54</v>
      </c>
      <c r="H1138" s="18" t="s">
        <v>16</v>
      </c>
      <c r="I1138" s="20">
        <v>0.45</v>
      </c>
      <c r="J1138" s="21">
        <v>3500</v>
      </c>
      <c r="K1138" s="22">
        <f t="shared" si="373"/>
        <v>1575</v>
      </c>
      <c r="L1138" s="22">
        <f t="shared" si="374"/>
        <v>708.74999999999989</v>
      </c>
      <c r="M1138" s="23">
        <v>0.44999999999999996</v>
      </c>
      <c r="O1138" s="1"/>
      <c r="P1138" s="4"/>
      <c r="Q1138" s="3"/>
      <c r="R1138" s="5"/>
    </row>
    <row r="1139" spans="2:18" x14ac:dyDescent="0.25">
      <c r="B1139" s="18" t="s">
        <v>20</v>
      </c>
      <c r="C1139" s="18">
        <v>1197831</v>
      </c>
      <c r="D1139" s="19">
        <v>45537</v>
      </c>
      <c r="E1139" s="18" t="s">
        <v>48</v>
      </c>
      <c r="F1139" s="18" t="s">
        <v>53</v>
      </c>
      <c r="G1139" s="18" t="s">
        <v>54</v>
      </c>
      <c r="H1139" s="18" t="s">
        <v>17</v>
      </c>
      <c r="I1139" s="20">
        <v>0.4</v>
      </c>
      <c r="J1139" s="21">
        <v>5750</v>
      </c>
      <c r="K1139" s="22">
        <f t="shared" si="373"/>
        <v>2300</v>
      </c>
      <c r="L1139" s="22">
        <f t="shared" si="374"/>
        <v>1495.0000000000002</v>
      </c>
      <c r="M1139" s="23">
        <v>0.65000000000000013</v>
      </c>
      <c r="O1139" s="1"/>
      <c r="P1139" s="4"/>
      <c r="Q1139" s="3"/>
      <c r="R1139" s="5"/>
    </row>
    <row r="1140" spans="2:18" x14ac:dyDescent="0.25">
      <c r="B1140" s="18" t="s">
        <v>20</v>
      </c>
      <c r="C1140" s="18">
        <v>1197831</v>
      </c>
      <c r="D1140" s="19">
        <v>45566</v>
      </c>
      <c r="E1140" s="18" t="s">
        <v>48</v>
      </c>
      <c r="F1140" s="18" t="s">
        <v>53</v>
      </c>
      <c r="G1140" s="18" t="s">
        <v>54</v>
      </c>
      <c r="H1140" s="18" t="s">
        <v>12</v>
      </c>
      <c r="I1140" s="20">
        <v>0.30000000000000004</v>
      </c>
      <c r="J1140" s="21">
        <v>5250</v>
      </c>
      <c r="K1140" s="22">
        <f>I1140*J1140</f>
        <v>1575.0000000000002</v>
      </c>
      <c r="L1140" s="22">
        <f>K1140*M1140</f>
        <v>787.5</v>
      </c>
      <c r="M1140" s="23">
        <v>0.49999999999999994</v>
      </c>
      <c r="O1140" s="1"/>
      <c r="P1140" s="4"/>
      <c r="Q1140" s="3"/>
      <c r="R1140" s="5"/>
    </row>
    <row r="1141" spans="2:18" x14ac:dyDescent="0.25">
      <c r="B1141" s="18" t="s">
        <v>20</v>
      </c>
      <c r="C1141" s="18">
        <v>1197831</v>
      </c>
      <c r="D1141" s="19">
        <v>45566</v>
      </c>
      <c r="E1141" s="18" t="s">
        <v>48</v>
      </c>
      <c r="F1141" s="18" t="s">
        <v>53</v>
      </c>
      <c r="G1141" s="18" t="s">
        <v>54</v>
      </c>
      <c r="H1141" s="18" t="s">
        <v>15</v>
      </c>
      <c r="I1141" s="20">
        <v>0.30000000000000004</v>
      </c>
      <c r="J1141" s="21">
        <v>5250</v>
      </c>
      <c r="K1141" s="22">
        <f>I1141*J1141</f>
        <v>1575.0000000000002</v>
      </c>
      <c r="L1141" s="22">
        <f>K1141*M1141</f>
        <v>787.5</v>
      </c>
      <c r="M1141" s="23">
        <v>0.49999999999999994</v>
      </c>
      <c r="O1141" s="1"/>
      <c r="P1141" s="4"/>
      <c r="Q1141" s="3"/>
      <c r="R1141" s="5"/>
    </row>
    <row r="1142" spans="2:18" x14ac:dyDescent="0.25">
      <c r="B1142" s="18" t="s">
        <v>20</v>
      </c>
      <c r="C1142" s="18">
        <v>1197831</v>
      </c>
      <c r="D1142" s="19">
        <v>45566</v>
      </c>
      <c r="E1142" s="18" t="s">
        <v>48</v>
      </c>
      <c r="F1142" s="18" t="s">
        <v>53</v>
      </c>
      <c r="G1142" s="18" t="s">
        <v>54</v>
      </c>
      <c r="H1142" s="18" t="s">
        <v>13</v>
      </c>
      <c r="I1142" s="20">
        <v>0.35000000000000003</v>
      </c>
      <c r="J1142" s="21">
        <v>4750</v>
      </c>
      <c r="K1142" s="22">
        <f t="shared" ref="K1142:K1145" si="375">I1142*J1142</f>
        <v>1662.5000000000002</v>
      </c>
      <c r="L1142" s="22">
        <f t="shared" ref="L1142:L1145" si="376">K1142*M1142</f>
        <v>831.25</v>
      </c>
      <c r="M1142" s="23">
        <v>0.49999999999999994</v>
      </c>
      <c r="O1142" s="1"/>
      <c r="P1142" s="4"/>
      <c r="Q1142" s="3"/>
      <c r="R1142" s="5"/>
    </row>
    <row r="1143" spans="2:18" x14ac:dyDescent="0.25">
      <c r="B1143" s="18" t="s">
        <v>20</v>
      </c>
      <c r="C1143" s="18">
        <v>1197831</v>
      </c>
      <c r="D1143" s="19">
        <v>45566</v>
      </c>
      <c r="E1143" s="18" t="s">
        <v>48</v>
      </c>
      <c r="F1143" s="18" t="s">
        <v>53</v>
      </c>
      <c r="G1143" s="18" t="s">
        <v>54</v>
      </c>
      <c r="H1143" s="18" t="s">
        <v>14</v>
      </c>
      <c r="I1143" s="20">
        <v>0.35000000000000003</v>
      </c>
      <c r="J1143" s="21">
        <v>3250</v>
      </c>
      <c r="K1143" s="22">
        <f t="shared" si="375"/>
        <v>1137.5</v>
      </c>
      <c r="L1143" s="22">
        <f t="shared" si="376"/>
        <v>682.50000000000011</v>
      </c>
      <c r="M1143" s="23">
        <v>0.60000000000000009</v>
      </c>
      <c r="O1143" s="1"/>
      <c r="P1143" s="4"/>
      <c r="Q1143" s="3"/>
      <c r="R1143" s="5"/>
    </row>
    <row r="1144" spans="2:18" x14ac:dyDescent="0.25">
      <c r="B1144" s="18" t="s">
        <v>20</v>
      </c>
      <c r="C1144" s="18">
        <v>1197831</v>
      </c>
      <c r="D1144" s="19">
        <v>45566</v>
      </c>
      <c r="E1144" s="18" t="s">
        <v>48</v>
      </c>
      <c r="F1144" s="18" t="s">
        <v>53</v>
      </c>
      <c r="G1144" s="18" t="s">
        <v>54</v>
      </c>
      <c r="H1144" s="18" t="s">
        <v>16</v>
      </c>
      <c r="I1144" s="20">
        <v>0.30000000000000004</v>
      </c>
      <c r="J1144" s="21">
        <v>3000</v>
      </c>
      <c r="K1144" s="22">
        <f t="shared" si="375"/>
        <v>900.00000000000011</v>
      </c>
      <c r="L1144" s="22">
        <f t="shared" si="376"/>
        <v>405</v>
      </c>
      <c r="M1144" s="23">
        <v>0.44999999999999996</v>
      </c>
      <c r="O1144" s="1"/>
      <c r="P1144" s="4"/>
      <c r="Q1144" s="3"/>
      <c r="R1144" s="5"/>
    </row>
    <row r="1145" spans="2:18" x14ac:dyDescent="0.25">
      <c r="B1145" s="18" t="s">
        <v>20</v>
      </c>
      <c r="C1145" s="18">
        <v>1197831</v>
      </c>
      <c r="D1145" s="19">
        <v>45566</v>
      </c>
      <c r="E1145" s="18" t="s">
        <v>48</v>
      </c>
      <c r="F1145" s="18" t="s">
        <v>53</v>
      </c>
      <c r="G1145" s="18" t="s">
        <v>54</v>
      </c>
      <c r="H1145" s="18" t="s">
        <v>17</v>
      </c>
      <c r="I1145" s="20">
        <v>0.4</v>
      </c>
      <c r="J1145" s="21">
        <v>4750</v>
      </c>
      <c r="K1145" s="22">
        <f t="shared" si="375"/>
        <v>1900</v>
      </c>
      <c r="L1145" s="22">
        <f t="shared" si="376"/>
        <v>1235.0000000000002</v>
      </c>
      <c r="M1145" s="23">
        <v>0.65000000000000013</v>
      </c>
      <c r="O1145" s="1"/>
      <c r="P1145" s="4"/>
      <c r="Q1145" s="3"/>
      <c r="R1145" s="5"/>
    </row>
    <row r="1146" spans="2:18" x14ac:dyDescent="0.25">
      <c r="B1146" s="18" t="s">
        <v>20</v>
      </c>
      <c r="C1146" s="18">
        <v>1197831</v>
      </c>
      <c r="D1146" s="19">
        <v>45598</v>
      </c>
      <c r="E1146" s="18" t="s">
        <v>48</v>
      </c>
      <c r="F1146" s="18" t="s">
        <v>53</v>
      </c>
      <c r="G1146" s="18" t="s">
        <v>54</v>
      </c>
      <c r="H1146" s="18" t="s">
        <v>12</v>
      </c>
      <c r="I1146" s="20">
        <v>0.20000000000000004</v>
      </c>
      <c r="J1146" s="21">
        <v>6250</v>
      </c>
      <c r="K1146" s="22">
        <f>I1146*J1146</f>
        <v>1250.0000000000002</v>
      </c>
      <c r="L1146" s="22">
        <f>K1146*M1146</f>
        <v>625</v>
      </c>
      <c r="M1146" s="23">
        <v>0.49999999999999994</v>
      </c>
      <c r="O1146" s="1"/>
      <c r="P1146" s="4"/>
      <c r="Q1146" s="3"/>
      <c r="R1146" s="5"/>
    </row>
    <row r="1147" spans="2:18" x14ac:dyDescent="0.25">
      <c r="B1147" s="18" t="s">
        <v>20</v>
      </c>
      <c r="C1147" s="18">
        <v>1197831</v>
      </c>
      <c r="D1147" s="19">
        <v>45598</v>
      </c>
      <c r="E1147" s="18" t="s">
        <v>48</v>
      </c>
      <c r="F1147" s="18" t="s">
        <v>53</v>
      </c>
      <c r="G1147" s="18" t="s">
        <v>54</v>
      </c>
      <c r="H1147" s="18" t="s">
        <v>15</v>
      </c>
      <c r="I1147" s="20">
        <v>0.20000000000000004</v>
      </c>
      <c r="J1147" s="21">
        <v>6250</v>
      </c>
      <c r="K1147" s="22">
        <f>I1147*J1147</f>
        <v>1250.0000000000002</v>
      </c>
      <c r="L1147" s="22">
        <f>K1147*M1147</f>
        <v>625</v>
      </c>
      <c r="M1147" s="23">
        <v>0.49999999999999994</v>
      </c>
      <c r="O1147" s="1"/>
      <c r="P1147" s="4"/>
      <c r="Q1147" s="3"/>
      <c r="R1147" s="5"/>
    </row>
    <row r="1148" spans="2:18" x14ac:dyDescent="0.25">
      <c r="B1148" s="18" t="s">
        <v>20</v>
      </c>
      <c r="C1148" s="18">
        <v>1197831</v>
      </c>
      <c r="D1148" s="19">
        <v>45598</v>
      </c>
      <c r="E1148" s="18" t="s">
        <v>48</v>
      </c>
      <c r="F1148" s="18" t="s">
        <v>53</v>
      </c>
      <c r="G1148" s="18" t="s">
        <v>54</v>
      </c>
      <c r="H1148" s="18" t="s">
        <v>13</v>
      </c>
      <c r="I1148" s="20">
        <v>0.45000000000000007</v>
      </c>
      <c r="J1148" s="21">
        <v>5750</v>
      </c>
      <c r="K1148" s="22">
        <f t="shared" ref="K1148:K1151" si="377">I1148*J1148</f>
        <v>2587.5000000000005</v>
      </c>
      <c r="L1148" s="22">
        <f t="shared" ref="L1148:L1151" si="378">K1148*M1148</f>
        <v>1293.75</v>
      </c>
      <c r="M1148" s="23">
        <v>0.49999999999999994</v>
      </c>
      <c r="O1148" s="1"/>
      <c r="P1148" s="4"/>
      <c r="Q1148" s="3"/>
      <c r="R1148" s="5"/>
    </row>
    <row r="1149" spans="2:18" x14ac:dyDescent="0.25">
      <c r="B1149" s="18" t="s">
        <v>20</v>
      </c>
      <c r="C1149" s="18">
        <v>1197831</v>
      </c>
      <c r="D1149" s="19">
        <v>45598</v>
      </c>
      <c r="E1149" s="18" t="s">
        <v>48</v>
      </c>
      <c r="F1149" s="18" t="s">
        <v>53</v>
      </c>
      <c r="G1149" s="18" t="s">
        <v>54</v>
      </c>
      <c r="H1149" s="18" t="s">
        <v>14</v>
      </c>
      <c r="I1149" s="20">
        <v>0.45000000000000007</v>
      </c>
      <c r="J1149" s="21">
        <v>4500</v>
      </c>
      <c r="K1149" s="22">
        <f t="shared" si="377"/>
        <v>2025.0000000000002</v>
      </c>
      <c r="L1149" s="22">
        <f t="shared" si="378"/>
        <v>1215.0000000000002</v>
      </c>
      <c r="M1149" s="23">
        <v>0.60000000000000009</v>
      </c>
      <c r="O1149" s="1"/>
      <c r="P1149" s="4"/>
      <c r="Q1149" s="3"/>
      <c r="R1149" s="5"/>
    </row>
    <row r="1150" spans="2:18" x14ac:dyDescent="0.25">
      <c r="B1150" s="18" t="s">
        <v>20</v>
      </c>
      <c r="C1150" s="18">
        <v>1197831</v>
      </c>
      <c r="D1150" s="19">
        <v>45598</v>
      </c>
      <c r="E1150" s="18" t="s">
        <v>48</v>
      </c>
      <c r="F1150" s="18" t="s">
        <v>53</v>
      </c>
      <c r="G1150" s="18" t="s">
        <v>54</v>
      </c>
      <c r="H1150" s="18" t="s">
        <v>16</v>
      </c>
      <c r="I1150" s="20">
        <v>0.49999999999999994</v>
      </c>
      <c r="J1150" s="21">
        <v>4250</v>
      </c>
      <c r="K1150" s="22">
        <f t="shared" si="377"/>
        <v>2124.9999999999995</v>
      </c>
      <c r="L1150" s="22">
        <f t="shared" si="378"/>
        <v>956.24999999999966</v>
      </c>
      <c r="M1150" s="23">
        <v>0.44999999999999996</v>
      </c>
      <c r="O1150" s="1"/>
      <c r="P1150" s="4"/>
      <c r="Q1150" s="3"/>
      <c r="R1150" s="5"/>
    </row>
    <row r="1151" spans="2:18" x14ac:dyDescent="0.25">
      <c r="B1151" s="18" t="s">
        <v>20</v>
      </c>
      <c r="C1151" s="18">
        <v>1197831</v>
      </c>
      <c r="D1151" s="19">
        <v>45598</v>
      </c>
      <c r="E1151" s="18" t="s">
        <v>48</v>
      </c>
      <c r="F1151" s="18" t="s">
        <v>53</v>
      </c>
      <c r="G1151" s="18" t="s">
        <v>54</v>
      </c>
      <c r="H1151" s="18" t="s">
        <v>17</v>
      </c>
      <c r="I1151" s="20">
        <v>0.6</v>
      </c>
      <c r="J1151" s="21">
        <v>6250</v>
      </c>
      <c r="K1151" s="22">
        <f t="shared" si="377"/>
        <v>3750</v>
      </c>
      <c r="L1151" s="22">
        <f t="shared" si="378"/>
        <v>2437.5000000000005</v>
      </c>
      <c r="M1151" s="23">
        <v>0.65000000000000013</v>
      </c>
      <c r="O1151" s="1"/>
      <c r="P1151" s="4"/>
      <c r="Q1151" s="3"/>
      <c r="R1151" s="5"/>
    </row>
    <row r="1152" spans="2:18" x14ac:dyDescent="0.25">
      <c r="B1152" s="18" t="s">
        <v>20</v>
      </c>
      <c r="C1152" s="18">
        <v>1197831</v>
      </c>
      <c r="D1152" s="19">
        <v>45627</v>
      </c>
      <c r="E1152" s="18" t="s">
        <v>48</v>
      </c>
      <c r="F1152" s="18" t="s">
        <v>53</v>
      </c>
      <c r="G1152" s="18" t="s">
        <v>54</v>
      </c>
      <c r="H1152" s="18" t="s">
        <v>12</v>
      </c>
      <c r="I1152" s="20">
        <v>0.6</v>
      </c>
      <c r="J1152" s="21">
        <v>7750</v>
      </c>
      <c r="K1152" s="22">
        <f>I1152*J1152</f>
        <v>4650</v>
      </c>
      <c r="L1152" s="22">
        <f>K1152*M1152</f>
        <v>2324.9999999999995</v>
      </c>
      <c r="M1152" s="23">
        <v>0.49999999999999994</v>
      </c>
      <c r="O1152" s="1"/>
      <c r="P1152" s="4"/>
      <c r="Q1152" s="3"/>
      <c r="R1152" s="5"/>
    </row>
    <row r="1153" spans="1:18" x14ac:dyDescent="0.25">
      <c r="B1153" s="18" t="s">
        <v>20</v>
      </c>
      <c r="C1153" s="18">
        <v>1197831</v>
      </c>
      <c r="D1153" s="19">
        <v>45627</v>
      </c>
      <c r="E1153" s="18" t="s">
        <v>48</v>
      </c>
      <c r="F1153" s="18" t="s">
        <v>53</v>
      </c>
      <c r="G1153" s="18" t="s">
        <v>54</v>
      </c>
      <c r="H1153" s="18" t="s">
        <v>15</v>
      </c>
      <c r="I1153" s="20">
        <v>0.6</v>
      </c>
      <c r="J1153" s="21">
        <v>7750</v>
      </c>
      <c r="K1153" s="22">
        <f>I1153*J1153</f>
        <v>4650</v>
      </c>
      <c r="L1153" s="22">
        <f>K1153*M1153</f>
        <v>2324.9999999999995</v>
      </c>
      <c r="M1153" s="23">
        <v>0.49999999999999994</v>
      </c>
      <c r="O1153" s="1"/>
      <c r="P1153" s="4"/>
      <c r="Q1153" s="3"/>
      <c r="R1153" s="5"/>
    </row>
    <row r="1154" spans="1:18" x14ac:dyDescent="0.25">
      <c r="B1154" s="18" t="s">
        <v>20</v>
      </c>
      <c r="C1154" s="18">
        <v>1197831</v>
      </c>
      <c r="D1154" s="19">
        <v>45627</v>
      </c>
      <c r="E1154" s="18" t="s">
        <v>48</v>
      </c>
      <c r="F1154" s="18" t="s">
        <v>53</v>
      </c>
      <c r="G1154" s="18" t="s">
        <v>54</v>
      </c>
      <c r="H1154" s="18" t="s">
        <v>13</v>
      </c>
      <c r="I1154" s="20">
        <v>0.65</v>
      </c>
      <c r="J1154" s="21">
        <v>7000</v>
      </c>
      <c r="K1154" s="22">
        <f t="shared" ref="K1154:K1157" si="379">I1154*J1154</f>
        <v>4550</v>
      </c>
      <c r="L1154" s="22">
        <f t="shared" ref="L1154:L1157" si="380">K1154*M1154</f>
        <v>2274.9999999999995</v>
      </c>
      <c r="M1154" s="23">
        <v>0.49999999999999994</v>
      </c>
      <c r="O1154" s="1"/>
      <c r="P1154" s="4"/>
      <c r="Q1154" s="3"/>
      <c r="R1154" s="5"/>
    </row>
    <row r="1155" spans="1:18" x14ac:dyDescent="0.25">
      <c r="B1155" s="18" t="s">
        <v>20</v>
      </c>
      <c r="C1155" s="18">
        <v>1197831</v>
      </c>
      <c r="D1155" s="19">
        <v>45627</v>
      </c>
      <c r="E1155" s="18" t="s">
        <v>48</v>
      </c>
      <c r="F1155" s="18" t="s">
        <v>53</v>
      </c>
      <c r="G1155" s="18" t="s">
        <v>54</v>
      </c>
      <c r="H1155" s="18" t="s">
        <v>14</v>
      </c>
      <c r="I1155" s="20">
        <v>0.65</v>
      </c>
      <c r="J1155" s="21">
        <v>5500</v>
      </c>
      <c r="K1155" s="22">
        <f t="shared" si="379"/>
        <v>3575</v>
      </c>
      <c r="L1155" s="22">
        <f t="shared" si="380"/>
        <v>2145.0000000000005</v>
      </c>
      <c r="M1155" s="23">
        <v>0.60000000000000009</v>
      </c>
      <c r="O1155" s="1"/>
      <c r="P1155" s="4"/>
      <c r="Q1155" s="3"/>
      <c r="R1155" s="5"/>
    </row>
    <row r="1156" spans="1:18" x14ac:dyDescent="0.25">
      <c r="B1156" s="18" t="s">
        <v>20</v>
      </c>
      <c r="C1156" s="18">
        <v>1197831</v>
      </c>
      <c r="D1156" s="19">
        <v>45627</v>
      </c>
      <c r="E1156" s="18" t="s">
        <v>48</v>
      </c>
      <c r="F1156" s="18" t="s">
        <v>53</v>
      </c>
      <c r="G1156" s="18" t="s">
        <v>54</v>
      </c>
      <c r="H1156" s="18" t="s">
        <v>16</v>
      </c>
      <c r="I1156" s="20">
        <v>0.6</v>
      </c>
      <c r="J1156" s="21">
        <v>5000</v>
      </c>
      <c r="K1156" s="22">
        <f t="shared" si="379"/>
        <v>3000</v>
      </c>
      <c r="L1156" s="22">
        <f t="shared" si="380"/>
        <v>1349.9999999999998</v>
      </c>
      <c r="M1156" s="23">
        <v>0.44999999999999996</v>
      </c>
      <c r="O1156" s="1"/>
      <c r="P1156" s="4"/>
      <c r="Q1156" s="3"/>
      <c r="R1156" s="5"/>
    </row>
    <row r="1157" spans="1:18" x14ac:dyDescent="0.25">
      <c r="B1157" s="18" t="s">
        <v>20</v>
      </c>
      <c r="C1157" s="18">
        <v>1197831</v>
      </c>
      <c r="D1157" s="19">
        <v>45627</v>
      </c>
      <c r="E1157" s="18" t="s">
        <v>48</v>
      </c>
      <c r="F1157" s="18" t="s">
        <v>53</v>
      </c>
      <c r="G1157" s="18" t="s">
        <v>54</v>
      </c>
      <c r="H1157" s="18" t="s">
        <v>17</v>
      </c>
      <c r="I1157" s="20">
        <v>0.70000000000000007</v>
      </c>
      <c r="J1157" s="21">
        <v>7500</v>
      </c>
      <c r="K1157" s="22">
        <f t="shared" si="379"/>
        <v>5250.0000000000009</v>
      </c>
      <c r="L1157" s="22">
        <f t="shared" si="380"/>
        <v>3412.5000000000014</v>
      </c>
      <c r="M1157" s="23">
        <v>0.65000000000000013</v>
      </c>
      <c r="O1157" s="1"/>
      <c r="P1157" s="4"/>
      <c r="Q1157" s="3"/>
      <c r="R1157" s="5"/>
    </row>
    <row r="1158" spans="1:18" x14ac:dyDescent="0.25">
      <c r="A1158" t="s">
        <v>39</v>
      </c>
      <c r="B1158" s="18" t="s">
        <v>10</v>
      </c>
      <c r="C1158" s="18">
        <v>1185732</v>
      </c>
      <c r="D1158" s="19">
        <v>45312</v>
      </c>
      <c r="E1158" s="18" t="s">
        <v>132</v>
      </c>
      <c r="F1158" s="18" t="s">
        <v>55</v>
      </c>
      <c r="G1158" s="18" t="s">
        <v>56</v>
      </c>
      <c r="H1158" s="18" t="s">
        <v>12</v>
      </c>
      <c r="I1158" s="20">
        <v>0.4</v>
      </c>
      <c r="J1158" s="21">
        <v>4500</v>
      </c>
      <c r="K1158" s="22">
        <f>I1158*J1158</f>
        <v>1800</v>
      </c>
      <c r="L1158" s="22">
        <f>K1158*M1158</f>
        <v>630</v>
      </c>
      <c r="M1158" s="23">
        <v>0.35</v>
      </c>
      <c r="O1158" s="1"/>
      <c r="P1158" s="4"/>
      <c r="Q1158" s="3"/>
      <c r="R1158" s="5"/>
    </row>
    <row r="1159" spans="1:18" x14ac:dyDescent="0.25">
      <c r="B1159" s="18" t="s">
        <v>10</v>
      </c>
      <c r="C1159" s="18">
        <v>1185732</v>
      </c>
      <c r="D1159" s="19">
        <v>45312</v>
      </c>
      <c r="E1159" s="18" t="s">
        <v>132</v>
      </c>
      <c r="F1159" s="18" t="s">
        <v>55</v>
      </c>
      <c r="G1159" s="18" t="s">
        <v>56</v>
      </c>
      <c r="H1159" s="18" t="s">
        <v>15</v>
      </c>
      <c r="I1159" s="20">
        <v>0.4</v>
      </c>
      <c r="J1159" s="21">
        <v>2500</v>
      </c>
      <c r="K1159" s="22">
        <f>I1159*J1159</f>
        <v>1000</v>
      </c>
      <c r="L1159" s="22">
        <f>K1159*M1159</f>
        <v>350</v>
      </c>
      <c r="M1159" s="23">
        <v>0.35</v>
      </c>
      <c r="O1159" s="1"/>
      <c r="P1159" s="4"/>
      <c r="Q1159" s="3"/>
      <c r="R1159" s="5"/>
    </row>
    <row r="1160" spans="1:18" x14ac:dyDescent="0.25">
      <c r="B1160" s="18" t="s">
        <v>10</v>
      </c>
      <c r="C1160" s="18">
        <v>1185732</v>
      </c>
      <c r="D1160" s="19">
        <v>45312</v>
      </c>
      <c r="E1160" s="18" t="s">
        <v>132</v>
      </c>
      <c r="F1160" s="18" t="s">
        <v>55</v>
      </c>
      <c r="G1160" s="18" t="s">
        <v>56</v>
      </c>
      <c r="H1160" s="18" t="s">
        <v>13</v>
      </c>
      <c r="I1160" s="20">
        <v>0.30000000000000004</v>
      </c>
      <c r="J1160" s="21">
        <v>2500</v>
      </c>
      <c r="K1160" s="22">
        <f t="shared" ref="K1160:K1163" si="381">I1160*J1160</f>
        <v>750.00000000000011</v>
      </c>
      <c r="L1160" s="22">
        <f t="shared" ref="L1160:L1169" si="382">K1160*M1160</f>
        <v>300</v>
      </c>
      <c r="M1160" s="23">
        <v>0.39999999999999997</v>
      </c>
      <c r="O1160" s="1"/>
      <c r="P1160" s="4"/>
      <c r="Q1160" s="3"/>
      <c r="R1160" s="5"/>
    </row>
    <row r="1161" spans="1:18" x14ac:dyDescent="0.25">
      <c r="B1161" s="18" t="s">
        <v>10</v>
      </c>
      <c r="C1161" s="18">
        <v>1185732</v>
      </c>
      <c r="D1161" s="19">
        <v>45312</v>
      </c>
      <c r="E1161" s="18" t="s">
        <v>132</v>
      </c>
      <c r="F1161" s="18" t="s">
        <v>55</v>
      </c>
      <c r="G1161" s="18" t="s">
        <v>56</v>
      </c>
      <c r="H1161" s="18" t="s">
        <v>14</v>
      </c>
      <c r="I1161" s="20">
        <v>0.35</v>
      </c>
      <c r="J1161" s="21">
        <v>1000</v>
      </c>
      <c r="K1161" s="22">
        <f t="shared" si="381"/>
        <v>350</v>
      </c>
      <c r="L1161" s="22">
        <f t="shared" si="382"/>
        <v>105</v>
      </c>
      <c r="M1161" s="23">
        <v>0.3</v>
      </c>
      <c r="O1161" s="1"/>
      <c r="P1161" s="4"/>
      <c r="Q1161" s="3"/>
      <c r="R1161" s="5"/>
    </row>
    <row r="1162" spans="1:18" x14ac:dyDescent="0.25">
      <c r="B1162" s="18" t="s">
        <v>10</v>
      </c>
      <c r="C1162" s="18">
        <v>1185732</v>
      </c>
      <c r="D1162" s="19">
        <v>45312</v>
      </c>
      <c r="E1162" s="18" t="s">
        <v>132</v>
      </c>
      <c r="F1162" s="18" t="s">
        <v>55</v>
      </c>
      <c r="G1162" s="18" t="s">
        <v>56</v>
      </c>
      <c r="H1162" s="18" t="s">
        <v>16</v>
      </c>
      <c r="I1162" s="20">
        <v>0.5</v>
      </c>
      <c r="J1162" s="21">
        <v>1500</v>
      </c>
      <c r="K1162" s="22">
        <f t="shared" si="381"/>
        <v>750</v>
      </c>
      <c r="L1162" s="22">
        <f t="shared" si="382"/>
        <v>187.5</v>
      </c>
      <c r="M1162" s="23">
        <v>0.25</v>
      </c>
      <c r="O1162" s="1"/>
      <c r="P1162" s="4"/>
      <c r="Q1162" s="3"/>
      <c r="R1162" s="5"/>
    </row>
    <row r="1163" spans="1:18" x14ac:dyDescent="0.25">
      <c r="B1163" s="18" t="s">
        <v>10</v>
      </c>
      <c r="C1163" s="18">
        <v>1185732</v>
      </c>
      <c r="D1163" s="19">
        <v>45312</v>
      </c>
      <c r="E1163" s="18" t="s">
        <v>132</v>
      </c>
      <c r="F1163" s="18" t="s">
        <v>55</v>
      </c>
      <c r="G1163" s="18" t="s">
        <v>56</v>
      </c>
      <c r="H1163" s="18" t="s">
        <v>17</v>
      </c>
      <c r="I1163" s="20">
        <v>0.4</v>
      </c>
      <c r="J1163" s="21">
        <v>2500</v>
      </c>
      <c r="K1163" s="22">
        <f t="shared" si="381"/>
        <v>1000</v>
      </c>
      <c r="L1163" s="22">
        <f t="shared" si="382"/>
        <v>400</v>
      </c>
      <c r="M1163" s="23">
        <v>0.4</v>
      </c>
      <c r="O1163" s="1"/>
      <c r="P1163" s="4"/>
      <c r="Q1163" s="3"/>
      <c r="R1163" s="5"/>
    </row>
    <row r="1164" spans="1:18" x14ac:dyDescent="0.25">
      <c r="B1164" s="18" t="s">
        <v>10</v>
      </c>
      <c r="C1164" s="18">
        <v>1185732</v>
      </c>
      <c r="D1164" s="19">
        <v>45341</v>
      </c>
      <c r="E1164" s="18" t="s">
        <v>132</v>
      </c>
      <c r="F1164" s="18" t="s">
        <v>55</v>
      </c>
      <c r="G1164" s="18" t="s">
        <v>56</v>
      </c>
      <c r="H1164" s="18" t="s">
        <v>12</v>
      </c>
      <c r="I1164" s="20">
        <v>0.4</v>
      </c>
      <c r="J1164" s="21">
        <v>5000</v>
      </c>
      <c r="K1164" s="22">
        <f>I1164*J1164</f>
        <v>2000</v>
      </c>
      <c r="L1164" s="22">
        <f>K1164*M1164</f>
        <v>700</v>
      </c>
      <c r="M1164" s="23">
        <v>0.35</v>
      </c>
      <c r="O1164" s="1"/>
      <c r="P1164" s="4"/>
      <c r="Q1164" s="3"/>
      <c r="R1164" s="5"/>
    </row>
    <row r="1165" spans="1:18" x14ac:dyDescent="0.25">
      <c r="B1165" s="18" t="s">
        <v>10</v>
      </c>
      <c r="C1165" s="18">
        <v>1185732</v>
      </c>
      <c r="D1165" s="19">
        <v>45341</v>
      </c>
      <c r="E1165" s="18" t="s">
        <v>132</v>
      </c>
      <c r="F1165" s="18" t="s">
        <v>55</v>
      </c>
      <c r="G1165" s="18" t="s">
        <v>56</v>
      </c>
      <c r="H1165" s="18" t="s">
        <v>15</v>
      </c>
      <c r="I1165" s="20">
        <v>0.4</v>
      </c>
      <c r="J1165" s="21">
        <v>1500</v>
      </c>
      <c r="K1165" s="22">
        <f>I1165*J1165</f>
        <v>600</v>
      </c>
      <c r="L1165" s="22">
        <f>K1165*M1165</f>
        <v>210</v>
      </c>
      <c r="M1165" s="23">
        <v>0.35</v>
      </c>
      <c r="O1165" s="1"/>
      <c r="P1165" s="4"/>
      <c r="Q1165" s="3"/>
      <c r="R1165" s="5"/>
    </row>
    <row r="1166" spans="1:18" x14ac:dyDescent="0.25">
      <c r="B1166" s="18" t="s">
        <v>10</v>
      </c>
      <c r="C1166" s="18">
        <v>1185732</v>
      </c>
      <c r="D1166" s="19">
        <v>45341</v>
      </c>
      <c r="E1166" s="18" t="s">
        <v>132</v>
      </c>
      <c r="F1166" s="18" t="s">
        <v>55</v>
      </c>
      <c r="G1166" s="18" t="s">
        <v>56</v>
      </c>
      <c r="H1166" s="18" t="s">
        <v>13</v>
      </c>
      <c r="I1166" s="20">
        <v>0.30000000000000004</v>
      </c>
      <c r="J1166" s="21">
        <v>2000</v>
      </c>
      <c r="K1166" s="22">
        <f t="shared" ref="K1166:K1169" si="383">I1166*J1166</f>
        <v>600.00000000000011</v>
      </c>
      <c r="L1166" s="22">
        <f t="shared" si="382"/>
        <v>240.00000000000003</v>
      </c>
      <c r="M1166" s="23">
        <v>0.39999999999999997</v>
      </c>
      <c r="O1166" s="1"/>
      <c r="P1166" s="4"/>
      <c r="Q1166" s="3"/>
      <c r="R1166" s="5"/>
    </row>
    <row r="1167" spans="1:18" x14ac:dyDescent="0.25">
      <c r="B1167" s="18" t="s">
        <v>10</v>
      </c>
      <c r="C1167" s="18">
        <v>1185732</v>
      </c>
      <c r="D1167" s="19">
        <v>45341</v>
      </c>
      <c r="E1167" s="18" t="s">
        <v>132</v>
      </c>
      <c r="F1167" s="18" t="s">
        <v>55</v>
      </c>
      <c r="G1167" s="18" t="s">
        <v>56</v>
      </c>
      <c r="H1167" s="18" t="s">
        <v>14</v>
      </c>
      <c r="I1167" s="20">
        <v>0.35</v>
      </c>
      <c r="J1167" s="21">
        <v>750</v>
      </c>
      <c r="K1167" s="22">
        <f t="shared" si="383"/>
        <v>262.5</v>
      </c>
      <c r="L1167" s="22">
        <f t="shared" si="382"/>
        <v>78.75</v>
      </c>
      <c r="M1167" s="23">
        <v>0.3</v>
      </c>
      <c r="O1167" s="1"/>
      <c r="P1167" s="4"/>
      <c r="Q1167" s="3"/>
      <c r="R1167" s="5"/>
    </row>
    <row r="1168" spans="1:18" x14ac:dyDescent="0.25">
      <c r="B1168" s="18" t="s">
        <v>10</v>
      </c>
      <c r="C1168" s="18">
        <v>1185732</v>
      </c>
      <c r="D1168" s="19">
        <v>45341</v>
      </c>
      <c r="E1168" s="18" t="s">
        <v>132</v>
      </c>
      <c r="F1168" s="18" t="s">
        <v>55</v>
      </c>
      <c r="G1168" s="18" t="s">
        <v>56</v>
      </c>
      <c r="H1168" s="18" t="s">
        <v>16</v>
      </c>
      <c r="I1168" s="20">
        <v>0.5</v>
      </c>
      <c r="J1168" s="21">
        <v>1500</v>
      </c>
      <c r="K1168" s="22">
        <f t="shared" si="383"/>
        <v>750</v>
      </c>
      <c r="L1168" s="22">
        <f t="shared" si="382"/>
        <v>187.5</v>
      </c>
      <c r="M1168" s="23">
        <v>0.25</v>
      </c>
      <c r="O1168" s="1"/>
      <c r="P1168" s="4"/>
      <c r="Q1168" s="3"/>
      <c r="R1168" s="5"/>
    </row>
    <row r="1169" spans="2:18" x14ac:dyDescent="0.25">
      <c r="B1169" s="18" t="s">
        <v>10</v>
      </c>
      <c r="C1169" s="18">
        <v>1185732</v>
      </c>
      <c r="D1169" s="19">
        <v>45341</v>
      </c>
      <c r="E1169" s="18" t="s">
        <v>132</v>
      </c>
      <c r="F1169" s="18" t="s">
        <v>55</v>
      </c>
      <c r="G1169" s="18" t="s">
        <v>56</v>
      </c>
      <c r="H1169" s="18" t="s">
        <v>17</v>
      </c>
      <c r="I1169" s="20">
        <v>0.4</v>
      </c>
      <c r="J1169" s="21">
        <v>2500</v>
      </c>
      <c r="K1169" s="22">
        <f t="shared" si="383"/>
        <v>1000</v>
      </c>
      <c r="L1169" s="22">
        <f t="shared" si="382"/>
        <v>400</v>
      </c>
      <c r="M1169" s="23">
        <v>0.4</v>
      </c>
      <c r="O1169" s="1"/>
      <c r="P1169" s="4"/>
      <c r="Q1169" s="3"/>
      <c r="R1169" s="5"/>
    </row>
    <row r="1170" spans="2:18" x14ac:dyDescent="0.25">
      <c r="B1170" s="18" t="s">
        <v>10</v>
      </c>
      <c r="C1170" s="18">
        <v>1185732</v>
      </c>
      <c r="D1170" s="19">
        <v>45368</v>
      </c>
      <c r="E1170" s="18" t="s">
        <v>132</v>
      </c>
      <c r="F1170" s="18" t="s">
        <v>55</v>
      </c>
      <c r="G1170" s="18" t="s">
        <v>56</v>
      </c>
      <c r="H1170" s="18" t="s">
        <v>12</v>
      </c>
      <c r="I1170" s="20">
        <v>0.4</v>
      </c>
      <c r="J1170" s="21">
        <v>4700</v>
      </c>
      <c r="K1170" s="22">
        <f>I1170*J1170</f>
        <v>1880</v>
      </c>
      <c r="L1170" s="22">
        <f>K1170*M1170</f>
        <v>658</v>
      </c>
      <c r="M1170" s="23">
        <v>0.35</v>
      </c>
      <c r="O1170" s="1"/>
      <c r="P1170" s="4"/>
      <c r="Q1170" s="3"/>
      <c r="R1170" s="5"/>
    </row>
    <row r="1171" spans="2:18" x14ac:dyDescent="0.25">
      <c r="B1171" s="18" t="s">
        <v>10</v>
      </c>
      <c r="C1171" s="18">
        <v>1185732</v>
      </c>
      <c r="D1171" s="19">
        <v>45368</v>
      </c>
      <c r="E1171" s="18" t="s">
        <v>132</v>
      </c>
      <c r="F1171" s="18" t="s">
        <v>55</v>
      </c>
      <c r="G1171" s="18" t="s">
        <v>56</v>
      </c>
      <c r="H1171" s="18" t="s">
        <v>15</v>
      </c>
      <c r="I1171" s="20">
        <v>0.4</v>
      </c>
      <c r="J1171" s="21">
        <v>1750</v>
      </c>
      <c r="K1171" s="22">
        <f>I1171*J1171</f>
        <v>700</v>
      </c>
      <c r="L1171" s="22">
        <f>K1171*M1171</f>
        <v>244.99999999999997</v>
      </c>
      <c r="M1171" s="23">
        <v>0.35</v>
      </c>
      <c r="O1171" s="1"/>
      <c r="P1171" s="4"/>
      <c r="Q1171" s="3"/>
      <c r="R1171" s="5"/>
    </row>
    <row r="1172" spans="2:18" x14ac:dyDescent="0.25">
      <c r="B1172" s="18" t="s">
        <v>10</v>
      </c>
      <c r="C1172" s="18">
        <v>1185732</v>
      </c>
      <c r="D1172" s="19">
        <v>45368</v>
      </c>
      <c r="E1172" s="18" t="s">
        <v>132</v>
      </c>
      <c r="F1172" s="18" t="s">
        <v>55</v>
      </c>
      <c r="G1172" s="18" t="s">
        <v>56</v>
      </c>
      <c r="H1172" s="18" t="s">
        <v>13</v>
      </c>
      <c r="I1172" s="20">
        <v>0.30000000000000004</v>
      </c>
      <c r="J1172" s="21">
        <v>2000</v>
      </c>
      <c r="K1172" s="22">
        <f t="shared" ref="K1172:K1175" si="384">I1172*J1172</f>
        <v>600.00000000000011</v>
      </c>
      <c r="L1172" s="22">
        <f t="shared" ref="L1172:L1175" si="385">K1172*M1172</f>
        <v>240.00000000000003</v>
      </c>
      <c r="M1172" s="23">
        <v>0.39999999999999997</v>
      </c>
      <c r="O1172" s="1"/>
      <c r="P1172" s="4"/>
      <c r="Q1172" s="3"/>
      <c r="R1172" s="5"/>
    </row>
    <row r="1173" spans="2:18" x14ac:dyDescent="0.25">
      <c r="B1173" s="18" t="s">
        <v>10</v>
      </c>
      <c r="C1173" s="18">
        <v>1185732</v>
      </c>
      <c r="D1173" s="19">
        <v>45368</v>
      </c>
      <c r="E1173" s="18" t="s">
        <v>132</v>
      </c>
      <c r="F1173" s="18" t="s">
        <v>55</v>
      </c>
      <c r="G1173" s="18" t="s">
        <v>56</v>
      </c>
      <c r="H1173" s="18" t="s">
        <v>14</v>
      </c>
      <c r="I1173" s="20">
        <v>0.35</v>
      </c>
      <c r="J1173" s="21">
        <v>500</v>
      </c>
      <c r="K1173" s="22">
        <f t="shared" si="384"/>
        <v>175</v>
      </c>
      <c r="L1173" s="22">
        <f t="shared" si="385"/>
        <v>52.5</v>
      </c>
      <c r="M1173" s="23">
        <v>0.3</v>
      </c>
      <c r="O1173" s="1"/>
      <c r="P1173" s="4"/>
      <c r="Q1173" s="3"/>
      <c r="R1173" s="5"/>
    </row>
    <row r="1174" spans="2:18" x14ac:dyDescent="0.25">
      <c r="B1174" s="18" t="s">
        <v>10</v>
      </c>
      <c r="C1174" s="18">
        <v>1185732</v>
      </c>
      <c r="D1174" s="19">
        <v>45368</v>
      </c>
      <c r="E1174" s="18" t="s">
        <v>132</v>
      </c>
      <c r="F1174" s="18" t="s">
        <v>55</v>
      </c>
      <c r="G1174" s="18" t="s">
        <v>56</v>
      </c>
      <c r="H1174" s="18" t="s">
        <v>16</v>
      </c>
      <c r="I1174" s="20">
        <v>0.5</v>
      </c>
      <c r="J1174" s="21">
        <v>1000</v>
      </c>
      <c r="K1174" s="22">
        <f t="shared" si="384"/>
        <v>500</v>
      </c>
      <c r="L1174" s="22">
        <f t="shared" si="385"/>
        <v>125</v>
      </c>
      <c r="M1174" s="23">
        <v>0.25</v>
      </c>
      <c r="O1174" s="1"/>
      <c r="P1174" s="4"/>
      <c r="Q1174" s="3"/>
      <c r="R1174" s="5"/>
    </row>
    <row r="1175" spans="2:18" x14ac:dyDescent="0.25">
      <c r="B1175" s="18" t="s">
        <v>10</v>
      </c>
      <c r="C1175" s="18">
        <v>1185732</v>
      </c>
      <c r="D1175" s="19">
        <v>45368</v>
      </c>
      <c r="E1175" s="18" t="s">
        <v>132</v>
      </c>
      <c r="F1175" s="18" t="s">
        <v>55</v>
      </c>
      <c r="G1175" s="18" t="s">
        <v>56</v>
      </c>
      <c r="H1175" s="18" t="s">
        <v>17</v>
      </c>
      <c r="I1175" s="20">
        <v>0.4</v>
      </c>
      <c r="J1175" s="21">
        <v>2000</v>
      </c>
      <c r="K1175" s="22">
        <f t="shared" si="384"/>
        <v>800</v>
      </c>
      <c r="L1175" s="22">
        <f t="shared" si="385"/>
        <v>320</v>
      </c>
      <c r="M1175" s="23">
        <v>0.4</v>
      </c>
      <c r="O1175" s="1"/>
      <c r="P1175" s="4"/>
      <c r="Q1175" s="3"/>
      <c r="R1175" s="5"/>
    </row>
    <row r="1176" spans="2:18" x14ac:dyDescent="0.25">
      <c r="B1176" s="18" t="s">
        <v>10</v>
      </c>
      <c r="C1176" s="18">
        <v>1185732</v>
      </c>
      <c r="D1176" s="19">
        <v>45400</v>
      </c>
      <c r="E1176" s="18" t="s">
        <v>132</v>
      </c>
      <c r="F1176" s="18" t="s">
        <v>55</v>
      </c>
      <c r="G1176" s="18" t="s">
        <v>56</v>
      </c>
      <c r="H1176" s="18" t="s">
        <v>12</v>
      </c>
      <c r="I1176" s="20">
        <v>0.4</v>
      </c>
      <c r="J1176" s="21">
        <v>4500</v>
      </c>
      <c r="K1176" s="22">
        <f>I1176*J1176</f>
        <v>1800</v>
      </c>
      <c r="L1176" s="22">
        <f>K1176*M1176</f>
        <v>630</v>
      </c>
      <c r="M1176" s="23">
        <v>0.35</v>
      </c>
      <c r="O1176" s="1"/>
      <c r="P1176" s="4"/>
      <c r="Q1176" s="3"/>
      <c r="R1176" s="5"/>
    </row>
    <row r="1177" spans="2:18" x14ac:dyDescent="0.25">
      <c r="B1177" s="18" t="s">
        <v>10</v>
      </c>
      <c r="C1177" s="18">
        <v>1185732</v>
      </c>
      <c r="D1177" s="19">
        <v>45400</v>
      </c>
      <c r="E1177" s="18" t="s">
        <v>132</v>
      </c>
      <c r="F1177" s="18" t="s">
        <v>55</v>
      </c>
      <c r="G1177" s="18" t="s">
        <v>56</v>
      </c>
      <c r="H1177" s="18" t="s">
        <v>15</v>
      </c>
      <c r="I1177" s="20">
        <v>0.4</v>
      </c>
      <c r="J1177" s="21">
        <v>1500</v>
      </c>
      <c r="K1177" s="22">
        <f>I1177*J1177</f>
        <v>600</v>
      </c>
      <c r="L1177" s="22">
        <f>K1177*M1177</f>
        <v>210</v>
      </c>
      <c r="M1177" s="23">
        <v>0.35</v>
      </c>
      <c r="O1177" s="1"/>
      <c r="P1177" s="4"/>
      <c r="Q1177" s="3"/>
      <c r="R1177" s="5"/>
    </row>
    <row r="1178" spans="2:18" x14ac:dyDescent="0.25">
      <c r="B1178" s="18" t="s">
        <v>10</v>
      </c>
      <c r="C1178" s="18">
        <v>1185732</v>
      </c>
      <c r="D1178" s="19">
        <v>45400</v>
      </c>
      <c r="E1178" s="18" t="s">
        <v>132</v>
      </c>
      <c r="F1178" s="18" t="s">
        <v>55</v>
      </c>
      <c r="G1178" s="18" t="s">
        <v>56</v>
      </c>
      <c r="H1178" s="18" t="s">
        <v>13</v>
      </c>
      <c r="I1178" s="20">
        <v>0.30000000000000004</v>
      </c>
      <c r="J1178" s="21">
        <v>1500</v>
      </c>
      <c r="K1178" s="22">
        <f t="shared" ref="K1178:K1181" si="386">I1178*J1178</f>
        <v>450.00000000000006</v>
      </c>
      <c r="L1178" s="22">
        <f t="shared" ref="L1178:L1181" si="387">K1178*M1178</f>
        <v>180</v>
      </c>
      <c r="M1178" s="23">
        <v>0.39999999999999997</v>
      </c>
      <c r="O1178" s="1"/>
      <c r="P1178" s="4"/>
      <c r="Q1178" s="3"/>
      <c r="R1178" s="5"/>
    </row>
    <row r="1179" spans="2:18" x14ac:dyDescent="0.25">
      <c r="B1179" s="18" t="s">
        <v>10</v>
      </c>
      <c r="C1179" s="18">
        <v>1185732</v>
      </c>
      <c r="D1179" s="19">
        <v>45400</v>
      </c>
      <c r="E1179" s="18" t="s">
        <v>132</v>
      </c>
      <c r="F1179" s="18" t="s">
        <v>55</v>
      </c>
      <c r="G1179" s="18" t="s">
        <v>56</v>
      </c>
      <c r="H1179" s="18" t="s">
        <v>14</v>
      </c>
      <c r="I1179" s="20">
        <v>0.35</v>
      </c>
      <c r="J1179" s="21">
        <v>750</v>
      </c>
      <c r="K1179" s="22">
        <f t="shared" si="386"/>
        <v>262.5</v>
      </c>
      <c r="L1179" s="22">
        <f t="shared" si="387"/>
        <v>78.75</v>
      </c>
      <c r="M1179" s="23">
        <v>0.3</v>
      </c>
      <c r="O1179" s="1"/>
      <c r="P1179" s="4"/>
      <c r="Q1179" s="3"/>
      <c r="R1179" s="5"/>
    </row>
    <row r="1180" spans="2:18" x14ac:dyDescent="0.25">
      <c r="B1180" s="18" t="s">
        <v>10</v>
      </c>
      <c r="C1180" s="18">
        <v>1185732</v>
      </c>
      <c r="D1180" s="19">
        <v>45400</v>
      </c>
      <c r="E1180" s="18" t="s">
        <v>132</v>
      </c>
      <c r="F1180" s="18" t="s">
        <v>55</v>
      </c>
      <c r="G1180" s="18" t="s">
        <v>56</v>
      </c>
      <c r="H1180" s="18" t="s">
        <v>16</v>
      </c>
      <c r="I1180" s="20">
        <v>0.5</v>
      </c>
      <c r="J1180" s="21">
        <v>750</v>
      </c>
      <c r="K1180" s="22">
        <f t="shared" si="386"/>
        <v>375</v>
      </c>
      <c r="L1180" s="22">
        <f t="shared" si="387"/>
        <v>93.75</v>
      </c>
      <c r="M1180" s="23">
        <v>0.25</v>
      </c>
      <c r="O1180" s="1"/>
      <c r="P1180" s="4"/>
      <c r="Q1180" s="3"/>
      <c r="R1180" s="5"/>
    </row>
    <row r="1181" spans="2:18" x14ac:dyDescent="0.25">
      <c r="B1181" s="18" t="s">
        <v>10</v>
      </c>
      <c r="C1181" s="18">
        <v>1185732</v>
      </c>
      <c r="D1181" s="19">
        <v>45400</v>
      </c>
      <c r="E1181" s="18" t="s">
        <v>132</v>
      </c>
      <c r="F1181" s="18" t="s">
        <v>55</v>
      </c>
      <c r="G1181" s="18" t="s">
        <v>56</v>
      </c>
      <c r="H1181" s="18" t="s">
        <v>17</v>
      </c>
      <c r="I1181" s="20">
        <v>0.4</v>
      </c>
      <c r="J1181" s="21">
        <v>2250</v>
      </c>
      <c r="K1181" s="22">
        <f t="shared" si="386"/>
        <v>900</v>
      </c>
      <c r="L1181" s="22">
        <f t="shared" si="387"/>
        <v>360</v>
      </c>
      <c r="M1181" s="23">
        <v>0.4</v>
      </c>
      <c r="O1181" s="1"/>
      <c r="P1181" s="4"/>
      <c r="Q1181" s="3"/>
      <c r="R1181" s="5"/>
    </row>
    <row r="1182" spans="2:18" x14ac:dyDescent="0.25">
      <c r="B1182" s="18" t="s">
        <v>10</v>
      </c>
      <c r="C1182" s="18">
        <v>1185732</v>
      </c>
      <c r="D1182" s="19">
        <v>45429</v>
      </c>
      <c r="E1182" s="18" t="s">
        <v>132</v>
      </c>
      <c r="F1182" s="18" t="s">
        <v>55</v>
      </c>
      <c r="G1182" s="18" t="s">
        <v>56</v>
      </c>
      <c r="H1182" s="18" t="s">
        <v>12</v>
      </c>
      <c r="I1182" s="20">
        <v>0.54999999999999993</v>
      </c>
      <c r="J1182" s="21">
        <v>4950</v>
      </c>
      <c r="K1182" s="22">
        <f>I1182*J1182</f>
        <v>2722.4999999999995</v>
      </c>
      <c r="L1182" s="22">
        <f>K1182*M1182</f>
        <v>952.87499999999977</v>
      </c>
      <c r="M1182" s="23">
        <v>0.35</v>
      </c>
      <c r="O1182" s="1"/>
      <c r="P1182" s="4"/>
      <c r="Q1182" s="3"/>
      <c r="R1182" s="5"/>
    </row>
    <row r="1183" spans="2:18" x14ac:dyDescent="0.25">
      <c r="B1183" s="18" t="s">
        <v>10</v>
      </c>
      <c r="C1183" s="18">
        <v>1185732</v>
      </c>
      <c r="D1183" s="19">
        <v>45429</v>
      </c>
      <c r="E1183" s="18" t="s">
        <v>132</v>
      </c>
      <c r="F1183" s="18" t="s">
        <v>55</v>
      </c>
      <c r="G1183" s="18" t="s">
        <v>56</v>
      </c>
      <c r="H1183" s="18" t="s">
        <v>15</v>
      </c>
      <c r="I1183" s="20">
        <v>0.5</v>
      </c>
      <c r="J1183" s="21">
        <v>2000</v>
      </c>
      <c r="K1183" s="22">
        <f>I1183*J1183</f>
        <v>1000</v>
      </c>
      <c r="L1183" s="22">
        <f>K1183*M1183</f>
        <v>350</v>
      </c>
      <c r="M1183" s="23">
        <v>0.35</v>
      </c>
      <c r="O1183" s="1"/>
      <c r="P1183" s="4"/>
      <c r="Q1183" s="3"/>
      <c r="R1183" s="5"/>
    </row>
    <row r="1184" spans="2:18" x14ac:dyDescent="0.25">
      <c r="B1184" s="18" t="s">
        <v>10</v>
      </c>
      <c r="C1184" s="18">
        <v>1185732</v>
      </c>
      <c r="D1184" s="19">
        <v>45429</v>
      </c>
      <c r="E1184" s="18" t="s">
        <v>132</v>
      </c>
      <c r="F1184" s="18" t="s">
        <v>55</v>
      </c>
      <c r="G1184" s="18" t="s">
        <v>56</v>
      </c>
      <c r="H1184" s="18" t="s">
        <v>13</v>
      </c>
      <c r="I1184" s="20">
        <v>0.45</v>
      </c>
      <c r="J1184" s="21">
        <v>1750</v>
      </c>
      <c r="K1184" s="22">
        <f t="shared" ref="K1184:K1187" si="388">I1184*J1184</f>
        <v>787.5</v>
      </c>
      <c r="L1184" s="22">
        <f t="shared" ref="L1184:L1187" si="389">K1184*M1184</f>
        <v>315</v>
      </c>
      <c r="M1184" s="23">
        <v>0.39999999999999997</v>
      </c>
      <c r="O1184" s="1"/>
      <c r="P1184" s="4"/>
      <c r="Q1184" s="3"/>
      <c r="R1184" s="5"/>
    </row>
    <row r="1185" spans="2:18" x14ac:dyDescent="0.25">
      <c r="B1185" s="18" t="s">
        <v>10</v>
      </c>
      <c r="C1185" s="18">
        <v>1185732</v>
      </c>
      <c r="D1185" s="19">
        <v>45429</v>
      </c>
      <c r="E1185" s="18" t="s">
        <v>132</v>
      </c>
      <c r="F1185" s="18" t="s">
        <v>55</v>
      </c>
      <c r="G1185" s="18" t="s">
        <v>56</v>
      </c>
      <c r="H1185" s="18" t="s">
        <v>14</v>
      </c>
      <c r="I1185" s="20">
        <v>0.45</v>
      </c>
      <c r="J1185" s="21">
        <v>1250</v>
      </c>
      <c r="K1185" s="22">
        <f t="shared" si="388"/>
        <v>562.5</v>
      </c>
      <c r="L1185" s="22">
        <f t="shared" si="389"/>
        <v>168.75</v>
      </c>
      <c r="M1185" s="23">
        <v>0.3</v>
      </c>
      <c r="O1185" s="1"/>
      <c r="P1185" s="4"/>
      <c r="Q1185" s="3"/>
      <c r="R1185" s="5"/>
    </row>
    <row r="1186" spans="2:18" x14ac:dyDescent="0.25">
      <c r="B1186" s="18" t="s">
        <v>10</v>
      </c>
      <c r="C1186" s="18">
        <v>1185732</v>
      </c>
      <c r="D1186" s="19">
        <v>45429</v>
      </c>
      <c r="E1186" s="18" t="s">
        <v>132</v>
      </c>
      <c r="F1186" s="18" t="s">
        <v>55</v>
      </c>
      <c r="G1186" s="18" t="s">
        <v>56</v>
      </c>
      <c r="H1186" s="18" t="s">
        <v>16</v>
      </c>
      <c r="I1186" s="20">
        <v>0.54999999999999993</v>
      </c>
      <c r="J1186" s="21">
        <v>1500</v>
      </c>
      <c r="K1186" s="22">
        <f t="shared" si="388"/>
        <v>824.99999999999989</v>
      </c>
      <c r="L1186" s="22">
        <f t="shared" si="389"/>
        <v>206.24999999999997</v>
      </c>
      <c r="M1186" s="23">
        <v>0.25</v>
      </c>
      <c r="O1186" s="1"/>
      <c r="P1186" s="4"/>
      <c r="Q1186" s="3"/>
      <c r="R1186" s="5"/>
    </row>
    <row r="1187" spans="2:18" x14ac:dyDescent="0.25">
      <c r="B1187" s="18" t="s">
        <v>10</v>
      </c>
      <c r="C1187" s="18">
        <v>1185732</v>
      </c>
      <c r="D1187" s="19">
        <v>45429</v>
      </c>
      <c r="E1187" s="18" t="s">
        <v>132</v>
      </c>
      <c r="F1187" s="18" t="s">
        <v>55</v>
      </c>
      <c r="G1187" s="18" t="s">
        <v>56</v>
      </c>
      <c r="H1187" s="18" t="s">
        <v>17</v>
      </c>
      <c r="I1187" s="20">
        <v>0.6</v>
      </c>
      <c r="J1187" s="21">
        <v>2750</v>
      </c>
      <c r="K1187" s="22">
        <f t="shared" si="388"/>
        <v>1650</v>
      </c>
      <c r="L1187" s="22">
        <f t="shared" si="389"/>
        <v>660</v>
      </c>
      <c r="M1187" s="23">
        <v>0.4</v>
      </c>
      <c r="O1187" s="1"/>
      <c r="P1187" s="4"/>
      <c r="Q1187" s="3"/>
      <c r="R1187" s="5"/>
    </row>
    <row r="1188" spans="2:18" x14ac:dyDescent="0.25">
      <c r="B1188" s="18" t="s">
        <v>10</v>
      </c>
      <c r="C1188" s="18">
        <v>1185732</v>
      </c>
      <c r="D1188" s="19">
        <v>45462</v>
      </c>
      <c r="E1188" s="18" t="s">
        <v>132</v>
      </c>
      <c r="F1188" s="18" t="s">
        <v>55</v>
      </c>
      <c r="G1188" s="18" t="s">
        <v>56</v>
      </c>
      <c r="H1188" s="18" t="s">
        <v>12</v>
      </c>
      <c r="I1188" s="20">
        <v>0.54999999999999993</v>
      </c>
      <c r="J1188" s="21">
        <v>5250</v>
      </c>
      <c r="K1188" s="22">
        <f>I1188*J1188</f>
        <v>2887.4999999999995</v>
      </c>
      <c r="L1188" s="22">
        <f>K1188*M1188</f>
        <v>1010.6249999999998</v>
      </c>
      <c r="M1188" s="23">
        <v>0.35</v>
      </c>
      <c r="O1188" s="1"/>
      <c r="P1188" s="4"/>
      <c r="Q1188" s="3"/>
      <c r="R1188" s="5"/>
    </row>
    <row r="1189" spans="2:18" x14ac:dyDescent="0.25">
      <c r="B1189" s="18" t="s">
        <v>10</v>
      </c>
      <c r="C1189" s="18">
        <v>1185732</v>
      </c>
      <c r="D1189" s="19">
        <v>45462</v>
      </c>
      <c r="E1189" s="18" t="s">
        <v>132</v>
      </c>
      <c r="F1189" s="18" t="s">
        <v>55</v>
      </c>
      <c r="G1189" s="18" t="s">
        <v>56</v>
      </c>
      <c r="H1189" s="18" t="s">
        <v>15</v>
      </c>
      <c r="I1189" s="20">
        <v>0.5</v>
      </c>
      <c r="J1189" s="21">
        <v>2750</v>
      </c>
      <c r="K1189" s="22">
        <f>I1189*J1189</f>
        <v>1375</v>
      </c>
      <c r="L1189" s="22">
        <f>K1189*M1189</f>
        <v>481.24999999999994</v>
      </c>
      <c r="M1189" s="23">
        <v>0.35</v>
      </c>
      <c r="O1189" s="1"/>
      <c r="P1189" s="4"/>
      <c r="Q1189" s="3"/>
      <c r="R1189" s="5"/>
    </row>
    <row r="1190" spans="2:18" x14ac:dyDescent="0.25">
      <c r="B1190" s="18" t="s">
        <v>10</v>
      </c>
      <c r="C1190" s="18">
        <v>1185732</v>
      </c>
      <c r="D1190" s="19">
        <v>45462</v>
      </c>
      <c r="E1190" s="18" t="s">
        <v>132</v>
      </c>
      <c r="F1190" s="18" t="s">
        <v>55</v>
      </c>
      <c r="G1190" s="18" t="s">
        <v>56</v>
      </c>
      <c r="H1190" s="18" t="s">
        <v>13</v>
      </c>
      <c r="I1190" s="20">
        <v>0.45</v>
      </c>
      <c r="J1190" s="21">
        <v>2000</v>
      </c>
      <c r="K1190" s="22">
        <f t="shared" ref="K1190:K1193" si="390">I1190*J1190</f>
        <v>900</v>
      </c>
      <c r="L1190" s="22">
        <f t="shared" ref="L1190:L1193" si="391">K1190*M1190</f>
        <v>359.99999999999994</v>
      </c>
      <c r="M1190" s="23">
        <v>0.39999999999999997</v>
      </c>
      <c r="O1190" s="1"/>
      <c r="P1190" s="4"/>
      <c r="Q1190" s="3"/>
      <c r="R1190" s="5"/>
    </row>
    <row r="1191" spans="2:18" x14ac:dyDescent="0.25">
      <c r="B1191" s="18" t="s">
        <v>10</v>
      </c>
      <c r="C1191" s="18">
        <v>1185732</v>
      </c>
      <c r="D1191" s="19">
        <v>45462</v>
      </c>
      <c r="E1191" s="18" t="s">
        <v>132</v>
      </c>
      <c r="F1191" s="18" t="s">
        <v>55</v>
      </c>
      <c r="G1191" s="18" t="s">
        <v>56</v>
      </c>
      <c r="H1191" s="18" t="s">
        <v>14</v>
      </c>
      <c r="I1191" s="20">
        <v>0.45</v>
      </c>
      <c r="J1191" s="21">
        <v>1750</v>
      </c>
      <c r="K1191" s="22">
        <f t="shared" si="390"/>
        <v>787.5</v>
      </c>
      <c r="L1191" s="22">
        <f t="shared" si="391"/>
        <v>236.25</v>
      </c>
      <c r="M1191" s="23">
        <v>0.3</v>
      </c>
      <c r="O1191" s="1"/>
      <c r="P1191" s="4"/>
      <c r="Q1191" s="3"/>
      <c r="R1191" s="5"/>
    </row>
    <row r="1192" spans="2:18" x14ac:dyDescent="0.25">
      <c r="B1192" s="18" t="s">
        <v>10</v>
      </c>
      <c r="C1192" s="18">
        <v>1185732</v>
      </c>
      <c r="D1192" s="19">
        <v>45462</v>
      </c>
      <c r="E1192" s="18" t="s">
        <v>132</v>
      </c>
      <c r="F1192" s="18" t="s">
        <v>55</v>
      </c>
      <c r="G1192" s="18" t="s">
        <v>56</v>
      </c>
      <c r="H1192" s="18" t="s">
        <v>16</v>
      </c>
      <c r="I1192" s="20">
        <v>0.54999999999999993</v>
      </c>
      <c r="J1192" s="21">
        <v>1750</v>
      </c>
      <c r="K1192" s="22">
        <f t="shared" si="390"/>
        <v>962.49999999999989</v>
      </c>
      <c r="L1192" s="22">
        <f t="shared" si="391"/>
        <v>240.62499999999997</v>
      </c>
      <c r="M1192" s="23">
        <v>0.25</v>
      </c>
      <c r="O1192" s="1"/>
      <c r="P1192" s="4"/>
      <c r="Q1192" s="3"/>
      <c r="R1192" s="5"/>
    </row>
    <row r="1193" spans="2:18" x14ac:dyDescent="0.25">
      <c r="B1193" s="18" t="s">
        <v>10</v>
      </c>
      <c r="C1193" s="18">
        <v>1185732</v>
      </c>
      <c r="D1193" s="19">
        <v>45462</v>
      </c>
      <c r="E1193" s="18" t="s">
        <v>132</v>
      </c>
      <c r="F1193" s="18" t="s">
        <v>55</v>
      </c>
      <c r="G1193" s="18" t="s">
        <v>56</v>
      </c>
      <c r="H1193" s="18" t="s">
        <v>17</v>
      </c>
      <c r="I1193" s="20">
        <v>0.6</v>
      </c>
      <c r="J1193" s="21">
        <v>3250</v>
      </c>
      <c r="K1193" s="22">
        <f t="shared" si="390"/>
        <v>1950</v>
      </c>
      <c r="L1193" s="22">
        <f t="shared" si="391"/>
        <v>780</v>
      </c>
      <c r="M1193" s="23">
        <v>0.4</v>
      </c>
      <c r="O1193" s="1"/>
      <c r="P1193" s="4"/>
      <c r="Q1193" s="3"/>
      <c r="R1193" s="5"/>
    </row>
    <row r="1194" spans="2:18" x14ac:dyDescent="0.25">
      <c r="B1194" s="18" t="s">
        <v>10</v>
      </c>
      <c r="C1194" s="18">
        <v>1185732</v>
      </c>
      <c r="D1194" s="19">
        <v>45490</v>
      </c>
      <c r="E1194" s="18" t="s">
        <v>132</v>
      </c>
      <c r="F1194" s="18" t="s">
        <v>55</v>
      </c>
      <c r="G1194" s="18" t="s">
        <v>56</v>
      </c>
      <c r="H1194" s="18" t="s">
        <v>12</v>
      </c>
      <c r="I1194" s="20">
        <v>0.54999999999999993</v>
      </c>
      <c r="J1194" s="21">
        <v>5500</v>
      </c>
      <c r="K1194" s="22">
        <f>I1194*J1194</f>
        <v>3024.9999999999995</v>
      </c>
      <c r="L1194" s="22">
        <f>K1194*M1194</f>
        <v>1058.7499999999998</v>
      </c>
      <c r="M1194" s="23">
        <v>0.35</v>
      </c>
      <c r="O1194" s="1"/>
      <c r="P1194" s="4"/>
      <c r="Q1194" s="3"/>
      <c r="R1194" s="5"/>
    </row>
    <row r="1195" spans="2:18" x14ac:dyDescent="0.25">
      <c r="B1195" s="18" t="s">
        <v>10</v>
      </c>
      <c r="C1195" s="18">
        <v>1185732</v>
      </c>
      <c r="D1195" s="19">
        <v>45490</v>
      </c>
      <c r="E1195" s="18" t="s">
        <v>132</v>
      </c>
      <c r="F1195" s="18" t="s">
        <v>55</v>
      </c>
      <c r="G1195" s="18" t="s">
        <v>56</v>
      </c>
      <c r="H1195" s="18" t="s">
        <v>15</v>
      </c>
      <c r="I1195" s="20">
        <v>0.5</v>
      </c>
      <c r="J1195" s="21">
        <v>3000</v>
      </c>
      <c r="K1195" s="22">
        <f>I1195*J1195</f>
        <v>1500</v>
      </c>
      <c r="L1195" s="22">
        <f>K1195*M1195</f>
        <v>525</v>
      </c>
      <c r="M1195" s="23">
        <v>0.35</v>
      </c>
      <c r="O1195" s="1"/>
      <c r="P1195" s="4"/>
      <c r="Q1195" s="3"/>
      <c r="R1195" s="5"/>
    </row>
    <row r="1196" spans="2:18" x14ac:dyDescent="0.25">
      <c r="B1196" s="18" t="s">
        <v>10</v>
      </c>
      <c r="C1196" s="18">
        <v>1185732</v>
      </c>
      <c r="D1196" s="19">
        <v>45490</v>
      </c>
      <c r="E1196" s="18" t="s">
        <v>132</v>
      </c>
      <c r="F1196" s="18" t="s">
        <v>55</v>
      </c>
      <c r="G1196" s="18" t="s">
        <v>56</v>
      </c>
      <c r="H1196" s="18" t="s">
        <v>13</v>
      </c>
      <c r="I1196" s="20">
        <v>0.45</v>
      </c>
      <c r="J1196" s="21">
        <v>2250</v>
      </c>
      <c r="K1196" s="22">
        <f t="shared" ref="K1196:K1199" si="392">I1196*J1196</f>
        <v>1012.5</v>
      </c>
      <c r="L1196" s="22">
        <f t="shared" ref="L1196:L1199" si="393">K1196*M1196</f>
        <v>404.99999999999994</v>
      </c>
      <c r="M1196" s="23">
        <v>0.39999999999999997</v>
      </c>
      <c r="O1196" s="1"/>
      <c r="P1196" s="4"/>
      <c r="Q1196" s="3"/>
      <c r="R1196" s="5"/>
    </row>
    <row r="1197" spans="2:18" x14ac:dyDescent="0.25">
      <c r="B1197" s="18" t="s">
        <v>10</v>
      </c>
      <c r="C1197" s="18">
        <v>1185732</v>
      </c>
      <c r="D1197" s="19">
        <v>45490</v>
      </c>
      <c r="E1197" s="18" t="s">
        <v>132</v>
      </c>
      <c r="F1197" s="18" t="s">
        <v>55</v>
      </c>
      <c r="G1197" s="18" t="s">
        <v>56</v>
      </c>
      <c r="H1197" s="18" t="s">
        <v>14</v>
      </c>
      <c r="I1197" s="20">
        <v>0.45</v>
      </c>
      <c r="J1197" s="21">
        <v>1750</v>
      </c>
      <c r="K1197" s="22">
        <f t="shared" si="392"/>
        <v>787.5</v>
      </c>
      <c r="L1197" s="22">
        <f t="shared" si="393"/>
        <v>236.25</v>
      </c>
      <c r="M1197" s="23">
        <v>0.3</v>
      </c>
      <c r="O1197" s="1"/>
      <c r="P1197" s="4"/>
      <c r="Q1197" s="3"/>
      <c r="R1197" s="5"/>
    </row>
    <row r="1198" spans="2:18" x14ac:dyDescent="0.25">
      <c r="B1198" s="18" t="s">
        <v>10</v>
      </c>
      <c r="C1198" s="18">
        <v>1185732</v>
      </c>
      <c r="D1198" s="19">
        <v>45490</v>
      </c>
      <c r="E1198" s="18" t="s">
        <v>132</v>
      </c>
      <c r="F1198" s="18" t="s">
        <v>55</v>
      </c>
      <c r="G1198" s="18" t="s">
        <v>56</v>
      </c>
      <c r="H1198" s="18" t="s">
        <v>16</v>
      </c>
      <c r="I1198" s="20">
        <v>0.54999999999999993</v>
      </c>
      <c r="J1198" s="21">
        <v>2000</v>
      </c>
      <c r="K1198" s="22">
        <f t="shared" si="392"/>
        <v>1099.9999999999998</v>
      </c>
      <c r="L1198" s="22">
        <f t="shared" si="393"/>
        <v>274.99999999999994</v>
      </c>
      <c r="M1198" s="23">
        <v>0.25</v>
      </c>
      <c r="O1198" s="1"/>
      <c r="P1198" s="4"/>
      <c r="Q1198" s="3"/>
      <c r="R1198" s="5"/>
    </row>
    <row r="1199" spans="2:18" x14ac:dyDescent="0.25">
      <c r="B1199" s="18" t="s">
        <v>10</v>
      </c>
      <c r="C1199" s="18">
        <v>1185732</v>
      </c>
      <c r="D1199" s="19">
        <v>45490</v>
      </c>
      <c r="E1199" s="18" t="s">
        <v>132</v>
      </c>
      <c r="F1199" s="18" t="s">
        <v>55</v>
      </c>
      <c r="G1199" s="18" t="s">
        <v>56</v>
      </c>
      <c r="H1199" s="18" t="s">
        <v>17</v>
      </c>
      <c r="I1199" s="20">
        <v>0.6</v>
      </c>
      <c r="J1199" s="21">
        <v>3750</v>
      </c>
      <c r="K1199" s="22">
        <f t="shared" si="392"/>
        <v>2250</v>
      </c>
      <c r="L1199" s="22">
        <f t="shared" si="393"/>
        <v>900</v>
      </c>
      <c r="M1199" s="23">
        <v>0.4</v>
      </c>
      <c r="O1199" s="1"/>
      <c r="P1199" s="4"/>
      <c r="Q1199" s="3"/>
      <c r="R1199" s="5"/>
    </row>
    <row r="1200" spans="2:18" x14ac:dyDescent="0.25">
      <c r="B1200" s="18" t="s">
        <v>10</v>
      </c>
      <c r="C1200" s="18">
        <v>1185732</v>
      </c>
      <c r="D1200" s="19">
        <v>45522</v>
      </c>
      <c r="E1200" s="18" t="s">
        <v>132</v>
      </c>
      <c r="F1200" s="18" t="s">
        <v>55</v>
      </c>
      <c r="G1200" s="18" t="s">
        <v>56</v>
      </c>
      <c r="H1200" s="18" t="s">
        <v>12</v>
      </c>
      <c r="I1200" s="20">
        <v>0.54999999999999993</v>
      </c>
      <c r="J1200" s="21">
        <v>5250</v>
      </c>
      <c r="K1200" s="22">
        <f>I1200*J1200</f>
        <v>2887.4999999999995</v>
      </c>
      <c r="L1200" s="22">
        <f>K1200*M1200</f>
        <v>1010.6249999999998</v>
      </c>
      <c r="M1200" s="23">
        <v>0.35</v>
      </c>
      <c r="O1200" s="1"/>
      <c r="P1200" s="4"/>
      <c r="Q1200" s="3"/>
      <c r="R1200" s="5"/>
    </row>
    <row r="1201" spans="2:18" x14ac:dyDescent="0.25">
      <c r="B1201" s="18" t="s">
        <v>10</v>
      </c>
      <c r="C1201" s="18">
        <v>1185732</v>
      </c>
      <c r="D1201" s="19">
        <v>45522</v>
      </c>
      <c r="E1201" s="18" t="s">
        <v>132</v>
      </c>
      <c r="F1201" s="18" t="s">
        <v>55</v>
      </c>
      <c r="G1201" s="18" t="s">
        <v>56</v>
      </c>
      <c r="H1201" s="18" t="s">
        <v>15</v>
      </c>
      <c r="I1201" s="20">
        <v>0.5</v>
      </c>
      <c r="J1201" s="21">
        <v>3000</v>
      </c>
      <c r="K1201" s="22">
        <f>I1201*J1201</f>
        <v>1500</v>
      </c>
      <c r="L1201" s="22">
        <f>K1201*M1201</f>
        <v>525</v>
      </c>
      <c r="M1201" s="23">
        <v>0.35</v>
      </c>
      <c r="O1201" s="1"/>
      <c r="P1201" s="4"/>
      <c r="Q1201" s="3"/>
      <c r="R1201" s="5"/>
    </row>
    <row r="1202" spans="2:18" x14ac:dyDescent="0.25">
      <c r="B1202" s="18" t="s">
        <v>10</v>
      </c>
      <c r="C1202" s="18">
        <v>1185732</v>
      </c>
      <c r="D1202" s="19">
        <v>45522</v>
      </c>
      <c r="E1202" s="18" t="s">
        <v>132</v>
      </c>
      <c r="F1202" s="18" t="s">
        <v>55</v>
      </c>
      <c r="G1202" s="18" t="s">
        <v>56</v>
      </c>
      <c r="H1202" s="18" t="s">
        <v>13</v>
      </c>
      <c r="I1202" s="20">
        <v>0.45</v>
      </c>
      <c r="J1202" s="21">
        <v>2250</v>
      </c>
      <c r="K1202" s="22">
        <f t="shared" ref="K1202:K1205" si="394">I1202*J1202</f>
        <v>1012.5</v>
      </c>
      <c r="L1202" s="22">
        <f t="shared" ref="L1202:L1205" si="395">K1202*M1202</f>
        <v>404.99999999999994</v>
      </c>
      <c r="M1202" s="23">
        <v>0.39999999999999997</v>
      </c>
      <c r="O1202" s="1"/>
      <c r="P1202" s="4"/>
      <c r="Q1202" s="3"/>
      <c r="R1202" s="5"/>
    </row>
    <row r="1203" spans="2:18" x14ac:dyDescent="0.25">
      <c r="B1203" s="18" t="s">
        <v>10</v>
      </c>
      <c r="C1203" s="18">
        <v>1185732</v>
      </c>
      <c r="D1203" s="19">
        <v>45522</v>
      </c>
      <c r="E1203" s="18" t="s">
        <v>132</v>
      </c>
      <c r="F1203" s="18" t="s">
        <v>55</v>
      </c>
      <c r="G1203" s="18" t="s">
        <v>56</v>
      </c>
      <c r="H1203" s="18" t="s">
        <v>14</v>
      </c>
      <c r="I1203" s="20">
        <v>0.45</v>
      </c>
      <c r="J1203" s="21">
        <v>1750</v>
      </c>
      <c r="K1203" s="22">
        <f t="shared" si="394"/>
        <v>787.5</v>
      </c>
      <c r="L1203" s="22">
        <f t="shared" si="395"/>
        <v>236.25</v>
      </c>
      <c r="M1203" s="23">
        <v>0.3</v>
      </c>
      <c r="O1203" s="1"/>
      <c r="P1203" s="4"/>
      <c r="Q1203" s="3"/>
      <c r="R1203" s="5"/>
    </row>
    <row r="1204" spans="2:18" x14ac:dyDescent="0.25">
      <c r="B1204" s="18" t="s">
        <v>10</v>
      </c>
      <c r="C1204" s="18">
        <v>1185732</v>
      </c>
      <c r="D1204" s="19">
        <v>45522</v>
      </c>
      <c r="E1204" s="18" t="s">
        <v>132</v>
      </c>
      <c r="F1204" s="18" t="s">
        <v>55</v>
      </c>
      <c r="G1204" s="18" t="s">
        <v>56</v>
      </c>
      <c r="H1204" s="18" t="s">
        <v>16</v>
      </c>
      <c r="I1204" s="20">
        <v>0.54999999999999993</v>
      </c>
      <c r="J1204" s="21">
        <v>1500</v>
      </c>
      <c r="K1204" s="22">
        <f t="shared" si="394"/>
        <v>824.99999999999989</v>
      </c>
      <c r="L1204" s="22">
        <f t="shared" si="395"/>
        <v>206.24999999999997</v>
      </c>
      <c r="M1204" s="23">
        <v>0.25</v>
      </c>
      <c r="O1204" s="1"/>
      <c r="P1204" s="4"/>
      <c r="Q1204" s="3"/>
      <c r="R1204" s="5"/>
    </row>
    <row r="1205" spans="2:18" x14ac:dyDescent="0.25">
      <c r="B1205" s="18" t="s">
        <v>10</v>
      </c>
      <c r="C1205" s="18">
        <v>1185732</v>
      </c>
      <c r="D1205" s="19">
        <v>45522</v>
      </c>
      <c r="E1205" s="18" t="s">
        <v>132</v>
      </c>
      <c r="F1205" s="18" t="s">
        <v>55</v>
      </c>
      <c r="G1205" s="18" t="s">
        <v>56</v>
      </c>
      <c r="H1205" s="18" t="s">
        <v>17</v>
      </c>
      <c r="I1205" s="20">
        <v>0.6</v>
      </c>
      <c r="J1205" s="21">
        <v>3250</v>
      </c>
      <c r="K1205" s="22">
        <f t="shared" si="394"/>
        <v>1950</v>
      </c>
      <c r="L1205" s="22">
        <f t="shared" si="395"/>
        <v>780</v>
      </c>
      <c r="M1205" s="23">
        <v>0.4</v>
      </c>
      <c r="O1205" s="1"/>
      <c r="P1205" s="4"/>
      <c r="Q1205" s="3"/>
      <c r="R1205" s="5"/>
    </row>
    <row r="1206" spans="2:18" x14ac:dyDescent="0.25">
      <c r="B1206" s="18" t="s">
        <v>10</v>
      </c>
      <c r="C1206" s="18">
        <v>1185732</v>
      </c>
      <c r="D1206" s="19">
        <v>45552</v>
      </c>
      <c r="E1206" s="18" t="s">
        <v>132</v>
      </c>
      <c r="F1206" s="18" t="s">
        <v>55</v>
      </c>
      <c r="G1206" s="18" t="s">
        <v>56</v>
      </c>
      <c r="H1206" s="18" t="s">
        <v>12</v>
      </c>
      <c r="I1206" s="20">
        <v>0.54999999999999993</v>
      </c>
      <c r="J1206" s="21">
        <v>4500</v>
      </c>
      <c r="K1206" s="22">
        <f>I1206*J1206</f>
        <v>2474.9999999999995</v>
      </c>
      <c r="L1206" s="22">
        <f>K1206*M1206</f>
        <v>866.24999999999977</v>
      </c>
      <c r="M1206" s="23">
        <v>0.35</v>
      </c>
      <c r="O1206" s="1"/>
      <c r="P1206" s="4"/>
      <c r="Q1206" s="3"/>
      <c r="R1206" s="5"/>
    </row>
    <row r="1207" spans="2:18" x14ac:dyDescent="0.25">
      <c r="B1207" s="18" t="s">
        <v>10</v>
      </c>
      <c r="C1207" s="18">
        <v>1185732</v>
      </c>
      <c r="D1207" s="19">
        <v>45552</v>
      </c>
      <c r="E1207" s="18" t="s">
        <v>132</v>
      </c>
      <c r="F1207" s="18" t="s">
        <v>55</v>
      </c>
      <c r="G1207" s="18" t="s">
        <v>56</v>
      </c>
      <c r="H1207" s="18" t="s">
        <v>15</v>
      </c>
      <c r="I1207" s="20">
        <v>0.5</v>
      </c>
      <c r="J1207" s="21">
        <v>2500</v>
      </c>
      <c r="K1207" s="22">
        <f>I1207*J1207</f>
        <v>1250</v>
      </c>
      <c r="L1207" s="22">
        <f>K1207*M1207</f>
        <v>437.5</v>
      </c>
      <c r="M1207" s="23">
        <v>0.35</v>
      </c>
      <c r="O1207" s="1"/>
      <c r="P1207" s="4"/>
      <c r="Q1207" s="3"/>
      <c r="R1207" s="5"/>
    </row>
    <row r="1208" spans="2:18" x14ac:dyDescent="0.25">
      <c r="B1208" s="18" t="s">
        <v>10</v>
      </c>
      <c r="C1208" s="18">
        <v>1185732</v>
      </c>
      <c r="D1208" s="19">
        <v>45552</v>
      </c>
      <c r="E1208" s="18" t="s">
        <v>132</v>
      </c>
      <c r="F1208" s="18" t="s">
        <v>55</v>
      </c>
      <c r="G1208" s="18" t="s">
        <v>56</v>
      </c>
      <c r="H1208" s="18" t="s">
        <v>13</v>
      </c>
      <c r="I1208" s="20">
        <v>0.45</v>
      </c>
      <c r="J1208" s="21">
        <v>1500</v>
      </c>
      <c r="K1208" s="22">
        <f t="shared" ref="K1208:K1211" si="396">I1208*J1208</f>
        <v>675</v>
      </c>
      <c r="L1208" s="22">
        <f t="shared" ref="L1208:L1211" si="397">K1208*M1208</f>
        <v>270</v>
      </c>
      <c r="M1208" s="23">
        <v>0.39999999999999997</v>
      </c>
      <c r="O1208" s="1"/>
      <c r="P1208" s="4"/>
      <c r="Q1208" s="3"/>
      <c r="R1208" s="5"/>
    </row>
    <row r="1209" spans="2:18" x14ac:dyDescent="0.25">
      <c r="B1209" s="18" t="s">
        <v>10</v>
      </c>
      <c r="C1209" s="18">
        <v>1185732</v>
      </c>
      <c r="D1209" s="19">
        <v>45552</v>
      </c>
      <c r="E1209" s="18" t="s">
        <v>132</v>
      </c>
      <c r="F1209" s="18" t="s">
        <v>55</v>
      </c>
      <c r="G1209" s="18" t="s">
        <v>56</v>
      </c>
      <c r="H1209" s="18" t="s">
        <v>14</v>
      </c>
      <c r="I1209" s="20">
        <v>0.45</v>
      </c>
      <c r="J1209" s="21">
        <v>1250</v>
      </c>
      <c r="K1209" s="22">
        <f t="shared" si="396"/>
        <v>562.5</v>
      </c>
      <c r="L1209" s="22">
        <f t="shared" si="397"/>
        <v>168.75</v>
      </c>
      <c r="M1209" s="23">
        <v>0.3</v>
      </c>
      <c r="O1209" s="1"/>
      <c r="P1209" s="4"/>
      <c r="Q1209" s="3"/>
      <c r="R1209" s="5"/>
    </row>
    <row r="1210" spans="2:18" x14ac:dyDescent="0.25">
      <c r="B1210" s="18" t="s">
        <v>10</v>
      </c>
      <c r="C1210" s="18">
        <v>1185732</v>
      </c>
      <c r="D1210" s="19">
        <v>45552</v>
      </c>
      <c r="E1210" s="18" t="s">
        <v>132</v>
      </c>
      <c r="F1210" s="18" t="s">
        <v>55</v>
      </c>
      <c r="G1210" s="18" t="s">
        <v>56</v>
      </c>
      <c r="H1210" s="18" t="s">
        <v>16</v>
      </c>
      <c r="I1210" s="20">
        <v>0.54999999999999993</v>
      </c>
      <c r="J1210" s="21">
        <v>1250</v>
      </c>
      <c r="K1210" s="22">
        <f t="shared" si="396"/>
        <v>687.49999999999989</v>
      </c>
      <c r="L1210" s="22">
        <f t="shared" si="397"/>
        <v>171.87499999999997</v>
      </c>
      <c r="M1210" s="23">
        <v>0.25</v>
      </c>
      <c r="O1210" s="1"/>
      <c r="P1210" s="4"/>
      <c r="Q1210" s="3"/>
      <c r="R1210" s="5"/>
    </row>
    <row r="1211" spans="2:18" x14ac:dyDescent="0.25">
      <c r="B1211" s="18" t="s">
        <v>10</v>
      </c>
      <c r="C1211" s="18">
        <v>1185732</v>
      </c>
      <c r="D1211" s="19">
        <v>45552</v>
      </c>
      <c r="E1211" s="18" t="s">
        <v>132</v>
      </c>
      <c r="F1211" s="18" t="s">
        <v>55</v>
      </c>
      <c r="G1211" s="18" t="s">
        <v>56</v>
      </c>
      <c r="H1211" s="18" t="s">
        <v>17</v>
      </c>
      <c r="I1211" s="20">
        <v>0.6</v>
      </c>
      <c r="J1211" s="21">
        <v>2250</v>
      </c>
      <c r="K1211" s="22">
        <f t="shared" si="396"/>
        <v>1350</v>
      </c>
      <c r="L1211" s="22">
        <f t="shared" si="397"/>
        <v>540</v>
      </c>
      <c r="M1211" s="23">
        <v>0.4</v>
      </c>
      <c r="O1211" s="1"/>
      <c r="P1211" s="4"/>
      <c r="Q1211" s="3"/>
      <c r="R1211" s="5"/>
    </row>
    <row r="1212" spans="2:18" x14ac:dyDescent="0.25">
      <c r="B1212" s="18" t="s">
        <v>10</v>
      </c>
      <c r="C1212" s="18">
        <v>1185732</v>
      </c>
      <c r="D1212" s="19">
        <v>45584</v>
      </c>
      <c r="E1212" s="18" t="s">
        <v>132</v>
      </c>
      <c r="F1212" s="18" t="s">
        <v>55</v>
      </c>
      <c r="G1212" s="18" t="s">
        <v>56</v>
      </c>
      <c r="H1212" s="18" t="s">
        <v>12</v>
      </c>
      <c r="I1212" s="20">
        <v>0.6</v>
      </c>
      <c r="J1212" s="21">
        <v>4000</v>
      </c>
      <c r="K1212" s="22">
        <f>I1212*J1212</f>
        <v>2400</v>
      </c>
      <c r="L1212" s="22">
        <f>K1212*M1212</f>
        <v>840</v>
      </c>
      <c r="M1212" s="23">
        <v>0.35</v>
      </c>
      <c r="O1212" s="1"/>
      <c r="P1212" s="4"/>
      <c r="Q1212" s="3"/>
      <c r="R1212" s="5"/>
    </row>
    <row r="1213" spans="2:18" x14ac:dyDescent="0.25">
      <c r="B1213" s="18" t="s">
        <v>10</v>
      </c>
      <c r="C1213" s="18">
        <v>1185732</v>
      </c>
      <c r="D1213" s="19">
        <v>45584</v>
      </c>
      <c r="E1213" s="18" t="s">
        <v>132</v>
      </c>
      <c r="F1213" s="18" t="s">
        <v>55</v>
      </c>
      <c r="G1213" s="18" t="s">
        <v>56</v>
      </c>
      <c r="H1213" s="18" t="s">
        <v>15</v>
      </c>
      <c r="I1213" s="20">
        <v>0.55000000000000004</v>
      </c>
      <c r="J1213" s="21">
        <v>2250</v>
      </c>
      <c r="K1213" s="22">
        <f>I1213*J1213</f>
        <v>1237.5</v>
      </c>
      <c r="L1213" s="22">
        <f>K1213*M1213</f>
        <v>433.125</v>
      </c>
      <c r="M1213" s="23">
        <v>0.35</v>
      </c>
      <c r="O1213" s="1"/>
      <c r="P1213" s="4"/>
      <c r="Q1213" s="3"/>
      <c r="R1213" s="5"/>
    </row>
    <row r="1214" spans="2:18" x14ac:dyDescent="0.25">
      <c r="B1214" s="18" t="s">
        <v>10</v>
      </c>
      <c r="C1214" s="18">
        <v>1185732</v>
      </c>
      <c r="D1214" s="19">
        <v>45584</v>
      </c>
      <c r="E1214" s="18" t="s">
        <v>132</v>
      </c>
      <c r="F1214" s="18" t="s">
        <v>55</v>
      </c>
      <c r="G1214" s="18" t="s">
        <v>56</v>
      </c>
      <c r="H1214" s="18" t="s">
        <v>13</v>
      </c>
      <c r="I1214" s="20">
        <v>0.55000000000000004</v>
      </c>
      <c r="J1214" s="21">
        <v>1250</v>
      </c>
      <c r="K1214" s="22">
        <f t="shared" ref="K1214:K1217" si="398">I1214*J1214</f>
        <v>687.5</v>
      </c>
      <c r="L1214" s="22">
        <f t="shared" ref="L1214:L1217" si="399">K1214*M1214</f>
        <v>275</v>
      </c>
      <c r="M1214" s="23">
        <v>0.39999999999999997</v>
      </c>
      <c r="O1214" s="1"/>
      <c r="P1214" s="4"/>
      <c r="Q1214" s="3"/>
      <c r="R1214" s="5"/>
    </row>
    <row r="1215" spans="2:18" x14ac:dyDescent="0.25">
      <c r="B1215" s="18" t="s">
        <v>10</v>
      </c>
      <c r="C1215" s="18">
        <v>1185732</v>
      </c>
      <c r="D1215" s="19">
        <v>45584</v>
      </c>
      <c r="E1215" s="18" t="s">
        <v>132</v>
      </c>
      <c r="F1215" s="18" t="s">
        <v>55</v>
      </c>
      <c r="G1215" s="18" t="s">
        <v>56</v>
      </c>
      <c r="H1215" s="18" t="s">
        <v>14</v>
      </c>
      <c r="I1215" s="20">
        <v>0.55000000000000004</v>
      </c>
      <c r="J1215" s="21">
        <v>1000</v>
      </c>
      <c r="K1215" s="22">
        <f t="shared" si="398"/>
        <v>550</v>
      </c>
      <c r="L1215" s="22">
        <f t="shared" si="399"/>
        <v>165</v>
      </c>
      <c r="M1215" s="23">
        <v>0.3</v>
      </c>
      <c r="O1215" s="1"/>
      <c r="P1215" s="4"/>
      <c r="Q1215" s="3"/>
      <c r="R1215" s="5"/>
    </row>
    <row r="1216" spans="2:18" x14ac:dyDescent="0.25">
      <c r="B1216" s="18" t="s">
        <v>10</v>
      </c>
      <c r="C1216" s="18">
        <v>1185732</v>
      </c>
      <c r="D1216" s="19">
        <v>45584</v>
      </c>
      <c r="E1216" s="18" t="s">
        <v>132</v>
      </c>
      <c r="F1216" s="18" t="s">
        <v>55</v>
      </c>
      <c r="G1216" s="18" t="s">
        <v>56</v>
      </c>
      <c r="H1216" s="18" t="s">
        <v>16</v>
      </c>
      <c r="I1216" s="20">
        <v>0.65</v>
      </c>
      <c r="J1216" s="21">
        <v>1000</v>
      </c>
      <c r="K1216" s="22">
        <f t="shared" si="398"/>
        <v>650</v>
      </c>
      <c r="L1216" s="22">
        <f t="shared" si="399"/>
        <v>162.5</v>
      </c>
      <c r="M1216" s="23">
        <v>0.25</v>
      </c>
      <c r="O1216" s="1"/>
      <c r="P1216" s="4"/>
      <c r="Q1216" s="3"/>
      <c r="R1216" s="5"/>
    </row>
    <row r="1217" spans="1:18" x14ac:dyDescent="0.25">
      <c r="B1217" s="18" t="s">
        <v>10</v>
      </c>
      <c r="C1217" s="18">
        <v>1185732</v>
      </c>
      <c r="D1217" s="19">
        <v>45584</v>
      </c>
      <c r="E1217" s="18" t="s">
        <v>132</v>
      </c>
      <c r="F1217" s="18" t="s">
        <v>55</v>
      </c>
      <c r="G1217" s="18" t="s">
        <v>56</v>
      </c>
      <c r="H1217" s="18" t="s">
        <v>17</v>
      </c>
      <c r="I1217" s="20">
        <v>0.7</v>
      </c>
      <c r="J1217" s="21">
        <v>2250</v>
      </c>
      <c r="K1217" s="22">
        <f t="shared" si="398"/>
        <v>1575</v>
      </c>
      <c r="L1217" s="22">
        <f t="shared" si="399"/>
        <v>630</v>
      </c>
      <c r="M1217" s="23">
        <v>0.4</v>
      </c>
      <c r="O1217" s="1"/>
      <c r="P1217" s="4"/>
      <c r="Q1217" s="3"/>
      <c r="R1217" s="5"/>
    </row>
    <row r="1218" spans="1:18" x14ac:dyDescent="0.25">
      <c r="B1218" s="18" t="s">
        <v>10</v>
      </c>
      <c r="C1218" s="18">
        <v>1185732</v>
      </c>
      <c r="D1218" s="19">
        <v>45614</v>
      </c>
      <c r="E1218" s="18" t="s">
        <v>132</v>
      </c>
      <c r="F1218" s="18" t="s">
        <v>55</v>
      </c>
      <c r="G1218" s="18" t="s">
        <v>56</v>
      </c>
      <c r="H1218" s="18" t="s">
        <v>12</v>
      </c>
      <c r="I1218" s="20">
        <v>0.65</v>
      </c>
      <c r="J1218" s="21">
        <v>3750</v>
      </c>
      <c r="K1218" s="22">
        <f>I1218*J1218</f>
        <v>2437.5</v>
      </c>
      <c r="L1218" s="22">
        <f>K1218*M1218</f>
        <v>853.125</v>
      </c>
      <c r="M1218" s="23">
        <v>0.35</v>
      </c>
      <c r="O1218" s="1"/>
      <c r="P1218" s="4"/>
      <c r="Q1218" s="3"/>
      <c r="R1218" s="5"/>
    </row>
    <row r="1219" spans="1:18" x14ac:dyDescent="0.25">
      <c r="B1219" s="18" t="s">
        <v>10</v>
      </c>
      <c r="C1219" s="18">
        <v>1185732</v>
      </c>
      <c r="D1219" s="19">
        <v>45614</v>
      </c>
      <c r="E1219" s="18" t="s">
        <v>132</v>
      </c>
      <c r="F1219" s="18" t="s">
        <v>55</v>
      </c>
      <c r="G1219" s="18" t="s">
        <v>56</v>
      </c>
      <c r="H1219" s="18" t="s">
        <v>15</v>
      </c>
      <c r="I1219" s="20">
        <v>0.55000000000000004</v>
      </c>
      <c r="J1219" s="21">
        <v>2000</v>
      </c>
      <c r="K1219" s="22">
        <f>I1219*J1219</f>
        <v>1100</v>
      </c>
      <c r="L1219" s="22">
        <f>K1219*M1219</f>
        <v>385</v>
      </c>
      <c r="M1219" s="23">
        <v>0.35</v>
      </c>
      <c r="O1219" s="1"/>
      <c r="P1219" s="4"/>
      <c r="Q1219" s="3"/>
      <c r="R1219" s="5"/>
    </row>
    <row r="1220" spans="1:18" x14ac:dyDescent="0.25">
      <c r="B1220" s="18" t="s">
        <v>10</v>
      </c>
      <c r="C1220" s="18">
        <v>1185732</v>
      </c>
      <c r="D1220" s="19">
        <v>45614</v>
      </c>
      <c r="E1220" s="18" t="s">
        <v>132</v>
      </c>
      <c r="F1220" s="18" t="s">
        <v>55</v>
      </c>
      <c r="G1220" s="18" t="s">
        <v>56</v>
      </c>
      <c r="H1220" s="18" t="s">
        <v>13</v>
      </c>
      <c r="I1220" s="20">
        <v>0.55000000000000004</v>
      </c>
      <c r="J1220" s="21">
        <v>1950</v>
      </c>
      <c r="K1220" s="22">
        <f t="shared" ref="K1220:K1223" si="400">I1220*J1220</f>
        <v>1072.5</v>
      </c>
      <c r="L1220" s="22">
        <f t="shared" ref="L1220:L1223" si="401">K1220*M1220</f>
        <v>428.99999999999994</v>
      </c>
      <c r="M1220" s="23">
        <v>0.39999999999999997</v>
      </c>
      <c r="O1220" s="1"/>
      <c r="P1220" s="4"/>
      <c r="Q1220" s="3"/>
      <c r="R1220" s="5"/>
    </row>
    <row r="1221" spans="1:18" x14ac:dyDescent="0.25">
      <c r="B1221" s="18" t="s">
        <v>10</v>
      </c>
      <c r="C1221" s="18">
        <v>1185732</v>
      </c>
      <c r="D1221" s="19">
        <v>45614</v>
      </c>
      <c r="E1221" s="18" t="s">
        <v>132</v>
      </c>
      <c r="F1221" s="18" t="s">
        <v>55</v>
      </c>
      <c r="G1221" s="18" t="s">
        <v>56</v>
      </c>
      <c r="H1221" s="18" t="s">
        <v>14</v>
      </c>
      <c r="I1221" s="20">
        <v>0.55000000000000004</v>
      </c>
      <c r="J1221" s="21">
        <v>1750</v>
      </c>
      <c r="K1221" s="22">
        <f t="shared" si="400"/>
        <v>962.50000000000011</v>
      </c>
      <c r="L1221" s="22">
        <f t="shared" si="401"/>
        <v>288.75</v>
      </c>
      <c r="M1221" s="23">
        <v>0.3</v>
      </c>
      <c r="O1221" s="1"/>
      <c r="P1221" s="4"/>
      <c r="Q1221" s="3"/>
      <c r="R1221" s="5"/>
    </row>
    <row r="1222" spans="1:18" x14ac:dyDescent="0.25">
      <c r="B1222" s="18" t="s">
        <v>10</v>
      </c>
      <c r="C1222" s="18">
        <v>1185732</v>
      </c>
      <c r="D1222" s="19">
        <v>45614</v>
      </c>
      <c r="E1222" s="18" t="s">
        <v>132</v>
      </c>
      <c r="F1222" s="18" t="s">
        <v>55</v>
      </c>
      <c r="G1222" s="18" t="s">
        <v>56</v>
      </c>
      <c r="H1222" s="18" t="s">
        <v>16</v>
      </c>
      <c r="I1222" s="20">
        <v>0.65</v>
      </c>
      <c r="J1222" s="21">
        <v>1500</v>
      </c>
      <c r="K1222" s="22">
        <f t="shared" si="400"/>
        <v>975</v>
      </c>
      <c r="L1222" s="22">
        <f t="shared" si="401"/>
        <v>243.75</v>
      </c>
      <c r="M1222" s="23">
        <v>0.25</v>
      </c>
      <c r="O1222" s="1"/>
      <c r="P1222" s="4"/>
      <c r="Q1222" s="3"/>
      <c r="R1222" s="5"/>
    </row>
    <row r="1223" spans="1:18" x14ac:dyDescent="0.25">
      <c r="B1223" s="18" t="s">
        <v>10</v>
      </c>
      <c r="C1223" s="18">
        <v>1185732</v>
      </c>
      <c r="D1223" s="19">
        <v>45614</v>
      </c>
      <c r="E1223" s="18" t="s">
        <v>132</v>
      </c>
      <c r="F1223" s="18" t="s">
        <v>55</v>
      </c>
      <c r="G1223" s="18" t="s">
        <v>56</v>
      </c>
      <c r="H1223" s="18" t="s">
        <v>17</v>
      </c>
      <c r="I1223" s="20">
        <v>0.7</v>
      </c>
      <c r="J1223" s="21">
        <v>2500</v>
      </c>
      <c r="K1223" s="22">
        <f t="shared" si="400"/>
        <v>1750</v>
      </c>
      <c r="L1223" s="22">
        <f t="shared" si="401"/>
        <v>700</v>
      </c>
      <c r="M1223" s="23">
        <v>0.4</v>
      </c>
      <c r="O1223" s="1"/>
      <c r="P1223" s="4"/>
      <c r="Q1223" s="3"/>
      <c r="R1223" s="5"/>
    </row>
    <row r="1224" spans="1:18" x14ac:dyDescent="0.25">
      <c r="B1224" s="18" t="s">
        <v>10</v>
      </c>
      <c r="C1224" s="18">
        <v>1185732</v>
      </c>
      <c r="D1224" s="19">
        <v>45643</v>
      </c>
      <c r="E1224" s="18" t="s">
        <v>132</v>
      </c>
      <c r="F1224" s="18" t="s">
        <v>55</v>
      </c>
      <c r="G1224" s="18" t="s">
        <v>56</v>
      </c>
      <c r="H1224" s="18" t="s">
        <v>12</v>
      </c>
      <c r="I1224" s="20">
        <v>0.65</v>
      </c>
      <c r="J1224" s="21">
        <v>4750</v>
      </c>
      <c r="K1224" s="22">
        <f>I1224*J1224</f>
        <v>3087.5</v>
      </c>
      <c r="L1224" s="22">
        <f>K1224*M1224</f>
        <v>1080.625</v>
      </c>
      <c r="M1224" s="23">
        <v>0.35</v>
      </c>
      <c r="O1224" s="1"/>
      <c r="P1224" s="4"/>
      <c r="Q1224" s="3"/>
      <c r="R1224" s="5"/>
    </row>
    <row r="1225" spans="1:18" x14ac:dyDescent="0.25">
      <c r="B1225" s="18" t="s">
        <v>10</v>
      </c>
      <c r="C1225" s="18">
        <v>1185732</v>
      </c>
      <c r="D1225" s="19">
        <v>45643</v>
      </c>
      <c r="E1225" s="18" t="s">
        <v>132</v>
      </c>
      <c r="F1225" s="18" t="s">
        <v>55</v>
      </c>
      <c r="G1225" s="18" t="s">
        <v>56</v>
      </c>
      <c r="H1225" s="18" t="s">
        <v>15</v>
      </c>
      <c r="I1225" s="20">
        <v>0.55000000000000004</v>
      </c>
      <c r="J1225" s="21">
        <v>2750</v>
      </c>
      <c r="K1225" s="22">
        <f>I1225*J1225</f>
        <v>1512.5000000000002</v>
      </c>
      <c r="L1225" s="22">
        <f>K1225*M1225</f>
        <v>529.375</v>
      </c>
      <c r="M1225" s="23">
        <v>0.35</v>
      </c>
      <c r="O1225" s="1"/>
      <c r="P1225" s="4"/>
      <c r="Q1225" s="3"/>
      <c r="R1225" s="5"/>
    </row>
    <row r="1226" spans="1:18" x14ac:dyDescent="0.25">
      <c r="B1226" s="18" t="s">
        <v>10</v>
      </c>
      <c r="C1226" s="18">
        <v>1185732</v>
      </c>
      <c r="D1226" s="19">
        <v>45643</v>
      </c>
      <c r="E1226" s="18" t="s">
        <v>132</v>
      </c>
      <c r="F1226" s="18" t="s">
        <v>55</v>
      </c>
      <c r="G1226" s="18" t="s">
        <v>56</v>
      </c>
      <c r="H1226" s="18" t="s">
        <v>13</v>
      </c>
      <c r="I1226" s="20">
        <v>0.55000000000000004</v>
      </c>
      <c r="J1226" s="21">
        <v>2500</v>
      </c>
      <c r="K1226" s="22">
        <f t="shared" ref="K1226:K1229" si="402">I1226*J1226</f>
        <v>1375</v>
      </c>
      <c r="L1226" s="22">
        <f t="shared" ref="L1226:L1229" si="403">K1226*M1226</f>
        <v>550</v>
      </c>
      <c r="M1226" s="23">
        <v>0.39999999999999997</v>
      </c>
      <c r="O1226" s="1"/>
      <c r="P1226" s="4"/>
      <c r="Q1226" s="3"/>
      <c r="R1226" s="5"/>
    </row>
    <row r="1227" spans="1:18" x14ac:dyDescent="0.25">
      <c r="B1227" s="18" t="s">
        <v>10</v>
      </c>
      <c r="C1227" s="18">
        <v>1185732</v>
      </c>
      <c r="D1227" s="19">
        <v>45643</v>
      </c>
      <c r="E1227" s="18" t="s">
        <v>132</v>
      </c>
      <c r="F1227" s="18" t="s">
        <v>55</v>
      </c>
      <c r="G1227" s="18" t="s">
        <v>56</v>
      </c>
      <c r="H1227" s="18" t="s">
        <v>14</v>
      </c>
      <c r="I1227" s="20">
        <v>0.55000000000000004</v>
      </c>
      <c r="J1227" s="21">
        <v>2000</v>
      </c>
      <c r="K1227" s="22">
        <f t="shared" si="402"/>
        <v>1100</v>
      </c>
      <c r="L1227" s="22">
        <f t="shared" si="403"/>
        <v>330</v>
      </c>
      <c r="M1227" s="23">
        <v>0.3</v>
      </c>
      <c r="O1227" s="1"/>
      <c r="P1227" s="4"/>
      <c r="Q1227" s="3"/>
      <c r="R1227" s="5"/>
    </row>
    <row r="1228" spans="1:18" x14ac:dyDescent="0.25">
      <c r="B1228" s="18" t="s">
        <v>10</v>
      </c>
      <c r="C1228" s="18">
        <v>1185732</v>
      </c>
      <c r="D1228" s="19">
        <v>45643</v>
      </c>
      <c r="E1228" s="18" t="s">
        <v>132</v>
      </c>
      <c r="F1228" s="18" t="s">
        <v>55</v>
      </c>
      <c r="G1228" s="18" t="s">
        <v>56</v>
      </c>
      <c r="H1228" s="18" t="s">
        <v>16</v>
      </c>
      <c r="I1228" s="20">
        <v>0.65</v>
      </c>
      <c r="J1228" s="21">
        <v>2000</v>
      </c>
      <c r="K1228" s="22">
        <f t="shared" si="402"/>
        <v>1300</v>
      </c>
      <c r="L1228" s="22">
        <f t="shared" si="403"/>
        <v>325</v>
      </c>
      <c r="M1228" s="23">
        <v>0.25</v>
      </c>
      <c r="O1228" s="1"/>
      <c r="P1228" s="4"/>
      <c r="Q1228" s="3"/>
      <c r="R1228" s="5"/>
    </row>
    <row r="1229" spans="1:18" x14ac:dyDescent="0.25">
      <c r="B1229" s="18" t="s">
        <v>10</v>
      </c>
      <c r="C1229" s="18">
        <v>1185732</v>
      </c>
      <c r="D1229" s="19">
        <v>45643</v>
      </c>
      <c r="E1229" s="18" t="s">
        <v>132</v>
      </c>
      <c r="F1229" s="18" t="s">
        <v>55</v>
      </c>
      <c r="G1229" s="18" t="s">
        <v>56</v>
      </c>
      <c r="H1229" s="18" t="s">
        <v>17</v>
      </c>
      <c r="I1229" s="20">
        <v>0.7</v>
      </c>
      <c r="J1229" s="21">
        <v>3000</v>
      </c>
      <c r="K1229" s="22">
        <f t="shared" si="402"/>
        <v>2100</v>
      </c>
      <c r="L1229" s="22">
        <f t="shared" si="403"/>
        <v>840</v>
      </c>
      <c r="M1229" s="23">
        <v>0.4</v>
      </c>
      <c r="O1229" s="1"/>
      <c r="P1229" s="4"/>
      <c r="Q1229" s="3"/>
      <c r="R1229" s="5"/>
    </row>
    <row r="1230" spans="1:18" x14ac:dyDescent="0.25">
      <c r="A1230" t="s">
        <v>39</v>
      </c>
      <c r="B1230" s="18" t="s">
        <v>23</v>
      </c>
      <c r="C1230" s="18">
        <v>1128299</v>
      </c>
      <c r="D1230" s="19">
        <v>45301</v>
      </c>
      <c r="E1230" s="18" t="s">
        <v>24</v>
      </c>
      <c r="F1230" s="18" t="s">
        <v>59</v>
      </c>
      <c r="G1230" s="18" t="s">
        <v>58</v>
      </c>
      <c r="H1230" s="18" t="s">
        <v>12</v>
      </c>
      <c r="I1230" s="20">
        <v>0.35000000000000003</v>
      </c>
      <c r="J1230" s="21">
        <v>3750</v>
      </c>
      <c r="K1230" s="22">
        <f>I1230*J1230</f>
        <v>1312.5000000000002</v>
      </c>
      <c r="L1230" s="22">
        <f>K1230*M1230</f>
        <v>328.12500000000006</v>
      </c>
      <c r="M1230" s="23">
        <v>0.25</v>
      </c>
      <c r="O1230" s="1"/>
      <c r="P1230" s="4"/>
      <c r="Q1230" s="3"/>
      <c r="R1230" s="5"/>
    </row>
    <row r="1231" spans="1:18" x14ac:dyDescent="0.25">
      <c r="B1231" s="18" t="s">
        <v>23</v>
      </c>
      <c r="C1231" s="18">
        <v>1128299</v>
      </c>
      <c r="D1231" s="19">
        <v>45301</v>
      </c>
      <c r="E1231" s="18" t="s">
        <v>24</v>
      </c>
      <c r="F1231" s="18" t="s">
        <v>59</v>
      </c>
      <c r="G1231" s="18" t="s">
        <v>58</v>
      </c>
      <c r="H1231" s="18" t="s">
        <v>15</v>
      </c>
      <c r="I1231" s="20">
        <v>0.45</v>
      </c>
      <c r="J1231" s="21">
        <v>3750</v>
      </c>
      <c r="K1231" s="22">
        <f>I1231*J1231</f>
        <v>1687.5</v>
      </c>
      <c r="L1231" s="22">
        <f>K1231*M1231</f>
        <v>337.5</v>
      </c>
      <c r="M1231" s="23">
        <v>0.2</v>
      </c>
      <c r="O1231" s="1"/>
      <c r="P1231" s="4"/>
      <c r="Q1231" s="3"/>
      <c r="R1231" s="5"/>
    </row>
    <row r="1232" spans="1:18" x14ac:dyDescent="0.25">
      <c r="B1232" s="18" t="s">
        <v>23</v>
      </c>
      <c r="C1232" s="18">
        <v>1128299</v>
      </c>
      <c r="D1232" s="19">
        <v>45301</v>
      </c>
      <c r="E1232" s="18" t="s">
        <v>24</v>
      </c>
      <c r="F1232" s="18" t="s">
        <v>59</v>
      </c>
      <c r="G1232" s="18" t="s">
        <v>58</v>
      </c>
      <c r="H1232" s="18" t="s">
        <v>13</v>
      </c>
      <c r="I1232" s="20">
        <v>0.45</v>
      </c>
      <c r="J1232" s="21">
        <v>3750</v>
      </c>
      <c r="K1232" s="22">
        <f t="shared" ref="K1232:K1235" si="404">I1232*J1232</f>
        <v>1687.5</v>
      </c>
      <c r="L1232" s="22">
        <f t="shared" ref="L1232:L1235" si="405">K1232*M1232</f>
        <v>421.875</v>
      </c>
      <c r="M1232" s="23">
        <v>0.25</v>
      </c>
      <c r="O1232" s="1"/>
      <c r="P1232" s="4"/>
      <c r="Q1232" s="3"/>
      <c r="R1232" s="5"/>
    </row>
    <row r="1233" spans="2:18" x14ac:dyDescent="0.25">
      <c r="B1233" s="18" t="s">
        <v>23</v>
      </c>
      <c r="C1233" s="18">
        <v>1128299</v>
      </c>
      <c r="D1233" s="19">
        <v>45301</v>
      </c>
      <c r="E1233" s="18" t="s">
        <v>24</v>
      </c>
      <c r="F1233" s="18" t="s">
        <v>59</v>
      </c>
      <c r="G1233" s="18" t="s">
        <v>58</v>
      </c>
      <c r="H1233" s="18" t="s">
        <v>14</v>
      </c>
      <c r="I1233" s="20">
        <v>0.45</v>
      </c>
      <c r="J1233" s="21">
        <v>2250</v>
      </c>
      <c r="K1233" s="22">
        <f t="shared" si="404"/>
        <v>1012.5</v>
      </c>
      <c r="L1233" s="22">
        <f t="shared" si="405"/>
        <v>253.125</v>
      </c>
      <c r="M1233" s="23">
        <v>0.25</v>
      </c>
      <c r="O1233" s="1"/>
      <c r="P1233" s="4"/>
      <c r="Q1233" s="3"/>
      <c r="R1233" s="5"/>
    </row>
    <row r="1234" spans="2:18" x14ac:dyDescent="0.25">
      <c r="B1234" s="18" t="s">
        <v>23</v>
      </c>
      <c r="C1234" s="18">
        <v>1128299</v>
      </c>
      <c r="D1234" s="19">
        <v>45301</v>
      </c>
      <c r="E1234" s="18" t="s">
        <v>24</v>
      </c>
      <c r="F1234" s="18" t="s">
        <v>59</v>
      </c>
      <c r="G1234" s="18" t="s">
        <v>58</v>
      </c>
      <c r="H1234" s="18" t="s">
        <v>16</v>
      </c>
      <c r="I1234" s="20">
        <v>0.5</v>
      </c>
      <c r="J1234" s="21">
        <v>1750</v>
      </c>
      <c r="K1234" s="22">
        <f t="shared" si="404"/>
        <v>875</v>
      </c>
      <c r="L1234" s="22">
        <f t="shared" si="405"/>
        <v>131.25</v>
      </c>
      <c r="M1234" s="23">
        <v>0.15</v>
      </c>
      <c r="O1234" s="1"/>
      <c r="P1234" s="4"/>
      <c r="Q1234" s="3"/>
      <c r="R1234" s="5"/>
    </row>
    <row r="1235" spans="2:18" x14ac:dyDescent="0.25">
      <c r="B1235" s="18" t="s">
        <v>23</v>
      </c>
      <c r="C1235" s="18">
        <v>1128299</v>
      </c>
      <c r="D1235" s="19">
        <v>45301</v>
      </c>
      <c r="E1235" s="18" t="s">
        <v>24</v>
      </c>
      <c r="F1235" s="18" t="s">
        <v>59</v>
      </c>
      <c r="G1235" s="18" t="s">
        <v>58</v>
      </c>
      <c r="H1235" s="18" t="s">
        <v>17</v>
      </c>
      <c r="I1235" s="20">
        <v>0.45</v>
      </c>
      <c r="J1235" s="21">
        <v>4250</v>
      </c>
      <c r="K1235" s="22">
        <f t="shared" si="404"/>
        <v>1912.5</v>
      </c>
      <c r="L1235" s="22">
        <f t="shared" si="405"/>
        <v>765</v>
      </c>
      <c r="M1235" s="23">
        <v>0.4</v>
      </c>
      <c r="O1235" s="1"/>
      <c r="P1235" s="4"/>
      <c r="Q1235" s="3"/>
      <c r="R1235" s="5"/>
    </row>
    <row r="1236" spans="2:18" x14ac:dyDescent="0.25">
      <c r="B1236" s="18" t="s">
        <v>23</v>
      </c>
      <c r="C1236" s="18">
        <v>1128299</v>
      </c>
      <c r="D1236" s="19">
        <v>45332</v>
      </c>
      <c r="E1236" s="18" t="s">
        <v>24</v>
      </c>
      <c r="F1236" s="18" t="s">
        <v>59</v>
      </c>
      <c r="G1236" s="18" t="s">
        <v>58</v>
      </c>
      <c r="H1236" s="18" t="s">
        <v>12</v>
      </c>
      <c r="I1236" s="20">
        <v>0.35000000000000003</v>
      </c>
      <c r="J1236" s="21">
        <v>4750</v>
      </c>
      <c r="K1236" s="22">
        <f>I1236*J1236</f>
        <v>1662.5000000000002</v>
      </c>
      <c r="L1236" s="22">
        <f>K1236*M1236</f>
        <v>415.62500000000006</v>
      </c>
      <c r="M1236" s="23">
        <v>0.25</v>
      </c>
      <c r="O1236" s="1"/>
      <c r="P1236" s="4"/>
      <c r="Q1236" s="3"/>
      <c r="R1236" s="5"/>
    </row>
    <row r="1237" spans="2:18" x14ac:dyDescent="0.25">
      <c r="B1237" s="18" t="s">
        <v>23</v>
      </c>
      <c r="C1237" s="18">
        <v>1128299</v>
      </c>
      <c r="D1237" s="19">
        <v>45332</v>
      </c>
      <c r="E1237" s="18" t="s">
        <v>24</v>
      </c>
      <c r="F1237" s="18" t="s">
        <v>59</v>
      </c>
      <c r="G1237" s="18" t="s">
        <v>58</v>
      </c>
      <c r="H1237" s="18" t="s">
        <v>15</v>
      </c>
      <c r="I1237" s="20">
        <v>0.45</v>
      </c>
      <c r="J1237" s="21">
        <v>3750</v>
      </c>
      <c r="K1237" s="22">
        <f>I1237*J1237</f>
        <v>1687.5</v>
      </c>
      <c r="L1237" s="22">
        <f>K1237*M1237</f>
        <v>337.5</v>
      </c>
      <c r="M1237" s="23">
        <v>0.2</v>
      </c>
      <c r="O1237" s="1"/>
      <c r="P1237" s="4"/>
      <c r="Q1237" s="3"/>
      <c r="R1237" s="5"/>
    </row>
    <row r="1238" spans="2:18" x14ac:dyDescent="0.25">
      <c r="B1238" s="18" t="s">
        <v>23</v>
      </c>
      <c r="C1238" s="18">
        <v>1128299</v>
      </c>
      <c r="D1238" s="19">
        <v>45332</v>
      </c>
      <c r="E1238" s="18" t="s">
        <v>24</v>
      </c>
      <c r="F1238" s="18" t="s">
        <v>59</v>
      </c>
      <c r="G1238" s="18" t="s">
        <v>58</v>
      </c>
      <c r="H1238" s="18" t="s">
        <v>13</v>
      </c>
      <c r="I1238" s="20">
        <v>0.45</v>
      </c>
      <c r="J1238" s="21">
        <v>3750</v>
      </c>
      <c r="K1238" s="22">
        <f t="shared" ref="K1238:K1241" si="406">I1238*J1238</f>
        <v>1687.5</v>
      </c>
      <c r="L1238" s="22">
        <f t="shared" ref="L1238:L1241" si="407">K1238*M1238</f>
        <v>421.875</v>
      </c>
      <c r="M1238" s="23">
        <v>0.25</v>
      </c>
      <c r="O1238" s="1"/>
      <c r="P1238" s="4"/>
      <c r="Q1238" s="3"/>
      <c r="R1238" s="5"/>
    </row>
    <row r="1239" spans="2:18" x14ac:dyDescent="0.25">
      <c r="B1239" s="18" t="s">
        <v>23</v>
      </c>
      <c r="C1239" s="18">
        <v>1128299</v>
      </c>
      <c r="D1239" s="19">
        <v>45332</v>
      </c>
      <c r="E1239" s="18" t="s">
        <v>24</v>
      </c>
      <c r="F1239" s="18" t="s">
        <v>59</v>
      </c>
      <c r="G1239" s="18" t="s">
        <v>58</v>
      </c>
      <c r="H1239" s="18" t="s">
        <v>14</v>
      </c>
      <c r="I1239" s="20">
        <v>0.45</v>
      </c>
      <c r="J1239" s="21">
        <v>2250</v>
      </c>
      <c r="K1239" s="22">
        <f t="shared" si="406"/>
        <v>1012.5</v>
      </c>
      <c r="L1239" s="22">
        <f t="shared" si="407"/>
        <v>253.125</v>
      </c>
      <c r="M1239" s="23">
        <v>0.25</v>
      </c>
      <c r="O1239" s="1"/>
      <c r="P1239" s="4"/>
      <c r="Q1239" s="3"/>
      <c r="R1239" s="5"/>
    </row>
    <row r="1240" spans="2:18" x14ac:dyDescent="0.25">
      <c r="B1240" s="18" t="s">
        <v>23</v>
      </c>
      <c r="C1240" s="18">
        <v>1128299</v>
      </c>
      <c r="D1240" s="19">
        <v>45332</v>
      </c>
      <c r="E1240" s="18" t="s">
        <v>24</v>
      </c>
      <c r="F1240" s="18" t="s">
        <v>59</v>
      </c>
      <c r="G1240" s="18" t="s">
        <v>58</v>
      </c>
      <c r="H1240" s="18" t="s">
        <v>16</v>
      </c>
      <c r="I1240" s="20">
        <v>0.5</v>
      </c>
      <c r="J1240" s="21">
        <v>1500</v>
      </c>
      <c r="K1240" s="22">
        <f t="shared" si="406"/>
        <v>750</v>
      </c>
      <c r="L1240" s="22">
        <f t="shared" si="407"/>
        <v>112.5</v>
      </c>
      <c r="M1240" s="23">
        <v>0.15</v>
      </c>
      <c r="O1240" s="1"/>
      <c r="P1240" s="4"/>
      <c r="Q1240" s="3"/>
      <c r="R1240" s="5"/>
    </row>
    <row r="1241" spans="2:18" x14ac:dyDescent="0.25">
      <c r="B1241" s="18" t="s">
        <v>23</v>
      </c>
      <c r="C1241" s="18">
        <v>1128299</v>
      </c>
      <c r="D1241" s="19">
        <v>45332</v>
      </c>
      <c r="E1241" s="18" t="s">
        <v>24</v>
      </c>
      <c r="F1241" s="18" t="s">
        <v>59</v>
      </c>
      <c r="G1241" s="18" t="s">
        <v>58</v>
      </c>
      <c r="H1241" s="18" t="s">
        <v>17</v>
      </c>
      <c r="I1241" s="20">
        <v>0.45</v>
      </c>
      <c r="J1241" s="21">
        <v>3500</v>
      </c>
      <c r="K1241" s="22">
        <f t="shared" si="406"/>
        <v>1575</v>
      </c>
      <c r="L1241" s="22">
        <f t="shared" si="407"/>
        <v>630</v>
      </c>
      <c r="M1241" s="23">
        <v>0.4</v>
      </c>
      <c r="O1241" s="1"/>
      <c r="P1241" s="4"/>
      <c r="Q1241" s="3"/>
      <c r="R1241" s="5"/>
    </row>
    <row r="1242" spans="2:18" x14ac:dyDescent="0.25">
      <c r="B1242" s="18" t="s">
        <v>23</v>
      </c>
      <c r="C1242" s="18">
        <v>1128299</v>
      </c>
      <c r="D1242" s="19">
        <v>45360</v>
      </c>
      <c r="E1242" s="18" t="s">
        <v>24</v>
      </c>
      <c r="F1242" s="18" t="s">
        <v>59</v>
      </c>
      <c r="G1242" s="18" t="s">
        <v>58</v>
      </c>
      <c r="H1242" s="18" t="s">
        <v>12</v>
      </c>
      <c r="I1242" s="20">
        <v>0.45</v>
      </c>
      <c r="J1242" s="21">
        <v>5000</v>
      </c>
      <c r="K1242" s="22">
        <f>I1242*J1242</f>
        <v>2250</v>
      </c>
      <c r="L1242" s="22">
        <f>K1242*M1242</f>
        <v>562.5</v>
      </c>
      <c r="M1242" s="23">
        <v>0.25</v>
      </c>
      <c r="O1242" s="1"/>
      <c r="P1242" s="4"/>
      <c r="Q1242" s="3"/>
      <c r="R1242" s="5"/>
    </row>
    <row r="1243" spans="2:18" x14ac:dyDescent="0.25">
      <c r="B1243" s="18" t="s">
        <v>23</v>
      </c>
      <c r="C1243" s="18">
        <v>1128299</v>
      </c>
      <c r="D1243" s="19">
        <v>45360</v>
      </c>
      <c r="E1243" s="18" t="s">
        <v>24</v>
      </c>
      <c r="F1243" s="18" t="s">
        <v>59</v>
      </c>
      <c r="G1243" s="18" t="s">
        <v>58</v>
      </c>
      <c r="H1243" s="18" t="s">
        <v>15</v>
      </c>
      <c r="I1243" s="20">
        <v>0.54999999999999993</v>
      </c>
      <c r="J1243" s="21">
        <v>3500</v>
      </c>
      <c r="K1243" s="22">
        <f>I1243*J1243</f>
        <v>1924.9999999999998</v>
      </c>
      <c r="L1243" s="22">
        <f>K1243*M1243</f>
        <v>385</v>
      </c>
      <c r="M1243" s="23">
        <v>0.2</v>
      </c>
      <c r="O1243" s="1"/>
      <c r="P1243" s="4"/>
      <c r="Q1243" s="3"/>
      <c r="R1243" s="5"/>
    </row>
    <row r="1244" spans="2:18" x14ac:dyDescent="0.25">
      <c r="B1244" s="18" t="s">
        <v>23</v>
      </c>
      <c r="C1244" s="18">
        <v>1128299</v>
      </c>
      <c r="D1244" s="19">
        <v>45360</v>
      </c>
      <c r="E1244" s="18" t="s">
        <v>24</v>
      </c>
      <c r="F1244" s="18" t="s">
        <v>59</v>
      </c>
      <c r="G1244" s="18" t="s">
        <v>58</v>
      </c>
      <c r="H1244" s="18" t="s">
        <v>13</v>
      </c>
      <c r="I1244" s="20">
        <v>0.59999999999999987</v>
      </c>
      <c r="J1244" s="21">
        <v>3750</v>
      </c>
      <c r="K1244" s="22">
        <f t="shared" ref="K1244:K1247" si="408">I1244*J1244</f>
        <v>2249.9999999999995</v>
      </c>
      <c r="L1244" s="22">
        <f t="shared" ref="L1244:L1247" si="409">K1244*M1244</f>
        <v>562.49999999999989</v>
      </c>
      <c r="M1244" s="23">
        <v>0.25</v>
      </c>
      <c r="O1244" s="1"/>
      <c r="P1244" s="4"/>
      <c r="Q1244" s="3"/>
      <c r="R1244" s="5"/>
    </row>
    <row r="1245" spans="2:18" x14ac:dyDescent="0.25">
      <c r="B1245" s="18" t="s">
        <v>23</v>
      </c>
      <c r="C1245" s="18">
        <v>1128299</v>
      </c>
      <c r="D1245" s="19">
        <v>45360</v>
      </c>
      <c r="E1245" s="18" t="s">
        <v>24</v>
      </c>
      <c r="F1245" s="18" t="s">
        <v>59</v>
      </c>
      <c r="G1245" s="18" t="s">
        <v>58</v>
      </c>
      <c r="H1245" s="18" t="s">
        <v>14</v>
      </c>
      <c r="I1245" s="20">
        <v>0.54999999999999993</v>
      </c>
      <c r="J1245" s="21">
        <v>2750</v>
      </c>
      <c r="K1245" s="22">
        <f t="shared" si="408"/>
        <v>1512.4999999999998</v>
      </c>
      <c r="L1245" s="22">
        <f t="shared" si="409"/>
        <v>378.12499999999994</v>
      </c>
      <c r="M1245" s="23">
        <v>0.25</v>
      </c>
      <c r="O1245" s="1"/>
      <c r="P1245" s="4"/>
      <c r="Q1245" s="3"/>
      <c r="R1245" s="5"/>
    </row>
    <row r="1246" spans="2:18" x14ac:dyDescent="0.25">
      <c r="B1246" s="18" t="s">
        <v>23</v>
      </c>
      <c r="C1246" s="18">
        <v>1128299</v>
      </c>
      <c r="D1246" s="19">
        <v>45360</v>
      </c>
      <c r="E1246" s="18" t="s">
        <v>24</v>
      </c>
      <c r="F1246" s="18" t="s">
        <v>59</v>
      </c>
      <c r="G1246" s="18" t="s">
        <v>58</v>
      </c>
      <c r="H1246" s="18" t="s">
        <v>16</v>
      </c>
      <c r="I1246" s="20">
        <v>0.6</v>
      </c>
      <c r="J1246" s="21">
        <v>1250</v>
      </c>
      <c r="K1246" s="22">
        <f t="shared" si="408"/>
        <v>750</v>
      </c>
      <c r="L1246" s="22">
        <f t="shared" si="409"/>
        <v>112.5</v>
      </c>
      <c r="M1246" s="23">
        <v>0.15</v>
      </c>
      <c r="O1246" s="1"/>
      <c r="P1246" s="4"/>
      <c r="Q1246" s="3"/>
      <c r="R1246" s="5"/>
    </row>
    <row r="1247" spans="2:18" x14ac:dyDescent="0.25">
      <c r="B1247" s="18" t="s">
        <v>23</v>
      </c>
      <c r="C1247" s="18">
        <v>1128299</v>
      </c>
      <c r="D1247" s="19">
        <v>45360</v>
      </c>
      <c r="E1247" s="18" t="s">
        <v>24</v>
      </c>
      <c r="F1247" s="18" t="s">
        <v>59</v>
      </c>
      <c r="G1247" s="18" t="s">
        <v>58</v>
      </c>
      <c r="H1247" s="18" t="s">
        <v>17</v>
      </c>
      <c r="I1247" s="20">
        <v>0.54999999999999993</v>
      </c>
      <c r="J1247" s="21">
        <v>3250</v>
      </c>
      <c r="K1247" s="22">
        <f t="shared" si="408"/>
        <v>1787.4999999999998</v>
      </c>
      <c r="L1247" s="22">
        <f t="shared" si="409"/>
        <v>715</v>
      </c>
      <c r="M1247" s="23">
        <v>0.4</v>
      </c>
      <c r="O1247" s="1"/>
      <c r="P1247" s="4"/>
      <c r="Q1247" s="3"/>
      <c r="R1247" s="5"/>
    </row>
    <row r="1248" spans="2:18" x14ac:dyDescent="0.25">
      <c r="B1248" s="18" t="s">
        <v>23</v>
      </c>
      <c r="C1248" s="18">
        <v>1128299</v>
      </c>
      <c r="D1248" s="19">
        <v>45392</v>
      </c>
      <c r="E1248" s="18" t="s">
        <v>24</v>
      </c>
      <c r="F1248" s="18" t="s">
        <v>59</v>
      </c>
      <c r="G1248" s="18" t="s">
        <v>58</v>
      </c>
      <c r="H1248" s="18" t="s">
        <v>12</v>
      </c>
      <c r="I1248" s="20">
        <v>0.6</v>
      </c>
      <c r="J1248" s="21">
        <v>5000</v>
      </c>
      <c r="K1248" s="22">
        <f>I1248*J1248</f>
        <v>3000</v>
      </c>
      <c r="L1248" s="22">
        <f>K1248*M1248</f>
        <v>750</v>
      </c>
      <c r="M1248" s="23">
        <v>0.25</v>
      </c>
      <c r="O1248" s="1"/>
      <c r="P1248" s="4"/>
      <c r="Q1248" s="3"/>
      <c r="R1248" s="5"/>
    </row>
    <row r="1249" spans="2:18" x14ac:dyDescent="0.25">
      <c r="B1249" s="18" t="s">
        <v>23</v>
      </c>
      <c r="C1249" s="18">
        <v>1128299</v>
      </c>
      <c r="D1249" s="19">
        <v>45392</v>
      </c>
      <c r="E1249" s="18" t="s">
        <v>24</v>
      </c>
      <c r="F1249" s="18" t="s">
        <v>59</v>
      </c>
      <c r="G1249" s="18" t="s">
        <v>58</v>
      </c>
      <c r="H1249" s="18" t="s">
        <v>15</v>
      </c>
      <c r="I1249" s="20">
        <v>0.65</v>
      </c>
      <c r="J1249" s="21">
        <v>3000</v>
      </c>
      <c r="K1249" s="22">
        <f>I1249*J1249</f>
        <v>1950</v>
      </c>
      <c r="L1249" s="22">
        <f>K1249*M1249</f>
        <v>390</v>
      </c>
      <c r="M1249" s="23">
        <v>0.2</v>
      </c>
      <c r="O1249" s="1"/>
      <c r="P1249" s="4"/>
      <c r="Q1249" s="3"/>
      <c r="R1249" s="5"/>
    </row>
    <row r="1250" spans="2:18" x14ac:dyDescent="0.25">
      <c r="B1250" s="18" t="s">
        <v>23</v>
      </c>
      <c r="C1250" s="18">
        <v>1128299</v>
      </c>
      <c r="D1250" s="19">
        <v>45392</v>
      </c>
      <c r="E1250" s="18" t="s">
        <v>24</v>
      </c>
      <c r="F1250" s="18" t="s">
        <v>59</v>
      </c>
      <c r="G1250" s="18" t="s">
        <v>58</v>
      </c>
      <c r="H1250" s="18" t="s">
        <v>13</v>
      </c>
      <c r="I1250" s="20">
        <v>0.65</v>
      </c>
      <c r="J1250" s="21">
        <v>3500</v>
      </c>
      <c r="K1250" s="22">
        <f t="shared" ref="K1250:K1253" si="410">I1250*J1250</f>
        <v>2275</v>
      </c>
      <c r="L1250" s="22">
        <f t="shared" ref="L1250:L1253" si="411">K1250*M1250</f>
        <v>568.75</v>
      </c>
      <c r="M1250" s="23">
        <v>0.25</v>
      </c>
      <c r="O1250" s="1"/>
      <c r="P1250" s="4"/>
      <c r="Q1250" s="3"/>
      <c r="R1250" s="5"/>
    </row>
    <row r="1251" spans="2:18" x14ac:dyDescent="0.25">
      <c r="B1251" s="18" t="s">
        <v>23</v>
      </c>
      <c r="C1251" s="18">
        <v>1128299</v>
      </c>
      <c r="D1251" s="19">
        <v>45392</v>
      </c>
      <c r="E1251" s="18" t="s">
        <v>24</v>
      </c>
      <c r="F1251" s="18" t="s">
        <v>59</v>
      </c>
      <c r="G1251" s="18" t="s">
        <v>58</v>
      </c>
      <c r="H1251" s="18" t="s">
        <v>14</v>
      </c>
      <c r="I1251" s="20">
        <v>0.5</v>
      </c>
      <c r="J1251" s="21">
        <v>2500</v>
      </c>
      <c r="K1251" s="22">
        <f t="shared" si="410"/>
        <v>1250</v>
      </c>
      <c r="L1251" s="22">
        <f t="shared" si="411"/>
        <v>312.5</v>
      </c>
      <c r="M1251" s="23">
        <v>0.25</v>
      </c>
      <c r="O1251" s="1"/>
      <c r="P1251" s="4"/>
      <c r="Q1251" s="3"/>
      <c r="R1251" s="5"/>
    </row>
    <row r="1252" spans="2:18" x14ac:dyDescent="0.25">
      <c r="B1252" s="18" t="s">
        <v>23</v>
      </c>
      <c r="C1252" s="18">
        <v>1128299</v>
      </c>
      <c r="D1252" s="19">
        <v>45392</v>
      </c>
      <c r="E1252" s="18" t="s">
        <v>24</v>
      </c>
      <c r="F1252" s="18" t="s">
        <v>59</v>
      </c>
      <c r="G1252" s="18" t="s">
        <v>58</v>
      </c>
      <c r="H1252" s="18" t="s">
        <v>16</v>
      </c>
      <c r="I1252" s="20">
        <v>0.55000000000000004</v>
      </c>
      <c r="J1252" s="21">
        <v>1500</v>
      </c>
      <c r="K1252" s="22">
        <f t="shared" si="410"/>
        <v>825.00000000000011</v>
      </c>
      <c r="L1252" s="22">
        <f t="shared" si="411"/>
        <v>123.75000000000001</v>
      </c>
      <c r="M1252" s="23">
        <v>0.15</v>
      </c>
      <c r="O1252" s="1"/>
      <c r="P1252" s="4"/>
      <c r="Q1252" s="3"/>
      <c r="R1252" s="5"/>
    </row>
    <row r="1253" spans="2:18" x14ac:dyDescent="0.25">
      <c r="B1253" s="18" t="s">
        <v>23</v>
      </c>
      <c r="C1253" s="18">
        <v>1128299</v>
      </c>
      <c r="D1253" s="19">
        <v>45392</v>
      </c>
      <c r="E1253" s="18" t="s">
        <v>24</v>
      </c>
      <c r="F1253" s="18" t="s">
        <v>59</v>
      </c>
      <c r="G1253" s="18" t="s">
        <v>58</v>
      </c>
      <c r="H1253" s="18" t="s">
        <v>17</v>
      </c>
      <c r="I1253" s="20">
        <v>0.70000000000000007</v>
      </c>
      <c r="J1253" s="21">
        <v>3250</v>
      </c>
      <c r="K1253" s="22">
        <f t="shared" si="410"/>
        <v>2275</v>
      </c>
      <c r="L1253" s="22">
        <f t="shared" si="411"/>
        <v>910</v>
      </c>
      <c r="M1253" s="23">
        <v>0.4</v>
      </c>
      <c r="O1253" s="1"/>
      <c r="P1253" s="4"/>
      <c r="Q1253" s="3"/>
      <c r="R1253" s="5"/>
    </row>
    <row r="1254" spans="2:18" x14ac:dyDescent="0.25">
      <c r="B1254" s="18" t="s">
        <v>23</v>
      </c>
      <c r="C1254" s="18">
        <v>1128299</v>
      </c>
      <c r="D1254" s="19">
        <v>45423</v>
      </c>
      <c r="E1254" s="18" t="s">
        <v>24</v>
      </c>
      <c r="F1254" s="18" t="s">
        <v>59</v>
      </c>
      <c r="G1254" s="18" t="s">
        <v>58</v>
      </c>
      <c r="H1254" s="18" t="s">
        <v>12</v>
      </c>
      <c r="I1254" s="20">
        <v>0.54999999999999993</v>
      </c>
      <c r="J1254" s="21">
        <v>5250</v>
      </c>
      <c r="K1254" s="22">
        <f>I1254*J1254</f>
        <v>2887.4999999999995</v>
      </c>
      <c r="L1254" s="22">
        <f>K1254*M1254</f>
        <v>721.87499999999989</v>
      </c>
      <c r="M1254" s="23">
        <v>0.25</v>
      </c>
      <c r="O1254" s="1"/>
      <c r="P1254" s="4"/>
      <c r="Q1254" s="3"/>
      <c r="R1254" s="5"/>
    </row>
    <row r="1255" spans="2:18" x14ac:dyDescent="0.25">
      <c r="B1255" s="18" t="s">
        <v>23</v>
      </c>
      <c r="C1255" s="18">
        <v>1128299</v>
      </c>
      <c r="D1255" s="19">
        <v>45423</v>
      </c>
      <c r="E1255" s="18" t="s">
        <v>24</v>
      </c>
      <c r="F1255" s="18" t="s">
        <v>59</v>
      </c>
      <c r="G1255" s="18" t="s">
        <v>58</v>
      </c>
      <c r="H1255" s="18" t="s">
        <v>15</v>
      </c>
      <c r="I1255" s="20">
        <v>0.6</v>
      </c>
      <c r="J1255" s="21">
        <v>3750</v>
      </c>
      <c r="K1255" s="22">
        <f>I1255*J1255</f>
        <v>2250</v>
      </c>
      <c r="L1255" s="22">
        <f>K1255*M1255</f>
        <v>450</v>
      </c>
      <c r="M1255" s="23">
        <v>0.2</v>
      </c>
      <c r="O1255" s="1"/>
      <c r="P1255" s="4"/>
      <c r="Q1255" s="3"/>
      <c r="R1255" s="5"/>
    </row>
    <row r="1256" spans="2:18" x14ac:dyDescent="0.25">
      <c r="B1256" s="18" t="s">
        <v>23</v>
      </c>
      <c r="C1256" s="18">
        <v>1128299</v>
      </c>
      <c r="D1256" s="19">
        <v>45423</v>
      </c>
      <c r="E1256" s="18" t="s">
        <v>24</v>
      </c>
      <c r="F1256" s="18" t="s">
        <v>59</v>
      </c>
      <c r="G1256" s="18" t="s">
        <v>58</v>
      </c>
      <c r="H1256" s="18" t="s">
        <v>13</v>
      </c>
      <c r="I1256" s="20">
        <v>0.6</v>
      </c>
      <c r="J1256" s="21">
        <v>3750</v>
      </c>
      <c r="K1256" s="22">
        <f t="shared" ref="K1256:K1259" si="412">I1256*J1256</f>
        <v>2250</v>
      </c>
      <c r="L1256" s="22">
        <f t="shared" ref="L1256:L1259" si="413">K1256*M1256</f>
        <v>562.5</v>
      </c>
      <c r="M1256" s="23">
        <v>0.25</v>
      </c>
      <c r="O1256" s="1"/>
      <c r="P1256" s="4"/>
      <c r="Q1256" s="3"/>
      <c r="R1256" s="5"/>
    </row>
    <row r="1257" spans="2:18" x14ac:dyDescent="0.25">
      <c r="B1257" s="18" t="s">
        <v>23</v>
      </c>
      <c r="C1257" s="18">
        <v>1128299</v>
      </c>
      <c r="D1257" s="19">
        <v>45423</v>
      </c>
      <c r="E1257" s="18" t="s">
        <v>24</v>
      </c>
      <c r="F1257" s="18" t="s">
        <v>59</v>
      </c>
      <c r="G1257" s="18" t="s">
        <v>58</v>
      </c>
      <c r="H1257" s="18" t="s">
        <v>14</v>
      </c>
      <c r="I1257" s="20">
        <v>0.54999999999999993</v>
      </c>
      <c r="J1257" s="21">
        <v>2750</v>
      </c>
      <c r="K1257" s="22">
        <f t="shared" si="412"/>
        <v>1512.4999999999998</v>
      </c>
      <c r="L1257" s="22">
        <f t="shared" si="413"/>
        <v>378.12499999999994</v>
      </c>
      <c r="M1257" s="23">
        <v>0.25</v>
      </c>
      <c r="O1257" s="1"/>
      <c r="P1257" s="4"/>
      <c r="Q1257" s="3"/>
      <c r="R1257" s="5"/>
    </row>
    <row r="1258" spans="2:18" x14ac:dyDescent="0.25">
      <c r="B1258" s="18" t="s">
        <v>23</v>
      </c>
      <c r="C1258" s="18">
        <v>1128299</v>
      </c>
      <c r="D1258" s="19">
        <v>45423</v>
      </c>
      <c r="E1258" s="18" t="s">
        <v>24</v>
      </c>
      <c r="F1258" s="18" t="s">
        <v>59</v>
      </c>
      <c r="G1258" s="18" t="s">
        <v>58</v>
      </c>
      <c r="H1258" s="18" t="s">
        <v>16</v>
      </c>
      <c r="I1258" s="20">
        <v>0.6</v>
      </c>
      <c r="J1258" s="21">
        <v>1750</v>
      </c>
      <c r="K1258" s="22">
        <f t="shared" si="412"/>
        <v>1050</v>
      </c>
      <c r="L1258" s="22">
        <f t="shared" si="413"/>
        <v>157.5</v>
      </c>
      <c r="M1258" s="23">
        <v>0.15</v>
      </c>
      <c r="O1258" s="1"/>
      <c r="P1258" s="4"/>
      <c r="Q1258" s="3"/>
      <c r="R1258" s="5"/>
    </row>
    <row r="1259" spans="2:18" x14ac:dyDescent="0.25">
      <c r="B1259" s="18" t="s">
        <v>23</v>
      </c>
      <c r="C1259" s="18">
        <v>1128299</v>
      </c>
      <c r="D1259" s="19">
        <v>45423</v>
      </c>
      <c r="E1259" s="18" t="s">
        <v>24</v>
      </c>
      <c r="F1259" s="18" t="s">
        <v>59</v>
      </c>
      <c r="G1259" s="18" t="s">
        <v>58</v>
      </c>
      <c r="H1259" s="18" t="s">
        <v>17</v>
      </c>
      <c r="I1259" s="20">
        <v>0.75</v>
      </c>
      <c r="J1259" s="21">
        <v>4750</v>
      </c>
      <c r="K1259" s="22">
        <f t="shared" si="412"/>
        <v>3562.5</v>
      </c>
      <c r="L1259" s="22">
        <f t="shared" si="413"/>
        <v>1425</v>
      </c>
      <c r="M1259" s="23">
        <v>0.4</v>
      </c>
      <c r="O1259" s="1"/>
      <c r="P1259" s="4"/>
      <c r="Q1259" s="3"/>
      <c r="R1259" s="5"/>
    </row>
    <row r="1260" spans="2:18" x14ac:dyDescent="0.25">
      <c r="B1260" s="18" t="s">
        <v>23</v>
      </c>
      <c r="C1260" s="18">
        <v>1128299</v>
      </c>
      <c r="D1260" s="19">
        <v>45453</v>
      </c>
      <c r="E1260" s="18" t="s">
        <v>24</v>
      </c>
      <c r="F1260" s="18" t="s">
        <v>59</v>
      </c>
      <c r="G1260" s="18" t="s">
        <v>58</v>
      </c>
      <c r="H1260" s="18" t="s">
        <v>12</v>
      </c>
      <c r="I1260" s="20">
        <v>0.7</v>
      </c>
      <c r="J1260" s="21">
        <v>7250</v>
      </c>
      <c r="K1260" s="22">
        <f>I1260*J1260</f>
        <v>5075</v>
      </c>
      <c r="L1260" s="22">
        <f>K1260*M1260</f>
        <v>1268.75</v>
      </c>
      <c r="M1260" s="23">
        <v>0.25</v>
      </c>
      <c r="O1260" s="1"/>
      <c r="P1260" s="4"/>
      <c r="Q1260" s="3"/>
      <c r="R1260" s="5"/>
    </row>
    <row r="1261" spans="2:18" x14ac:dyDescent="0.25">
      <c r="B1261" s="18" t="s">
        <v>23</v>
      </c>
      <c r="C1261" s="18">
        <v>1128299</v>
      </c>
      <c r="D1261" s="19">
        <v>45453</v>
      </c>
      <c r="E1261" s="18" t="s">
        <v>24</v>
      </c>
      <c r="F1261" s="18" t="s">
        <v>59</v>
      </c>
      <c r="G1261" s="18" t="s">
        <v>58</v>
      </c>
      <c r="H1261" s="18" t="s">
        <v>15</v>
      </c>
      <c r="I1261" s="20">
        <v>0.75</v>
      </c>
      <c r="J1261" s="21">
        <v>6000</v>
      </c>
      <c r="K1261" s="22">
        <f>I1261*J1261</f>
        <v>4500</v>
      </c>
      <c r="L1261" s="22">
        <f>K1261*M1261</f>
        <v>900</v>
      </c>
      <c r="M1261" s="23">
        <v>0.2</v>
      </c>
      <c r="O1261" s="1"/>
      <c r="P1261" s="4"/>
      <c r="Q1261" s="3"/>
      <c r="R1261" s="5"/>
    </row>
    <row r="1262" spans="2:18" x14ac:dyDescent="0.25">
      <c r="B1262" s="18" t="s">
        <v>23</v>
      </c>
      <c r="C1262" s="18">
        <v>1128299</v>
      </c>
      <c r="D1262" s="19">
        <v>45453</v>
      </c>
      <c r="E1262" s="18" t="s">
        <v>24</v>
      </c>
      <c r="F1262" s="18" t="s">
        <v>59</v>
      </c>
      <c r="G1262" s="18" t="s">
        <v>58</v>
      </c>
      <c r="H1262" s="18" t="s">
        <v>13</v>
      </c>
      <c r="I1262" s="20">
        <v>0.75</v>
      </c>
      <c r="J1262" s="21">
        <v>6000</v>
      </c>
      <c r="K1262" s="22">
        <f t="shared" ref="K1262:K1265" si="414">I1262*J1262</f>
        <v>4500</v>
      </c>
      <c r="L1262" s="22">
        <f t="shared" ref="L1262:L1265" si="415">K1262*M1262</f>
        <v>1125</v>
      </c>
      <c r="M1262" s="23">
        <v>0.25</v>
      </c>
      <c r="O1262" s="1"/>
      <c r="P1262" s="4"/>
      <c r="Q1262" s="3"/>
      <c r="R1262" s="5"/>
    </row>
    <row r="1263" spans="2:18" x14ac:dyDescent="0.25">
      <c r="B1263" s="18" t="s">
        <v>23</v>
      </c>
      <c r="C1263" s="18">
        <v>1128299</v>
      </c>
      <c r="D1263" s="19">
        <v>45453</v>
      </c>
      <c r="E1263" s="18" t="s">
        <v>24</v>
      </c>
      <c r="F1263" s="18" t="s">
        <v>59</v>
      </c>
      <c r="G1263" s="18" t="s">
        <v>58</v>
      </c>
      <c r="H1263" s="18" t="s">
        <v>14</v>
      </c>
      <c r="I1263" s="20">
        <v>0.75</v>
      </c>
      <c r="J1263" s="21">
        <v>4750</v>
      </c>
      <c r="K1263" s="22">
        <f t="shared" si="414"/>
        <v>3562.5</v>
      </c>
      <c r="L1263" s="22">
        <f t="shared" si="415"/>
        <v>890.625</v>
      </c>
      <c r="M1263" s="23">
        <v>0.25</v>
      </c>
      <c r="O1263" s="1"/>
      <c r="P1263" s="4"/>
      <c r="Q1263" s="3"/>
      <c r="R1263" s="5"/>
    </row>
    <row r="1264" spans="2:18" x14ac:dyDescent="0.25">
      <c r="B1264" s="18" t="s">
        <v>23</v>
      </c>
      <c r="C1264" s="18">
        <v>1128299</v>
      </c>
      <c r="D1264" s="19">
        <v>45453</v>
      </c>
      <c r="E1264" s="18" t="s">
        <v>24</v>
      </c>
      <c r="F1264" s="18" t="s">
        <v>59</v>
      </c>
      <c r="G1264" s="18" t="s">
        <v>58</v>
      </c>
      <c r="H1264" s="18" t="s">
        <v>16</v>
      </c>
      <c r="I1264" s="20">
        <v>0.85000000000000009</v>
      </c>
      <c r="J1264" s="21">
        <v>3500</v>
      </c>
      <c r="K1264" s="22">
        <f t="shared" si="414"/>
        <v>2975.0000000000005</v>
      </c>
      <c r="L1264" s="22">
        <f t="shared" si="415"/>
        <v>446.25000000000006</v>
      </c>
      <c r="M1264" s="23">
        <v>0.15</v>
      </c>
      <c r="O1264" s="1"/>
      <c r="P1264" s="4"/>
      <c r="Q1264" s="3"/>
      <c r="R1264" s="5"/>
    </row>
    <row r="1265" spans="2:18" x14ac:dyDescent="0.25">
      <c r="B1265" s="18" t="s">
        <v>23</v>
      </c>
      <c r="C1265" s="18">
        <v>1128299</v>
      </c>
      <c r="D1265" s="19">
        <v>45453</v>
      </c>
      <c r="E1265" s="18" t="s">
        <v>24</v>
      </c>
      <c r="F1265" s="18" t="s">
        <v>59</v>
      </c>
      <c r="G1265" s="18" t="s">
        <v>58</v>
      </c>
      <c r="H1265" s="18" t="s">
        <v>17</v>
      </c>
      <c r="I1265" s="20">
        <v>1</v>
      </c>
      <c r="J1265" s="21">
        <v>6500</v>
      </c>
      <c r="K1265" s="22">
        <f t="shared" si="414"/>
        <v>6500</v>
      </c>
      <c r="L1265" s="22">
        <f t="shared" si="415"/>
        <v>2600</v>
      </c>
      <c r="M1265" s="23">
        <v>0.4</v>
      </c>
      <c r="O1265" s="1"/>
      <c r="P1265" s="4"/>
      <c r="Q1265" s="3"/>
      <c r="R1265" s="5"/>
    </row>
    <row r="1266" spans="2:18" x14ac:dyDescent="0.25">
      <c r="B1266" s="18" t="s">
        <v>23</v>
      </c>
      <c r="C1266" s="18">
        <v>1128299</v>
      </c>
      <c r="D1266" s="19">
        <v>45482</v>
      </c>
      <c r="E1266" s="18" t="s">
        <v>24</v>
      </c>
      <c r="F1266" s="18" t="s">
        <v>59</v>
      </c>
      <c r="G1266" s="18" t="s">
        <v>58</v>
      </c>
      <c r="H1266" s="18" t="s">
        <v>12</v>
      </c>
      <c r="I1266" s="20">
        <v>0.8</v>
      </c>
      <c r="J1266" s="21">
        <v>8000</v>
      </c>
      <c r="K1266" s="22">
        <f>I1266*J1266</f>
        <v>6400</v>
      </c>
      <c r="L1266" s="22">
        <f>K1266*M1266</f>
        <v>1600</v>
      </c>
      <c r="M1266" s="23">
        <v>0.25</v>
      </c>
      <c r="O1266" s="1"/>
      <c r="P1266" s="4"/>
      <c r="Q1266" s="3"/>
      <c r="R1266" s="5"/>
    </row>
    <row r="1267" spans="2:18" x14ac:dyDescent="0.25">
      <c r="B1267" s="18" t="s">
        <v>23</v>
      </c>
      <c r="C1267" s="18">
        <v>1128299</v>
      </c>
      <c r="D1267" s="19">
        <v>45482</v>
      </c>
      <c r="E1267" s="18" t="s">
        <v>24</v>
      </c>
      <c r="F1267" s="18" t="s">
        <v>59</v>
      </c>
      <c r="G1267" s="18" t="s">
        <v>58</v>
      </c>
      <c r="H1267" s="18" t="s">
        <v>15</v>
      </c>
      <c r="I1267" s="20">
        <v>0.85000000000000009</v>
      </c>
      <c r="J1267" s="21">
        <v>6500</v>
      </c>
      <c r="K1267" s="22">
        <f>I1267*J1267</f>
        <v>5525.0000000000009</v>
      </c>
      <c r="L1267" s="22">
        <f>K1267*M1267</f>
        <v>1105.0000000000002</v>
      </c>
      <c r="M1267" s="23">
        <v>0.2</v>
      </c>
      <c r="O1267" s="1"/>
      <c r="P1267" s="4"/>
      <c r="Q1267" s="3"/>
      <c r="R1267" s="5"/>
    </row>
    <row r="1268" spans="2:18" x14ac:dyDescent="0.25">
      <c r="B1268" s="18" t="s">
        <v>23</v>
      </c>
      <c r="C1268" s="18">
        <v>1128299</v>
      </c>
      <c r="D1268" s="19">
        <v>45482</v>
      </c>
      <c r="E1268" s="18" t="s">
        <v>24</v>
      </c>
      <c r="F1268" s="18" t="s">
        <v>59</v>
      </c>
      <c r="G1268" s="18" t="s">
        <v>58</v>
      </c>
      <c r="H1268" s="18" t="s">
        <v>13</v>
      </c>
      <c r="I1268" s="20">
        <v>0.85000000000000009</v>
      </c>
      <c r="J1268" s="21">
        <v>6000</v>
      </c>
      <c r="K1268" s="22">
        <f t="shared" ref="K1268:K1271" si="416">I1268*J1268</f>
        <v>5100.0000000000009</v>
      </c>
      <c r="L1268" s="22">
        <f t="shared" ref="L1268:L1271" si="417">K1268*M1268</f>
        <v>1275.0000000000002</v>
      </c>
      <c r="M1268" s="23">
        <v>0.25</v>
      </c>
      <c r="O1268" s="1"/>
      <c r="P1268" s="4"/>
      <c r="Q1268" s="3"/>
      <c r="R1268" s="5"/>
    </row>
    <row r="1269" spans="2:18" x14ac:dyDescent="0.25">
      <c r="B1269" s="18" t="s">
        <v>23</v>
      </c>
      <c r="C1269" s="18">
        <v>1128299</v>
      </c>
      <c r="D1269" s="19">
        <v>45482</v>
      </c>
      <c r="E1269" s="18" t="s">
        <v>24</v>
      </c>
      <c r="F1269" s="18" t="s">
        <v>59</v>
      </c>
      <c r="G1269" s="18" t="s">
        <v>58</v>
      </c>
      <c r="H1269" s="18" t="s">
        <v>14</v>
      </c>
      <c r="I1269" s="20">
        <v>0.8</v>
      </c>
      <c r="J1269" s="21">
        <v>5000</v>
      </c>
      <c r="K1269" s="22">
        <f t="shared" si="416"/>
        <v>4000</v>
      </c>
      <c r="L1269" s="22">
        <f t="shared" si="417"/>
        <v>1000</v>
      </c>
      <c r="M1269" s="23">
        <v>0.25</v>
      </c>
      <c r="O1269" s="1"/>
      <c r="P1269" s="4"/>
      <c r="Q1269" s="3"/>
      <c r="R1269" s="5"/>
    </row>
    <row r="1270" spans="2:18" x14ac:dyDescent="0.25">
      <c r="B1270" s="18" t="s">
        <v>23</v>
      </c>
      <c r="C1270" s="18">
        <v>1128299</v>
      </c>
      <c r="D1270" s="19">
        <v>45482</v>
      </c>
      <c r="E1270" s="18" t="s">
        <v>24</v>
      </c>
      <c r="F1270" s="18" t="s">
        <v>59</v>
      </c>
      <c r="G1270" s="18" t="s">
        <v>58</v>
      </c>
      <c r="H1270" s="18" t="s">
        <v>16</v>
      </c>
      <c r="I1270" s="20">
        <v>0.85000000000000009</v>
      </c>
      <c r="J1270" s="21">
        <v>5500</v>
      </c>
      <c r="K1270" s="22">
        <f t="shared" si="416"/>
        <v>4675.0000000000009</v>
      </c>
      <c r="L1270" s="22">
        <f t="shared" si="417"/>
        <v>701.25000000000011</v>
      </c>
      <c r="M1270" s="23">
        <v>0.15</v>
      </c>
      <c r="O1270" s="1"/>
      <c r="P1270" s="4"/>
      <c r="Q1270" s="3"/>
      <c r="R1270" s="5"/>
    </row>
    <row r="1271" spans="2:18" x14ac:dyDescent="0.25">
      <c r="B1271" s="18" t="s">
        <v>23</v>
      </c>
      <c r="C1271" s="18">
        <v>1128299</v>
      </c>
      <c r="D1271" s="19">
        <v>45482</v>
      </c>
      <c r="E1271" s="18" t="s">
        <v>24</v>
      </c>
      <c r="F1271" s="18" t="s">
        <v>59</v>
      </c>
      <c r="G1271" s="18" t="s">
        <v>58</v>
      </c>
      <c r="H1271" s="18" t="s">
        <v>17</v>
      </c>
      <c r="I1271" s="20">
        <v>1</v>
      </c>
      <c r="J1271" s="21">
        <v>5500</v>
      </c>
      <c r="K1271" s="22">
        <f t="shared" si="416"/>
        <v>5500</v>
      </c>
      <c r="L1271" s="22">
        <f t="shared" si="417"/>
        <v>2200</v>
      </c>
      <c r="M1271" s="23">
        <v>0.4</v>
      </c>
      <c r="O1271" s="1"/>
      <c r="P1271" s="4"/>
      <c r="Q1271" s="3"/>
      <c r="R1271" s="5"/>
    </row>
    <row r="1272" spans="2:18" x14ac:dyDescent="0.25">
      <c r="B1272" s="18" t="s">
        <v>23</v>
      </c>
      <c r="C1272" s="18">
        <v>1128299</v>
      </c>
      <c r="D1272" s="19">
        <v>45514</v>
      </c>
      <c r="E1272" s="18" t="s">
        <v>24</v>
      </c>
      <c r="F1272" s="18" t="s">
        <v>59</v>
      </c>
      <c r="G1272" s="18" t="s">
        <v>58</v>
      </c>
      <c r="H1272" s="18" t="s">
        <v>12</v>
      </c>
      <c r="I1272" s="20">
        <v>0.85000000000000009</v>
      </c>
      <c r="J1272" s="21">
        <v>7500</v>
      </c>
      <c r="K1272" s="22">
        <f>I1272*J1272</f>
        <v>6375.0000000000009</v>
      </c>
      <c r="L1272" s="22">
        <f>K1272*M1272</f>
        <v>1593.7500000000002</v>
      </c>
      <c r="M1272" s="23">
        <v>0.25</v>
      </c>
      <c r="O1272" s="1"/>
      <c r="P1272" s="4"/>
      <c r="Q1272" s="3"/>
      <c r="R1272" s="5"/>
    </row>
    <row r="1273" spans="2:18" x14ac:dyDescent="0.25">
      <c r="B1273" s="18" t="s">
        <v>23</v>
      </c>
      <c r="C1273" s="18">
        <v>1128299</v>
      </c>
      <c r="D1273" s="19">
        <v>45514</v>
      </c>
      <c r="E1273" s="18" t="s">
        <v>24</v>
      </c>
      <c r="F1273" s="18" t="s">
        <v>59</v>
      </c>
      <c r="G1273" s="18" t="s">
        <v>58</v>
      </c>
      <c r="H1273" s="18" t="s">
        <v>15</v>
      </c>
      <c r="I1273" s="20">
        <v>0.75000000000000011</v>
      </c>
      <c r="J1273" s="21">
        <v>7250</v>
      </c>
      <c r="K1273" s="22">
        <f>I1273*J1273</f>
        <v>5437.5000000000009</v>
      </c>
      <c r="L1273" s="22">
        <f>K1273*M1273</f>
        <v>1087.5000000000002</v>
      </c>
      <c r="M1273" s="23">
        <v>0.2</v>
      </c>
      <c r="O1273" s="1"/>
      <c r="P1273" s="4"/>
      <c r="Q1273" s="3"/>
      <c r="R1273" s="5"/>
    </row>
    <row r="1274" spans="2:18" x14ac:dyDescent="0.25">
      <c r="B1274" s="18" t="s">
        <v>23</v>
      </c>
      <c r="C1274" s="18">
        <v>1128299</v>
      </c>
      <c r="D1274" s="19">
        <v>45514</v>
      </c>
      <c r="E1274" s="18" t="s">
        <v>24</v>
      </c>
      <c r="F1274" s="18" t="s">
        <v>59</v>
      </c>
      <c r="G1274" s="18" t="s">
        <v>58</v>
      </c>
      <c r="H1274" s="18" t="s">
        <v>13</v>
      </c>
      <c r="I1274" s="20">
        <v>0.70000000000000007</v>
      </c>
      <c r="J1274" s="21">
        <v>6000</v>
      </c>
      <c r="K1274" s="22">
        <f t="shared" ref="K1274:K1277" si="418">I1274*J1274</f>
        <v>4200</v>
      </c>
      <c r="L1274" s="22">
        <f t="shared" ref="L1274:L1277" si="419">K1274*M1274</f>
        <v>1050</v>
      </c>
      <c r="M1274" s="23">
        <v>0.25</v>
      </c>
      <c r="O1274" s="1"/>
      <c r="P1274" s="4"/>
      <c r="Q1274" s="3"/>
      <c r="R1274" s="5"/>
    </row>
    <row r="1275" spans="2:18" x14ac:dyDescent="0.25">
      <c r="B1275" s="18" t="s">
        <v>23</v>
      </c>
      <c r="C1275" s="18">
        <v>1128299</v>
      </c>
      <c r="D1275" s="19">
        <v>45514</v>
      </c>
      <c r="E1275" s="18" t="s">
        <v>24</v>
      </c>
      <c r="F1275" s="18" t="s">
        <v>59</v>
      </c>
      <c r="G1275" s="18" t="s">
        <v>58</v>
      </c>
      <c r="H1275" s="18" t="s">
        <v>14</v>
      </c>
      <c r="I1275" s="20">
        <v>0.70000000000000007</v>
      </c>
      <c r="J1275" s="21">
        <v>5250</v>
      </c>
      <c r="K1275" s="22">
        <f t="shared" si="418"/>
        <v>3675.0000000000005</v>
      </c>
      <c r="L1275" s="22">
        <f t="shared" si="419"/>
        <v>918.75000000000011</v>
      </c>
      <c r="M1275" s="23">
        <v>0.25</v>
      </c>
      <c r="O1275" s="1"/>
      <c r="P1275" s="4"/>
      <c r="Q1275" s="3"/>
      <c r="R1275" s="5"/>
    </row>
    <row r="1276" spans="2:18" x14ac:dyDescent="0.25">
      <c r="B1276" s="18" t="s">
        <v>23</v>
      </c>
      <c r="C1276" s="18">
        <v>1128299</v>
      </c>
      <c r="D1276" s="19">
        <v>45514</v>
      </c>
      <c r="E1276" s="18" t="s">
        <v>24</v>
      </c>
      <c r="F1276" s="18" t="s">
        <v>59</v>
      </c>
      <c r="G1276" s="18" t="s">
        <v>58</v>
      </c>
      <c r="H1276" s="18" t="s">
        <v>16</v>
      </c>
      <c r="I1276" s="20">
        <v>0.7</v>
      </c>
      <c r="J1276" s="21">
        <v>5250</v>
      </c>
      <c r="K1276" s="22">
        <f t="shared" si="418"/>
        <v>3674.9999999999995</v>
      </c>
      <c r="L1276" s="22">
        <f t="shared" si="419"/>
        <v>551.24999999999989</v>
      </c>
      <c r="M1276" s="23">
        <v>0.15</v>
      </c>
      <c r="O1276" s="1"/>
      <c r="P1276" s="4"/>
      <c r="Q1276" s="3"/>
      <c r="R1276" s="5"/>
    </row>
    <row r="1277" spans="2:18" x14ac:dyDescent="0.25">
      <c r="B1277" s="18" t="s">
        <v>23</v>
      </c>
      <c r="C1277" s="18">
        <v>1128299</v>
      </c>
      <c r="D1277" s="19">
        <v>45514</v>
      </c>
      <c r="E1277" s="18" t="s">
        <v>24</v>
      </c>
      <c r="F1277" s="18" t="s">
        <v>59</v>
      </c>
      <c r="G1277" s="18" t="s">
        <v>58</v>
      </c>
      <c r="H1277" s="18" t="s">
        <v>17</v>
      </c>
      <c r="I1277" s="20">
        <v>0.75</v>
      </c>
      <c r="J1277" s="21">
        <v>3500</v>
      </c>
      <c r="K1277" s="22">
        <f t="shared" si="418"/>
        <v>2625</v>
      </c>
      <c r="L1277" s="22">
        <f t="shared" si="419"/>
        <v>1050</v>
      </c>
      <c r="M1277" s="23">
        <v>0.4</v>
      </c>
      <c r="O1277" s="1"/>
      <c r="P1277" s="4"/>
      <c r="Q1277" s="3"/>
      <c r="R1277" s="5"/>
    </row>
    <row r="1278" spans="2:18" x14ac:dyDescent="0.25">
      <c r="B1278" s="18" t="s">
        <v>23</v>
      </c>
      <c r="C1278" s="18">
        <v>1128299</v>
      </c>
      <c r="D1278" s="19">
        <v>45546</v>
      </c>
      <c r="E1278" s="18" t="s">
        <v>24</v>
      </c>
      <c r="F1278" s="18" t="s">
        <v>59</v>
      </c>
      <c r="G1278" s="18" t="s">
        <v>58</v>
      </c>
      <c r="H1278" s="18" t="s">
        <v>12</v>
      </c>
      <c r="I1278" s="20">
        <v>0.65000000000000013</v>
      </c>
      <c r="J1278" s="21">
        <v>5500</v>
      </c>
      <c r="K1278" s="22">
        <f>I1278*J1278</f>
        <v>3575.0000000000009</v>
      </c>
      <c r="L1278" s="22">
        <f>K1278*M1278</f>
        <v>893.75000000000023</v>
      </c>
      <c r="M1278" s="23">
        <v>0.25</v>
      </c>
      <c r="O1278" s="1"/>
      <c r="P1278" s="4"/>
      <c r="Q1278" s="3"/>
      <c r="R1278" s="5"/>
    </row>
    <row r="1279" spans="2:18" x14ac:dyDescent="0.25">
      <c r="B1279" s="18" t="s">
        <v>23</v>
      </c>
      <c r="C1279" s="18">
        <v>1128299</v>
      </c>
      <c r="D1279" s="19">
        <v>45546</v>
      </c>
      <c r="E1279" s="18" t="s">
        <v>24</v>
      </c>
      <c r="F1279" s="18" t="s">
        <v>59</v>
      </c>
      <c r="G1279" s="18" t="s">
        <v>58</v>
      </c>
      <c r="H1279" s="18" t="s">
        <v>15</v>
      </c>
      <c r="I1279" s="20">
        <v>0.70000000000000018</v>
      </c>
      <c r="J1279" s="21">
        <v>5500</v>
      </c>
      <c r="K1279" s="22">
        <f>I1279*J1279</f>
        <v>3850.0000000000009</v>
      </c>
      <c r="L1279" s="22">
        <f>K1279*M1279</f>
        <v>770.00000000000023</v>
      </c>
      <c r="M1279" s="23">
        <v>0.2</v>
      </c>
      <c r="O1279" s="1"/>
      <c r="P1279" s="4"/>
      <c r="Q1279" s="3"/>
      <c r="R1279" s="5"/>
    </row>
    <row r="1280" spans="2:18" x14ac:dyDescent="0.25">
      <c r="B1280" s="18" t="s">
        <v>23</v>
      </c>
      <c r="C1280" s="18">
        <v>1128299</v>
      </c>
      <c r="D1280" s="19">
        <v>45546</v>
      </c>
      <c r="E1280" s="18" t="s">
        <v>24</v>
      </c>
      <c r="F1280" s="18" t="s">
        <v>59</v>
      </c>
      <c r="G1280" s="18" t="s">
        <v>58</v>
      </c>
      <c r="H1280" s="18" t="s">
        <v>13</v>
      </c>
      <c r="I1280" s="20">
        <v>0.65000000000000013</v>
      </c>
      <c r="J1280" s="21">
        <v>3750</v>
      </c>
      <c r="K1280" s="22">
        <f t="shared" ref="K1280:K1283" si="420">I1280*J1280</f>
        <v>2437.5000000000005</v>
      </c>
      <c r="L1280" s="22">
        <f t="shared" ref="L1280:L1283" si="421">K1280*M1280</f>
        <v>609.37500000000011</v>
      </c>
      <c r="M1280" s="23">
        <v>0.25</v>
      </c>
      <c r="O1280" s="1"/>
      <c r="P1280" s="4"/>
      <c r="Q1280" s="3"/>
      <c r="R1280" s="5"/>
    </row>
    <row r="1281" spans="2:18" x14ac:dyDescent="0.25">
      <c r="B1281" s="18" t="s">
        <v>23</v>
      </c>
      <c r="C1281" s="18">
        <v>1128299</v>
      </c>
      <c r="D1281" s="19">
        <v>45546</v>
      </c>
      <c r="E1281" s="18" t="s">
        <v>24</v>
      </c>
      <c r="F1281" s="18" t="s">
        <v>59</v>
      </c>
      <c r="G1281" s="18" t="s">
        <v>58</v>
      </c>
      <c r="H1281" s="18" t="s">
        <v>14</v>
      </c>
      <c r="I1281" s="20">
        <v>0.65000000000000013</v>
      </c>
      <c r="J1281" s="21">
        <v>3250</v>
      </c>
      <c r="K1281" s="22">
        <f t="shared" si="420"/>
        <v>2112.5000000000005</v>
      </c>
      <c r="L1281" s="22">
        <f t="shared" si="421"/>
        <v>528.12500000000011</v>
      </c>
      <c r="M1281" s="23">
        <v>0.25</v>
      </c>
      <c r="O1281" s="1"/>
      <c r="P1281" s="4"/>
      <c r="Q1281" s="3"/>
      <c r="R1281" s="5"/>
    </row>
    <row r="1282" spans="2:18" x14ac:dyDescent="0.25">
      <c r="B1282" s="18" t="s">
        <v>23</v>
      </c>
      <c r="C1282" s="18">
        <v>1128299</v>
      </c>
      <c r="D1282" s="19">
        <v>45546</v>
      </c>
      <c r="E1282" s="18" t="s">
        <v>24</v>
      </c>
      <c r="F1282" s="18" t="s">
        <v>59</v>
      </c>
      <c r="G1282" s="18" t="s">
        <v>58</v>
      </c>
      <c r="H1282" s="18" t="s">
        <v>16</v>
      </c>
      <c r="I1282" s="20">
        <v>0.75000000000000011</v>
      </c>
      <c r="J1282" s="21">
        <v>3500</v>
      </c>
      <c r="K1282" s="22">
        <f t="shared" si="420"/>
        <v>2625.0000000000005</v>
      </c>
      <c r="L1282" s="22">
        <f t="shared" si="421"/>
        <v>393.75000000000006</v>
      </c>
      <c r="M1282" s="23">
        <v>0.15</v>
      </c>
      <c r="O1282" s="1"/>
      <c r="P1282" s="4"/>
      <c r="Q1282" s="3"/>
      <c r="R1282" s="5"/>
    </row>
    <row r="1283" spans="2:18" x14ac:dyDescent="0.25">
      <c r="B1283" s="18" t="s">
        <v>23</v>
      </c>
      <c r="C1283" s="18">
        <v>1128299</v>
      </c>
      <c r="D1283" s="19">
        <v>45546</v>
      </c>
      <c r="E1283" s="18" t="s">
        <v>24</v>
      </c>
      <c r="F1283" s="18" t="s">
        <v>59</v>
      </c>
      <c r="G1283" s="18" t="s">
        <v>58</v>
      </c>
      <c r="H1283" s="18" t="s">
        <v>17</v>
      </c>
      <c r="I1283" s="20">
        <v>0.6</v>
      </c>
      <c r="J1283" s="21">
        <v>3750</v>
      </c>
      <c r="K1283" s="22">
        <f t="shared" si="420"/>
        <v>2250</v>
      </c>
      <c r="L1283" s="22">
        <f t="shared" si="421"/>
        <v>900</v>
      </c>
      <c r="M1283" s="23">
        <v>0.4</v>
      </c>
      <c r="O1283" s="1"/>
      <c r="P1283" s="4"/>
      <c r="Q1283" s="3"/>
      <c r="R1283" s="5"/>
    </row>
    <row r="1284" spans="2:18" x14ac:dyDescent="0.25">
      <c r="B1284" s="18" t="s">
        <v>23</v>
      </c>
      <c r="C1284" s="18">
        <v>1128299</v>
      </c>
      <c r="D1284" s="19">
        <v>45575</v>
      </c>
      <c r="E1284" s="18" t="s">
        <v>24</v>
      </c>
      <c r="F1284" s="18" t="s">
        <v>59</v>
      </c>
      <c r="G1284" s="18" t="s">
        <v>58</v>
      </c>
      <c r="H1284" s="18" t="s">
        <v>12</v>
      </c>
      <c r="I1284" s="20">
        <v>0.55000000000000004</v>
      </c>
      <c r="J1284" s="21">
        <v>4750</v>
      </c>
      <c r="K1284" s="22">
        <f>I1284*J1284</f>
        <v>2612.5</v>
      </c>
      <c r="L1284" s="22">
        <f>K1284*M1284</f>
        <v>653.125</v>
      </c>
      <c r="M1284" s="23">
        <v>0.25</v>
      </c>
      <c r="O1284" s="1"/>
      <c r="P1284" s="4"/>
      <c r="Q1284" s="3"/>
      <c r="R1284" s="5"/>
    </row>
    <row r="1285" spans="2:18" x14ac:dyDescent="0.25">
      <c r="B1285" s="18" t="s">
        <v>23</v>
      </c>
      <c r="C1285" s="18">
        <v>1128299</v>
      </c>
      <c r="D1285" s="19">
        <v>45575</v>
      </c>
      <c r="E1285" s="18" t="s">
        <v>24</v>
      </c>
      <c r="F1285" s="18" t="s">
        <v>59</v>
      </c>
      <c r="G1285" s="18" t="s">
        <v>58</v>
      </c>
      <c r="H1285" s="18" t="s">
        <v>15</v>
      </c>
      <c r="I1285" s="20">
        <v>0.65000000000000013</v>
      </c>
      <c r="J1285" s="21">
        <v>4750</v>
      </c>
      <c r="K1285" s="22">
        <f>I1285*J1285</f>
        <v>3087.5000000000005</v>
      </c>
      <c r="L1285" s="22">
        <f>K1285*M1285</f>
        <v>617.50000000000011</v>
      </c>
      <c r="M1285" s="23">
        <v>0.2</v>
      </c>
      <c r="O1285" s="1"/>
      <c r="P1285" s="4"/>
      <c r="Q1285" s="3"/>
      <c r="R1285" s="5"/>
    </row>
    <row r="1286" spans="2:18" x14ac:dyDescent="0.25">
      <c r="B1286" s="18" t="s">
        <v>23</v>
      </c>
      <c r="C1286" s="18">
        <v>1128299</v>
      </c>
      <c r="D1286" s="19">
        <v>45575</v>
      </c>
      <c r="E1286" s="18" t="s">
        <v>24</v>
      </c>
      <c r="F1286" s="18" t="s">
        <v>59</v>
      </c>
      <c r="G1286" s="18" t="s">
        <v>58</v>
      </c>
      <c r="H1286" s="18" t="s">
        <v>13</v>
      </c>
      <c r="I1286" s="20">
        <v>0.60000000000000009</v>
      </c>
      <c r="J1286" s="21">
        <v>3000</v>
      </c>
      <c r="K1286" s="22">
        <f t="shared" ref="K1286:K1289" si="422">I1286*J1286</f>
        <v>1800.0000000000002</v>
      </c>
      <c r="L1286" s="22">
        <f t="shared" ref="L1286:L1289" si="423">K1286*M1286</f>
        <v>450.00000000000006</v>
      </c>
      <c r="M1286" s="23">
        <v>0.25</v>
      </c>
      <c r="O1286" s="1"/>
      <c r="P1286" s="4"/>
      <c r="Q1286" s="3"/>
      <c r="R1286" s="5"/>
    </row>
    <row r="1287" spans="2:18" x14ac:dyDescent="0.25">
      <c r="B1287" s="18" t="s">
        <v>23</v>
      </c>
      <c r="C1287" s="18">
        <v>1128299</v>
      </c>
      <c r="D1287" s="19">
        <v>45575</v>
      </c>
      <c r="E1287" s="18" t="s">
        <v>24</v>
      </c>
      <c r="F1287" s="18" t="s">
        <v>59</v>
      </c>
      <c r="G1287" s="18" t="s">
        <v>58</v>
      </c>
      <c r="H1287" s="18" t="s">
        <v>14</v>
      </c>
      <c r="I1287" s="20">
        <v>0.55000000000000004</v>
      </c>
      <c r="J1287" s="21">
        <v>2750</v>
      </c>
      <c r="K1287" s="22">
        <f t="shared" si="422"/>
        <v>1512.5000000000002</v>
      </c>
      <c r="L1287" s="22">
        <f t="shared" si="423"/>
        <v>378.12500000000006</v>
      </c>
      <c r="M1287" s="23">
        <v>0.25</v>
      </c>
      <c r="O1287" s="1"/>
      <c r="P1287" s="4"/>
      <c r="Q1287" s="3"/>
      <c r="R1287" s="5"/>
    </row>
    <row r="1288" spans="2:18" x14ac:dyDescent="0.25">
      <c r="B1288" s="18" t="s">
        <v>23</v>
      </c>
      <c r="C1288" s="18">
        <v>1128299</v>
      </c>
      <c r="D1288" s="19">
        <v>45575</v>
      </c>
      <c r="E1288" s="18" t="s">
        <v>24</v>
      </c>
      <c r="F1288" s="18" t="s">
        <v>59</v>
      </c>
      <c r="G1288" s="18" t="s">
        <v>58</v>
      </c>
      <c r="H1288" s="18" t="s">
        <v>16</v>
      </c>
      <c r="I1288" s="20">
        <v>0.65</v>
      </c>
      <c r="J1288" s="21">
        <v>2500</v>
      </c>
      <c r="K1288" s="22">
        <f t="shared" si="422"/>
        <v>1625</v>
      </c>
      <c r="L1288" s="22">
        <f t="shared" si="423"/>
        <v>243.75</v>
      </c>
      <c r="M1288" s="23">
        <v>0.15</v>
      </c>
      <c r="O1288" s="1"/>
      <c r="P1288" s="4"/>
      <c r="Q1288" s="3"/>
      <c r="R1288" s="5"/>
    </row>
    <row r="1289" spans="2:18" x14ac:dyDescent="0.25">
      <c r="B1289" s="18" t="s">
        <v>23</v>
      </c>
      <c r="C1289" s="18">
        <v>1128299</v>
      </c>
      <c r="D1289" s="19">
        <v>45575</v>
      </c>
      <c r="E1289" s="18" t="s">
        <v>24</v>
      </c>
      <c r="F1289" s="18" t="s">
        <v>59</v>
      </c>
      <c r="G1289" s="18" t="s">
        <v>58</v>
      </c>
      <c r="H1289" s="18" t="s">
        <v>17</v>
      </c>
      <c r="I1289" s="20">
        <v>0.70000000000000007</v>
      </c>
      <c r="J1289" s="21">
        <v>3000</v>
      </c>
      <c r="K1289" s="22">
        <f t="shared" si="422"/>
        <v>2100</v>
      </c>
      <c r="L1289" s="22">
        <f t="shared" si="423"/>
        <v>840</v>
      </c>
      <c r="M1289" s="23">
        <v>0.4</v>
      </c>
      <c r="O1289" s="1"/>
      <c r="P1289" s="4"/>
      <c r="Q1289" s="3"/>
      <c r="R1289" s="5"/>
    </row>
    <row r="1290" spans="2:18" x14ac:dyDescent="0.25">
      <c r="B1290" s="18" t="s">
        <v>23</v>
      </c>
      <c r="C1290" s="18">
        <v>1128299</v>
      </c>
      <c r="D1290" s="19">
        <v>45606</v>
      </c>
      <c r="E1290" s="18" t="s">
        <v>24</v>
      </c>
      <c r="F1290" s="18" t="s">
        <v>59</v>
      </c>
      <c r="G1290" s="18" t="s">
        <v>58</v>
      </c>
      <c r="H1290" s="18" t="s">
        <v>12</v>
      </c>
      <c r="I1290" s="20">
        <v>0.55000000000000004</v>
      </c>
      <c r="J1290" s="21">
        <v>5250</v>
      </c>
      <c r="K1290" s="22">
        <f>I1290*J1290</f>
        <v>2887.5000000000005</v>
      </c>
      <c r="L1290" s="22">
        <f>K1290*M1290</f>
        <v>721.87500000000011</v>
      </c>
      <c r="M1290" s="23">
        <v>0.25</v>
      </c>
      <c r="O1290" s="1"/>
      <c r="P1290" s="4"/>
      <c r="Q1290" s="3"/>
      <c r="R1290" s="5"/>
    </row>
    <row r="1291" spans="2:18" x14ac:dyDescent="0.25">
      <c r="B1291" s="18" t="s">
        <v>23</v>
      </c>
      <c r="C1291" s="18">
        <v>1128299</v>
      </c>
      <c r="D1291" s="19">
        <v>45606</v>
      </c>
      <c r="E1291" s="18" t="s">
        <v>24</v>
      </c>
      <c r="F1291" s="18" t="s">
        <v>59</v>
      </c>
      <c r="G1291" s="18" t="s">
        <v>58</v>
      </c>
      <c r="H1291" s="18" t="s">
        <v>15</v>
      </c>
      <c r="I1291" s="20">
        <v>0.60000000000000009</v>
      </c>
      <c r="J1291" s="21">
        <v>6000</v>
      </c>
      <c r="K1291" s="22">
        <f>I1291*J1291</f>
        <v>3600.0000000000005</v>
      </c>
      <c r="L1291" s="22">
        <f>K1291*M1291</f>
        <v>720.00000000000011</v>
      </c>
      <c r="M1291" s="23">
        <v>0.2</v>
      </c>
      <c r="O1291" s="1"/>
      <c r="P1291" s="4"/>
      <c r="Q1291" s="3"/>
      <c r="R1291" s="5"/>
    </row>
    <row r="1292" spans="2:18" x14ac:dyDescent="0.25">
      <c r="B1292" s="18" t="s">
        <v>23</v>
      </c>
      <c r="C1292" s="18">
        <v>1128299</v>
      </c>
      <c r="D1292" s="19">
        <v>45606</v>
      </c>
      <c r="E1292" s="18" t="s">
        <v>24</v>
      </c>
      <c r="F1292" s="18" t="s">
        <v>59</v>
      </c>
      <c r="G1292" s="18" t="s">
        <v>58</v>
      </c>
      <c r="H1292" s="18" t="s">
        <v>13</v>
      </c>
      <c r="I1292" s="20">
        <v>0.55000000000000004</v>
      </c>
      <c r="J1292" s="21">
        <v>4250</v>
      </c>
      <c r="K1292" s="22">
        <f t="shared" ref="K1292:K1295" si="424">I1292*J1292</f>
        <v>2337.5</v>
      </c>
      <c r="L1292" s="22">
        <f t="shared" ref="L1292:L1295" si="425">K1292*M1292</f>
        <v>584.375</v>
      </c>
      <c r="M1292" s="23">
        <v>0.25</v>
      </c>
      <c r="O1292" s="1"/>
      <c r="P1292" s="4"/>
      <c r="Q1292" s="3"/>
      <c r="R1292" s="5"/>
    </row>
    <row r="1293" spans="2:18" x14ac:dyDescent="0.25">
      <c r="B1293" s="18" t="s">
        <v>23</v>
      </c>
      <c r="C1293" s="18">
        <v>1128299</v>
      </c>
      <c r="D1293" s="19">
        <v>45606</v>
      </c>
      <c r="E1293" s="18" t="s">
        <v>24</v>
      </c>
      <c r="F1293" s="18" t="s">
        <v>59</v>
      </c>
      <c r="G1293" s="18" t="s">
        <v>58</v>
      </c>
      <c r="H1293" s="18" t="s">
        <v>14</v>
      </c>
      <c r="I1293" s="20">
        <v>0.65000000000000013</v>
      </c>
      <c r="J1293" s="21">
        <v>4000</v>
      </c>
      <c r="K1293" s="22">
        <f t="shared" si="424"/>
        <v>2600.0000000000005</v>
      </c>
      <c r="L1293" s="22">
        <f t="shared" si="425"/>
        <v>650.00000000000011</v>
      </c>
      <c r="M1293" s="23">
        <v>0.25</v>
      </c>
      <c r="O1293" s="1"/>
      <c r="P1293" s="4"/>
      <c r="Q1293" s="3"/>
      <c r="R1293" s="5"/>
    </row>
    <row r="1294" spans="2:18" x14ac:dyDescent="0.25">
      <c r="B1294" s="18" t="s">
        <v>23</v>
      </c>
      <c r="C1294" s="18">
        <v>1128299</v>
      </c>
      <c r="D1294" s="19">
        <v>45606</v>
      </c>
      <c r="E1294" s="18" t="s">
        <v>24</v>
      </c>
      <c r="F1294" s="18" t="s">
        <v>59</v>
      </c>
      <c r="G1294" s="18" t="s">
        <v>58</v>
      </c>
      <c r="H1294" s="18" t="s">
        <v>16</v>
      </c>
      <c r="I1294" s="20">
        <v>0.85000000000000009</v>
      </c>
      <c r="J1294" s="21">
        <v>3750</v>
      </c>
      <c r="K1294" s="22">
        <f t="shared" si="424"/>
        <v>3187.5000000000005</v>
      </c>
      <c r="L1294" s="22">
        <f t="shared" si="425"/>
        <v>478.12500000000006</v>
      </c>
      <c r="M1294" s="23">
        <v>0.15</v>
      </c>
      <c r="O1294" s="1"/>
      <c r="P1294" s="4"/>
      <c r="Q1294" s="3"/>
      <c r="R1294" s="5"/>
    </row>
    <row r="1295" spans="2:18" x14ac:dyDescent="0.25">
      <c r="B1295" s="18" t="s">
        <v>23</v>
      </c>
      <c r="C1295" s="18">
        <v>1128299</v>
      </c>
      <c r="D1295" s="19">
        <v>45606</v>
      </c>
      <c r="E1295" s="18" t="s">
        <v>24</v>
      </c>
      <c r="F1295" s="18" t="s">
        <v>59</v>
      </c>
      <c r="G1295" s="18" t="s">
        <v>58</v>
      </c>
      <c r="H1295" s="18" t="s">
        <v>17</v>
      </c>
      <c r="I1295" s="20">
        <v>0.90000000000000013</v>
      </c>
      <c r="J1295" s="21">
        <v>5000</v>
      </c>
      <c r="K1295" s="22">
        <f t="shared" si="424"/>
        <v>4500.0000000000009</v>
      </c>
      <c r="L1295" s="22">
        <f t="shared" si="425"/>
        <v>1800.0000000000005</v>
      </c>
      <c r="M1295" s="23">
        <v>0.4</v>
      </c>
      <c r="O1295" s="1"/>
      <c r="P1295" s="4"/>
      <c r="Q1295" s="3"/>
      <c r="R1295" s="5"/>
    </row>
    <row r="1296" spans="2:18" x14ac:dyDescent="0.25">
      <c r="B1296" s="18" t="s">
        <v>23</v>
      </c>
      <c r="C1296" s="18">
        <v>1128299</v>
      </c>
      <c r="D1296" s="19">
        <v>45635</v>
      </c>
      <c r="E1296" s="18" t="s">
        <v>24</v>
      </c>
      <c r="F1296" s="18" t="s">
        <v>59</v>
      </c>
      <c r="G1296" s="18" t="s">
        <v>58</v>
      </c>
      <c r="H1296" s="18" t="s">
        <v>12</v>
      </c>
      <c r="I1296" s="20">
        <v>0.75000000000000011</v>
      </c>
      <c r="J1296" s="21">
        <v>7000</v>
      </c>
      <c r="K1296" s="22">
        <f>I1296*J1296</f>
        <v>5250.0000000000009</v>
      </c>
      <c r="L1296" s="22">
        <f>K1296*M1296</f>
        <v>1312.5000000000002</v>
      </c>
      <c r="M1296" s="23">
        <v>0.25</v>
      </c>
      <c r="O1296" s="1"/>
      <c r="P1296" s="4"/>
      <c r="Q1296" s="3"/>
      <c r="R1296" s="5"/>
    </row>
    <row r="1297" spans="1:18" x14ac:dyDescent="0.25">
      <c r="B1297" s="18" t="s">
        <v>23</v>
      </c>
      <c r="C1297" s="18">
        <v>1128299</v>
      </c>
      <c r="D1297" s="19">
        <v>45635</v>
      </c>
      <c r="E1297" s="18" t="s">
        <v>24</v>
      </c>
      <c r="F1297" s="18" t="s">
        <v>59</v>
      </c>
      <c r="G1297" s="18" t="s">
        <v>58</v>
      </c>
      <c r="H1297" s="18" t="s">
        <v>15</v>
      </c>
      <c r="I1297" s="20">
        <v>0.8500000000000002</v>
      </c>
      <c r="J1297" s="21">
        <v>7000</v>
      </c>
      <c r="K1297" s="22">
        <f>I1297*J1297</f>
        <v>5950.0000000000018</v>
      </c>
      <c r="L1297" s="22">
        <f>K1297*M1297</f>
        <v>1190.0000000000005</v>
      </c>
      <c r="M1297" s="23">
        <v>0.2</v>
      </c>
      <c r="O1297" s="1"/>
      <c r="P1297" s="4"/>
      <c r="Q1297" s="3"/>
      <c r="R1297" s="5"/>
    </row>
    <row r="1298" spans="1:18" x14ac:dyDescent="0.25">
      <c r="B1298" s="18" t="s">
        <v>23</v>
      </c>
      <c r="C1298" s="18">
        <v>1128299</v>
      </c>
      <c r="D1298" s="19">
        <v>45635</v>
      </c>
      <c r="E1298" s="18" t="s">
        <v>24</v>
      </c>
      <c r="F1298" s="18" t="s">
        <v>59</v>
      </c>
      <c r="G1298" s="18" t="s">
        <v>58</v>
      </c>
      <c r="H1298" s="18" t="s">
        <v>13</v>
      </c>
      <c r="I1298" s="20">
        <v>0.80000000000000016</v>
      </c>
      <c r="J1298" s="21">
        <v>5000</v>
      </c>
      <c r="K1298" s="22">
        <f t="shared" ref="K1298:K1301" si="426">I1298*J1298</f>
        <v>4000.0000000000009</v>
      </c>
      <c r="L1298" s="22">
        <f t="shared" ref="L1298:L1301" si="427">K1298*M1298</f>
        <v>1000.0000000000002</v>
      </c>
      <c r="M1298" s="23">
        <v>0.25</v>
      </c>
      <c r="O1298" s="1"/>
      <c r="P1298" s="4"/>
      <c r="Q1298" s="3"/>
      <c r="R1298" s="5"/>
    </row>
    <row r="1299" spans="1:18" x14ac:dyDescent="0.25">
      <c r="B1299" s="18" t="s">
        <v>23</v>
      </c>
      <c r="C1299" s="18">
        <v>1128299</v>
      </c>
      <c r="D1299" s="19">
        <v>45635</v>
      </c>
      <c r="E1299" s="18" t="s">
        <v>24</v>
      </c>
      <c r="F1299" s="18" t="s">
        <v>59</v>
      </c>
      <c r="G1299" s="18" t="s">
        <v>58</v>
      </c>
      <c r="H1299" s="18" t="s">
        <v>14</v>
      </c>
      <c r="I1299" s="20">
        <v>0.80000000000000016</v>
      </c>
      <c r="J1299" s="21">
        <v>5000</v>
      </c>
      <c r="K1299" s="22">
        <f t="shared" si="426"/>
        <v>4000.0000000000009</v>
      </c>
      <c r="L1299" s="22">
        <f t="shared" si="427"/>
        <v>1000.0000000000002</v>
      </c>
      <c r="M1299" s="23">
        <v>0.25</v>
      </c>
      <c r="O1299" s="1"/>
      <c r="P1299" s="4"/>
      <c r="Q1299" s="3"/>
      <c r="R1299" s="5"/>
    </row>
    <row r="1300" spans="1:18" x14ac:dyDescent="0.25">
      <c r="B1300" s="18" t="s">
        <v>23</v>
      </c>
      <c r="C1300" s="18">
        <v>1128299</v>
      </c>
      <c r="D1300" s="19">
        <v>45635</v>
      </c>
      <c r="E1300" s="18" t="s">
        <v>24</v>
      </c>
      <c r="F1300" s="18" t="s">
        <v>59</v>
      </c>
      <c r="G1300" s="18" t="s">
        <v>58</v>
      </c>
      <c r="H1300" s="18" t="s">
        <v>16</v>
      </c>
      <c r="I1300" s="20">
        <v>0.90000000000000013</v>
      </c>
      <c r="J1300" s="21">
        <v>4250</v>
      </c>
      <c r="K1300" s="22">
        <f t="shared" si="426"/>
        <v>3825.0000000000005</v>
      </c>
      <c r="L1300" s="22">
        <f t="shared" si="427"/>
        <v>573.75</v>
      </c>
      <c r="M1300" s="23">
        <v>0.15</v>
      </c>
      <c r="O1300" s="1"/>
      <c r="P1300" s="4"/>
      <c r="Q1300" s="3"/>
      <c r="R1300" s="5"/>
    </row>
    <row r="1301" spans="1:18" x14ac:dyDescent="0.25">
      <c r="B1301" s="18" t="s">
        <v>23</v>
      </c>
      <c r="C1301" s="18">
        <v>1128299</v>
      </c>
      <c r="D1301" s="19">
        <v>45635</v>
      </c>
      <c r="E1301" s="18" t="s">
        <v>24</v>
      </c>
      <c r="F1301" s="18" t="s">
        <v>59</v>
      </c>
      <c r="G1301" s="18" t="s">
        <v>58</v>
      </c>
      <c r="H1301" s="18" t="s">
        <v>17</v>
      </c>
      <c r="I1301" s="20">
        <v>0.95000000000000018</v>
      </c>
      <c r="J1301" s="21">
        <v>5250</v>
      </c>
      <c r="K1301" s="22">
        <f t="shared" si="426"/>
        <v>4987.5000000000009</v>
      </c>
      <c r="L1301" s="22">
        <f t="shared" si="427"/>
        <v>1995.0000000000005</v>
      </c>
      <c r="M1301" s="23">
        <v>0.4</v>
      </c>
      <c r="O1301" s="1"/>
      <c r="P1301" s="4"/>
      <c r="Q1301" s="3"/>
      <c r="R1301" s="5"/>
    </row>
    <row r="1302" spans="1:18" x14ac:dyDescent="0.25">
      <c r="A1302" t="s">
        <v>39</v>
      </c>
      <c r="B1302" s="18" t="s">
        <v>23</v>
      </c>
      <c r="C1302" s="18">
        <v>1128299</v>
      </c>
      <c r="D1302" s="19">
        <v>45308</v>
      </c>
      <c r="E1302" s="18" t="s">
        <v>24</v>
      </c>
      <c r="F1302" s="18" t="s">
        <v>60</v>
      </c>
      <c r="G1302" s="18" t="s">
        <v>61</v>
      </c>
      <c r="H1302" s="18" t="s">
        <v>12</v>
      </c>
      <c r="I1302" s="20">
        <v>0.4</v>
      </c>
      <c r="J1302" s="21">
        <v>4250</v>
      </c>
      <c r="K1302" s="22">
        <f>I1302*J1302</f>
        <v>1700</v>
      </c>
      <c r="L1302" s="22">
        <f>K1302*M1302</f>
        <v>510</v>
      </c>
      <c r="M1302" s="23">
        <v>0.3</v>
      </c>
      <c r="O1302" s="1"/>
      <c r="P1302" s="4">
        <f>Data!$I1302+0.05</f>
        <v>0.45</v>
      </c>
      <c r="Q1302" s="3">
        <f>Data!$J1302+500</f>
        <v>4750</v>
      </c>
      <c r="R1302" s="5">
        <f>Data!$M1302+5%</f>
        <v>0.35</v>
      </c>
    </row>
    <row r="1303" spans="1:18" x14ac:dyDescent="0.25">
      <c r="B1303" s="18" t="s">
        <v>23</v>
      </c>
      <c r="C1303" s="18">
        <v>1128299</v>
      </c>
      <c r="D1303" s="19">
        <v>45308</v>
      </c>
      <c r="E1303" s="18" t="s">
        <v>24</v>
      </c>
      <c r="F1303" s="18" t="s">
        <v>60</v>
      </c>
      <c r="G1303" s="18" t="s">
        <v>61</v>
      </c>
      <c r="H1303" s="18" t="s">
        <v>15</v>
      </c>
      <c r="I1303" s="20">
        <v>0.5</v>
      </c>
      <c r="J1303" s="21">
        <v>4250</v>
      </c>
      <c r="K1303" s="22">
        <f>I1303*J1303</f>
        <v>2125</v>
      </c>
      <c r="L1303" s="22">
        <f>K1303*M1303</f>
        <v>531.25</v>
      </c>
      <c r="M1303" s="23">
        <v>0.25</v>
      </c>
      <c r="O1303" s="1"/>
      <c r="P1303" s="4">
        <f>Data!$I1303+0.05</f>
        <v>0.55000000000000004</v>
      </c>
      <c r="Q1303" s="3">
        <f>Data!$J1303+500</f>
        <v>4750</v>
      </c>
      <c r="R1303" s="5">
        <f>Data!$M1303+5%</f>
        <v>0.3</v>
      </c>
    </row>
    <row r="1304" spans="1:18" x14ac:dyDescent="0.25">
      <c r="B1304" s="18" t="s">
        <v>23</v>
      </c>
      <c r="C1304" s="18">
        <v>1128299</v>
      </c>
      <c r="D1304" s="19">
        <v>45308</v>
      </c>
      <c r="E1304" s="18" t="s">
        <v>24</v>
      </c>
      <c r="F1304" s="18" t="s">
        <v>60</v>
      </c>
      <c r="G1304" s="18" t="s">
        <v>61</v>
      </c>
      <c r="H1304" s="18" t="s">
        <v>13</v>
      </c>
      <c r="I1304" s="20">
        <v>0.5</v>
      </c>
      <c r="J1304" s="21">
        <v>4250</v>
      </c>
      <c r="K1304" s="22">
        <f t="shared" ref="K1304:K1307" si="428">I1304*J1304</f>
        <v>2125</v>
      </c>
      <c r="L1304" s="22">
        <f t="shared" ref="L1304:L1307" si="429">K1304*M1304</f>
        <v>637.5</v>
      </c>
      <c r="M1304" s="23">
        <v>0.3</v>
      </c>
      <c r="O1304" s="1"/>
      <c r="P1304" s="4">
        <f>Data!$I1304+0.05</f>
        <v>0.55000000000000004</v>
      </c>
      <c r="Q1304" s="3">
        <f>Data!$J1304+500</f>
        <v>4750</v>
      </c>
      <c r="R1304" s="5">
        <f>Data!$M1304+5%</f>
        <v>0.35</v>
      </c>
    </row>
    <row r="1305" spans="1:18" x14ac:dyDescent="0.25">
      <c r="B1305" s="18" t="s">
        <v>23</v>
      </c>
      <c r="C1305" s="18">
        <v>1128299</v>
      </c>
      <c r="D1305" s="19">
        <v>45308</v>
      </c>
      <c r="E1305" s="18" t="s">
        <v>24</v>
      </c>
      <c r="F1305" s="18" t="s">
        <v>60</v>
      </c>
      <c r="G1305" s="18" t="s">
        <v>61</v>
      </c>
      <c r="H1305" s="18" t="s">
        <v>14</v>
      </c>
      <c r="I1305" s="20">
        <v>0.5</v>
      </c>
      <c r="J1305" s="21">
        <v>2750</v>
      </c>
      <c r="K1305" s="22">
        <f t="shared" si="428"/>
        <v>1375</v>
      </c>
      <c r="L1305" s="22">
        <f t="shared" si="429"/>
        <v>412.5</v>
      </c>
      <c r="M1305" s="23">
        <v>0.3</v>
      </c>
      <c r="O1305" s="1"/>
      <c r="P1305" s="4">
        <f>Data!$I1305+0.05</f>
        <v>0.55000000000000004</v>
      </c>
      <c r="Q1305" s="3">
        <f>Data!$J1305+500</f>
        <v>3250</v>
      </c>
      <c r="R1305" s="5">
        <f>Data!$M1305+5%</f>
        <v>0.35</v>
      </c>
    </row>
    <row r="1306" spans="1:18" x14ac:dyDescent="0.25">
      <c r="B1306" s="18" t="s">
        <v>23</v>
      </c>
      <c r="C1306" s="18">
        <v>1128299</v>
      </c>
      <c r="D1306" s="19">
        <v>45308</v>
      </c>
      <c r="E1306" s="18" t="s">
        <v>24</v>
      </c>
      <c r="F1306" s="18" t="s">
        <v>60</v>
      </c>
      <c r="G1306" s="18" t="s">
        <v>61</v>
      </c>
      <c r="H1306" s="18" t="s">
        <v>16</v>
      </c>
      <c r="I1306" s="20">
        <v>0.55000000000000004</v>
      </c>
      <c r="J1306" s="21">
        <v>2250</v>
      </c>
      <c r="K1306" s="22">
        <f t="shared" si="428"/>
        <v>1237.5</v>
      </c>
      <c r="L1306" s="22">
        <f t="shared" si="429"/>
        <v>247.5</v>
      </c>
      <c r="M1306" s="23">
        <v>0.2</v>
      </c>
      <c r="O1306" s="1"/>
      <c r="P1306" s="4">
        <f>Data!$I1306+0.05</f>
        <v>0.60000000000000009</v>
      </c>
      <c r="Q1306" s="3">
        <f>Data!$J1306+500</f>
        <v>2750</v>
      </c>
      <c r="R1306" s="5">
        <f>Data!$M1306+5%</f>
        <v>0.25</v>
      </c>
    </row>
    <row r="1307" spans="1:18" x14ac:dyDescent="0.25">
      <c r="B1307" s="18" t="s">
        <v>23</v>
      </c>
      <c r="C1307" s="18">
        <v>1128299</v>
      </c>
      <c r="D1307" s="19">
        <v>45308</v>
      </c>
      <c r="E1307" s="18" t="s">
        <v>24</v>
      </c>
      <c r="F1307" s="18" t="s">
        <v>60</v>
      </c>
      <c r="G1307" s="18" t="s">
        <v>61</v>
      </c>
      <c r="H1307" s="18" t="s">
        <v>17</v>
      </c>
      <c r="I1307" s="20">
        <v>0.5</v>
      </c>
      <c r="J1307" s="21">
        <v>4750</v>
      </c>
      <c r="K1307" s="22">
        <f t="shared" si="428"/>
        <v>2375</v>
      </c>
      <c r="L1307" s="22">
        <f t="shared" si="429"/>
        <v>1068.75</v>
      </c>
      <c r="M1307" s="23">
        <v>0.45</v>
      </c>
      <c r="O1307" s="1"/>
      <c r="P1307" s="4">
        <f>Data!$I1307+0.05</f>
        <v>0.55000000000000004</v>
      </c>
      <c r="Q1307" s="3">
        <f>Data!$J1307+500</f>
        <v>5250</v>
      </c>
      <c r="R1307" s="5">
        <f>Data!$M1307+5%</f>
        <v>0.5</v>
      </c>
    </row>
    <row r="1308" spans="1:18" x14ac:dyDescent="0.25">
      <c r="B1308" s="18" t="s">
        <v>23</v>
      </c>
      <c r="C1308" s="18">
        <v>1128299</v>
      </c>
      <c r="D1308" s="19">
        <v>45339</v>
      </c>
      <c r="E1308" s="18" t="s">
        <v>24</v>
      </c>
      <c r="F1308" s="18" t="s">
        <v>60</v>
      </c>
      <c r="G1308" s="18" t="s">
        <v>61</v>
      </c>
      <c r="H1308" s="18" t="s">
        <v>12</v>
      </c>
      <c r="I1308" s="20">
        <v>0.4</v>
      </c>
      <c r="J1308" s="21">
        <v>5250</v>
      </c>
      <c r="K1308" s="22">
        <f>I1308*J1308</f>
        <v>2100</v>
      </c>
      <c r="L1308" s="22">
        <f>K1308*M1308</f>
        <v>630</v>
      </c>
      <c r="M1308" s="23">
        <v>0.3</v>
      </c>
      <c r="O1308" s="1"/>
      <c r="P1308" s="4">
        <f>Data!$I1308+0.05</f>
        <v>0.45</v>
      </c>
      <c r="Q1308" s="3">
        <f>Data!$J1308+500</f>
        <v>5750</v>
      </c>
      <c r="R1308" s="5">
        <f>Data!$M1308+5%</f>
        <v>0.35</v>
      </c>
    </row>
    <row r="1309" spans="1:18" x14ac:dyDescent="0.25">
      <c r="B1309" s="18" t="s">
        <v>23</v>
      </c>
      <c r="C1309" s="18">
        <v>1128299</v>
      </c>
      <c r="D1309" s="19">
        <v>45339</v>
      </c>
      <c r="E1309" s="18" t="s">
        <v>24</v>
      </c>
      <c r="F1309" s="18" t="s">
        <v>60</v>
      </c>
      <c r="G1309" s="18" t="s">
        <v>61</v>
      </c>
      <c r="H1309" s="18" t="s">
        <v>15</v>
      </c>
      <c r="I1309" s="20">
        <v>0.5</v>
      </c>
      <c r="J1309" s="21">
        <v>4250</v>
      </c>
      <c r="K1309" s="22">
        <f>I1309*J1309</f>
        <v>2125</v>
      </c>
      <c r="L1309" s="22">
        <f>K1309*M1309</f>
        <v>531.25</v>
      </c>
      <c r="M1309" s="23">
        <v>0.25</v>
      </c>
      <c r="O1309" s="1"/>
      <c r="P1309" s="4">
        <f>Data!$I1309+0.05</f>
        <v>0.55000000000000004</v>
      </c>
      <c r="Q1309" s="3">
        <f>Data!$J1309+500</f>
        <v>4750</v>
      </c>
      <c r="R1309" s="5">
        <f>Data!$M1309+5%</f>
        <v>0.3</v>
      </c>
    </row>
    <row r="1310" spans="1:18" x14ac:dyDescent="0.25">
      <c r="B1310" s="18" t="s">
        <v>23</v>
      </c>
      <c r="C1310" s="18">
        <v>1128299</v>
      </c>
      <c r="D1310" s="19">
        <v>45339</v>
      </c>
      <c r="E1310" s="18" t="s">
        <v>24</v>
      </c>
      <c r="F1310" s="18" t="s">
        <v>60</v>
      </c>
      <c r="G1310" s="18" t="s">
        <v>61</v>
      </c>
      <c r="H1310" s="18" t="s">
        <v>13</v>
      </c>
      <c r="I1310" s="20">
        <v>0.5</v>
      </c>
      <c r="J1310" s="21">
        <v>4250</v>
      </c>
      <c r="K1310" s="22">
        <f t="shared" ref="K1310:K1313" si="430">I1310*J1310</f>
        <v>2125</v>
      </c>
      <c r="L1310" s="22">
        <f t="shared" ref="L1310:L1313" si="431">K1310*M1310</f>
        <v>637.5</v>
      </c>
      <c r="M1310" s="23">
        <v>0.3</v>
      </c>
      <c r="O1310" s="1"/>
      <c r="P1310" s="4">
        <f>Data!$I1310+0.05</f>
        <v>0.55000000000000004</v>
      </c>
      <c r="Q1310" s="3">
        <f>Data!$J1310+500</f>
        <v>4750</v>
      </c>
      <c r="R1310" s="5">
        <f>Data!$M1310+5%</f>
        <v>0.35</v>
      </c>
    </row>
    <row r="1311" spans="1:18" x14ac:dyDescent="0.25">
      <c r="B1311" s="18" t="s">
        <v>23</v>
      </c>
      <c r="C1311" s="18">
        <v>1128299</v>
      </c>
      <c r="D1311" s="19">
        <v>45339</v>
      </c>
      <c r="E1311" s="18" t="s">
        <v>24</v>
      </c>
      <c r="F1311" s="18" t="s">
        <v>60</v>
      </c>
      <c r="G1311" s="18" t="s">
        <v>61</v>
      </c>
      <c r="H1311" s="18" t="s">
        <v>14</v>
      </c>
      <c r="I1311" s="20">
        <v>0.5</v>
      </c>
      <c r="J1311" s="21">
        <v>2750</v>
      </c>
      <c r="K1311" s="22">
        <f t="shared" si="430"/>
        <v>1375</v>
      </c>
      <c r="L1311" s="22">
        <f t="shared" si="431"/>
        <v>412.5</v>
      </c>
      <c r="M1311" s="23">
        <v>0.3</v>
      </c>
      <c r="O1311" s="1"/>
      <c r="P1311" s="4">
        <f>Data!$I1311+0.05</f>
        <v>0.55000000000000004</v>
      </c>
      <c r="Q1311" s="3">
        <f>Data!$J1311+500</f>
        <v>3250</v>
      </c>
      <c r="R1311" s="5">
        <f>Data!$M1311+5%</f>
        <v>0.35</v>
      </c>
    </row>
    <row r="1312" spans="1:18" x14ac:dyDescent="0.25">
      <c r="B1312" s="18" t="s">
        <v>23</v>
      </c>
      <c r="C1312" s="18">
        <v>1128299</v>
      </c>
      <c r="D1312" s="19">
        <v>45339</v>
      </c>
      <c r="E1312" s="18" t="s">
        <v>24</v>
      </c>
      <c r="F1312" s="18" t="s">
        <v>60</v>
      </c>
      <c r="G1312" s="18" t="s">
        <v>61</v>
      </c>
      <c r="H1312" s="18" t="s">
        <v>16</v>
      </c>
      <c r="I1312" s="20">
        <v>0.55000000000000004</v>
      </c>
      <c r="J1312" s="21">
        <v>2000</v>
      </c>
      <c r="K1312" s="22">
        <f t="shared" si="430"/>
        <v>1100</v>
      </c>
      <c r="L1312" s="22">
        <f t="shared" si="431"/>
        <v>220</v>
      </c>
      <c r="M1312" s="23">
        <v>0.2</v>
      </c>
      <c r="O1312" s="1"/>
      <c r="P1312" s="4">
        <f>Data!$I1312+0.05</f>
        <v>0.60000000000000009</v>
      </c>
      <c r="Q1312" s="3">
        <f>Data!$J1312+500</f>
        <v>2500</v>
      </c>
      <c r="R1312" s="5">
        <f>Data!$M1312+5%</f>
        <v>0.25</v>
      </c>
    </row>
    <row r="1313" spans="2:18" x14ac:dyDescent="0.25">
      <c r="B1313" s="18" t="s">
        <v>23</v>
      </c>
      <c r="C1313" s="18">
        <v>1128299</v>
      </c>
      <c r="D1313" s="19">
        <v>45339</v>
      </c>
      <c r="E1313" s="18" t="s">
        <v>24</v>
      </c>
      <c r="F1313" s="18" t="s">
        <v>60</v>
      </c>
      <c r="G1313" s="18" t="s">
        <v>61</v>
      </c>
      <c r="H1313" s="18" t="s">
        <v>17</v>
      </c>
      <c r="I1313" s="20">
        <v>0.5</v>
      </c>
      <c r="J1313" s="21">
        <v>4000</v>
      </c>
      <c r="K1313" s="22">
        <f t="shared" si="430"/>
        <v>2000</v>
      </c>
      <c r="L1313" s="22">
        <f t="shared" si="431"/>
        <v>900</v>
      </c>
      <c r="M1313" s="23">
        <v>0.45</v>
      </c>
      <c r="O1313" s="1"/>
      <c r="P1313" s="4">
        <f>Data!$I1313+0.05</f>
        <v>0.55000000000000004</v>
      </c>
      <c r="Q1313" s="3">
        <f>Data!$J1313+500</f>
        <v>4500</v>
      </c>
      <c r="R1313" s="5">
        <f>Data!$M1313+5%</f>
        <v>0.5</v>
      </c>
    </row>
    <row r="1314" spans="2:18" x14ac:dyDescent="0.25">
      <c r="B1314" s="18" t="s">
        <v>23</v>
      </c>
      <c r="C1314" s="18">
        <v>1128299</v>
      </c>
      <c r="D1314" s="19">
        <v>45367</v>
      </c>
      <c r="E1314" s="18" t="s">
        <v>24</v>
      </c>
      <c r="F1314" s="18" t="s">
        <v>60</v>
      </c>
      <c r="G1314" s="18" t="s">
        <v>61</v>
      </c>
      <c r="H1314" s="18" t="s">
        <v>12</v>
      </c>
      <c r="I1314" s="20">
        <v>0.5</v>
      </c>
      <c r="J1314" s="21">
        <v>5500</v>
      </c>
      <c r="K1314" s="22">
        <f>I1314*J1314</f>
        <v>2750</v>
      </c>
      <c r="L1314" s="22">
        <f>K1314*M1314</f>
        <v>825</v>
      </c>
      <c r="M1314" s="23">
        <v>0.3</v>
      </c>
      <c r="O1314" s="1"/>
      <c r="P1314" s="4">
        <f>Data!$I1314+0.05</f>
        <v>0.55000000000000004</v>
      </c>
      <c r="Q1314" s="3">
        <f>Data!$J1314+500</f>
        <v>6000</v>
      </c>
      <c r="R1314" s="5">
        <f>Data!$M1314+5%</f>
        <v>0.35</v>
      </c>
    </row>
    <row r="1315" spans="2:18" x14ac:dyDescent="0.25">
      <c r="B1315" s="18" t="s">
        <v>23</v>
      </c>
      <c r="C1315" s="18">
        <v>1128299</v>
      </c>
      <c r="D1315" s="19">
        <v>45367</v>
      </c>
      <c r="E1315" s="18" t="s">
        <v>24</v>
      </c>
      <c r="F1315" s="18" t="s">
        <v>60</v>
      </c>
      <c r="G1315" s="18" t="s">
        <v>61</v>
      </c>
      <c r="H1315" s="18" t="s">
        <v>15</v>
      </c>
      <c r="I1315" s="20">
        <v>0.6</v>
      </c>
      <c r="J1315" s="21">
        <v>4000</v>
      </c>
      <c r="K1315" s="22">
        <f>I1315*J1315</f>
        <v>2400</v>
      </c>
      <c r="L1315" s="22">
        <f>K1315*M1315</f>
        <v>600</v>
      </c>
      <c r="M1315" s="23">
        <v>0.25</v>
      </c>
      <c r="O1315" s="1"/>
      <c r="P1315" s="4">
        <f>Data!$I1315+0.05</f>
        <v>0.65</v>
      </c>
      <c r="Q1315" s="3">
        <f>Data!$J1315+500</f>
        <v>4500</v>
      </c>
      <c r="R1315" s="5">
        <f>Data!$M1315+5%</f>
        <v>0.3</v>
      </c>
    </row>
    <row r="1316" spans="2:18" x14ac:dyDescent="0.25">
      <c r="B1316" s="18" t="s">
        <v>23</v>
      </c>
      <c r="C1316" s="18">
        <v>1128299</v>
      </c>
      <c r="D1316" s="19">
        <v>45367</v>
      </c>
      <c r="E1316" s="18" t="s">
        <v>24</v>
      </c>
      <c r="F1316" s="18" t="s">
        <v>60</v>
      </c>
      <c r="G1316" s="18" t="s">
        <v>61</v>
      </c>
      <c r="H1316" s="18" t="s">
        <v>13</v>
      </c>
      <c r="I1316" s="20">
        <v>0.64999999999999991</v>
      </c>
      <c r="J1316" s="21">
        <v>4250</v>
      </c>
      <c r="K1316" s="22">
        <f t="shared" ref="K1316:K1319" si="432">I1316*J1316</f>
        <v>2762.4999999999995</v>
      </c>
      <c r="L1316" s="22">
        <f t="shared" ref="L1316:L1319" si="433">K1316*M1316</f>
        <v>828.74999999999989</v>
      </c>
      <c r="M1316" s="23">
        <v>0.3</v>
      </c>
      <c r="O1316" s="1"/>
      <c r="P1316" s="4">
        <f>Data!$I1316+0.05</f>
        <v>0.7</v>
      </c>
      <c r="Q1316" s="3">
        <f>Data!$J1316+500</f>
        <v>4750</v>
      </c>
      <c r="R1316" s="5">
        <f>Data!$M1316+5%</f>
        <v>0.35</v>
      </c>
    </row>
    <row r="1317" spans="2:18" x14ac:dyDescent="0.25">
      <c r="B1317" s="18" t="s">
        <v>23</v>
      </c>
      <c r="C1317" s="18">
        <v>1128299</v>
      </c>
      <c r="D1317" s="19">
        <v>45367</v>
      </c>
      <c r="E1317" s="18" t="s">
        <v>24</v>
      </c>
      <c r="F1317" s="18" t="s">
        <v>60</v>
      </c>
      <c r="G1317" s="18" t="s">
        <v>61</v>
      </c>
      <c r="H1317" s="18" t="s">
        <v>14</v>
      </c>
      <c r="I1317" s="20">
        <v>0.6</v>
      </c>
      <c r="J1317" s="21">
        <v>3250</v>
      </c>
      <c r="K1317" s="22">
        <f t="shared" si="432"/>
        <v>1950</v>
      </c>
      <c r="L1317" s="22">
        <f t="shared" si="433"/>
        <v>585</v>
      </c>
      <c r="M1317" s="23">
        <v>0.3</v>
      </c>
      <c r="O1317" s="1"/>
      <c r="P1317" s="4">
        <f>Data!$I1317+0.05</f>
        <v>0.65</v>
      </c>
      <c r="Q1317" s="3">
        <f>Data!$J1317+500</f>
        <v>3750</v>
      </c>
      <c r="R1317" s="5">
        <f>Data!$M1317+5%</f>
        <v>0.35</v>
      </c>
    </row>
    <row r="1318" spans="2:18" x14ac:dyDescent="0.25">
      <c r="B1318" s="18" t="s">
        <v>23</v>
      </c>
      <c r="C1318" s="18">
        <v>1128299</v>
      </c>
      <c r="D1318" s="19">
        <v>45367</v>
      </c>
      <c r="E1318" s="18" t="s">
        <v>24</v>
      </c>
      <c r="F1318" s="18" t="s">
        <v>60</v>
      </c>
      <c r="G1318" s="18" t="s">
        <v>61</v>
      </c>
      <c r="H1318" s="18" t="s">
        <v>16</v>
      </c>
      <c r="I1318" s="20">
        <v>0.65</v>
      </c>
      <c r="J1318" s="21">
        <v>1750</v>
      </c>
      <c r="K1318" s="22">
        <f t="shared" si="432"/>
        <v>1137.5</v>
      </c>
      <c r="L1318" s="22">
        <f t="shared" si="433"/>
        <v>227.5</v>
      </c>
      <c r="M1318" s="23">
        <v>0.2</v>
      </c>
      <c r="O1318" s="1"/>
      <c r="P1318" s="4">
        <f>Data!$I1318+0.05</f>
        <v>0.70000000000000007</v>
      </c>
      <c r="Q1318" s="3">
        <f>Data!$J1318+500</f>
        <v>2250</v>
      </c>
      <c r="R1318" s="5">
        <f>Data!$M1318+5%</f>
        <v>0.25</v>
      </c>
    </row>
    <row r="1319" spans="2:18" x14ac:dyDescent="0.25">
      <c r="B1319" s="18" t="s">
        <v>23</v>
      </c>
      <c r="C1319" s="18">
        <v>1128299</v>
      </c>
      <c r="D1319" s="19">
        <v>45367</v>
      </c>
      <c r="E1319" s="18" t="s">
        <v>24</v>
      </c>
      <c r="F1319" s="18" t="s">
        <v>60</v>
      </c>
      <c r="G1319" s="18" t="s">
        <v>61</v>
      </c>
      <c r="H1319" s="18" t="s">
        <v>17</v>
      </c>
      <c r="I1319" s="20">
        <v>0.6</v>
      </c>
      <c r="J1319" s="21">
        <v>3750</v>
      </c>
      <c r="K1319" s="22">
        <f t="shared" si="432"/>
        <v>2250</v>
      </c>
      <c r="L1319" s="22">
        <f t="shared" si="433"/>
        <v>1012.5</v>
      </c>
      <c r="M1319" s="23">
        <v>0.45</v>
      </c>
      <c r="O1319" s="1"/>
      <c r="P1319" s="4">
        <f>Data!$I1319+0.05</f>
        <v>0.65</v>
      </c>
      <c r="Q1319" s="3">
        <f>Data!$J1319+500</f>
        <v>4250</v>
      </c>
      <c r="R1319" s="5">
        <f>Data!$M1319+5%</f>
        <v>0.5</v>
      </c>
    </row>
    <row r="1320" spans="2:18" x14ac:dyDescent="0.25">
      <c r="B1320" s="18" t="s">
        <v>23</v>
      </c>
      <c r="C1320" s="18">
        <v>1128299</v>
      </c>
      <c r="D1320" s="19">
        <v>45399</v>
      </c>
      <c r="E1320" s="18" t="s">
        <v>24</v>
      </c>
      <c r="F1320" s="18" t="s">
        <v>60</v>
      </c>
      <c r="G1320" s="18" t="s">
        <v>61</v>
      </c>
      <c r="H1320" s="18" t="s">
        <v>12</v>
      </c>
      <c r="I1320" s="20">
        <v>0.65</v>
      </c>
      <c r="J1320" s="21">
        <v>5500</v>
      </c>
      <c r="K1320" s="22">
        <f>I1320*J1320</f>
        <v>3575</v>
      </c>
      <c r="L1320" s="22">
        <f>K1320*M1320</f>
        <v>1072.5</v>
      </c>
      <c r="M1320" s="23">
        <v>0.3</v>
      </c>
      <c r="O1320" s="1"/>
      <c r="P1320" s="4">
        <f>Data!$I1320+0.05</f>
        <v>0.70000000000000007</v>
      </c>
      <c r="Q1320" s="3">
        <f>Data!$J1320+500</f>
        <v>6000</v>
      </c>
      <c r="R1320" s="5">
        <f>Data!$M1320+5%</f>
        <v>0.35</v>
      </c>
    </row>
    <row r="1321" spans="2:18" x14ac:dyDescent="0.25">
      <c r="B1321" s="18" t="s">
        <v>23</v>
      </c>
      <c r="C1321" s="18">
        <v>1128299</v>
      </c>
      <c r="D1321" s="19">
        <v>45399</v>
      </c>
      <c r="E1321" s="18" t="s">
        <v>24</v>
      </c>
      <c r="F1321" s="18" t="s">
        <v>60</v>
      </c>
      <c r="G1321" s="18" t="s">
        <v>61</v>
      </c>
      <c r="H1321" s="18" t="s">
        <v>15</v>
      </c>
      <c r="I1321" s="20">
        <v>0.70000000000000007</v>
      </c>
      <c r="J1321" s="21">
        <v>3500</v>
      </c>
      <c r="K1321" s="22">
        <f>I1321*J1321</f>
        <v>2450.0000000000005</v>
      </c>
      <c r="L1321" s="22">
        <f>K1321*M1321</f>
        <v>612.50000000000011</v>
      </c>
      <c r="M1321" s="23">
        <v>0.25</v>
      </c>
      <c r="O1321" s="1"/>
      <c r="P1321" s="4">
        <f>Data!$I1321+0.05</f>
        <v>0.75000000000000011</v>
      </c>
      <c r="Q1321" s="3">
        <f>Data!$J1321+500</f>
        <v>4000</v>
      </c>
      <c r="R1321" s="5">
        <f>Data!$M1321+5%</f>
        <v>0.3</v>
      </c>
    </row>
    <row r="1322" spans="2:18" x14ac:dyDescent="0.25">
      <c r="B1322" s="18" t="s">
        <v>23</v>
      </c>
      <c r="C1322" s="18">
        <v>1128299</v>
      </c>
      <c r="D1322" s="19">
        <v>45399</v>
      </c>
      <c r="E1322" s="18" t="s">
        <v>24</v>
      </c>
      <c r="F1322" s="18" t="s">
        <v>60</v>
      </c>
      <c r="G1322" s="18" t="s">
        <v>61</v>
      </c>
      <c r="H1322" s="18" t="s">
        <v>13</v>
      </c>
      <c r="I1322" s="20">
        <v>0.70000000000000007</v>
      </c>
      <c r="J1322" s="21">
        <v>4000</v>
      </c>
      <c r="K1322" s="22">
        <f t="shared" ref="K1322:K1325" si="434">I1322*J1322</f>
        <v>2800.0000000000005</v>
      </c>
      <c r="L1322" s="22">
        <f t="shared" ref="L1322:L1325" si="435">K1322*M1322</f>
        <v>840.00000000000011</v>
      </c>
      <c r="M1322" s="23">
        <v>0.3</v>
      </c>
      <c r="O1322" s="1"/>
      <c r="P1322" s="4">
        <f>Data!$I1322+0.05</f>
        <v>0.75000000000000011</v>
      </c>
      <c r="Q1322" s="3">
        <f>Data!$J1322+500</f>
        <v>4500</v>
      </c>
      <c r="R1322" s="5">
        <f>Data!$M1322+5%</f>
        <v>0.35</v>
      </c>
    </row>
    <row r="1323" spans="2:18" x14ac:dyDescent="0.25">
      <c r="B1323" s="18" t="s">
        <v>23</v>
      </c>
      <c r="C1323" s="18">
        <v>1128299</v>
      </c>
      <c r="D1323" s="19">
        <v>45399</v>
      </c>
      <c r="E1323" s="18" t="s">
        <v>24</v>
      </c>
      <c r="F1323" s="18" t="s">
        <v>60</v>
      </c>
      <c r="G1323" s="18" t="s">
        <v>61</v>
      </c>
      <c r="H1323" s="18" t="s">
        <v>14</v>
      </c>
      <c r="I1323" s="20">
        <v>0.55000000000000004</v>
      </c>
      <c r="J1323" s="21">
        <v>3000</v>
      </c>
      <c r="K1323" s="22">
        <f t="shared" si="434"/>
        <v>1650.0000000000002</v>
      </c>
      <c r="L1323" s="22">
        <f t="shared" si="435"/>
        <v>495.00000000000006</v>
      </c>
      <c r="M1323" s="23">
        <v>0.3</v>
      </c>
      <c r="O1323" s="1"/>
      <c r="P1323" s="4">
        <f>Data!$I1323+0.05</f>
        <v>0.60000000000000009</v>
      </c>
      <c r="Q1323" s="3">
        <f>Data!$J1323+500</f>
        <v>3500</v>
      </c>
      <c r="R1323" s="5">
        <f>Data!$M1323+5%</f>
        <v>0.35</v>
      </c>
    </row>
    <row r="1324" spans="2:18" x14ac:dyDescent="0.25">
      <c r="B1324" s="18" t="s">
        <v>23</v>
      </c>
      <c r="C1324" s="18">
        <v>1128299</v>
      </c>
      <c r="D1324" s="19">
        <v>45399</v>
      </c>
      <c r="E1324" s="18" t="s">
        <v>24</v>
      </c>
      <c r="F1324" s="18" t="s">
        <v>60</v>
      </c>
      <c r="G1324" s="18" t="s">
        <v>61</v>
      </c>
      <c r="H1324" s="18" t="s">
        <v>16</v>
      </c>
      <c r="I1324" s="20">
        <v>0.60000000000000009</v>
      </c>
      <c r="J1324" s="21">
        <v>2000</v>
      </c>
      <c r="K1324" s="22">
        <f t="shared" si="434"/>
        <v>1200.0000000000002</v>
      </c>
      <c r="L1324" s="22">
        <f t="shared" si="435"/>
        <v>240.00000000000006</v>
      </c>
      <c r="M1324" s="23">
        <v>0.2</v>
      </c>
      <c r="O1324" s="1"/>
      <c r="P1324" s="4">
        <f>Data!$I1324+0.05</f>
        <v>0.65000000000000013</v>
      </c>
      <c r="Q1324" s="3">
        <f>Data!$J1324+500</f>
        <v>2500</v>
      </c>
      <c r="R1324" s="5">
        <f>Data!$M1324+5%</f>
        <v>0.25</v>
      </c>
    </row>
    <row r="1325" spans="2:18" x14ac:dyDescent="0.25">
      <c r="B1325" s="18" t="s">
        <v>23</v>
      </c>
      <c r="C1325" s="18">
        <v>1128299</v>
      </c>
      <c r="D1325" s="19">
        <v>45399</v>
      </c>
      <c r="E1325" s="18" t="s">
        <v>24</v>
      </c>
      <c r="F1325" s="18" t="s">
        <v>60</v>
      </c>
      <c r="G1325" s="18" t="s">
        <v>61</v>
      </c>
      <c r="H1325" s="18" t="s">
        <v>17</v>
      </c>
      <c r="I1325" s="20">
        <v>0.75000000000000011</v>
      </c>
      <c r="J1325" s="21">
        <v>3750</v>
      </c>
      <c r="K1325" s="22">
        <f t="shared" si="434"/>
        <v>2812.5000000000005</v>
      </c>
      <c r="L1325" s="22">
        <f t="shared" si="435"/>
        <v>1265.6250000000002</v>
      </c>
      <c r="M1325" s="23">
        <v>0.45</v>
      </c>
      <c r="O1325" s="1"/>
      <c r="P1325" s="4">
        <f>Data!$I1325+0.05</f>
        <v>0.80000000000000016</v>
      </c>
      <c r="Q1325" s="3">
        <f>Data!$J1325+500</f>
        <v>4250</v>
      </c>
      <c r="R1325" s="5">
        <f>Data!$M1325+5%</f>
        <v>0.5</v>
      </c>
    </row>
    <row r="1326" spans="2:18" x14ac:dyDescent="0.25">
      <c r="B1326" s="18" t="s">
        <v>23</v>
      </c>
      <c r="C1326" s="18">
        <v>1128299</v>
      </c>
      <c r="D1326" s="19">
        <v>45430</v>
      </c>
      <c r="E1326" s="18" t="s">
        <v>24</v>
      </c>
      <c r="F1326" s="18" t="s">
        <v>60</v>
      </c>
      <c r="G1326" s="18" t="s">
        <v>61</v>
      </c>
      <c r="H1326" s="18" t="s">
        <v>12</v>
      </c>
      <c r="I1326" s="20">
        <v>0.6</v>
      </c>
      <c r="J1326" s="21">
        <v>5750</v>
      </c>
      <c r="K1326" s="22">
        <f>I1326*J1326</f>
        <v>3450</v>
      </c>
      <c r="L1326" s="22">
        <f>K1326*M1326</f>
        <v>1035</v>
      </c>
      <c r="M1326" s="23">
        <v>0.3</v>
      </c>
      <c r="O1326" s="1"/>
      <c r="P1326" s="4">
        <f>Data!$I1326+0.05</f>
        <v>0.65</v>
      </c>
      <c r="Q1326" s="3">
        <f>Data!$J1326+500</f>
        <v>6250</v>
      </c>
      <c r="R1326" s="5">
        <f>Data!$M1326+5%</f>
        <v>0.35</v>
      </c>
    </row>
    <row r="1327" spans="2:18" x14ac:dyDescent="0.25">
      <c r="B1327" s="18" t="s">
        <v>23</v>
      </c>
      <c r="C1327" s="18">
        <v>1128299</v>
      </c>
      <c r="D1327" s="19">
        <v>45430</v>
      </c>
      <c r="E1327" s="18" t="s">
        <v>24</v>
      </c>
      <c r="F1327" s="18" t="s">
        <v>60</v>
      </c>
      <c r="G1327" s="18" t="s">
        <v>61</v>
      </c>
      <c r="H1327" s="18" t="s">
        <v>15</v>
      </c>
      <c r="I1327" s="20">
        <v>0.65</v>
      </c>
      <c r="J1327" s="21">
        <v>4250</v>
      </c>
      <c r="K1327" s="22">
        <f>I1327*J1327</f>
        <v>2762.5</v>
      </c>
      <c r="L1327" s="22">
        <f>K1327*M1327</f>
        <v>690.625</v>
      </c>
      <c r="M1327" s="23">
        <v>0.25</v>
      </c>
      <c r="O1327" s="1"/>
      <c r="P1327" s="4">
        <f>Data!$I1327+0.05</f>
        <v>0.70000000000000007</v>
      </c>
      <c r="Q1327" s="3">
        <f>Data!$J1327+500</f>
        <v>4750</v>
      </c>
      <c r="R1327" s="5">
        <f>Data!$M1327+5%</f>
        <v>0.3</v>
      </c>
    </row>
    <row r="1328" spans="2:18" x14ac:dyDescent="0.25">
      <c r="B1328" s="18" t="s">
        <v>23</v>
      </c>
      <c r="C1328" s="18">
        <v>1128299</v>
      </c>
      <c r="D1328" s="19">
        <v>45430</v>
      </c>
      <c r="E1328" s="18" t="s">
        <v>24</v>
      </c>
      <c r="F1328" s="18" t="s">
        <v>60</v>
      </c>
      <c r="G1328" s="18" t="s">
        <v>61</v>
      </c>
      <c r="H1328" s="18" t="s">
        <v>13</v>
      </c>
      <c r="I1328" s="20">
        <v>0.65</v>
      </c>
      <c r="J1328" s="21">
        <v>4250</v>
      </c>
      <c r="K1328" s="22">
        <f t="shared" ref="K1328:K1331" si="436">I1328*J1328</f>
        <v>2762.5</v>
      </c>
      <c r="L1328" s="22">
        <f t="shared" ref="L1328:L1331" si="437">K1328*M1328</f>
        <v>828.75</v>
      </c>
      <c r="M1328" s="23">
        <v>0.3</v>
      </c>
      <c r="O1328" s="1"/>
      <c r="P1328" s="4">
        <f>Data!$I1328+0.05</f>
        <v>0.70000000000000007</v>
      </c>
      <c r="Q1328" s="3">
        <f>Data!$J1328+500</f>
        <v>4750</v>
      </c>
      <c r="R1328" s="5">
        <f>Data!$M1328+5%</f>
        <v>0.35</v>
      </c>
    </row>
    <row r="1329" spans="2:18" x14ac:dyDescent="0.25">
      <c r="B1329" s="18" t="s">
        <v>23</v>
      </c>
      <c r="C1329" s="18">
        <v>1128299</v>
      </c>
      <c r="D1329" s="19">
        <v>45430</v>
      </c>
      <c r="E1329" s="18" t="s">
        <v>24</v>
      </c>
      <c r="F1329" s="18" t="s">
        <v>60</v>
      </c>
      <c r="G1329" s="18" t="s">
        <v>61</v>
      </c>
      <c r="H1329" s="18" t="s">
        <v>14</v>
      </c>
      <c r="I1329" s="20">
        <v>0.6</v>
      </c>
      <c r="J1329" s="21">
        <v>3250</v>
      </c>
      <c r="K1329" s="22">
        <f t="shared" si="436"/>
        <v>1950</v>
      </c>
      <c r="L1329" s="22">
        <f t="shared" si="437"/>
        <v>585</v>
      </c>
      <c r="M1329" s="23">
        <v>0.3</v>
      </c>
      <c r="O1329" s="1"/>
      <c r="P1329" s="4">
        <f>Data!$I1329+0.05</f>
        <v>0.65</v>
      </c>
      <c r="Q1329" s="3">
        <f>Data!$J1329+500</f>
        <v>3750</v>
      </c>
      <c r="R1329" s="5">
        <f>Data!$M1329+5%</f>
        <v>0.35</v>
      </c>
    </row>
    <row r="1330" spans="2:18" x14ac:dyDescent="0.25">
      <c r="B1330" s="18" t="s">
        <v>23</v>
      </c>
      <c r="C1330" s="18">
        <v>1128299</v>
      </c>
      <c r="D1330" s="19">
        <v>45430</v>
      </c>
      <c r="E1330" s="18" t="s">
        <v>24</v>
      </c>
      <c r="F1330" s="18" t="s">
        <v>60</v>
      </c>
      <c r="G1330" s="18" t="s">
        <v>61</v>
      </c>
      <c r="H1330" s="18" t="s">
        <v>16</v>
      </c>
      <c r="I1330" s="20">
        <v>0.54999999999999993</v>
      </c>
      <c r="J1330" s="21">
        <v>2250</v>
      </c>
      <c r="K1330" s="22">
        <f t="shared" si="436"/>
        <v>1237.4999999999998</v>
      </c>
      <c r="L1330" s="22">
        <f t="shared" si="437"/>
        <v>247.49999999999997</v>
      </c>
      <c r="M1330" s="23">
        <v>0.2</v>
      </c>
      <c r="O1330" s="1"/>
      <c r="P1330" s="4">
        <f>Data!$I1330-0.05</f>
        <v>0.49999999999999994</v>
      </c>
      <c r="Q1330" s="3">
        <f>Data!$J1330+500</f>
        <v>2750</v>
      </c>
      <c r="R1330" s="5">
        <f>Data!$M1330+5%</f>
        <v>0.25</v>
      </c>
    </row>
    <row r="1331" spans="2:18" x14ac:dyDescent="0.25">
      <c r="B1331" s="18" t="s">
        <v>23</v>
      </c>
      <c r="C1331" s="18">
        <v>1128299</v>
      </c>
      <c r="D1331" s="19">
        <v>45430</v>
      </c>
      <c r="E1331" s="18" t="s">
        <v>24</v>
      </c>
      <c r="F1331" s="18" t="s">
        <v>60</v>
      </c>
      <c r="G1331" s="18" t="s">
        <v>61</v>
      </c>
      <c r="H1331" s="18" t="s">
        <v>17</v>
      </c>
      <c r="I1331" s="20">
        <v>0.7</v>
      </c>
      <c r="J1331" s="21">
        <v>5750</v>
      </c>
      <c r="K1331" s="22">
        <f t="shared" si="436"/>
        <v>4024.9999999999995</v>
      </c>
      <c r="L1331" s="22">
        <f t="shared" si="437"/>
        <v>1811.2499999999998</v>
      </c>
      <c r="M1331" s="23">
        <v>0.45</v>
      </c>
      <c r="O1331" s="1"/>
      <c r="P1331" s="4">
        <f>Data!$I1331-0.05</f>
        <v>0.64999999999999991</v>
      </c>
      <c r="Q1331" s="3">
        <f>Data!$J1331+1000</f>
        <v>6750</v>
      </c>
      <c r="R1331" s="5">
        <f>Data!$M1331+5%</f>
        <v>0.5</v>
      </c>
    </row>
    <row r="1332" spans="2:18" x14ac:dyDescent="0.25">
      <c r="B1332" s="18" t="s">
        <v>23</v>
      </c>
      <c r="C1332" s="18">
        <v>1128299</v>
      </c>
      <c r="D1332" s="19">
        <v>45460</v>
      </c>
      <c r="E1332" s="18" t="s">
        <v>24</v>
      </c>
      <c r="F1332" s="18" t="s">
        <v>60</v>
      </c>
      <c r="G1332" s="18" t="s">
        <v>61</v>
      </c>
      <c r="H1332" s="18" t="s">
        <v>12</v>
      </c>
      <c r="I1332" s="20">
        <v>0.64999999999999991</v>
      </c>
      <c r="J1332" s="21">
        <v>8250</v>
      </c>
      <c r="K1332" s="22">
        <f>I1332*J1332</f>
        <v>5362.4999999999991</v>
      </c>
      <c r="L1332" s="22">
        <f>K1332*M1332</f>
        <v>1608.7499999999998</v>
      </c>
      <c r="M1332" s="23">
        <v>0.3</v>
      </c>
      <c r="O1332" s="1"/>
      <c r="P1332" s="4">
        <f>Data!$I1332-0.05</f>
        <v>0.59999999999999987</v>
      </c>
      <c r="Q1332" s="3">
        <f>Data!$J1332+1000</f>
        <v>9250</v>
      </c>
      <c r="R1332" s="5">
        <f>Data!$M1332+5%</f>
        <v>0.35</v>
      </c>
    </row>
    <row r="1333" spans="2:18" x14ac:dyDescent="0.25">
      <c r="B1333" s="18" t="s">
        <v>23</v>
      </c>
      <c r="C1333" s="18">
        <v>1128299</v>
      </c>
      <c r="D1333" s="19">
        <v>45460</v>
      </c>
      <c r="E1333" s="18" t="s">
        <v>24</v>
      </c>
      <c r="F1333" s="18" t="s">
        <v>60</v>
      </c>
      <c r="G1333" s="18" t="s">
        <v>61</v>
      </c>
      <c r="H1333" s="18" t="s">
        <v>15</v>
      </c>
      <c r="I1333" s="20">
        <v>0.7</v>
      </c>
      <c r="J1333" s="21">
        <v>7000</v>
      </c>
      <c r="K1333" s="22">
        <f>I1333*J1333</f>
        <v>4900</v>
      </c>
      <c r="L1333" s="22">
        <f>K1333*M1333</f>
        <v>1225</v>
      </c>
      <c r="M1333" s="23">
        <v>0.25</v>
      </c>
      <c r="O1333" s="1"/>
      <c r="P1333" s="4">
        <f>Data!$I1333-0.05</f>
        <v>0.64999999999999991</v>
      </c>
      <c r="Q1333" s="3">
        <f>Data!$J1333+1000</f>
        <v>8000</v>
      </c>
      <c r="R1333" s="5">
        <f>Data!$M1333+5%</f>
        <v>0.3</v>
      </c>
    </row>
    <row r="1334" spans="2:18" x14ac:dyDescent="0.25">
      <c r="B1334" s="18" t="s">
        <v>23</v>
      </c>
      <c r="C1334" s="18">
        <v>1128299</v>
      </c>
      <c r="D1334" s="19">
        <v>45460</v>
      </c>
      <c r="E1334" s="18" t="s">
        <v>24</v>
      </c>
      <c r="F1334" s="18" t="s">
        <v>60</v>
      </c>
      <c r="G1334" s="18" t="s">
        <v>61</v>
      </c>
      <c r="H1334" s="18" t="s">
        <v>13</v>
      </c>
      <c r="I1334" s="20">
        <v>0.85</v>
      </c>
      <c r="J1334" s="21">
        <v>7000</v>
      </c>
      <c r="K1334" s="22">
        <f t="shared" ref="K1334:K1337" si="438">I1334*J1334</f>
        <v>5950</v>
      </c>
      <c r="L1334" s="22">
        <f t="shared" ref="L1334:L1337" si="439">K1334*M1334</f>
        <v>1785</v>
      </c>
      <c r="M1334" s="23">
        <v>0.3</v>
      </c>
      <c r="O1334" s="1"/>
      <c r="P1334" s="4">
        <f>Data!$I1334+0.1</f>
        <v>0.95</v>
      </c>
      <c r="Q1334" s="3">
        <f>Data!$J1334+1000</f>
        <v>8000</v>
      </c>
      <c r="R1334" s="5">
        <f>Data!$M1334+5%</f>
        <v>0.35</v>
      </c>
    </row>
    <row r="1335" spans="2:18" x14ac:dyDescent="0.25">
      <c r="B1335" s="18" t="s">
        <v>23</v>
      </c>
      <c r="C1335" s="18">
        <v>1128299</v>
      </c>
      <c r="D1335" s="19">
        <v>45460</v>
      </c>
      <c r="E1335" s="18" t="s">
        <v>24</v>
      </c>
      <c r="F1335" s="18" t="s">
        <v>60</v>
      </c>
      <c r="G1335" s="18" t="s">
        <v>61</v>
      </c>
      <c r="H1335" s="18" t="s">
        <v>14</v>
      </c>
      <c r="I1335" s="20">
        <v>0.85</v>
      </c>
      <c r="J1335" s="21">
        <v>5750</v>
      </c>
      <c r="K1335" s="22">
        <f t="shared" si="438"/>
        <v>4887.5</v>
      </c>
      <c r="L1335" s="22">
        <f t="shared" si="439"/>
        <v>1466.25</v>
      </c>
      <c r="M1335" s="23">
        <v>0.3</v>
      </c>
      <c r="O1335" s="1"/>
      <c r="P1335" s="4">
        <f>Data!$I1335+0.1</f>
        <v>0.95</v>
      </c>
      <c r="Q1335" s="3">
        <f>Data!$J1335+1000</f>
        <v>6750</v>
      </c>
      <c r="R1335" s="5">
        <f>Data!$M1335+5%</f>
        <v>0.35</v>
      </c>
    </row>
    <row r="1336" spans="2:18" x14ac:dyDescent="0.25">
      <c r="B1336" s="18" t="s">
        <v>23</v>
      </c>
      <c r="C1336" s="18">
        <v>1128299</v>
      </c>
      <c r="D1336" s="19">
        <v>45460</v>
      </c>
      <c r="E1336" s="18" t="s">
        <v>24</v>
      </c>
      <c r="F1336" s="18" t="s">
        <v>60</v>
      </c>
      <c r="G1336" s="18" t="s">
        <v>61</v>
      </c>
      <c r="H1336" s="18" t="s">
        <v>16</v>
      </c>
      <c r="I1336" s="20">
        <v>0.95000000000000007</v>
      </c>
      <c r="J1336" s="21">
        <v>4500</v>
      </c>
      <c r="K1336" s="22">
        <f t="shared" si="438"/>
        <v>4275</v>
      </c>
      <c r="L1336" s="22">
        <f t="shared" si="439"/>
        <v>855</v>
      </c>
      <c r="M1336" s="23">
        <v>0.2</v>
      </c>
      <c r="O1336" s="1"/>
      <c r="P1336" s="4">
        <f>Data!$I1336+0.1</f>
        <v>1.05</v>
      </c>
      <c r="Q1336" s="3">
        <f>Data!$J1336+1000</f>
        <v>5500</v>
      </c>
      <c r="R1336" s="5">
        <f>Data!$M1336+5%</f>
        <v>0.25</v>
      </c>
    </row>
    <row r="1337" spans="2:18" x14ac:dyDescent="0.25">
      <c r="B1337" s="18" t="s">
        <v>23</v>
      </c>
      <c r="C1337" s="18">
        <v>1128299</v>
      </c>
      <c r="D1337" s="19">
        <v>45460</v>
      </c>
      <c r="E1337" s="18" t="s">
        <v>24</v>
      </c>
      <c r="F1337" s="18" t="s">
        <v>60</v>
      </c>
      <c r="G1337" s="18" t="s">
        <v>61</v>
      </c>
      <c r="H1337" s="18" t="s">
        <v>17</v>
      </c>
      <c r="I1337" s="20">
        <v>1.1000000000000001</v>
      </c>
      <c r="J1337" s="21">
        <v>7500</v>
      </c>
      <c r="K1337" s="22">
        <f t="shared" si="438"/>
        <v>8250</v>
      </c>
      <c r="L1337" s="22">
        <f t="shared" si="439"/>
        <v>3712.5</v>
      </c>
      <c r="M1337" s="23">
        <v>0.45</v>
      </c>
      <c r="O1337" s="1"/>
      <c r="P1337" s="4">
        <f>Data!$I1337+0.1</f>
        <v>1.2000000000000002</v>
      </c>
      <c r="Q1337" s="3">
        <f>Data!$J1337+1000</f>
        <v>8500</v>
      </c>
      <c r="R1337" s="5">
        <f>Data!$M1337+5%</f>
        <v>0.5</v>
      </c>
    </row>
    <row r="1338" spans="2:18" x14ac:dyDescent="0.25">
      <c r="B1338" s="18" t="s">
        <v>23</v>
      </c>
      <c r="C1338" s="18">
        <v>1128299</v>
      </c>
      <c r="D1338" s="19">
        <v>45489</v>
      </c>
      <c r="E1338" s="18" t="s">
        <v>24</v>
      </c>
      <c r="F1338" s="18" t="s">
        <v>60</v>
      </c>
      <c r="G1338" s="18" t="s">
        <v>61</v>
      </c>
      <c r="H1338" s="18" t="s">
        <v>12</v>
      </c>
      <c r="I1338" s="20">
        <v>0.9</v>
      </c>
      <c r="J1338" s="21">
        <v>9000</v>
      </c>
      <c r="K1338" s="22">
        <f>I1338*J1338</f>
        <v>8100</v>
      </c>
      <c r="L1338" s="22">
        <f>K1338*M1338</f>
        <v>2430</v>
      </c>
      <c r="M1338" s="23">
        <v>0.3</v>
      </c>
      <c r="O1338" s="1"/>
      <c r="P1338" s="4">
        <f>Data!$I1338+0.1</f>
        <v>1</v>
      </c>
      <c r="Q1338" s="3">
        <f>Data!$J1338+1000</f>
        <v>10000</v>
      </c>
      <c r="R1338" s="5">
        <f>Data!$M1338+5%</f>
        <v>0.35</v>
      </c>
    </row>
    <row r="1339" spans="2:18" x14ac:dyDescent="0.25">
      <c r="B1339" s="18" t="s">
        <v>23</v>
      </c>
      <c r="C1339" s="18">
        <v>1128299</v>
      </c>
      <c r="D1339" s="19">
        <v>45489</v>
      </c>
      <c r="E1339" s="18" t="s">
        <v>24</v>
      </c>
      <c r="F1339" s="18" t="s">
        <v>60</v>
      </c>
      <c r="G1339" s="18" t="s">
        <v>61</v>
      </c>
      <c r="H1339" s="18" t="s">
        <v>15</v>
      </c>
      <c r="I1339" s="20">
        <v>0.95000000000000007</v>
      </c>
      <c r="J1339" s="21">
        <v>7500</v>
      </c>
      <c r="K1339" s="22">
        <f>I1339*J1339</f>
        <v>7125.0000000000009</v>
      </c>
      <c r="L1339" s="22">
        <f>K1339*M1339</f>
        <v>1781.2500000000002</v>
      </c>
      <c r="M1339" s="23">
        <v>0.25</v>
      </c>
      <c r="O1339" s="1"/>
      <c r="P1339" s="4">
        <f>Data!$I1339+0.1</f>
        <v>1.05</v>
      </c>
      <c r="Q1339" s="3">
        <f>Data!$J1339+1000</f>
        <v>8500</v>
      </c>
      <c r="R1339" s="5">
        <f>Data!$M1339+5%</f>
        <v>0.3</v>
      </c>
    </row>
    <row r="1340" spans="2:18" x14ac:dyDescent="0.25">
      <c r="B1340" s="18" t="s">
        <v>23</v>
      </c>
      <c r="C1340" s="18">
        <v>1128299</v>
      </c>
      <c r="D1340" s="19">
        <v>45489</v>
      </c>
      <c r="E1340" s="18" t="s">
        <v>24</v>
      </c>
      <c r="F1340" s="18" t="s">
        <v>60</v>
      </c>
      <c r="G1340" s="18" t="s">
        <v>61</v>
      </c>
      <c r="H1340" s="18" t="s">
        <v>13</v>
      </c>
      <c r="I1340" s="20">
        <v>0.95000000000000007</v>
      </c>
      <c r="J1340" s="21">
        <v>7000</v>
      </c>
      <c r="K1340" s="22">
        <f t="shared" ref="K1340:K1343" si="440">I1340*J1340</f>
        <v>6650.0000000000009</v>
      </c>
      <c r="L1340" s="22">
        <f t="shared" ref="L1340:L1343" si="441">K1340*M1340</f>
        <v>1995.0000000000002</v>
      </c>
      <c r="M1340" s="23">
        <v>0.3</v>
      </c>
      <c r="O1340" s="1"/>
      <c r="P1340" s="4">
        <f>Data!$I1340+0.1</f>
        <v>1.05</v>
      </c>
      <c r="Q1340" s="3">
        <f>Data!$J1340+1000</f>
        <v>8000</v>
      </c>
      <c r="R1340" s="5">
        <f>Data!$M1340+5%</f>
        <v>0.35</v>
      </c>
    </row>
    <row r="1341" spans="2:18" x14ac:dyDescent="0.25">
      <c r="B1341" s="18" t="s">
        <v>23</v>
      </c>
      <c r="C1341" s="18">
        <v>1128299</v>
      </c>
      <c r="D1341" s="19">
        <v>45489</v>
      </c>
      <c r="E1341" s="18" t="s">
        <v>24</v>
      </c>
      <c r="F1341" s="18" t="s">
        <v>60</v>
      </c>
      <c r="G1341" s="18" t="s">
        <v>61</v>
      </c>
      <c r="H1341" s="18" t="s">
        <v>14</v>
      </c>
      <c r="I1341" s="20">
        <v>0.9</v>
      </c>
      <c r="J1341" s="21">
        <v>6000</v>
      </c>
      <c r="K1341" s="22">
        <f t="shared" si="440"/>
        <v>5400</v>
      </c>
      <c r="L1341" s="22">
        <f t="shared" si="441"/>
        <v>1620</v>
      </c>
      <c r="M1341" s="23">
        <v>0.3</v>
      </c>
      <c r="O1341" s="1"/>
      <c r="P1341" s="4">
        <f>Data!$I1341+0.1</f>
        <v>1</v>
      </c>
      <c r="Q1341" s="3">
        <f>Data!$J1341+1000</f>
        <v>7000</v>
      </c>
      <c r="R1341" s="5">
        <f>Data!$M1341+5%</f>
        <v>0.35</v>
      </c>
    </row>
    <row r="1342" spans="2:18" x14ac:dyDescent="0.25">
      <c r="B1342" s="18" t="s">
        <v>23</v>
      </c>
      <c r="C1342" s="18">
        <v>1128299</v>
      </c>
      <c r="D1342" s="19">
        <v>45489</v>
      </c>
      <c r="E1342" s="18" t="s">
        <v>24</v>
      </c>
      <c r="F1342" s="18" t="s">
        <v>60</v>
      </c>
      <c r="G1342" s="18" t="s">
        <v>61</v>
      </c>
      <c r="H1342" s="18" t="s">
        <v>16</v>
      </c>
      <c r="I1342" s="20">
        <v>0.95000000000000007</v>
      </c>
      <c r="J1342" s="21">
        <v>6500</v>
      </c>
      <c r="K1342" s="22">
        <f t="shared" si="440"/>
        <v>6175</v>
      </c>
      <c r="L1342" s="22">
        <f t="shared" si="441"/>
        <v>1235</v>
      </c>
      <c r="M1342" s="23">
        <v>0.2</v>
      </c>
      <c r="O1342" s="1"/>
      <c r="P1342" s="4">
        <f>Data!$I1342+0.1</f>
        <v>1.05</v>
      </c>
      <c r="Q1342" s="3">
        <f>Data!$J1342+1000</f>
        <v>7500</v>
      </c>
      <c r="R1342" s="5">
        <f>Data!$M1342+5%</f>
        <v>0.25</v>
      </c>
    </row>
    <row r="1343" spans="2:18" x14ac:dyDescent="0.25">
      <c r="B1343" s="18" t="s">
        <v>23</v>
      </c>
      <c r="C1343" s="18">
        <v>1128299</v>
      </c>
      <c r="D1343" s="19">
        <v>45489</v>
      </c>
      <c r="E1343" s="18" t="s">
        <v>24</v>
      </c>
      <c r="F1343" s="18" t="s">
        <v>60</v>
      </c>
      <c r="G1343" s="18" t="s">
        <v>61</v>
      </c>
      <c r="H1343" s="18" t="s">
        <v>17</v>
      </c>
      <c r="I1343" s="20">
        <v>1.1000000000000001</v>
      </c>
      <c r="J1343" s="21">
        <v>6500</v>
      </c>
      <c r="K1343" s="22">
        <f t="shared" si="440"/>
        <v>7150.0000000000009</v>
      </c>
      <c r="L1343" s="22">
        <f t="shared" si="441"/>
        <v>3217.5000000000005</v>
      </c>
      <c r="M1343" s="23">
        <v>0.45</v>
      </c>
      <c r="O1343" s="1"/>
      <c r="P1343" s="4">
        <f>Data!$I1343+0.1</f>
        <v>1.2000000000000002</v>
      </c>
      <c r="Q1343" s="3">
        <f>Data!$J1343+1000</f>
        <v>7500</v>
      </c>
      <c r="R1343" s="5">
        <f>Data!$M1343+5%</f>
        <v>0.5</v>
      </c>
    </row>
    <row r="1344" spans="2:18" x14ac:dyDescent="0.25">
      <c r="B1344" s="18" t="s">
        <v>23</v>
      </c>
      <c r="C1344" s="18">
        <v>1128299</v>
      </c>
      <c r="D1344" s="19">
        <v>45521</v>
      </c>
      <c r="E1344" s="18" t="s">
        <v>24</v>
      </c>
      <c r="F1344" s="18" t="s">
        <v>60</v>
      </c>
      <c r="G1344" s="18" t="s">
        <v>61</v>
      </c>
      <c r="H1344" s="18" t="s">
        <v>12</v>
      </c>
      <c r="I1344" s="20">
        <v>0.95000000000000007</v>
      </c>
      <c r="J1344" s="21">
        <v>8500</v>
      </c>
      <c r="K1344" s="22">
        <f>I1344*J1344</f>
        <v>8075.0000000000009</v>
      </c>
      <c r="L1344" s="22">
        <f>K1344*M1344</f>
        <v>2422.5</v>
      </c>
      <c r="M1344" s="23">
        <v>0.3</v>
      </c>
      <c r="O1344" s="1"/>
      <c r="P1344" s="4">
        <f>Data!$I1344+0.1</f>
        <v>1.05</v>
      </c>
      <c r="Q1344" s="3">
        <f>Data!$J1344+1000</f>
        <v>9500</v>
      </c>
      <c r="R1344" s="5">
        <f>Data!$M1344+5%</f>
        <v>0.35</v>
      </c>
    </row>
    <row r="1345" spans="2:18" x14ac:dyDescent="0.25">
      <c r="B1345" s="18" t="s">
        <v>23</v>
      </c>
      <c r="C1345" s="18">
        <v>1128299</v>
      </c>
      <c r="D1345" s="19">
        <v>45521</v>
      </c>
      <c r="E1345" s="18" t="s">
        <v>24</v>
      </c>
      <c r="F1345" s="18" t="s">
        <v>60</v>
      </c>
      <c r="G1345" s="18" t="s">
        <v>61</v>
      </c>
      <c r="H1345" s="18" t="s">
        <v>15</v>
      </c>
      <c r="I1345" s="20">
        <v>0.85000000000000009</v>
      </c>
      <c r="J1345" s="21">
        <v>8250</v>
      </c>
      <c r="K1345" s="22">
        <f>I1345*J1345</f>
        <v>7012.5000000000009</v>
      </c>
      <c r="L1345" s="22">
        <f>K1345*M1345</f>
        <v>1753.1250000000002</v>
      </c>
      <c r="M1345" s="23">
        <v>0.25</v>
      </c>
      <c r="O1345" s="1"/>
      <c r="P1345" s="4">
        <f>Data!$I1345+0.1</f>
        <v>0.95000000000000007</v>
      </c>
      <c r="Q1345" s="3">
        <f>Data!$J1345+1000</f>
        <v>9250</v>
      </c>
      <c r="R1345" s="5">
        <f>Data!$M1345+5%</f>
        <v>0.3</v>
      </c>
    </row>
    <row r="1346" spans="2:18" x14ac:dyDescent="0.25">
      <c r="B1346" s="18" t="s">
        <v>23</v>
      </c>
      <c r="C1346" s="18">
        <v>1128299</v>
      </c>
      <c r="D1346" s="19">
        <v>45521</v>
      </c>
      <c r="E1346" s="18" t="s">
        <v>24</v>
      </c>
      <c r="F1346" s="18" t="s">
        <v>60</v>
      </c>
      <c r="G1346" s="18" t="s">
        <v>61</v>
      </c>
      <c r="H1346" s="18" t="s">
        <v>13</v>
      </c>
      <c r="I1346" s="20">
        <v>0.8</v>
      </c>
      <c r="J1346" s="21">
        <v>7000</v>
      </c>
      <c r="K1346" s="22">
        <f t="shared" ref="K1346:K1349" si="442">I1346*J1346</f>
        <v>5600</v>
      </c>
      <c r="L1346" s="22">
        <f t="shared" ref="L1346:L1349" si="443">K1346*M1346</f>
        <v>1680</v>
      </c>
      <c r="M1346" s="23">
        <v>0.3</v>
      </c>
      <c r="O1346" s="1"/>
      <c r="P1346" s="4">
        <f>Data!$I1346+0.1</f>
        <v>0.9</v>
      </c>
      <c r="Q1346" s="3">
        <f>Data!$J1346+1000</f>
        <v>8000</v>
      </c>
      <c r="R1346" s="5">
        <f>Data!$M1346+5%</f>
        <v>0.35</v>
      </c>
    </row>
    <row r="1347" spans="2:18" x14ac:dyDescent="0.25">
      <c r="B1347" s="18" t="s">
        <v>23</v>
      </c>
      <c r="C1347" s="18">
        <v>1128299</v>
      </c>
      <c r="D1347" s="19">
        <v>45521</v>
      </c>
      <c r="E1347" s="18" t="s">
        <v>24</v>
      </c>
      <c r="F1347" s="18" t="s">
        <v>60</v>
      </c>
      <c r="G1347" s="18" t="s">
        <v>61</v>
      </c>
      <c r="H1347" s="18" t="s">
        <v>14</v>
      </c>
      <c r="I1347" s="20">
        <v>0.8</v>
      </c>
      <c r="J1347" s="21">
        <v>4750</v>
      </c>
      <c r="K1347" s="22">
        <f t="shared" si="442"/>
        <v>3800</v>
      </c>
      <c r="L1347" s="22">
        <f t="shared" si="443"/>
        <v>1140</v>
      </c>
      <c r="M1347" s="23">
        <v>0.3</v>
      </c>
      <c r="O1347" s="1"/>
      <c r="P1347" s="4">
        <f>Data!$I1347+0.1</f>
        <v>0.9</v>
      </c>
      <c r="Q1347" s="3">
        <f>Data!$J1347-500</f>
        <v>4250</v>
      </c>
      <c r="R1347" s="5">
        <f>Data!$M1347+5%</f>
        <v>0.35</v>
      </c>
    </row>
    <row r="1348" spans="2:18" x14ac:dyDescent="0.25">
      <c r="B1348" s="18" t="s">
        <v>23</v>
      </c>
      <c r="C1348" s="18">
        <v>1128299</v>
      </c>
      <c r="D1348" s="19">
        <v>45521</v>
      </c>
      <c r="E1348" s="18" t="s">
        <v>24</v>
      </c>
      <c r="F1348" s="18" t="s">
        <v>60</v>
      </c>
      <c r="G1348" s="18" t="s">
        <v>61</v>
      </c>
      <c r="H1348" s="18" t="s">
        <v>16</v>
      </c>
      <c r="I1348" s="20">
        <v>0.79999999999999993</v>
      </c>
      <c r="J1348" s="21">
        <v>4750</v>
      </c>
      <c r="K1348" s="22">
        <f t="shared" si="442"/>
        <v>3799.9999999999995</v>
      </c>
      <c r="L1348" s="22">
        <f t="shared" si="443"/>
        <v>760</v>
      </c>
      <c r="M1348" s="23">
        <v>0.2</v>
      </c>
      <c r="O1348" s="1"/>
      <c r="P1348" s="4">
        <f>Data!$I1348+0.1</f>
        <v>0.89999999999999991</v>
      </c>
      <c r="Q1348" s="3">
        <f>Data!$J1348-500</f>
        <v>4250</v>
      </c>
      <c r="R1348" s="5">
        <f>Data!$M1348+5%</f>
        <v>0.25</v>
      </c>
    </row>
    <row r="1349" spans="2:18" x14ac:dyDescent="0.25">
      <c r="B1349" s="18" t="s">
        <v>23</v>
      </c>
      <c r="C1349" s="18">
        <v>1128299</v>
      </c>
      <c r="D1349" s="19">
        <v>45521</v>
      </c>
      <c r="E1349" s="18" t="s">
        <v>24</v>
      </c>
      <c r="F1349" s="18" t="s">
        <v>60</v>
      </c>
      <c r="G1349" s="18" t="s">
        <v>61</v>
      </c>
      <c r="H1349" s="18" t="s">
        <v>17</v>
      </c>
      <c r="I1349" s="20">
        <v>0.85</v>
      </c>
      <c r="J1349" s="21">
        <v>3000</v>
      </c>
      <c r="K1349" s="22">
        <f t="shared" si="442"/>
        <v>2550</v>
      </c>
      <c r="L1349" s="22">
        <f t="shared" si="443"/>
        <v>1147.5</v>
      </c>
      <c r="M1349" s="23">
        <v>0.45</v>
      </c>
      <c r="O1349" s="1"/>
      <c r="P1349" s="4">
        <f>Data!$I1349+0.1</f>
        <v>0.95</v>
      </c>
      <c r="Q1349" s="3">
        <f>Data!$J1349-500</f>
        <v>2500</v>
      </c>
      <c r="R1349" s="5">
        <f>Data!$M1349+5%</f>
        <v>0.5</v>
      </c>
    </row>
    <row r="1350" spans="2:18" x14ac:dyDescent="0.25">
      <c r="B1350" s="18" t="s">
        <v>23</v>
      </c>
      <c r="C1350" s="18">
        <v>1128299</v>
      </c>
      <c r="D1350" s="19">
        <v>45553</v>
      </c>
      <c r="E1350" s="18" t="s">
        <v>24</v>
      </c>
      <c r="F1350" s="18" t="s">
        <v>60</v>
      </c>
      <c r="G1350" s="18" t="s">
        <v>61</v>
      </c>
      <c r="H1350" s="18" t="s">
        <v>12</v>
      </c>
      <c r="I1350" s="20">
        <v>0.60000000000000009</v>
      </c>
      <c r="J1350" s="21">
        <v>5000</v>
      </c>
      <c r="K1350" s="22">
        <f>I1350*J1350</f>
        <v>3000.0000000000005</v>
      </c>
      <c r="L1350" s="22">
        <f>K1350*M1350</f>
        <v>900.00000000000011</v>
      </c>
      <c r="M1350" s="23">
        <v>0.3</v>
      </c>
      <c r="O1350" s="1"/>
      <c r="P1350" s="4">
        <f>Data!$I1350-0.05</f>
        <v>0.55000000000000004</v>
      </c>
      <c r="Q1350" s="3">
        <f>Data!$J1350-500</f>
        <v>4500</v>
      </c>
      <c r="R1350" s="5">
        <f>Data!$M1350+5%</f>
        <v>0.35</v>
      </c>
    </row>
    <row r="1351" spans="2:18" x14ac:dyDescent="0.25">
      <c r="B1351" s="18" t="s">
        <v>23</v>
      </c>
      <c r="C1351" s="18">
        <v>1128299</v>
      </c>
      <c r="D1351" s="19">
        <v>45553</v>
      </c>
      <c r="E1351" s="18" t="s">
        <v>24</v>
      </c>
      <c r="F1351" s="18" t="s">
        <v>60</v>
      </c>
      <c r="G1351" s="18" t="s">
        <v>61</v>
      </c>
      <c r="H1351" s="18" t="s">
        <v>15</v>
      </c>
      <c r="I1351" s="20">
        <v>0.65000000000000013</v>
      </c>
      <c r="J1351" s="21">
        <v>5000</v>
      </c>
      <c r="K1351" s="22">
        <f>I1351*J1351</f>
        <v>3250.0000000000005</v>
      </c>
      <c r="L1351" s="22">
        <f>K1351*M1351</f>
        <v>812.50000000000011</v>
      </c>
      <c r="M1351" s="23">
        <v>0.25</v>
      </c>
      <c r="O1351" s="1"/>
      <c r="P1351" s="4">
        <f>Data!$I1351-0.05</f>
        <v>0.60000000000000009</v>
      </c>
      <c r="Q1351" s="3">
        <f>Data!$J1351-500</f>
        <v>4500</v>
      </c>
      <c r="R1351" s="5">
        <f>Data!$M1351+5%</f>
        <v>0.3</v>
      </c>
    </row>
    <row r="1352" spans="2:18" x14ac:dyDescent="0.25">
      <c r="B1352" s="18" t="s">
        <v>23</v>
      </c>
      <c r="C1352" s="18">
        <v>1128299</v>
      </c>
      <c r="D1352" s="19">
        <v>45553</v>
      </c>
      <c r="E1352" s="18" t="s">
        <v>24</v>
      </c>
      <c r="F1352" s="18" t="s">
        <v>60</v>
      </c>
      <c r="G1352" s="18" t="s">
        <v>61</v>
      </c>
      <c r="H1352" s="18" t="s">
        <v>13</v>
      </c>
      <c r="I1352" s="20">
        <v>0.60000000000000009</v>
      </c>
      <c r="J1352" s="21">
        <v>3000</v>
      </c>
      <c r="K1352" s="22">
        <f t="shared" ref="K1352:K1355" si="444">I1352*J1352</f>
        <v>1800.0000000000002</v>
      </c>
      <c r="L1352" s="22">
        <f t="shared" ref="L1352:L1355" si="445">K1352*M1352</f>
        <v>540</v>
      </c>
      <c r="M1352" s="23">
        <v>0.3</v>
      </c>
      <c r="O1352" s="1"/>
      <c r="P1352" s="4">
        <f>Data!$I1352-0.05</f>
        <v>0.55000000000000004</v>
      </c>
      <c r="Q1352" s="3">
        <f>Data!$J1352-750</f>
        <v>2250</v>
      </c>
      <c r="R1352" s="5">
        <f>Data!$M1352+5%</f>
        <v>0.35</v>
      </c>
    </row>
    <row r="1353" spans="2:18" x14ac:dyDescent="0.25">
      <c r="B1353" s="18" t="s">
        <v>23</v>
      </c>
      <c r="C1353" s="18">
        <v>1128299</v>
      </c>
      <c r="D1353" s="19">
        <v>45553</v>
      </c>
      <c r="E1353" s="18" t="s">
        <v>24</v>
      </c>
      <c r="F1353" s="18" t="s">
        <v>60</v>
      </c>
      <c r="G1353" s="18" t="s">
        <v>61</v>
      </c>
      <c r="H1353" s="18" t="s">
        <v>14</v>
      </c>
      <c r="I1353" s="20">
        <v>0.60000000000000009</v>
      </c>
      <c r="J1353" s="21">
        <v>2500</v>
      </c>
      <c r="K1353" s="22">
        <f t="shared" si="444"/>
        <v>1500.0000000000002</v>
      </c>
      <c r="L1353" s="22">
        <f t="shared" si="445"/>
        <v>450.00000000000006</v>
      </c>
      <c r="M1353" s="23">
        <v>0.3</v>
      </c>
      <c r="O1353" s="1"/>
      <c r="P1353" s="4">
        <f>Data!$I1353-0.05</f>
        <v>0.55000000000000004</v>
      </c>
      <c r="Q1353" s="3">
        <f>Data!$J1353-750</f>
        <v>1750</v>
      </c>
      <c r="R1353" s="5">
        <f>Data!$M1353+5%</f>
        <v>0.35</v>
      </c>
    </row>
    <row r="1354" spans="2:18" x14ac:dyDescent="0.25">
      <c r="B1354" s="18" t="s">
        <v>23</v>
      </c>
      <c r="C1354" s="18">
        <v>1128299</v>
      </c>
      <c r="D1354" s="19">
        <v>45553</v>
      </c>
      <c r="E1354" s="18" t="s">
        <v>24</v>
      </c>
      <c r="F1354" s="18" t="s">
        <v>60</v>
      </c>
      <c r="G1354" s="18" t="s">
        <v>61</v>
      </c>
      <c r="H1354" s="18" t="s">
        <v>16</v>
      </c>
      <c r="I1354" s="20">
        <v>0.70000000000000007</v>
      </c>
      <c r="J1354" s="21">
        <v>2750</v>
      </c>
      <c r="K1354" s="22">
        <f t="shared" si="444"/>
        <v>1925.0000000000002</v>
      </c>
      <c r="L1354" s="22">
        <f t="shared" si="445"/>
        <v>385.00000000000006</v>
      </c>
      <c r="M1354" s="23">
        <v>0.2</v>
      </c>
      <c r="O1354" s="1"/>
      <c r="P1354" s="4">
        <f>Data!$I1354-0.05</f>
        <v>0.65</v>
      </c>
      <c r="Q1354" s="3">
        <f>Data!$J1354-750</f>
        <v>2000</v>
      </c>
      <c r="R1354" s="5">
        <f>Data!$M1354+5%</f>
        <v>0.25</v>
      </c>
    </row>
    <row r="1355" spans="2:18" x14ac:dyDescent="0.25">
      <c r="B1355" s="18" t="s">
        <v>23</v>
      </c>
      <c r="C1355" s="18">
        <v>1128299</v>
      </c>
      <c r="D1355" s="19">
        <v>45553</v>
      </c>
      <c r="E1355" s="18" t="s">
        <v>24</v>
      </c>
      <c r="F1355" s="18" t="s">
        <v>60</v>
      </c>
      <c r="G1355" s="18" t="s">
        <v>61</v>
      </c>
      <c r="H1355" s="18" t="s">
        <v>17</v>
      </c>
      <c r="I1355" s="20">
        <v>0.54999999999999993</v>
      </c>
      <c r="J1355" s="21">
        <v>3000</v>
      </c>
      <c r="K1355" s="22">
        <f t="shared" si="444"/>
        <v>1649.9999999999998</v>
      </c>
      <c r="L1355" s="22">
        <f t="shared" si="445"/>
        <v>742.49999999999989</v>
      </c>
      <c r="M1355" s="23">
        <v>0.45</v>
      </c>
      <c r="O1355" s="1"/>
      <c r="P1355" s="4">
        <f>Data!$I1355-0.05</f>
        <v>0.49999999999999994</v>
      </c>
      <c r="Q1355" s="3">
        <f>Data!$J1355-750</f>
        <v>2250</v>
      </c>
      <c r="R1355" s="5">
        <f>Data!$M1355+5%</f>
        <v>0.5</v>
      </c>
    </row>
    <row r="1356" spans="2:18" x14ac:dyDescent="0.25">
      <c r="B1356" s="18" t="s">
        <v>23</v>
      </c>
      <c r="C1356" s="18">
        <v>1128299</v>
      </c>
      <c r="D1356" s="19">
        <v>45582</v>
      </c>
      <c r="E1356" s="18" t="s">
        <v>24</v>
      </c>
      <c r="F1356" s="18" t="s">
        <v>60</v>
      </c>
      <c r="G1356" s="18" t="s">
        <v>61</v>
      </c>
      <c r="H1356" s="18" t="s">
        <v>12</v>
      </c>
      <c r="I1356" s="20">
        <v>0.5</v>
      </c>
      <c r="J1356" s="21">
        <v>4000</v>
      </c>
      <c r="K1356" s="22">
        <f>I1356*J1356</f>
        <v>2000</v>
      </c>
      <c r="L1356" s="22">
        <f>K1356*M1356</f>
        <v>600</v>
      </c>
      <c r="M1356" s="23">
        <v>0.3</v>
      </c>
      <c r="O1356" s="1"/>
      <c r="P1356" s="4">
        <f>Data!$I1356-0.05</f>
        <v>0.45</v>
      </c>
      <c r="Q1356" s="3">
        <f>Data!$J1356-750</f>
        <v>3250</v>
      </c>
      <c r="R1356" s="5">
        <f>Data!$M1356+5%</f>
        <v>0.35</v>
      </c>
    </row>
    <row r="1357" spans="2:18" x14ac:dyDescent="0.25">
      <c r="B1357" s="18" t="s">
        <v>23</v>
      </c>
      <c r="C1357" s="18">
        <v>1128299</v>
      </c>
      <c r="D1357" s="19">
        <v>45582</v>
      </c>
      <c r="E1357" s="18" t="s">
        <v>24</v>
      </c>
      <c r="F1357" s="18" t="s">
        <v>60</v>
      </c>
      <c r="G1357" s="18" t="s">
        <v>61</v>
      </c>
      <c r="H1357" s="18" t="s">
        <v>15</v>
      </c>
      <c r="I1357" s="20">
        <v>0.65000000000000013</v>
      </c>
      <c r="J1357" s="21">
        <v>5750</v>
      </c>
      <c r="K1357" s="22">
        <f>I1357*J1357</f>
        <v>3737.5000000000009</v>
      </c>
      <c r="L1357" s="22">
        <f>K1357*M1357</f>
        <v>934.37500000000023</v>
      </c>
      <c r="M1357" s="23">
        <v>0.25</v>
      </c>
      <c r="O1357" s="1"/>
      <c r="P1357" s="4">
        <f>Data!$I1357-0</f>
        <v>0.65000000000000013</v>
      </c>
      <c r="Q1357" s="3">
        <f>Data!$J1357+1000</f>
        <v>6750</v>
      </c>
      <c r="R1357" s="5">
        <f>Data!$M1357+5%</f>
        <v>0.3</v>
      </c>
    </row>
    <row r="1358" spans="2:18" x14ac:dyDescent="0.25">
      <c r="B1358" s="18" t="s">
        <v>23</v>
      </c>
      <c r="C1358" s="18">
        <v>1128299</v>
      </c>
      <c r="D1358" s="19">
        <v>45582</v>
      </c>
      <c r="E1358" s="18" t="s">
        <v>24</v>
      </c>
      <c r="F1358" s="18" t="s">
        <v>60</v>
      </c>
      <c r="G1358" s="18" t="s">
        <v>61</v>
      </c>
      <c r="H1358" s="18" t="s">
        <v>13</v>
      </c>
      <c r="I1358" s="20">
        <v>0.60000000000000009</v>
      </c>
      <c r="J1358" s="21">
        <v>4000</v>
      </c>
      <c r="K1358" s="22">
        <f t="shared" ref="K1358:K1361" si="446">I1358*J1358</f>
        <v>2400.0000000000005</v>
      </c>
      <c r="L1358" s="22">
        <f t="shared" ref="L1358:L1361" si="447">K1358*M1358</f>
        <v>720.00000000000011</v>
      </c>
      <c r="M1358" s="23">
        <v>0.3</v>
      </c>
      <c r="O1358" s="1"/>
      <c r="P1358" s="4">
        <f>Data!$I1358-0</f>
        <v>0.60000000000000009</v>
      </c>
      <c r="Q1358" s="3">
        <f>Data!$J1358+1000</f>
        <v>5000</v>
      </c>
      <c r="R1358" s="5">
        <f>Data!$M1358+5%</f>
        <v>0.35</v>
      </c>
    </row>
    <row r="1359" spans="2:18" x14ac:dyDescent="0.25">
      <c r="B1359" s="18" t="s">
        <v>23</v>
      </c>
      <c r="C1359" s="18">
        <v>1128299</v>
      </c>
      <c r="D1359" s="19">
        <v>45582</v>
      </c>
      <c r="E1359" s="18" t="s">
        <v>24</v>
      </c>
      <c r="F1359" s="18" t="s">
        <v>60</v>
      </c>
      <c r="G1359" s="18" t="s">
        <v>61</v>
      </c>
      <c r="H1359" s="18" t="s">
        <v>14</v>
      </c>
      <c r="I1359" s="20">
        <v>0.55000000000000004</v>
      </c>
      <c r="J1359" s="21">
        <v>3750</v>
      </c>
      <c r="K1359" s="22">
        <f t="shared" si="446"/>
        <v>2062.5</v>
      </c>
      <c r="L1359" s="22">
        <f t="shared" si="447"/>
        <v>618.75</v>
      </c>
      <c r="M1359" s="23">
        <v>0.3</v>
      </c>
      <c r="O1359" s="1"/>
      <c r="P1359" s="4">
        <f>Data!$I1359-0</f>
        <v>0.55000000000000004</v>
      </c>
      <c r="Q1359" s="3">
        <f>Data!$J1359+1000</f>
        <v>4750</v>
      </c>
      <c r="R1359" s="5">
        <f>Data!$M1359+5%</f>
        <v>0.35</v>
      </c>
    </row>
    <row r="1360" spans="2:18" x14ac:dyDescent="0.25">
      <c r="B1360" s="18" t="s">
        <v>23</v>
      </c>
      <c r="C1360" s="18">
        <v>1128299</v>
      </c>
      <c r="D1360" s="19">
        <v>45582</v>
      </c>
      <c r="E1360" s="18" t="s">
        <v>24</v>
      </c>
      <c r="F1360" s="18" t="s">
        <v>60</v>
      </c>
      <c r="G1360" s="18" t="s">
        <v>61</v>
      </c>
      <c r="H1360" s="18" t="s">
        <v>16</v>
      </c>
      <c r="I1360" s="20">
        <v>0.65</v>
      </c>
      <c r="J1360" s="21">
        <v>3500</v>
      </c>
      <c r="K1360" s="22">
        <f t="shared" si="446"/>
        <v>2275</v>
      </c>
      <c r="L1360" s="22">
        <f t="shared" si="447"/>
        <v>455</v>
      </c>
      <c r="M1360" s="23">
        <v>0.2</v>
      </c>
      <c r="O1360" s="1"/>
      <c r="P1360" s="4">
        <f>Data!$I1360-0</f>
        <v>0.65</v>
      </c>
      <c r="Q1360" s="3">
        <f>Data!$J1360+1000</f>
        <v>4500</v>
      </c>
      <c r="R1360" s="5">
        <f>Data!$M1360+5%</f>
        <v>0.25</v>
      </c>
    </row>
    <row r="1361" spans="1:18" x14ac:dyDescent="0.25">
      <c r="B1361" s="18" t="s">
        <v>23</v>
      </c>
      <c r="C1361" s="18">
        <v>1128299</v>
      </c>
      <c r="D1361" s="19">
        <v>45582</v>
      </c>
      <c r="E1361" s="18" t="s">
        <v>24</v>
      </c>
      <c r="F1361" s="18" t="s">
        <v>60</v>
      </c>
      <c r="G1361" s="18" t="s">
        <v>61</v>
      </c>
      <c r="H1361" s="18" t="s">
        <v>17</v>
      </c>
      <c r="I1361" s="20">
        <v>0.70000000000000007</v>
      </c>
      <c r="J1361" s="21">
        <v>4000</v>
      </c>
      <c r="K1361" s="22">
        <f t="shared" si="446"/>
        <v>2800.0000000000005</v>
      </c>
      <c r="L1361" s="22">
        <f t="shared" si="447"/>
        <v>1260.0000000000002</v>
      </c>
      <c r="M1361" s="23">
        <v>0.45</v>
      </c>
      <c r="O1361" s="1"/>
      <c r="P1361" s="4">
        <f>Data!$I1361-0</f>
        <v>0.70000000000000007</v>
      </c>
      <c r="Q1361" s="3">
        <f>Data!$J1361+1000</f>
        <v>5000</v>
      </c>
      <c r="R1361" s="5">
        <f>Data!$M1361+5%</f>
        <v>0.5</v>
      </c>
    </row>
    <row r="1362" spans="1:18" x14ac:dyDescent="0.25">
      <c r="B1362" s="18" t="s">
        <v>23</v>
      </c>
      <c r="C1362" s="18">
        <v>1128299</v>
      </c>
      <c r="D1362" s="19">
        <v>45613</v>
      </c>
      <c r="E1362" s="18" t="s">
        <v>24</v>
      </c>
      <c r="F1362" s="18" t="s">
        <v>60</v>
      </c>
      <c r="G1362" s="18" t="s">
        <v>61</v>
      </c>
      <c r="H1362" s="18" t="s">
        <v>12</v>
      </c>
      <c r="I1362" s="20">
        <v>0.55000000000000004</v>
      </c>
      <c r="J1362" s="21">
        <v>6250</v>
      </c>
      <c r="K1362" s="22">
        <f>I1362*J1362</f>
        <v>3437.5000000000005</v>
      </c>
      <c r="L1362" s="22">
        <f>K1362*M1362</f>
        <v>1031.25</v>
      </c>
      <c r="M1362" s="23">
        <v>0.3</v>
      </c>
      <c r="O1362" s="1"/>
      <c r="P1362" s="4">
        <f>Data!$I1362-0</f>
        <v>0.55000000000000004</v>
      </c>
      <c r="Q1362" s="3">
        <f>Data!$J1362+1000</f>
        <v>7250</v>
      </c>
      <c r="R1362" s="5">
        <f>Data!$M1362+5%</f>
        <v>0.35</v>
      </c>
    </row>
    <row r="1363" spans="1:18" x14ac:dyDescent="0.25">
      <c r="B1363" s="18" t="s">
        <v>23</v>
      </c>
      <c r="C1363" s="18">
        <v>1128299</v>
      </c>
      <c r="D1363" s="19">
        <v>45613</v>
      </c>
      <c r="E1363" s="18" t="s">
        <v>24</v>
      </c>
      <c r="F1363" s="18" t="s">
        <v>60</v>
      </c>
      <c r="G1363" s="18" t="s">
        <v>61</v>
      </c>
      <c r="H1363" s="18" t="s">
        <v>15</v>
      </c>
      <c r="I1363" s="20">
        <v>0.60000000000000009</v>
      </c>
      <c r="J1363" s="21">
        <v>7000</v>
      </c>
      <c r="K1363" s="22">
        <f>I1363*J1363</f>
        <v>4200.0000000000009</v>
      </c>
      <c r="L1363" s="22">
        <f>K1363*M1363</f>
        <v>1050.0000000000002</v>
      </c>
      <c r="M1363" s="23">
        <v>0.25</v>
      </c>
      <c r="O1363" s="1"/>
      <c r="P1363" s="4">
        <f>Data!$I1363-0</f>
        <v>0.60000000000000009</v>
      </c>
      <c r="Q1363" s="3">
        <f>Data!$J1363+1000</f>
        <v>8000</v>
      </c>
      <c r="R1363" s="5">
        <f>Data!$M1363+5%</f>
        <v>0.3</v>
      </c>
    </row>
    <row r="1364" spans="1:18" x14ac:dyDescent="0.25">
      <c r="B1364" s="18" t="s">
        <v>23</v>
      </c>
      <c r="C1364" s="18">
        <v>1128299</v>
      </c>
      <c r="D1364" s="19">
        <v>45613</v>
      </c>
      <c r="E1364" s="18" t="s">
        <v>24</v>
      </c>
      <c r="F1364" s="18" t="s">
        <v>60</v>
      </c>
      <c r="G1364" s="18" t="s">
        <v>61</v>
      </c>
      <c r="H1364" s="18" t="s">
        <v>13</v>
      </c>
      <c r="I1364" s="20">
        <v>0.55000000000000004</v>
      </c>
      <c r="J1364" s="21">
        <v>5250</v>
      </c>
      <c r="K1364" s="22">
        <f t="shared" ref="K1364:K1367" si="448">I1364*J1364</f>
        <v>2887.5000000000005</v>
      </c>
      <c r="L1364" s="22">
        <f t="shared" ref="L1364:L1367" si="449">K1364*M1364</f>
        <v>866.25000000000011</v>
      </c>
      <c r="M1364" s="23">
        <v>0.3</v>
      </c>
      <c r="O1364" s="1"/>
      <c r="P1364" s="4">
        <f>Data!$I1364-0</f>
        <v>0.55000000000000004</v>
      </c>
      <c r="Q1364" s="3">
        <f>Data!$J1364+1000</f>
        <v>6250</v>
      </c>
      <c r="R1364" s="5">
        <f>Data!$M1364+5%</f>
        <v>0.35</v>
      </c>
    </row>
    <row r="1365" spans="1:18" x14ac:dyDescent="0.25">
      <c r="B1365" s="18" t="s">
        <v>23</v>
      </c>
      <c r="C1365" s="18">
        <v>1128299</v>
      </c>
      <c r="D1365" s="19">
        <v>45613</v>
      </c>
      <c r="E1365" s="18" t="s">
        <v>24</v>
      </c>
      <c r="F1365" s="18" t="s">
        <v>60</v>
      </c>
      <c r="G1365" s="18" t="s">
        <v>61</v>
      </c>
      <c r="H1365" s="18" t="s">
        <v>14</v>
      </c>
      <c r="I1365" s="20">
        <v>0.65000000000000013</v>
      </c>
      <c r="J1365" s="21">
        <v>5000</v>
      </c>
      <c r="K1365" s="22">
        <f t="shared" si="448"/>
        <v>3250.0000000000005</v>
      </c>
      <c r="L1365" s="22">
        <f t="shared" si="449"/>
        <v>975.00000000000011</v>
      </c>
      <c r="M1365" s="23">
        <v>0.3</v>
      </c>
      <c r="O1365" s="1"/>
      <c r="P1365" s="4">
        <f>Data!$I1365-0</f>
        <v>0.65000000000000013</v>
      </c>
      <c r="Q1365" s="3">
        <f>Data!$J1365+1000</f>
        <v>6000</v>
      </c>
      <c r="R1365" s="5">
        <f>Data!$M1365+5%</f>
        <v>0.35</v>
      </c>
    </row>
    <row r="1366" spans="1:18" x14ac:dyDescent="0.25">
      <c r="B1366" s="18" t="s">
        <v>23</v>
      </c>
      <c r="C1366" s="18">
        <v>1128299</v>
      </c>
      <c r="D1366" s="19">
        <v>45613</v>
      </c>
      <c r="E1366" s="18" t="s">
        <v>24</v>
      </c>
      <c r="F1366" s="18" t="s">
        <v>60</v>
      </c>
      <c r="G1366" s="18" t="s">
        <v>61</v>
      </c>
      <c r="H1366" s="18" t="s">
        <v>16</v>
      </c>
      <c r="I1366" s="20">
        <v>0.85000000000000009</v>
      </c>
      <c r="J1366" s="21">
        <v>4750</v>
      </c>
      <c r="K1366" s="22">
        <f t="shared" si="448"/>
        <v>4037.5000000000005</v>
      </c>
      <c r="L1366" s="22">
        <f t="shared" si="449"/>
        <v>807.50000000000011</v>
      </c>
      <c r="M1366" s="23">
        <v>0.2</v>
      </c>
      <c r="O1366" s="1"/>
      <c r="P1366" s="4">
        <f>Data!$I1366-0</f>
        <v>0.85000000000000009</v>
      </c>
      <c r="Q1366" s="3">
        <f>Data!$J1366+1000</f>
        <v>5750</v>
      </c>
      <c r="R1366" s="5">
        <f>Data!$M1366+5%</f>
        <v>0.25</v>
      </c>
    </row>
    <row r="1367" spans="1:18" x14ac:dyDescent="0.25">
      <c r="B1367" s="18" t="s">
        <v>23</v>
      </c>
      <c r="C1367" s="18">
        <v>1128299</v>
      </c>
      <c r="D1367" s="19">
        <v>45613</v>
      </c>
      <c r="E1367" s="18" t="s">
        <v>24</v>
      </c>
      <c r="F1367" s="18" t="s">
        <v>60</v>
      </c>
      <c r="G1367" s="18" t="s">
        <v>61</v>
      </c>
      <c r="H1367" s="18" t="s">
        <v>17</v>
      </c>
      <c r="I1367" s="20">
        <v>0.90000000000000013</v>
      </c>
      <c r="J1367" s="21">
        <v>6000</v>
      </c>
      <c r="K1367" s="22">
        <f t="shared" si="448"/>
        <v>5400.0000000000009</v>
      </c>
      <c r="L1367" s="22">
        <f t="shared" si="449"/>
        <v>2430.0000000000005</v>
      </c>
      <c r="M1367" s="23">
        <v>0.45</v>
      </c>
      <c r="O1367" s="1"/>
      <c r="P1367" s="4">
        <f>Data!$I1367-0</f>
        <v>0.90000000000000013</v>
      </c>
      <c r="Q1367" s="3">
        <f>Data!$J1367+1000</f>
        <v>7000</v>
      </c>
      <c r="R1367" s="5">
        <f>Data!$M1367+5%</f>
        <v>0.5</v>
      </c>
    </row>
    <row r="1368" spans="1:18" x14ac:dyDescent="0.25">
      <c r="B1368" s="18" t="s">
        <v>23</v>
      </c>
      <c r="C1368" s="18">
        <v>1128299</v>
      </c>
      <c r="D1368" s="19">
        <v>45642</v>
      </c>
      <c r="E1368" s="18" t="s">
        <v>24</v>
      </c>
      <c r="F1368" s="18" t="s">
        <v>60</v>
      </c>
      <c r="G1368" s="18" t="s">
        <v>61</v>
      </c>
      <c r="H1368" s="18" t="s">
        <v>12</v>
      </c>
      <c r="I1368" s="20">
        <v>0.75000000000000011</v>
      </c>
      <c r="J1368" s="21">
        <v>8000</v>
      </c>
      <c r="K1368" s="22">
        <f>I1368*J1368</f>
        <v>6000.0000000000009</v>
      </c>
      <c r="L1368" s="22">
        <f>K1368*M1368</f>
        <v>1800.0000000000002</v>
      </c>
      <c r="M1368" s="23">
        <v>0.3</v>
      </c>
      <c r="O1368" s="1"/>
      <c r="P1368" s="4">
        <f>Data!$I1368-0</f>
        <v>0.75000000000000011</v>
      </c>
      <c r="Q1368" s="3">
        <f>Data!$J1368+1000</f>
        <v>9000</v>
      </c>
      <c r="R1368" s="5">
        <f>Data!$M1368+5%</f>
        <v>0.35</v>
      </c>
    </row>
    <row r="1369" spans="1:18" x14ac:dyDescent="0.25">
      <c r="B1369" s="18" t="s">
        <v>23</v>
      </c>
      <c r="C1369" s="18">
        <v>1128299</v>
      </c>
      <c r="D1369" s="19">
        <v>45642</v>
      </c>
      <c r="E1369" s="18" t="s">
        <v>24</v>
      </c>
      <c r="F1369" s="18" t="s">
        <v>60</v>
      </c>
      <c r="G1369" s="18" t="s">
        <v>61</v>
      </c>
      <c r="H1369" s="18" t="s">
        <v>15</v>
      </c>
      <c r="I1369" s="20">
        <v>0.8500000000000002</v>
      </c>
      <c r="J1369" s="21">
        <v>8000</v>
      </c>
      <c r="K1369" s="22">
        <f>I1369*J1369</f>
        <v>6800.0000000000018</v>
      </c>
      <c r="L1369" s="22">
        <f>K1369*M1369</f>
        <v>1700.0000000000005</v>
      </c>
      <c r="M1369" s="23">
        <v>0.25</v>
      </c>
      <c r="O1369" s="1"/>
      <c r="P1369" s="4">
        <f>Data!$I1369-0</f>
        <v>0.8500000000000002</v>
      </c>
      <c r="Q1369" s="3">
        <f>Data!$J1369+1000</f>
        <v>9000</v>
      </c>
      <c r="R1369" s="5">
        <f>Data!$M1369+5%</f>
        <v>0.3</v>
      </c>
    </row>
    <row r="1370" spans="1:18" x14ac:dyDescent="0.25">
      <c r="B1370" s="18" t="s">
        <v>23</v>
      </c>
      <c r="C1370" s="18">
        <v>1128299</v>
      </c>
      <c r="D1370" s="19">
        <v>45642</v>
      </c>
      <c r="E1370" s="18" t="s">
        <v>24</v>
      </c>
      <c r="F1370" s="18" t="s">
        <v>60</v>
      </c>
      <c r="G1370" s="18" t="s">
        <v>61</v>
      </c>
      <c r="H1370" s="18" t="s">
        <v>13</v>
      </c>
      <c r="I1370" s="20">
        <v>0.80000000000000016</v>
      </c>
      <c r="J1370" s="21">
        <v>6000</v>
      </c>
      <c r="K1370" s="22">
        <f t="shared" ref="K1370:K1373" si="450">I1370*J1370</f>
        <v>4800.0000000000009</v>
      </c>
      <c r="L1370" s="22">
        <f t="shared" ref="L1370:L1373" si="451">K1370*M1370</f>
        <v>1440.0000000000002</v>
      </c>
      <c r="M1370" s="23">
        <v>0.3</v>
      </c>
      <c r="O1370" s="1"/>
      <c r="P1370" s="4">
        <f>Data!$I1370-0</f>
        <v>0.80000000000000016</v>
      </c>
      <c r="Q1370" s="3">
        <f>Data!$J1370+1000</f>
        <v>7000</v>
      </c>
      <c r="R1370" s="5">
        <f>Data!$M1370+5%</f>
        <v>0.35</v>
      </c>
    </row>
    <row r="1371" spans="1:18" x14ac:dyDescent="0.25">
      <c r="B1371" s="18" t="s">
        <v>23</v>
      </c>
      <c r="C1371" s="18">
        <v>1128299</v>
      </c>
      <c r="D1371" s="19">
        <v>45642</v>
      </c>
      <c r="E1371" s="18" t="s">
        <v>24</v>
      </c>
      <c r="F1371" s="18" t="s">
        <v>60</v>
      </c>
      <c r="G1371" s="18" t="s">
        <v>61</v>
      </c>
      <c r="H1371" s="18" t="s">
        <v>14</v>
      </c>
      <c r="I1371" s="20">
        <v>0.80000000000000016</v>
      </c>
      <c r="J1371" s="21">
        <v>6000</v>
      </c>
      <c r="K1371" s="22">
        <f t="shared" si="450"/>
        <v>4800.0000000000009</v>
      </c>
      <c r="L1371" s="22">
        <f t="shared" si="451"/>
        <v>1440.0000000000002</v>
      </c>
      <c r="M1371" s="23">
        <v>0.3</v>
      </c>
      <c r="O1371" s="1"/>
      <c r="P1371" s="4">
        <f>Data!$I1371-0</f>
        <v>0.80000000000000016</v>
      </c>
      <c r="Q1371" s="3">
        <f>Data!$J1371+1000</f>
        <v>7000</v>
      </c>
      <c r="R1371" s="5">
        <f>Data!$M1371+5%</f>
        <v>0.35</v>
      </c>
    </row>
    <row r="1372" spans="1:18" x14ac:dyDescent="0.25">
      <c r="B1372" s="18" t="s">
        <v>23</v>
      </c>
      <c r="C1372" s="18">
        <v>1128299</v>
      </c>
      <c r="D1372" s="19">
        <v>45642</v>
      </c>
      <c r="E1372" s="18" t="s">
        <v>24</v>
      </c>
      <c r="F1372" s="18" t="s">
        <v>60</v>
      </c>
      <c r="G1372" s="18" t="s">
        <v>61</v>
      </c>
      <c r="H1372" s="18" t="s">
        <v>16</v>
      </c>
      <c r="I1372" s="20">
        <v>0.90000000000000013</v>
      </c>
      <c r="J1372" s="21">
        <v>5250</v>
      </c>
      <c r="K1372" s="22">
        <f t="shared" si="450"/>
        <v>4725.0000000000009</v>
      </c>
      <c r="L1372" s="22">
        <f t="shared" si="451"/>
        <v>945.00000000000023</v>
      </c>
      <c r="M1372" s="23">
        <v>0.2</v>
      </c>
      <c r="O1372" s="1"/>
      <c r="P1372" s="4">
        <f>Data!$I1372-0</f>
        <v>0.90000000000000013</v>
      </c>
      <c r="Q1372" s="3">
        <f>Data!$J1372+1000</f>
        <v>6250</v>
      </c>
      <c r="R1372" s="5">
        <f>Data!$M1372+5%</f>
        <v>0.25</v>
      </c>
    </row>
    <row r="1373" spans="1:18" x14ac:dyDescent="0.25">
      <c r="B1373" s="18" t="s">
        <v>23</v>
      </c>
      <c r="C1373" s="18">
        <v>1128299</v>
      </c>
      <c r="D1373" s="19">
        <v>45642</v>
      </c>
      <c r="E1373" s="18" t="s">
        <v>24</v>
      </c>
      <c r="F1373" s="18" t="s">
        <v>60</v>
      </c>
      <c r="G1373" s="18" t="s">
        <v>61</v>
      </c>
      <c r="H1373" s="18" t="s">
        <v>17</v>
      </c>
      <c r="I1373" s="20">
        <v>0.95000000000000018</v>
      </c>
      <c r="J1373" s="21">
        <v>6250</v>
      </c>
      <c r="K1373" s="22">
        <f t="shared" si="450"/>
        <v>5937.5000000000009</v>
      </c>
      <c r="L1373" s="22">
        <f t="shared" si="451"/>
        <v>2671.8750000000005</v>
      </c>
      <c r="M1373" s="23">
        <v>0.45</v>
      </c>
      <c r="O1373" s="1"/>
      <c r="P1373" s="4">
        <f>Data!$I1373-0</f>
        <v>0.95000000000000018</v>
      </c>
      <c r="Q1373" s="3">
        <f>Data!$J1373+1000</f>
        <v>7250</v>
      </c>
      <c r="R1373" s="5">
        <f>Data!$M1373+5%</f>
        <v>0.5</v>
      </c>
    </row>
    <row r="1374" spans="1:18" x14ac:dyDescent="0.25">
      <c r="A1374" t="s">
        <v>39</v>
      </c>
      <c r="B1374" s="18" t="s">
        <v>10</v>
      </c>
      <c r="C1374" s="18">
        <v>1185732</v>
      </c>
      <c r="D1374" s="19">
        <v>45303</v>
      </c>
      <c r="E1374" s="18" t="s">
        <v>133</v>
      </c>
      <c r="F1374" s="18" t="s">
        <v>42</v>
      </c>
      <c r="G1374" s="18" t="s">
        <v>62</v>
      </c>
      <c r="H1374" s="18" t="s">
        <v>12</v>
      </c>
      <c r="I1374" s="20">
        <v>0.45</v>
      </c>
      <c r="J1374" s="21">
        <v>8500</v>
      </c>
      <c r="K1374" s="22">
        <f>I1374*J1374</f>
        <v>3825</v>
      </c>
      <c r="L1374" s="22">
        <f>K1374*M1374</f>
        <v>1721.25</v>
      </c>
      <c r="M1374" s="23">
        <v>0.45</v>
      </c>
      <c r="P1374" s="3"/>
    </row>
    <row r="1375" spans="1:18" x14ac:dyDescent="0.25">
      <c r="B1375" s="18" t="s">
        <v>10</v>
      </c>
      <c r="C1375" s="18">
        <v>1185732</v>
      </c>
      <c r="D1375" s="19">
        <v>45303</v>
      </c>
      <c r="E1375" s="18" t="s">
        <v>133</v>
      </c>
      <c r="F1375" s="18" t="s">
        <v>42</v>
      </c>
      <c r="G1375" s="18" t="s">
        <v>62</v>
      </c>
      <c r="H1375" s="18" t="s">
        <v>15</v>
      </c>
      <c r="I1375" s="20">
        <v>0.45</v>
      </c>
      <c r="J1375" s="21">
        <v>6500</v>
      </c>
      <c r="K1375" s="22">
        <f>I1375*J1375</f>
        <v>2925</v>
      </c>
      <c r="L1375" s="22">
        <f>K1375*M1375</f>
        <v>1023.7499999999999</v>
      </c>
      <c r="M1375" s="23">
        <v>0.35</v>
      </c>
      <c r="P1375" s="3"/>
    </row>
    <row r="1376" spans="1:18" x14ac:dyDescent="0.25">
      <c r="B1376" s="18" t="s">
        <v>10</v>
      </c>
      <c r="C1376" s="18">
        <v>1185732</v>
      </c>
      <c r="D1376" s="19">
        <v>45303</v>
      </c>
      <c r="E1376" s="18" t="s">
        <v>133</v>
      </c>
      <c r="F1376" s="18" t="s">
        <v>42</v>
      </c>
      <c r="G1376" s="18" t="s">
        <v>62</v>
      </c>
      <c r="H1376" s="18" t="s">
        <v>13</v>
      </c>
      <c r="I1376" s="20">
        <v>0.35000000000000003</v>
      </c>
      <c r="J1376" s="21">
        <v>6500</v>
      </c>
      <c r="K1376" s="22">
        <f t="shared" ref="K1376:K1379" si="452">I1376*J1376</f>
        <v>2275</v>
      </c>
      <c r="L1376" s="22">
        <f t="shared" ref="L1376:L1385" si="453">K1376*M1376</f>
        <v>568.75</v>
      </c>
      <c r="M1376" s="23">
        <v>0.25</v>
      </c>
      <c r="P1376" s="3"/>
    </row>
    <row r="1377" spans="2:16" x14ac:dyDescent="0.25">
      <c r="B1377" s="18" t="s">
        <v>10</v>
      </c>
      <c r="C1377" s="18">
        <v>1185732</v>
      </c>
      <c r="D1377" s="19">
        <v>45303</v>
      </c>
      <c r="E1377" s="18" t="s">
        <v>133</v>
      </c>
      <c r="F1377" s="18" t="s">
        <v>42</v>
      </c>
      <c r="G1377" s="18" t="s">
        <v>62</v>
      </c>
      <c r="H1377" s="18" t="s">
        <v>14</v>
      </c>
      <c r="I1377" s="20">
        <v>0.39999999999999997</v>
      </c>
      <c r="J1377" s="21">
        <v>5000</v>
      </c>
      <c r="K1377" s="22">
        <f t="shared" si="452"/>
        <v>1999.9999999999998</v>
      </c>
      <c r="L1377" s="22">
        <f t="shared" si="453"/>
        <v>599.99999999999989</v>
      </c>
      <c r="M1377" s="23">
        <v>0.3</v>
      </c>
      <c r="P1377" s="3"/>
    </row>
    <row r="1378" spans="2:16" x14ac:dyDescent="0.25">
      <c r="B1378" s="18" t="s">
        <v>10</v>
      </c>
      <c r="C1378" s="18">
        <v>1185732</v>
      </c>
      <c r="D1378" s="19">
        <v>45303</v>
      </c>
      <c r="E1378" s="18" t="s">
        <v>133</v>
      </c>
      <c r="F1378" s="18" t="s">
        <v>42</v>
      </c>
      <c r="G1378" s="18" t="s">
        <v>62</v>
      </c>
      <c r="H1378" s="18" t="s">
        <v>16</v>
      </c>
      <c r="I1378" s="20">
        <v>0.55000000000000004</v>
      </c>
      <c r="J1378" s="21">
        <v>5500</v>
      </c>
      <c r="K1378" s="22">
        <f t="shared" si="452"/>
        <v>3025.0000000000005</v>
      </c>
      <c r="L1378" s="22">
        <f t="shared" si="453"/>
        <v>1058.75</v>
      </c>
      <c r="M1378" s="23">
        <v>0.35</v>
      </c>
      <c r="P1378" s="3"/>
    </row>
    <row r="1379" spans="2:16" x14ac:dyDescent="0.25">
      <c r="B1379" s="18" t="s">
        <v>10</v>
      </c>
      <c r="C1379" s="18">
        <v>1185732</v>
      </c>
      <c r="D1379" s="19">
        <v>45303</v>
      </c>
      <c r="E1379" s="18" t="s">
        <v>133</v>
      </c>
      <c r="F1379" s="18" t="s">
        <v>42</v>
      </c>
      <c r="G1379" s="18" t="s">
        <v>62</v>
      </c>
      <c r="H1379" s="18" t="s">
        <v>17</v>
      </c>
      <c r="I1379" s="20">
        <v>0.45</v>
      </c>
      <c r="J1379" s="21">
        <v>6500</v>
      </c>
      <c r="K1379" s="22">
        <f t="shared" si="452"/>
        <v>2925</v>
      </c>
      <c r="L1379" s="22">
        <f t="shared" si="453"/>
        <v>1462.5</v>
      </c>
      <c r="M1379" s="23">
        <v>0.5</v>
      </c>
      <c r="P1379" s="3"/>
    </row>
    <row r="1380" spans="2:16" x14ac:dyDescent="0.25">
      <c r="B1380" s="18" t="s">
        <v>10</v>
      </c>
      <c r="C1380" s="18">
        <v>1185732</v>
      </c>
      <c r="D1380" s="19">
        <v>45332</v>
      </c>
      <c r="E1380" s="18" t="s">
        <v>133</v>
      </c>
      <c r="F1380" s="18" t="s">
        <v>42</v>
      </c>
      <c r="G1380" s="18" t="s">
        <v>62</v>
      </c>
      <c r="H1380" s="18" t="s">
        <v>12</v>
      </c>
      <c r="I1380" s="20">
        <v>0.45</v>
      </c>
      <c r="J1380" s="21">
        <v>9000</v>
      </c>
      <c r="K1380" s="22">
        <f>I1380*J1380</f>
        <v>4050</v>
      </c>
      <c r="L1380" s="22">
        <f>K1380*M1380</f>
        <v>1822.5</v>
      </c>
      <c r="M1380" s="23">
        <v>0.45</v>
      </c>
      <c r="P1380" s="3"/>
    </row>
    <row r="1381" spans="2:16" x14ac:dyDescent="0.25">
      <c r="B1381" s="18" t="s">
        <v>10</v>
      </c>
      <c r="C1381" s="18">
        <v>1185732</v>
      </c>
      <c r="D1381" s="19">
        <v>45332</v>
      </c>
      <c r="E1381" s="18" t="s">
        <v>133</v>
      </c>
      <c r="F1381" s="18" t="s">
        <v>42</v>
      </c>
      <c r="G1381" s="18" t="s">
        <v>62</v>
      </c>
      <c r="H1381" s="18" t="s">
        <v>15</v>
      </c>
      <c r="I1381" s="20">
        <v>0.45</v>
      </c>
      <c r="J1381" s="21">
        <v>5500</v>
      </c>
      <c r="K1381" s="22">
        <f>I1381*J1381</f>
        <v>2475</v>
      </c>
      <c r="L1381" s="22">
        <f>K1381*M1381</f>
        <v>866.25</v>
      </c>
      <c r="M1381" s="23">
        <v>0.35</v>
      </c>
      <c r="P1381" s="3"/>
    </row>
    <row r="1382" spans="2:16" x14ac:dyDescent="0.25">
      <c r="B1382" s="18" t="s">
        <v>10</v>
      </c>
      <c r="C1382" s="18">
        <v>1185732</v>
      </c>
      <c r="D1382" s="19">
        <v>45332</v>
      </c>
      <c r="E1382" s="18" t="s">
        <v>133</v>
      </c>
      <c r="F1382" s="18" t="s">
        <v>42</v>
      </c>
      <c r="G1382" s="18" t="s">
        <v>62</v>
      </c>
      <c r="H1382" s="18" t="s">
        <v>13</v>
      </c>
      <c r="I1382" s="20">
        <v>0.35000000000000003</v>
      </c>
      <c r="J1382" s="21">
        <v>6000</v>
      </c>
      <c r="K1382" s="22">
        <f t="shared" ref="K1382:K1385" si="454">I1382*J1382</f>
        <v>2100</v>
      </c>
      <c r="L1382" s="22">
        <f t="shared" si="453"/>
        <v>525</v>
      </c>
      <c r="M1382" s="23">
        <v>0.25</v>
      </c>
      <c r="P1382" s="3"/>
    </row>
    <row r="1383" spans="2:16" x14ac:dyDescent="0.25">
      <c r="B1383" s="18" t="s">
        <v>10</v>
      </c>
      <c r="C1383" s="18">
        <v>1185732</v>
      </c>
      <c r="D1383" s="19">
        <v>45332</v>
      </c>
      <c r="E1383" s="18" t="s">
        <v>133</v>
      </c>
      <c r="F1383" s="18" t="s">
        <v>42</v>
      </c>
      <c r="G1383" s="18" t="s">
        <v>62</v>
      </c>
      <c r="H1383" s="18" t="s">
        <v>14</v>
      </c>
      <c r="I1383" s="20">
        <v>0.39999999999999997</v>
      </c>
      <c r="J1383" s="21">
        <v>4750</v>
      </c>
      <c r="K1383" s="22">
        <f t="shared" si="454"/>
        <v>1899.9999999999998</v>
      </c>
      <c r="L1383" s="22">
        <f t="shared" si="453"/>
        <v>569.99999999999989</v>
      </c>
      <c r="M1383" s="23">
        <v>0.3</v>
      </c>
      <c r="P1383" s="3"/>
    </row>
    <row r="1384" spans="2:16" x14ac:dyDescent="0.25">
      <c r="B1384" s="18" t="s">
        <v>10</v>
      </c>
      <c r="C1384" s="18">
        <v>1185732</v>
      </c>
      <c r="D1384" s="19">
        <v>45332</v>
      </c>
      <c r="E1384" s="18" t="s">
        <v>133</v>
      </c>
      <c r="F1384" s="18" t="s">
        <v>42</v>
      </c>
      <c r="G1384" s="18" t="s">
        <v>62</v>
      </c>
      <c r="H1384" s="18" t="s">
        <v>16</v>
      </c>
      <c r="I1384" s="20">
        <v>0.55000000000000004</v>
      </c>
      <c r="J1384" s="21">
        <v>5500</v>
      </c>
      <c r="K1384" s="22">
        <f t="shared" si="454"/>
        <v>3025.0000000000005</v>
      </c>
      <c r="L1384" s="22">
        <f t="shared" si="453"/>
        <v>1058.75</v>
      </c>
      <c r="M1384" s="23">
        <v>0.35</v>
      </c>
      <c r="P1384" s="3"/>
    </row>
    <row r="1385" spans="2:16" x14ac:dyDescent="0.25">
      <c r="B1385" s="18" t="s">
        <v>10</v>
      </c>
      <c r="C1385" s="18">
        <v>1185732</v>
      </c>
      <c r="D1385" s="19">
        <v>45332</v>
      </c>
      <c r="E1385" s="18" t="s">
        <v>133</v>
      </c>
      <c r="F1385" s="18" t="s">
        <v>42</v>
      </c>
      <c r="G1385" s="18" t="s">
        <v>62</v>
      </c>
      <c r="H1385" s="18" t="s">
        <v>17</v>
      </c>
      <c r="I1385" s="20">
        <v>0.45</v>
      </c>
      <c r="J1385" s="21">
        <v>6500</v>
      </c>
      <c r="K1385" s="22">
        <f t="shared" si="454"/>
        <v>2925</v>
      </c>
      <c r="L1385" s="22">
        <f t="shared" si="453"/>
        <v>1462.5</v>
      </c>
      <c r="M1385" s="23">
        <v>0.5</v>
      </c>
      <c r="P1385" s="3"/>
    </row>
    <row r="1386" spans="2:16" x14ac:dyDescent="0.25">
      <c r="B1386" s="18" t="s">
        <v>10</v>
      </c>
      <c r="C1386" s="18">
        <v>1185732</v>
      </c>
      <c r="D1386" s="19">
        <v>45359</v>
      </c>
      <c r="E1386" s="18" t="s">
        <v>133</v>
      </c>
      <c r="F1386" s="18" t="s">
        <v>42</v>
      </c>
      <c r="G1386" s="18" t="s">
        <v>62</v>
      </c>
      <c r="H1386" s="18" t="s">
        <v>12</v>
      </c>
      <c r="I1386" s="20">
        <v>0.45</v>
      </c>
      <c r="J1386" s="21">
        <v>8700</v>
      </c>
      <c r="K1386" s="22">
        <f>I1386*J1386</f>
        <v>3915</v>
      </c>
      <c r="L1386" s="22">
        <f>K1386*M1386</f>
        <v>1761.75</v>
      </c>
      <c r="M1386" s="23">
        <v>0.45</v>
      </c>
      <c r="P1386" s="3"/>
    </row>
    <row r="1387" spans="2:16" x14ac:dyDescent="0.25">
      <c r="B1387" s="18" t="s">
        <v>10</v>
      </c>
      <c r="C1387" s="18">
        <v>1185732</v>
      </c>
      <c r="D1387" s="19">
        <v>45359</v>
      </c>
      <c r="E1387" s="18" t="s">
        <v>133</v>
      </c>
      <c r="F1387" s="18" t="s">
        <v>42</v>
      </c>
      <c r="G1387" s="18" t="s">
        <v>62</v>
      </c>
      <c r="H1387" s="18" t="s">
        <v>15</v>
      </c>
      <c r="I1387" s="20">
        <v>0.45</v>
      </c>
      <c r="J1387" s="21">
        <v>5500</v>
      </c>
      <c r="K1387" s="22">
        <f>I1387*J1387</f>
        <v>2475</v>
      </c>
      <c r="L1387" s="22">
        <f>K1387*M1387</f>
        <v>866.25</v>
      </c>
      <c r="M1387" s="23">
        <v>0.35</v>
      </c>
      <c r="P1387" s="3"/>
    </row>
    <row r="1388" spans="2:16" x14ac:dyDescent="0.25">
      <c r="B1388" s="18" t="s">
        <v>10</v>
      </c>
      <c r="C1388" s="18">
        <v>1185732</v>
      </c>
      <c r="D1388" s="19">
        <v>45359</v>
      </c>
      <c r="E1388" s="18" t="s">
        <v>133</v>
      </c>
      <c r="F1388" s="18" t="s">
        <v>42</v>
      </c>
      <c r="G1388" s="18" t="s">
        <v>62</v>
      </c>
      <c r="H1388" s="18" t="s">
        <v>13</v>
      </c>
      <c r="I1388" s="20">
        <v>0.35000000000000003</v>
      </c>
      <c r="J1388" s="21">
        <v>5750</v>
      </c>
      <c r="K1388" s="22">
        <f t="shared" ref="K1388:K1391" si="455">I1388*J1388</f>
        <v>2012.5000000000002</v>
      </c>
      <c r="L1388" s="22">
        <f t="shared" ref="L1388:L1391" si="456">K1388*M1388</f>
        <v>503.12500000000006</v>
      </c>
      <c r="M1388" s="23">
        <v>0.25</v>
      </c>
      <c r="P1388" s="3"/>
    </row>
    <row r="1389" spans="2:16" x14ac:dyDescent="0.25">
      <c r="B1389" s="18" t="s">
        <v>10</v>
      </c>
      <c r="C1389" s="18">
        <v>1185732</v>
      </c>
      <c r="D1389" s="19">
        <v>45359</v>
      </c>
      <c r="E1389" s="18" t="s">
        <v>133</v>
      </c>
      <c r="F1389" s="18" t="s">
        <v>42</v>
      </c>
      <c r="G1389" s="18" t="s">
        <v>62</v>
      </c>
      <c r="H1389" s="18" t="s">
        <v>14</v>
      </c>
      <c r="I1389" s="20">
        <v>0.39999999999999997</v>
      </c>
      <c r="J1389" s="21">
        <v>4250</v>
      </c>
      <c r="K1389" s="22">
        <f t="shared" si="455"/>
        <v>1699.9999999999998</v>
      </c>
      <c r="L1389" s="22">
        <f t="shared" si="456"/>
        <v>509.99999999999989</v>
      </c>
      <c r="M1389" s="23">
        <v>0.3</v>
      </c>
      <c r="P1389" s="3"/>
    </row>
    <row r="1390" spans="2:16" x14ac:dyDescent="0.25">
      <c r="B1390" s="18" t="s">
        <v>10</v>
      </c>
      <c r="C1390" s="18">
        <v>1185732</v>
      </c>
      <c r="D1390" s="19">
        <v>45359</v>
      </c>
      <c r="E1390" s="18" t="s">
        <v>133</v>
      </c>
      <c r="F1390" s="18" t="s">
        <v>42</v>
      </c>
      <c r="G1390" s="18" t="s">
        <v>62</v>
      </c>
      <c r="H1390" s="18" t="s">
        <v>16</v>
      </c>
      <c r="I1390" s="20">
        <v>0.55000000000000004</v>
      </c>
      <c r="J1390" s="21">
        <v>4750</v>
      </c>
      <c r="K1390" s="22">
        <f t="shared" si="455"/>
        <v>2612.5</v>
      </c>
      <c r="L1390" s="22">
        <f t="shared" si="456"/>
        <v>914.37499999999989</v>
      </c>
      <c r="M1390" s="23">
        <v>0.35</v>
      </c>
      <c r="P1390" s="3"/>
    </row>
    <row r="1391" spans="2:16" x14ac:dyDescent="0.25">
      <c r="B1391" s="18" t="s">
        <v>10</v>
      </c>
      <c r="C1391" s="18">
        <v>1185732</v>
      </c>
      <c r="D1391" s="19">
        <v>45359</v>
      </c>
      <c r="E1391" s="18" t="s">
        <v>133</v>
      </c>
      <c r="F1391" s="18" t="s">
        <v>42</v>
      </c>
      <c r="G1391" s="18" t="s">
        <v>62</v>
      </c>
      <c r="H1391" s="18" t="s">
        <v>17</v>
      </c>
      <c r="I1391" s="20">
        <v>0.45</v>
      </c>
      <c r="J1391" s="21">
        <v>5750</v>
      </c>
      <c r="K1391" s="22">
        <f t="shared" si="455"/>
        <v>2587.5</v>
      </c>
      <c r="L1391" s="22">
        <f t="shared" si="456"/>
        <v>1293.75</v>
      </c>
      <c r="M1391" s="23">
        <v>0.5</v>
      </c>
      <c r="P1391" s="3"/>
    </row>
    <row r="1392" spans="2:16" x14ac:dyDescent="0.25">
      <c r="B1392" s="18" t="s">
        <v>10</v>
      </c>
      <c r="C1392" s="18">
        <v>1185732</v>
      </c>
      <c r="D1392" s="19">
        <v>45391</v>
      </c>
      <c r="E1392" s="18" t="s">
        <v>133</v>
      </c>
      <c r="F1392" s="18" t="s">
        <v>42</v>
      </c>
      <c r="G1392" s="18" t="s">
        <v>62</v>
      </c>
      <c r="H1392" s="18" t="s">
        <v>12</v>
      </c>
      <c r="I1392" s="20">
        <v>0.45</v>
      </c>
      <c r="J1392" s="21">
        <v>8250</v>
      </c>
      <c r="K1392" s="22">
        <f>I1392*J1392</f>
        <v>3712.5</v>
      </c>
      <c r="L1392" s="22">
        <f>K1392*M1392</f>
        <v>1670.625</v>
      </c>
      <c r="M1392" s="23">
        <v>0.45</v>
      </c>
      <c r="P1392" s="3"/>
    </row>
    <row r="1393" spans="2:16" x14ac:dyDescent="0.25">
      <c r="B1393" s="18" t="s">
        <v>10</v>
      </c>
      <c r="C1393" s="18">
        <v>1185732</v>
      </c>
      <c r="D1393" s="19">
        <v>45391</v>
      </c>
      <c r="E1393" s="18" t="s">
        <v>133</v>
      </c>
      <c r="F1393" s="18" t="s">
        <v>42</v>
      </c>
      <c r="G1393" s="18" t="s">
        <v>62</v>
      </c>
      <c r="H1393" s="18" t="s">
        <v>15</v>
      </c>
      <c r="I1393" s="20">
        <v>0.45</v>
      </c>
      <c r="J1393" s="21">
        <v>5250</v>
      </c>
      <c r="K1393" s="22">
        <f>I1393*J1393</f>
        <v>2362.5</v>
      </c>
      <c r="L1393" s="22">
        <f>K1393*M1393</f>
        <v>826.875</v>
      </c>
      <c r="M1393" s="23">
        <v>0.35</v>
      </c>
      <c r="P1393" s="3"/>
    </row>
    <row r="1394" spans="2:16" x14ac:dyDescent="0.25">
      <c r="B1394" s="18" t="s">
        <v>10</v>
      </c>
      <c r="C1394" s="18">
        <v>1185732</v>
      </c>
      <c r="D1394" s="19">
        <v>45391</v>
      </c>
      <c r="E1394" s="18" t="s">
        <v>133</v>
      </c>
      <c r="F1394" s="18" t="s">
        <v>42</v>
      </c>
      <c r="G1394" s="18" t="s">
        <v>62</v>
      </c>
      <c r="H1394" s="18" t="s">
        <v>13</v>
      </c>
      <c r="I1394" s="20">
        <v>0.35000000000000003</v>
      </c>
      <c r="J1394" s="21">
        <v>5250</v>
      </c>
      <c r="K1394" s="22">
        <f t="shared" ref="K1394:K1397" si="457">I1394*J1394</f>
        <v>1837.5000000000002</v>
      </c>
      <c r="L1394" s="22">
        <f t="shared" ref="L1394:L1397" si="458">K1394*M1394</f>
        <v>459.37500000000006</v>
      </c>
      <c r="M1394" s="23">
        <v>0.25</v>
      </c>
      <c r="P1394" s="3"/>
    </row>
    <row r="1395" spans="2:16" x14ac:dyDescent="0.25">
      <c r="B1395" s="18" t="s">
        <v>10</v>
      </c>
      <c r="C1395" s="18">
        <v>1185732</v>
      </c>
      <c r="D1395" s="19">
        <v>45391</v>
      </c>
      <c r="E1395" s="18" t="s">
        <v>133</v>
      </c>
      <c r="F1395" s="18" t="s">
        <v>42</v>
      </c>
      <c r="G1395" s="18" t="s">
        <v>62</v>
      </c>
      <c r="H1395" s="18" t="s">
        <v>14</v>
      </c>
      <c r="I1395" s="20">
        <v>0.39999999999999997</v>
      </c>
      <c r="J1395" s="21">
        <v>4500</v>
      </c>
      <c r="K1395" s="22">
        <f t="shared" si="457"/>
        <v>1799.9999999999998</v>
      </c>
      <c r="L1395" s="22">
        <f t="shared" si="458"/>
        <v>539.99999999999989</v>
      </c>
      <c r="M1395" s="23">
        <v>0.3</v>
      </c>
      <c r="P1395" s="3"/>
    </row>
    <row r="1396" spans="2:16" x14ac:dyDescent="0.25">
      <c r="B1396" s="18" t="s">
        <v>10</v>
      </c>
      <c r="C1396" s="18">
        <v>1185732</v>
      </c>
      <c r="D1396" s="19">
        <v>45391</v>
      </c>
      <c r="E1396" s="18" t="s">
        <v>133</v>
      </c>
      <c r="F1396" s="18" t="s">
        <v>42</v>
      </c>
      <c r="G1396" s="18" t="s">
        <v>62</v>
      </c>
      <c r="H1396" s="18" t="s">
        <v>16</v>
      </c>
      <c r="I1396" s="20">
        <v>0.55000000000000004</v>
      </c>
      <c r="J1396" s="21">
        <v>4750</v>
      </c>
      <c r="K1396" s="22">
        <f t="shared" si="457"/>
        <v>2612.5</v>
      </c>
      <c r="L1396" s="22">
        <f t="shared" si="458"/>
        <v>914.37499999999989</v>
      </c>
      <c r="M1396" s="23">
        <v>0.35</v>
      </c>
      <c r="P1396" s="3"/>
    </row>
    <row r="1397" spans="2:16" x14ac:dyDescent="0.25">
      <c r="B1397" s="18" t="s">
        <v>10</v>
      </c>
      <c r="C1397" s="18">
        <v>1185732</v>
      </c>
      <c r="D1397" s="19">
        <v>45391</v>
      </c>
      <c r="E1397" s="18" t="s">
        <v>133</v>
      </c>
      <c r="F1397" s="18" t="s">
        <v>42</v>
      </c>
      <c r="G1397" s="18" t="s">
        <v>62</v>
      </c>
      <c r="H1397" s="18" t="s">
        <v>17</v>
      </c>
      <c r="I1397" s="20">
        <v>0.45</v>
      </c>
      <c r="J1397" s="21">
        <v>6000</v>
      </c>
      <c r="K1397" s="22">
        <f t="shared" si="457"/>
        <v>2700</v>
      </c>
      <c r="L1397" s="22">
        <f t="shared" si="458"/>
        <v>1350</v>
      </c>
      <c r="M1397" s="23">
        <v>0.5</v>
      </c>
      <c r="P1397" s="3"/>
    </row>
    <row r="1398" spans="2:16" x14ac:dyDescent="0.25">
      <c r="B1398" s="18" t="s">
        <v>10</v>
      </c>
      <c r="C1398" s="18">
        <v>1185732</v>
      </c>
      <c r="D1398" s="19">
        <v>45420</v>
      </c>
      <c r="E1398" s="18" t="s">
        <v>133</v>
      </c>
      <c r="F1398" s="18" t="s">
        <v>42</v>
      </c>
      <c r="G1398" s="18" t="s">
        <v>62</v>
      </c>
      <c r="H1398" s="18" t="s">
        <v>12</v>
      </c>
      <c r="I1398" s="20">
        <v>0.55000000000000004</v>
      </c>
      <c r="J1398" s="21">
        <v>8700</v>
      </c>
      <c r="K1398" s="22">
        <f>I1398*J1398</f>
        <v>4785</v>
      </c>
      <c r="L1398" s="22">
        <f>K1398*M1398</f>
        <v>2153.25</v>
      </c>
      <c r="M1398" s="23">
        <v>0.45</v>
      </c>
      <c r="P1398" s="3"/>
    </row>
    <row r="1399" spans="2:16" x14ac:dyDescent="0.25">
      <c r="B1399" s="18" t="s">
        <v>10</v>
      </c>
      <c r="C1399" s="18">
        <v>1185732</v>
      </c>
      <c r="D1399" s="19">
        <v>45420</v>
      </c>
      <c r="E1399" s="18" t="s">
        <v>133</v>
      </c>
      <c r="F1399" s="18" t="s">
        <v>42</v>
      </c>
      <c r="G1399" s="18" t="s">
        <v>62</v>
      </c>
      <c r="H1399" s="18" t="s">
        <v>15</v>
      </c>
      <c r="I1399" s="20">
        <v>0.55000000000000004</v>
      </c>
      <c r="J1399" s="21">
        <v>5750</v>
      </c>
      <c r="K1399" s="22">
        <f>I1399*J1399</f>
        <v>3162.5000000000005</v>
      </c>
      <c r="L1399" s="22">
        <f>K1399*M1399</f>
        <v>1106.875</v>
      </c>
      <c r="M1399" s="23">
        <v>0.35</v>
      </c>
      <c r="P1399" s="3"/>
    </row>
    <row r="1400" spans="2:16" x14ac:dyDescent="0.25">
      <c r="B1400" s="18" t="s">
        <v>10</v>
      </c>
      <c r="C1400" s="18">
        <v>1185732</v>
      </c>
      <c r="D1400" s="19">
        <v>45420</v>
      </c>
      <c r="E1400" s="18" t="s">
        <v>133</v>
      </c>
      <c r="F1400" s="18" t="s">
        <v>42</v>
      </c>
      <c r="G1400" s="18" t="s">
        <v>62</v>
      </c>
      <c r="H1400" s="18" t="s">
        <v>13</v>
      </c>
      <c r="I1400" s="20">
        <v>0.5</v>
      </c>
      <c r="J1400" s="21">
        <v>5500</v>
      </c>
      <c r="K1400" s="22">
        <f t="shared" ref="K1400:K1403" si="459">I1400*J1400</f>
        <v>2750</v>
      </c>
      <c r="L1400" s="22">
        <f t="shared" ref="L1400:L1403" si="460">K1400*M1400</f>
        <v>687.5</v>
      </c>
      <c r="M1400" s="23">
        <v>0.25</v>
      </c>
      <c r="P1400" s="3"/>
    </row>
    <row r="1401" spans="2:16" x14ac:dyDescent="0.25">
      <c r="B1401" s="18" t="s">
        <v>10</v>
      </c>
      <c r="C1401" s="18">
        <v>1185732</v>
      </c>
      <c r="D1401" s="19">
        <v>45420</v>
      </c>
      <c r="E1401" s="18" t="s">
        <v>133</v>
      </c>
      <c r="F1401" s="18" t="s">
        <v>42</v>
      </c>
      <c r="G1401" s="18" t="s">
        <v>62</v>
      </c>
      <c r="H1401" s="18" t="s">
        <v>14</v>
      </c>
      <c r="I1401" s="20">
        <v>0.5</v>
      </c>
      <c r="J1401" s="21">
        <v>5000</v>
      </c>
      <c r="K1401" s="22">
        <f t="shared" si="459"/>
        <v>2500</v>
      </c>
      <c r="L1401" s="22">
        <f t="shared" si="460"/>
        <v>750</v>
      </c>
      <c r="M1401" s="23">
        <v>0.3</v>
      </c>
      <c r="P1401" s="3"/>
    </row>
    <row r="1402" spans="2:16" x14ac:dyDescent="0.25">
      <c r="B1402" s="18" t="s">
        <v>10</v>
      </c>
      <c r="C1402" s="18">
        <v>1185732</v>
      </c>
      <c r="D1402" s="19">
        <v>45420</v>
      </c>
      <c r="E1402" s="18" t="s">
        <v>133</v>
      </c>
      <c r="F1402" s="18" t="s">
        <v>42</v>
      </c>
      <c r="G1402" s="18" t="s">
        <v>62</v>
      </c>
      <c r="H1402" s="18" t="s">
        <v>16</v>
      </c>
      <c r="I1402" s="20">
        <v>0.6</v>
      </c>
      <c r="J1402" s="21">
        <v>5250</v>
      </c>
      <c r="K1402" s="22">
        <f t="shared" si="459"/>
        <v>3150</v>
      </c>
      <c r="L1402" s="22">
        <f t="shared" si="460"/>
        <v>1102.5</v>
      </c>
      <c r="M1402" s="23">
        <v>0.35</v>
      </c>
      <c r="P1402" s="3"/>
    </row>
    <row r="1403" spans="2:16" x14ac:dyDescent="0.25">
      <c r="B1403" s="18" t="s">
        <v>10</v>
      </c>
      <c r="C1403" s="18">
        <v>1185732</v>
      </c>
      <c r="D1403" s="19">
        <v>45420</v>
      </c>
      <c r="E1403" s="18" t="s">
        <v>133</v>
      </c>
      <c r="F1403" s="18" t="s">
        <v>42</v>
      </c>
      <c r="G1403" s="18" t="s">
        <v>62</v>
      </c>
      <c r="H1403" s="18" t="s">
        <v>17</v>
      </c>
      <c r="I1403" s="20">
        <v>0.65</v>
      </c>
      <c r="J1403" s="21">
        <v>6250</v>
      </c>
      <c r="K1403" s="22">
        <f t="shared" si="459"/>
        <v>4062.5</v>
      </c>
      <c r="L1403" s="22">
        <f t="shared" si="460"/>
        <v>2031.25</v>
      </c>
      <c r="M1403" s="23">
        <v>0.5</v>
      </c>
      <c r="P1403" s="3"/>
    </row>
    <row r="1404" spans="2:16" x14ac:dyDescent="0.25">
      <c r="B1404" s="18" t="s">
        <v>10</v>
      </c>
      <c r="C1404" s="18">
        <v>1185732</v>
      </c>
      <c r="D1404" s="19">
        <v>45453</v>
      </c>
      <c r="E1404" s="18" t="s">
        <v>133</v>
      </c>
      <c r="F1404" s="18" t="s">
        <v>42</v>
      </c>
      <c r="G1404" s="18" t="s">
        <v>62</v>
      </c>
      <c r="H1404" s="18" t="s">
        <v>12</v>
      </c>
      <c r="I1404" s="20">
        <v>0.6</v>
      </c>
      <c r="J1404" s="21">
        <v>8750</v>
      </c>
      <c r="K1404" s="22">
        <f>I1404*J1404</f>
        <v>5250</v>
      </c>
      <c r="L1404" s="22">
        <f>K1404*M1404</f>
        <v>2362.5</v>
      </c>
      <c r="M1404" s="23">
        <v>0.45</v>
      </c>
      <c r="P1404" s="3"/>
    </row>
    <row r="1405" spans="2:16" x14ac:dyDescent="0.25">
      <c r="B1405" s="18" t="s">
        <v>10</v>
      </c>
      <c r="C1405" s="18">
        <v>1185732</v>
      </c>
      <c r="D1405" s="19">
        <v>45453</v>
      </c>
      <c r="E1405" s="18" t="s">
        <v>133</v>
      </c>
      <c r="F1405" s="18" t="s">
        <v>42</v>
      </c>
      <c r="G1405" s="18" t="s">
        <v>62</v>
      </c>
      <c r="H1405" s="18" t="s">
        <v>15</v>
      </c>
      <c r="I1405" s="20">
        <v>0.55000000000000004</v>
      </c>
      <c r="J1405" s="21">
        <v>6250</v>
      </c>
      <c r="K1405" s="22">
        <f>I1405*J1405</f>
        <v>3437.5000000000005</v>
      </c>
      <c r="L1405" s="22">
        <f>K1405*M1405</f>
        <v>1203.125</v>
      </c>
      <c r="M1405" s="23">
        <v>0.35</v>
      </c>
      <c r="P1405" s="3"/>
    </row>
    <row r="1406" spans="2:16" x14ac:dyDescent="0.25">
      <c r="B1406" s="18" t="s">
        <v>10</v>
      </c>
      <c r="C1406" s="18">
        <v>1185732</v>
      </c>
      <c r="D1406" s="19">
        <v>45453</v>
      </c>
      <c r="E1406" s="18" t="s">
        <v>133</v>
      </c>
      <c r="F1406" s="18" t="s">
        <v>42</v>
      </c>
      <c r="G1406" s="18" t="s">
        <v>62</v>
      </c>
      <c r="H1406" s="18" t="s">
        <v>13</v>
      </c>
      <c r="I1406" s="20">
        <v>0.5</v>
      </c>
      <c r="J1406" s="21">
        <v>6000</v>
      </c>
      <c r="K1406" s="22">
        <f t="shared" ref="K1406:K1409" si="461">I1406*J1406</f>
        <v>3000</v>
      </c>
      <c r="L1406" s="22">
        <f t="shared" ref="L1406:L1409" si="462">K1406*M1406</f>
        <v>750</v>
      </c>
      <c r="M1406" s="23">
        <v>0.25</v>
      </c>
      <c r="P1406" s="3"/>
    </row>
    <row r="1407" spans="2:16" x14ac:dyDescent="0.25">
      <c r="B1407" s="18" t="s">
        <v>10</v>
      </c>
      <c r="C1407" s="18">
        <v>1185732</v>
      </c>
      <c r="D1407" s="19">
        <v>45453</v>
      </c>
      <c r="E1407" s="18" t="s">
        <v>133</v>
      </c>
      <c r="F1407" s="18" t="s">
        <v>42</v>
      </c>
      <c r="G1407" s="18" t="s">
        <v>62</v>
      </c>
      <c r="H1407" s="18" t="s">
        <v>14</v>
      </c>
      <c r="I1407" s="20">
        <v>0.5</v>
      </c>
      <c r="J1407" s="21">
        <v>5750</v>
      </c>
      <c r="K1407" s="22">
        <f t="shared" si="461"/>
        <v>2875</v>
      </c>
      <c r="L1407" s="22">
        <f t="shared" si="462"/>
        <v>862.5</v>
      </c>
      <c r="M1407" s="23">
        <v>0.3</v>
      </c>
      <c r="P1407" s="3"/>
    </row>
    <row r="1408" spans="2:16" x14ac:dyDescent="0.25">
      <c r="B1408" s="18" t="s">
        <v>10</v>
      </c>
      <c r="C1408" s="18">
        <v>1185732</v>
      </c>
      <c r="D1408" s="19">
        <v>45453</v>
      </c>
      <c r="E1408" s="18" t="s">
        <v>133</v>
      </c>
      <c r="F1408" s="18" t="s">
        <v>42</v>
      </c>
      <c r="G1408" s="18" t="s">
        <v>62</v>
      </c>
      <c r="H1408" s="18" t="s">
        <v>16</v>
      </c>
      <c r="I1408" s="20">
        <v>0.65</v>
      </c>
      <c r="J1408" s="21">
        <v>5750</v>
      </c>
      <c r="K1408" s="22">
        <f t="shared" si="461"/>
        <v>3737.5</v>
      </c>
      <c r="L1408" s="22">
        <f t="shared" si="462"/>
        <v>1308.125</v>
      </c>
      <c r="M1408" s="23">
        <v>0.35</v>
      </c>
      <c r="P1408" s="3"/>
    </row>
    <row r="1409" spans="2:16" x14ac:dyDescent="0.25">
      <c r="B1409" s="18" t="s">
        <v>10</v>
      </c>
      <c r="C1409" s="18">
        <v>1185732</v>
      </c>
      <c r="D1409" s="19">
        <v>45453</v>
      </c>
      <c r="E1409" s="18" t="s">
        <v>133</v>
      </c>
      <c r="F1409" s="18" t="s">
        <v>42</v>
      </c>
      <c r="G1409" s="18" t="s">
        <v>62</v>
      </c>
      <c r="H1409" s="18" t="s">
        <v>17</v>
      </c>
      <c r="I1409" s="20">
        <v>0.70000000000000007</v>
      </c>
      <c r="J1409" s="21">
        <v>7250</v>
      </c>
      <c r="K1409" s="22">
        <f t="shared" si="461"/>
        <v>5075.0000000000009</v>
      </c>
      <c r="L1409" s="22">
        <f t="shared" si="462"/>
        <v>2537.5000000000005</v>
      </c>
      <c r="M1409" s="23">
        <v>0.5</v>
      </c>
      <c r="P1409" s="3"/>
    </row>
    <row r="1410" spans="2:16" x14ac:dyDescent="0.25">
      <c r="B1410" s="18" t="s">
        <v>10</v>
      </c>
      <c r="C1410" s="18">
        <v>1185732</v>
      </c>
      <c r="D1410" s="19">
        <v>45481</v>
      </c>
      <c r="E1410" s="18" t="s">
        <v>133</v>
      </c>
      <c r="F1410" s="18" t="s">
        <v>42</v>
      </c>
      <c r="G1410" s="18" t="s">
        <v>62</v>
      </c>
      <c r="H1410" s="18" t="s">
        <v>12</v>
      </c>
      <c r="I1410" s="20">
        <v>0.65</v>
      </c>
      <c r="J1410" s="21">
        <v>9500</v>
      </c>
      <c r="K1410" s="22">
        <f>I1410*J1410</f>
        <v>6175</v>
      </c>
      <c r="L1410" s="22">
        <f>K1410*M1410</f>
        <v>2778.75</v>
      </c>
      <c r="M1410" s="23">
        <v>0.45</v>
      </c>
      <c r="P1410" s="3"/>
    </row>
    <row r="1411" spans="2:16" x14ac:dyDescent="0.25">
      <c r="B1411" s="18" t="s">
        <v>10</v>
      </c>
      <c r="C1411" s="18">
        <v>1185732</v>
      </c>
      <c r="D1411" s="19">
        <v>45481</v>
      </c>
      <c r="E1411" s="18" t="s">
        <v>133</v>
      </c>
      <c r="F1411" s="18" t="s">
        <v>42</v>
      </c>
      <c r="G1411" s="18" t="s">
        <v>62</v>
      </c>
      <c r="H1411" s="18" t="s">
        <v>15</v>
      </c>
      <c r="I1411" s="20">
        <v>0.60000000000000009</v>
      </c>
      <c r="J1411" s="21">
        <v>7000</v>
      </c>
      <c r="K1411" s="22">
        <f>I1411*J1411</f>
        <v>4200.0000000000009</v>
      </c>
      <c r="L1411" s="22">
        <f>K1411*M1411</f>
        <v>1470.0000000000002</v>
      </c>
      <c r="M1411" s="23">
        <v>0.35</v>
      </c>
      <c r="P1411" s="3"/>
    </row>
    <row r="1412" spans="2:16" x14ac:dyDescent="0.25">
      <c r="B1412" s="18" t="s">
        <v>10</v>
      </c>
      <c r="C1412" s="18">
        <v>1185732</v>
      </c>
      <c r="D1412" s="19">
        <v>45481</v>
      </c>
      <c r="E1412" s="18" t="s">
        <v>133</v>
      </c>
      <c r="F1412" s="18" t="s">
        <v>42</v>
      </c>
      <c r="G1412" s="18" t="s">
        <v>62</v>
      </c>
      <c r="H1412" s="18" t="s">
        <v>13</v>
      </c>
      <c r="I1412" s="20">
        <v>0.55000000000000004</v>
      </c>
      <c r="J1412" s="21">
        <v>6250</v>
      </c>
      <c r="K1412" s="22">
        <f t="shared" ref="K1412:K1415" si="463">I1412*J1412</f>
        <v>3437.5000000000005</v>
      </c>
      <c r="L1412" s="22">
        <f t="shared" ref="L1412:L1415" si="464">K1412*M1412</f>
        <v>859.37500000000011</v>
      </c>
      <c r="M1412" s="23">
        <v>0.25</v>
      </c>
      <c r="P1412" s="3"/>
    </row>
    <row r="1413" spans="2:16" x14ac:dyDescent="0.25">
      <c r="B1413" s="18" t="s">
        <v>10</v>
      </c>
      <c r="C1413" s="18">
        <v>1185732</v>
      </c>
      <c r="D1413" s="19">
        <v>45481</v>
      </c>
      <c r="E1413" s="18" t="s">
        <v>133</v>
      </c>
      <c r="F1413" s="18" t="s">
        <v>42</v>
      </c>
      <c r="G1413" s="18" t="s">
        <v>62</v>
      </c>
      <c r="H1413" s="18" t="s">
        <v>14</v>
      </c>
      <c r="I1413" s="20">
        <v>0.55000000000000004</v>
      </c>
      <c r="J1413" s="21">
        <v>5750</v>
      </c>
      <c r="K1413" s="22">
        <f t="shared" si="463"/>
        <v>3162.5000000000005</v>
      </c>
      <c r="L1413" s="22">
        <f t="shared" si="464"/>
        <v>948.75000000000011</v>
      </c>
      <c r="M1413" s="23">
        <v>0.3</v>
      </c>
      <c r="P1413" s="3"/>
    </row>
    <row r="1414" spans="2:16" x14ac:dyDescent="0.25">
      <c r="B1414" s="18" t="s">
        <v>10</v>
      </c>
      <c r="C1414" s="18">
        <v>1185732</v>
      </c>
      <c r="D1414" s="19">
        <v>45481</v>
      </c>
      <c r="E1414" s="18" t="s">
        <v>133</v>
      </c>
      <c r="F1414" s="18" t="s">
        <v>42</v>
      </c>
      <c r="G1414" s="18" t="s">
        <v>62</v>
      </c>
      <c r="H1414" s="18" t="s">
        <v>16</v>
      </c>
      <c r="I1414" s="20">
        <v>0.65</v>
      </c>
      <c r="J1414" s="21">
        <v>6000</v>
      </c>
      <c r="K1414" s="22">
        <f t="shared" si="463"/>
        <v>3900</v>
      </c>
      <c r="L1414" s="22">
        <f t="shared" si="464"/>
        <v>1365</v>
      </c>
      <c r="M1414" s="23">
        <v>0.35</v>
      </c>
      <c r="P1414" s="3"/>
    </row>
    <row r="1415" spans="2:16" x14ac:dyDescent="0.25">
      <c r="B1415" s="18" t="s">
        <v>10</v>
      </c>
      <c r="C1415" s="18">
        <v>1185732</v>
      </c>
      <c r="D1415" s="19">
        <v>45481</v>
      </c>
      <c r="E1415" s="18" t="s">
        <v>133</v>
      </c>
      <c r="F1415" s="18" t="s">
        <v>42</v>
      </c>
      <c r="G1415" s="18" t="s">
        <v>62</v>
      </c>
      <c r="H1415" s="18" t="s">
        <v>17</v>
      </c>
      <c r="I1415" s="20">
        <v>0.70000000000000007</v>
      </c>
      <c r="J1415" s="21">
        <v>7750</v>
      </c>
      <c r="K1415" s="22">
        <f t="shared" si="463"/>
        <v>5425.0000000000009</v>
      </c>
      <c r="L1415" s="22">
        <f t="shared" si="464"/>
        <v>2712.5000000000005</v>
      </c>
      <c r="M1415" s="23">
        <v>0.5</v>
      </c>
      <c r="P1415" s="3"/>
    </row>
    <row r="1416" spans="2:16" x14ac:dyDescent="0.25">
      <c r="B1416" s="18" t="s">
        <v>10</v>
      </c>
      <c r="C1416" s="18">
        <v>1185732</v>
      </c>
      <c r="D1416" s="19">
        <v>45513</v>
      </c>
      <c r="E1416" s="18" t="s">
        <v>133</v>
      </c>
      <c r="F1416" s="18" t="s">
        <v>42</v>
      </c>
      <c r="G1416" s="18" t="s">
        <v>62</v>
      </c>
      <c r="H1416" s="18" t="s">
        <v>12</v>
      </c>
      <c r="I1416" s="20">
        <v>0.65</v>
      </c>
      <c r="J1416" s="21">
        <v>9250</v>
      </c>
      <c r="K1416" s="22">
        <f>I1416*J1416</f>
        <v>6012.5</v>
      </c>
      <c r="L1416" s="22">
        <f>K1416*M1416</f>
        <v>2705.625</v>
      </c>
      <c r="M1416" s="23">
        <v>0.45</v>
      </c>
      <c r="P1416" s="3"/>
    </row>
    <row r="1417" spans="2:16" x14ac:dyDescent="0.25">
      <c r="B1417" s="18" t="s">
        <v>10</v>
      </c>
      <c r="C1417" s="18">
        <v>1185732</v>
      </c>
      <c r="D1417" s="19">
        <v>45513</v>
      </c>
      <c r="E1417" s="18" t="s">
        <v>133</v>
      </c>
      <c r="F1417" s="18" t="s">
        <v>42</v>
      </c>
      <c r="G1417" s="18" t="s">
        <v>62</v>
      </c>
      <c r="H1417" s="18" t="s">
        <v>15</v>
      </c>
      <c r="I1417" s="20">
        <v>0.60000000000000009</v>
      </c>
      <c r="J1417" s="21">
        <v>7000</v>
      </c>
      <c r="K1417" s="22">
        <f>I1417*J1417</f>
        <v>4200.0000000000009</v>
      </c>
      <c r="L1417" s="22">
        <f>K1417*M1417</f>
        <v>1470.0000000000002</v>
      </c>
      <c r="M1417" s="23">
        <v>0.35</v>
      </c>
      <c r="P1417" s="3"/>
    </row>
    <row r="1418" spans="2:16" x14ac:dyDescent="0.25">
      <c r="B1418" s="18" t="s">
        <v>10</v>
      </c>
      <c r="C1418" s="18">
        <v>1185732</v>
      </c>
      <c r="D1418" s="19">
        <v>45513</v>
      </c>
      <c r="E1418" s="18" t="s">
        <v>133</v>
      </c>
      <c r="F1418" s="18" t="s">
        <v>42</v>
      </c>
      <c r="G1418" s="18" t="s">
        <v>62</v>
      </c>
      <c r="H1418" s="18" t="s">
        <v>13</v>
      </c>
      <c r="I1418" s="20">
        <v>0.55000000000000004</v>
      </c>
      <c r="J1418" s="21">
        <v>6250</v>
      </c>
      <c r="K1418" s="22">
        <f t="shared" ref="K1418:K1421" si="465">I1418*J1418</f>
        <v>3437.5000000000005</v>
      </c>
      <c r="L1418" s="22">
        <f t="shared" ref="L1418:L1421" si="466">K1418*M1418</f>
        <v>859.37500000000011</v>
      </c>
      <c r="M1418" s="23">
        <v>0.25</v>
      </c>
      <c r="P1418" s="3"/>
    </row>
    <row r="1419" spans="2:16" x14ac:dyDescent="0.25">
      <c r="B1419" s="18" t="s">
        <v>10</v>
      </c>
      <c r="C1419" s="18">
        <v>1185732</v>
      </c>
      <c r="D1419" s="19">
        <v>45513</v>
      </c>
      <c r="E1419" s="18" t="s">
        <v>133</v>
      </c>
      <c r="F1419" s="18" t="s">
        <v>42</v>
      </c>
      <c r="G1419" s="18" t="s">
        <v>62</v>
      </c>
      <c r="H1419" s="18" t="s">
        <v>14</v>
      </c>
      <c r="I1419" s="20">
        <v>0.45</v>
      </c>
      <c r="J1419" s="21">
        <v>5750</v>
      </c>
      <c r="K1419" s="22">
        <f t="shared" si="465"/>
        <v>2587.5</v>
      </c>
      <c r="L1419" s="22">
        <f t="shared" si="466"/>
        <v>776.25</v>
      </c>
      <c r="M1419" s="23">
        <v>0.3</v>
      </c>
      <c r="P1419" s="3"/>
    </row>
    <row r="1420" spans="2:16" x14ac:dyDescent="0.25">
      <c r="B1420" s="18" t="s">
        <v>10</v>
      </c>
      <c r="C1420" s="18">
        <v>1185732</v>
      </c>
      <c r="D1420" s="19">
        <v>45513</v>
      </c>
      <c r="E1420" s="18" t="s">
        <v>133</v>
      </c>
      <c r="F1420" s="18" t="s">
        <v>42</v>
      </c>
      <c r="G1420" s="18" t="s">
        <v>62</v>
      </c>
      <c r="H1420" s="18" t="s">
        <v>16</v>
      </c>
      <c r="I1420" s="20">
        <v>0.55000000000000004</v>
      </c>
      <c r="J1420" s="21">
        <v>5500</v>
      </c>
      <c r="K1420" s="22">
        <f t="shared" si="465"/>
        <v>3025.0000000000005</v>
      </c>
      <c r="L1420" s="22">
        <f t="shared" si="466"/>
        <v>1058.75</v>
      </c>
      <c r="M1420" s="23">
        <v>0.35</v>
      </c>
      <c r="P1420" s="3"/>
    </row>
    <row r="1421" spans="2:16" x14ac:dyDescent="0.25">
      <c r="B1421" s="18" t="s">
        <v>10</v>
      </c>
      <c r="C1421" s="18">
        <v>1185732</v>
      </c>
      <c r="D1421" s="19">
        <v>45513</v>
      </c>
      <c r="E1421" s="18" t="s">
        <v>133</v>
      </c>
      <c r="F1421" s="18" t="s">
        <v>42</v>
      </c>
      <c r="G1421" s="18" t="s">
        <v>62</v>
      </c>
      <c r="H1421" s="18" t="s">
        <v>17</v>
      </c>
      <c r="I1421" s="20">
        <v>0.60000000000000009</v>
      </c>
      <c r="J1421" s="21">
        <v>7250</v>
      </c>
      <c r="K1421" s="22">
        <f t="shared" si="465"/>
        <v>4350.0000000000009</v>
      </c>
      <c r="L1421" s="22">
        <f t="shared" si="466"/>
        <v>2175.0000000000005</v>
      </c>
      <c r="M1421" s="23">
        <v>0.5</v>
      </c>
      <c r="P1421" s="3"/>
    </row>
    <row r="1422" spans="2:16" x14ac:dyDescent="0.25">
      <c r="B1422" s="18" t="s">
        <v>10</v>
      </c>
      <c r="C1422" s="18">
        <v>1185732</v>
      </c>
      <c r="D1422" s="19">
        <v>45543</v>
      </c>
      <c r="E1422" s="18" t="s">
        <v>133</v>
      </c>
      <c r="F1422" s="18" t="s">
        <v>42</v>
      </c>
      <c r="G1422" s="18" t="s">
        <v>62</v>
      </c>
      <c r="H1422" s="18" t="s">
        <v>12</v>
      </c>
      <c r="I1422" s="20">
        <v>0.55000000000000004</v>
      </c>
      <c r="J1422" s="21">
        <v>8500</v>
      </c>
      <c r="K1422" s="22">
        <f>I1422*J1422</f>
        <v>4675</v>
      </c>
      <c r="L1422" s="22">
        <f>K1422*M1422</f>
        <v>2103.75</v>
      </c>
      <c r="M1422" s="23">
        <v>0.45</v>
      </c>
      <c r="P1422" s="3"/>
    </row>
    <row r="1423" spans="2:16" x14ac:dyDescent="0.25">
      <c r="B1423" s="18" t="s">
        <v>10</v>
      </c>
      <c r="C1423" s="18">
        <v>1185732</v>
      </c>
      <c r="D1423" s="19">
        <v>45543</v>
      </c>
      <c r="E1423" s="18" t="s">
        <v>133</v>
      </c>
      <c r="F1423" s="18" t="s">
        <v>42</v>
      </c>
      <c r="G1423" s="18" t="s">
        <v>62</v>
      </c>
      <c r="H1423" s="18" t="s">
        <v>15</v>
      </c>
      <c r="I1423" s="20">
        <v>0.50000000000000011</v>
      </c>
      <c r="J1423" s="21">
        <v>6500</v>
      </c>
      <c r="K1423" s="22">
        <f>I1423*J1423</f>
        <v>3250.0000000000009</v>
      </c>
      <c r="L1423" s="22">
        <f>K1423*M1423</f>
        <v>1137.5000000000002</v>
      </c>
      <c r="M1423" s="23">
        <v>0.35</v>
      </c>
      <c r="P1423" s="3"/>
    </row>
    <row r="1424" spans="2:16" x14ac:dyDescent="0.25">
      <c r="B1424" s="18" t="s">
        <v>10</v>
      </c>
      <c r="C1424" s="18">
        <v>1185732</v>
      </c>
      <c r="D1424" s="19">
        <v>45543</v>
      </c>
      <c r="E1424" s="18" t="s">
        <v>133</v>
      </c>
      <c r="F1424" s="18" t="s">
        <v>42</v>
      </c>
      <c r="G1424" s="18" t="s">
        <v>62</v>
      </c>
      <c r="H1424" s="18" t="s">
        <v>13</v>
      </c>
      <c r="I1424" s="20">
        <v>0.45</v>
      </c>
      <c r="J1424" s="21">
        <v>5500</v>
      </c>
      <c r="K1424" s="22">
        <f t="shared" ref="K1424:K1427" si="467">I1424*J1424</f>
        <v>2475</v>
      </c>
      <c r="L1424" s="22">
        <f t="shared" ref="L1424:L1427" si="468">K1424*M1424</f>
        <v>618.75</v>
      </c>
      <c r="M1424" s="23">
        <v>0.25</v>
      </c>
      <c r="P1424" s="3"/>
    </row>
    <row r="1425" spans="2:16" x14ac:dyDescent="0.25">
      <c r="B1425" s="18" t="s">
        <v>10</v>
      </c>
      <c r="C1425" s="18">
        <v>1185732</v>
      </c>
      <c r="D1425" s="19">
        <v>45543</v>
      </c>
      <c r="E1425" s="18" t="s">
        <v>133</v>
      </c>
      <c r="F1425" s="18" t="s">
        <v>42</v>
      </c>
      <c r="G1425" s="18" t="s">
        <v>62</v>
      </c>
      <c r="H1425" s="18" t="s">
        <v>14</v>
      </c>
      <c r="I1425" s="20">
        <v>0.45</v>
      </c>
      <c r="J1425" s="21">
        <v>5250</v>
      </c>
      <c r="K1425" s="22">
        <f t="shared" si="467"/>
        <v>2362.5</v>
      </c>
      <c r="L1425" s="22">
        <f t="shared" si="468"/>
        <v>708.75</v>
      </c>
      <c r="M1425" s="23">
        <v>0.3</v>
      </c>
      <c r="P1425" s="3"/>
    </row>
    <row r="1426" spans="2:16" x14ac:dyDescent="0.25">
      <c r="B1426" s="18" t="s">
        <v>10</v>
      </c>
      <c r="C1426" s="18">
        <v>1185732</v>
      </c>
      <c r="D1426" s="19">
        <v>45543</v>
      </c>
      <c r="E1426" s="18" t="s">
        <v>133</v>
      </c>
      <c r="F1426" s="18" t="s">
        <v>42</v>
      </c>
      <c r="G1426" s="18" t="s">
        <v>62</v>
      </c>
      <c r="H1426" s="18" t="s">
        <v>16</v>
      </c>
      <c r="I1426" s="20">
        <v>0.55000000000000004</v>
      </c>
      <c r="J1426" s="21">
        <v>5250</v>
      </c>
      <c r="K1426" s="22">
        <f t="shared" si="467"/>
        <v>2887.5000000000005</v>
      </c>
      <c r="L1426" s="22">
        <f t="shared" si="468"/>
        <v>1010.6250000000001</v>
      </c>
      <c r="M1426" s="23">
        <v>0.35</v>
      </c>
      <c r="P1426" s="3"/>
    </row>
    <row r="1427" spans="2:16" x14ac:dyDescent="0.25">
      <c r="B1427" s="18" t="s">
        <v>10</v>
      </c>
      <c r="C1427" s="18">
        <v>1185732</v>
      </c>
      <c r="D1427" s="19">
        <v>45543</v>
      </c>
      <c r="E1427" s="18" t="s">
        <v>133</v>
      </c>
      <c r="F1427" s="18" t="s">
        <v>42</v>
      </c>
      <c r="G1427" s="18" t="s">
        <v>62</v>
      </c>
      <c r="H1427" s="18" t="s">
        <v>17</v>
      </c>
      <c r="I1427" s="20">
        <v>0.60000000000000009</v>
      </c>
      <c r="J1427" s="21">
        <v>6250</v>
      </c>
      <c r="K1427" s="22">
        <f t="shared" si="467"/>
        <v>3750.0000000000005</v>
      </c>
      <c r="L1427" s="22">
        <f t="shared" si="468"/>
        <v>1875.0000000000002</v>
      </c>
      <c r="M1427" s="23">
        <v>0.5</v>
      </c>
      <c r="P1427" s="3"/>
    </row>
    <row r="1428" spans="2:16" x14ac:dyDescent="0.25">
      <c r="B1428" s="18" t="s">
        <v>10</v>
      </c>
      <c r="C1428" s="18">
        <v>1185732</v>
      </c>
      <c r="D1428" s="19">
        <v>45575</v>
      </c>
      <c r="E1428" s="18" t="s">
        <v>133</v>
      </c>
      <c r="F1428" s="18" t="s">
        <v>42</v>
      </c>
      <c r="G1428" s="18" t="s">
        <v>62</v>
      </c>
      <c r="H1428" s="18" t="s">
        <v>12</v>
      </c>
      <c r="I1428" s="20">
        <v>0.60000000000000009</v>
      </c>
      <c r="J1428" s="21">
        <v>8000</v>
      </c>
      <c r="K1428" s="22">
        <f>I1428*J1428</f>
        <v>4800.0000000000009</v>
      </c>
      <c r="L1428" s="22">
        <f>K1428*M1428</f>
        <v>2160.0000000000005</v>
      </c>
      <c r="M1428" s="23">
        <v>0.45</v>
      </c>
      <c r="P1428" s="3"/>
    </row>
    <row r="1429" spans="2:16" x14ac:dyDescent="0.25">
      <c r="B1429" s="18" t="s">
        <v>10</v>
      </c>
      <c r="C1429" s="18">
        <v>1185732</v>
      </c>
      <c r="D1429" s="19">
        <v>45575</v>
      </c>
      <c r="E1429" s="18" t="s">
        <v>133</v>
      </c>
      <c r="F1429" s="18" t="s">
        <v>42</v>
      </c>
      <c r="G1429" s="18" t="s">
        <v>62</v>
      </c>
      <c r="H1429" s="18" t="s">
        <v>15</v>
      </c>
      <c r="I1429" s="20">
        <v>0.50000000000000011</v>
      </c>
      <c r="J1429" s="21">
        <v>6250</v>
      </c>
      <c r="K1429" s="22">
        <f>I1429*J1429</f>
        <v>3125.0000000000009</v>
      </c>
      <c r="L1429" s="22">
        <f>K1429*M1429</f>
        <v>1093.7500000000002</v>
      </c>
      <c r="M1429" s="23">
        <v>0.35</v>
      </c>
      <c r="P1429" s="3"/>
    </row>
    <row r="1430" spans="2:16" x14ac:dyDescent="0.25">
      <c r="B1430" s="18" t="s">
        <v>10</v>
      </c>
      <c r="C1430" s="18">
        <v>1185732</v>
      </c>
      <c r="D1430" s="19">
        <v>45575</v>
      </c>
      <c r="E1430" s="18" t="s">
        <v>133</v>
      </c>
      <c r="F1430" s="18" t="s">
        <v>42</v>
      </c>
      <c r="G1430" s="18" t="s">
        <v>62</v>
      </c>
      <c r="H1430" s="18" t="s">
        <v>13</v>
      </c>
      <c r="I1430" s="20">
        <v>0.50000000000000011</v>
      </c>
      <c r="J1430" s="21">
        <v>5250</v>
      </c>
      <c r="K1430" s="22">
        <f t="shared" ref="K1430:K1433" si="469">I1430*J1430</f>
        <v>2625.0000000000005</v>
      </c>
      <c r="L1430" s="22">
        <f t="shared" ref="L1430:L1433" si="470">K1430*M1430</f>
        <v>656.25000000000011</v>
      </c>
      <c r="M1430" s="23">
        <v>0.25</v>
      </c>
      <c r="P1430" s="3"/>
    </row>
    <row r="1431" spans="2:16" x14ac:dyDescent="0.25">
      <c r="B1431" s="18" t="s">
        <v>10</v>
      </c>
      <c r="C1431" s="18">
        <v>1185732</v>
      </c>
      <c r="D1431" s="19">
        <v>45575</v>
      </c>
      <c r="E1431" s="18" t="s">
        <v>133</v>
      </c>
      <c r="F1431" s="18" t="s">
        <v>42</v>
      </c>
      <c r="G1431" s="18" t="s">
        <v>62</v>
      </c>
      <c r="H1431" s="18" t="s">
        <v>14</v>
      </c>
      <c r="I1431" s="20">
        <v>0.50000000000000011</v>
      </c>
      <c r="J1431" s="21">
        <v>5000</v>
      </c>
      <c r="K1431" s="22">
        <f t="shared" si="469"/>
        <v>2500.0000000000005</v>
      </c>
      <c r="L1431" s="22">
        <f t="shared" si="470"/>
        <v>750.00000000000011</v>
      </c>
      <c r="M1431" s="23">
        <v>0.3</v>
      </c>
      <c r="P1431" s="3"/>
    </row>
    <row r="1432" spans="2:16" x14ac:dyDescent="0.25">
      <c r="B1432" s="18" t="s">
        <v>10</v>
      </c>
      <c r="C1432" s="18">
        <v>1185732</v>
      </c>
      <c r="D1432" s="19">
        <v>45575</v>
      </c>
      <c r="E1432" s="18" t="s">
        <v>133</v>
      </c>
      <c r="F1432" s="18" t="s">
        <v>42</v>
      </c>
      <c r="G1432" s="18" t="s">
        <v>62</v>
      </c>
      <c r="H1432" s="18" t="s">
        <v>16</v>
      </c>
      <c r="I1432" s="20">
        <v>0.60000000000000009</v>
      </c>
      <c r="J1432" s="21">
        <v>5000</v>
      </c>
      <c r="K1432" s="22">
        <f t="shared" si="469"/>
        <v>3000.0000000000005</v>
      </c>
      <c r="L1432" s="22">
        <f t="shared" si="470"/>
        <v>1050</v>
      </c>
      <c r="M1432" s="23">
        <v>0.35</v>
      </c>
      <c r="P1432" s="3"/>
    </row>
    <row r="1433" spans="2:16" x14ac:dyDescent="0.25">
      <c r="B1433" s="18" t="s">
        <v>10</v>
      </c>
      <c r="C1433" s="18">
        <v>1185732</v>
      </c>
      <c r="D1433" s="19">
        <v>45575</v>
      </c>
      <c r="E1433" s="18" t="s">
        <v>133</v>
      </c>
      <c r="F1433" s="18" t="s">
        <v>42</v>
      </c>
      <c r="G1433" s="18" t="s">
        <v>62</v>
      </c>
      <c r="H1433" s="18" t="s">
        <v>17</v>
      </c>
      <c r="I1433" s="20">
        <v>0.65</v>
      </c>
      <c r="J1433" s="21">
        <v>6250</v>
      </c>
      <c r="K1433" s="22">
        <f t="shared" si="469"/>
        <v>4062.5</v>
      </c>
      <c r="L1433" s="22">
        <f t="shared" si="470"/>
        <v>2031.25</v>
      </c>
      <c r="M1433" s="23">
        <v>0.5</v>
      </c>
      <c r="P1433" s="3"/>
    </row>
    <row r="1434" spans="2:16" x14ac:dyDescent="0.25">
      <c r="B1434" s="18" t="s">
        <v>10</v>
      </c>
      <c r="C1434" s="18">
        <v>1185732</v>
      </c>
      <c r="D1434" s="19">
        <v>45605</v>
      </c>
      <c r="E1434" s="18" t="s">
        <v>133</v>
      </c>
      <c r="F1434" s="18" t="s">
        <v>42</v>
      </c>
      <c r="G1434" s="18" t="s">
        <v>62</v>
      </c>
      <c r="H1434" s="18" t="s">
        <v>12</v>
      </c>
      <c r="I1434" s="20">
        <v>0.60000000000000009</v>
      </c>
      <c r="J1434" s="21">
        <v>7750</v>
      </c>
      <c r="K1434" s="22">
        <f>I1434*J1434</f>
        <v>4650.0000000000009</v>
      </c>
      <c r="L1434" s="22">
        <f>K1434*M1434</f>
        <v>2092.5000000000005</v>
      </c>
      <c r="M1434" s="23">
        <v>0.45</v>
      </c>
      <c r="P1434" s="3"/>
    </row>
    <row r="1435" spans="2:16" x14ac:dyDescent="0.25">
      <c r="B1435" s="18" t="s">
        <v>10</v>
      </c>
      <c r="C1435" s="18">
        <v>1185732</v>
      </c>
      <c r="D1435" s="19">
        <v>45605</v>
      </c>
      <c r="E1435" s="18" t="s">
        <v>133</v>
      </c>
      <c r="F1435" s="18" t="s">
        <v>42</v>
      </c>
      <c r="G1435" s="18" t="s">
        <v>62</v>
      </c>
      <c r="H1435" s="18" t="s">
        <v>15</v>
      </c>
      <c r="I1435" s="20">
        <v>0.50000000000000011</v>
      </c>
      <c r="J1435" s="21">
        <v>6000</v>
      </c>
      <c r="K1435" s="22">
        <f>I1435*J1435</f>
        <v>3000.0000000000005</v>
      </c>
      <c r="L1435" s="22">
        <f>K1435*M1435</f>
        <v>1050</v>
      </c>
      <c r="M1435" s="23">
        <v>0.35</v>
      </c>
      <c r="P1435" s="3"/>
    </row>
    <row r="1436" spans="2:16" x14ac:dyDescent="0.25">
      <c r="B1436" s="18" t="s">
        <v>10</v>
      </c>
      <c r="C1436" s="18">
        <v>1185732</v>
      </c>
      <c r="D1436" s="19">
        <v>45605</v>
      </c>
      <c r="E1436" s="18" t="s">
        <v>133</v>
      </c>
      <c r="F1436" s="18" t="s">
        <v>42</v>
      </c>
      <c r="G1436" s="18" t="s">
        <v>62</v>
      </c>
      <c r="H1436" s="18" t="s">
        <v>13</v>
      </c>
      <c r="I1436" s="20">
        <v>0.50000000000000011</v>
      </c>
      <c r="J1436" s="21">
        <v>5450</v>
      </c>
      <c r="K1436" s="22">
        <f t="shared" ref="K1436:K1439" si="471">I1436*J1436</f>
        <v>2725.0000000000005</v>
      </c>
      <c r="L1436" s="22">
        <f t="shared" ref="L1436:L1439" si="472">K1436*M1436</f>
        <v>681.25000000000011</v>
      </c>
      <c r="M1436" s="23">
        <v>0.25</v>
      </c>
      <c r="P1436" s="3"/>
    </row>
    <row r="1437" spans="2:16" x14ac:dyDescent="0.25">
      <c r="B1437" s="18" t="s">
        <v>10</v>
      </c>
      <c r="C1437" s="18">
        <v>1185732</v>
      </c>
      <c r="D1437" s="19">
        <v>45605</v>
      </c>
      <c r="E1437" s="18" t="s">
        <v>133</v>
      </c>
      <c r="F1437" s="18" t="s">
        <v>42</v>
      </c>
      <c r="G1437" s="18" t="s">
        <v>62</v>
      </c>
      <c r="H1437" s="18" t="s">
        <v>14</v>
      </c>
      <c r="I1437" s="20">
        <v>0.50000000000000011</v>
      </c>
      <c r="J1437" s="21">
        <v>5750</v>
      </c>
      <c r="K1437" s="22">
        <f t="shared" si="471"/>
        <v>2875.0000000000005</v>
      </c>
      <c r="L1437" s="22">
        <f t="shared" si="472"/>
        <v>862.50000000000011</v>
      </c>
      <c r="M1437" s="23">
        <v>0.3</v>
      </c>
      <c r="P1437" s="3"/>
    </row>
    <row r="1438" spans="2:16" x14ac:dyDescent="0.25">
      <c r="B1438" s="18" t="s">
        <v>10</v>
      </c>
      <c r="C1438" s="18">
        <v>1185732</v>
      </c>
      <c r="D1438" s="19">
        <v>45605</v>
      </c>
      <c r="E1438" s="18" t="s">
        <v>133</v>
      </c>
      <c r="F1438" s="18" t="s">
        <v>42</v>
      </c>
      <c r="G1438" s="18" t="s">
        <v>62</v>
      </c>
      <c r="H1438" s="18" t="s">
        <v>16</v>
      </c>
      <c r="I1438" s="20">
        <v>0.65</v>
      </c>
      <c r="J1438" s="21">
        <v>5500</v>
      </c>
      <c r="K1438" s="22">
        <f t="shared" si="471"/>
        <v>3575</v>
      </c>
      <c r="L1438" s="22">
        <f t="shared" si="472"/>
        <v>1251.25</v>
      </c>
      <c r="M1438" s="23">
        <v>0.35</v>
      </c>
      <c r="P1438" s="3"/>
    </row>
    <row r="1439" spans="2:16" x14ac:dyDescent="0.25">
      <c r="B1439" s="18" t="s">
        <v>10</v>
      </c>
      <c r="C1439" s="18">
        <v>1185732</v>
      </c>
      <c r="D1439" s="19">
        <v>45605</v>
      </c>
      <c r="E1439" s="18" t="s">
        <v>133</v>
      </c>
      <c r="F1439" s="18" t="s">
        <v>42</v>
      </c>
      <c r="G1439" s="18" t="s">
        <v>62</v>
      </c>
      <c r="H1439" s="18" t="s">
        <v>17</v>
      </c>
      <c r="I1439" s="20">
        <v>0.7</v>
      </c>
      <c r="J1439" s="21">
        <v>6500</v>
      </c>
      <c r="K1439" s="22">
        <f t="shared" si="471"/>
        <v>4550</v>
      </c>
      <c r="L1439" s="22">
        <f t="shared" si="472"/>
        <v>2275</v>
      </c>
      <c r="M1439" s="23">
        <v>0.5</v>
      </c>
      <c r="P1439" s="3"/>
    </row>
    <row r="1440" spans="2:16" x14ac:dyDescent="0.25">
      <c r="B1440" s="18" t="s">
        <v>10</v>
      </c>
      <c r="C1440" s="18">
        <v>1185732</v>
      </c>
      <c r="D1440" s="19">
        <v>45634</v>
      </c>
      <c r="E1440" s="18" t="s">
        <v>133</v>
      </c>
      <c r="F1440" s="18" t="s">
        <v>42</v>
      </c>
      <c r="G1440" s="18" t="s">
        <v>62</v>
      </c>
      <c r="H1440" s="18" t="s">
        <v>12</v>
      </c>
      <c r="I1440" s="20">
        <v>0.65</v>
      </c>
      <c r="J1440" s="21">
        <v>8750</v>
      </c>
      <c r="K1440" s="22">
        <f>I1440*J1440</f>
        <v>5687.5</v>
      </c>
      <c r="L1440" s="22">
        <f>K1440*M1440</f>
        <v>2559.375</v>
      </c>
      <c r="M1440" s="23">
        <v>0.45</v>
      </c>
      <c r="P1440" s="3"/>
    </row>
    <row r="1441" spans="1:18" x14ac:dyDescent="0.25">
      <c r="B1441" s="18" t="s">
        <v>10</v>
      </c>
      <c r="C1441" s="18">
        <v>1185732</v>
      </c>
      <c r="D1441" s="19">
        <v>45634</v>
      </c>
      <c r="E1441" s="18" t="s">
        <v>133</v>
      </c>
      <c r="F1441" s="18" t="s">
        <v>42</v>
      </c>
      <c r="G1441" s="18" t="s">
        <v>62</v>
      </c>
      <c r="H1441" s="18" t="s">
        <v>15</v>
      </c>
      <c r="I1441" s="20">
        <v>0.55000000000000004</v>
      </c>
      <c r="J1441" s="21">
        <v>6750</v>
      </c>
      <c r="K1441" s="22">
        <f>I1441*J1441</f>
        <v>3712.5000000000005</v>
      </c>
      <c r="L1441" s="22">
        <f>K1441*M1441</f>
        <v>1299.375</v>
      </c>
      <c r="M1441" s="23">
        <v>0.35</v>
      </c>
      <c r="P1441" s="3"/>
    </row>
    <row r="1442" spans="1:18" x14ac:dyDescent="0.25">
      <c r="B1442" s="18" t="s">
        <v>10</v>
      </c>
      <c r="C1442" s="18">
        <v>1185732</v>
      </c>
      <c r="D1442" s="19">
        <v>45634</v>
      </c>
      <c r="E1442" s="18" t="s">
        <v>133</v>
      </c>
      <c r="F1442" s="18" t="s">
        <v>42</v>
      </c>
      <c r="G1442" s="18" t="s">
        <v>62</v>
      </c>
      <c r="H1442" s="18" t="s">
        <v>13</v>
      </c>
      <c r="I1442" s="20">
        <v>0.55000000000000004</v>
      </c>
      <c r="J1442" s="21">
        <v>6250</v>
      </c>
      <c r="K1442" s="22">
        <f t="shared" ref="K1442:K1445" si="473">I1442*J1442</f>
        <v>3437.5000000000005</v>
      </c>
      <c r="L1442" s="22">
        <f t="shared" ref="L1442:L1445" si="474">K1442*M1442</f>
        <v>859.37500000000011</v>
      </c>
      <c r="M1442" s="23">
        <v>0.25</v>
      </c>
      <c r="P1442" s="3"/>
    </row>
    <row r="1443" spans="1:18" x14ac:dyDescent="0.25">
      <c r="B1443" s="18" t="s">
        <v>10</v>
      </c>
      <c r="C1443" s="18">
        <v>1185732</v>
      </c>
      <c r="D1443" s="19">
        <v>45634</v>
      </c>
      <c r="E1443" s="18" t="s">
        <v>133</v>
      </c>
      <c r="F1443" s="18" t="s">
        <v>42</v>
      </c>
      <c r="G1443" s="18" t="s">
        <v>62</v>
      </c>
      <c r="H1443" s="18" t="s">
        <v>14</v>
      </c>
      <c r="I1443" s="20">
        <v>0.55000000000000004</v>
      </c>
      <c r="J1443" s="21">
        <v>5750</v>
      </c>
      <c r="K1443" s="22">
        <f t="shared" si="473"/>
        <v>3162.5000000000005</v>
      </c>
      <c r="L1443" s="22">
        <f t="shared" si="474"/>
        <v>948.75000000000011</v>
      </c>
      <c r="M1443" s="23">
        <v>0.3</v>
      </c>
      <c r="P1443" s="3"/>
    </row>
    <row r="1444" spans="1:18" x14ac:dyDescent="0.25">
      <c r="B1444" s="18" t="s">
        <v>10</v>
      </c>
      <c r="C1444" s="18">
        <v>1185732</v>
      </c>
      <c r="D1444" s="19">
        <v>45634</v>
      </c>
      <c r="E1444" s="18" t="s">
        <v>133</v>
      </c>
      <c r="F1444" s="18" t="s">
        <v>42</v>
      </c>
      <c r="G1444" s="18" t="s">
        <v>62</v>
      </c>
      <c r="H1444" s="18" t="s">
        <v>16</v>
      </c>
      <c r="I1444" s="20">
        <v>0.65</v>
      </c>
      <c r="J1444" s="21">
        <v>5750</v>
      </c>
      <c r="K1444" s="22">
        <f t="shared" si="473"/>
        <v>3737.5</v>
      </c>
      <c r="L1444" s="22">
        <f t="shared" si="474"/>
        <v>1308.125</v>
      </c>
      <c r="M1444" s="23">
        <v>0.35</v>
      </c>
      <c r="P1444" s="3"/>
    </row>
    <row r="1445" spans="1:18" x14ac:dyDescent="0.25">
      <c r="B1445" s="18" t="s">
        <v>10</v>
      </c>
      <c r="C1445" s="18">
        <v>1185732</v>
      </c>
      <c r="D1445" s="19">
        <v>45634</v>
      </c>
      <c r="E1445" s="18" t="s">
        <v>133</v>
      </c>
      <c r="F1445" s="18" t="s">
        <v>42</v>
      </c>
      <c r="G1445" s="18" t="s">
        <v>62</v>
      </c>
      <c r="H1445" s="18" t="s">
        <v>17</v>
      </c>
      <c r="I1445" s="20">
        <v>0.7</v>
      </c>
      <c r="J1445" s="21">
        <v>6750</v>
      </c>
      <c r="K1445" s="22">
        <f t="shared" si="473"/>
        <v>4725</v>
      </c>
      <c r="L1445" s="22">
        <f t="shared" si="474"/>
        <v>2362.5</v>
      </c>
      <c r="M1445" s="23">
        <v>0.5</v>
      </c>
      <c r="P1445" s="3"/>
    </row>
    <row r="1446" spans="1:18" x14ac:dyDescent="0.25">
      <c r="A1446" t="s">
        <v>39</v>
      </c>
      <c r="B1446" s="18" t="s">
        <v>10</v>
      </c>
      <c r="C1446" s="18">
        <v>1185732</v>
      </c>
      <c r="D1446" s="19">
        <v>45305</v>
      </c>
      <c r="E1446" s="18" t="s">
        <v>132</v>
      </c>
      <c r="F1446" s="18" t="s">
        <v>11</v>
      </c>
      <c r="G1446" s="18" t="s">
        <v>63</v>
      </c>
      <c r="H1446" s="18" t="s">
        <v>12</v>
      </c>
      <c r="I1446" s="20">
        <v>0.4</v>
      </c>
      <c r="J1446" s="21">
        <v>8000</v>
      </c>
      <c r="K1446" s="22">
        <f>I1446*J1446</f>
        <v>3200</v>
      </c>
      <c r="L1446" s="22">
        <f>K1446*M1446</f>
        <v>1600</v>
      </c>
      <c r="M1446" s="23">
        <v>0.5</v>
      </c>
      <c r="O1446" s="1"/>
      <c r="P1446" s="4"/>
      <c r="Q1446" s="3"/>
      <c r="R1446" s="5"/>
    </row>
    <row r="1447" spans="1:18" x14ac:dyDescent="0.25">
      <c r="B1447" s="18" t="s">
        <v>10</v>
      </c>
      <c r="C1447" s="18">
        <v>1185732</v>
      </c>
      <c r="D1447" s="19">
        <v>45305</v>
      </c>
      <c r="E1447" s="18" t="s">
        <v>132</v>
      </c>
      <c r="F1447" s="18" t="s">
        <v>11</v>
      </c>
      <c r="G1447" s="18" t="s">
        <v>63</v>
      </c>
      <c r="H1447" s="18" t="s">
        <v>15</v>
      </c>
      <c r="I1447" s="20">
        <v>0.4</v>
      </c>
      <c r="J1447" s="21">
        <v>6000</v>
      </c>
      <c r="K1447" s="22">
        <f>I1447*J1447</f>
        <v>2400</v>
      </c>
      <c r="L1447" s="22">
        <f>K1447*M1447</f>
        <v>720</v>
      </c>
      <c r="M1447" s="23">
        <v>0.3</v>
      </c>
      <c r="O1447" s="1"/>
      <c r="P1447" s="4"/>
      <c r="Q1447" s="3"/>
      <c r="R1447" s="5"/>
    </row>
    <row r="1448" spans="1:18" x14ac:dyDescent="0.25">
      <c r="B1448" s="18" t="s">
        <v>10</v>
      </c>
      <c r="C1448" s="18">
        <v>1185732</v>
      </c>
      <c r="D1448" s="19">
        <v>45305</v>
      </c>
      <c r="E1448" s="18" t="s">
        <v>132</v>
      </c>
      <c r="F1448" s="18" t="s">
        <v>11</v>
      </c>
      <c r="G1448" s="18" t="s">
        <v>63</v>
      </c>
      <c r="H1448" s="18" t="s">
        <v>13</v>
      </c>
      <c r="I1448" s="20">
        <v>0.30000000000000004</v>
      </c>
      <c r="J1448" s="21">
        <v>6000</v>
      </c>
      <c r="K1448" s="22">
        <f t="shared" ref="K1448:K1451" si="475">I1448*J1448</f>
        <v>1800.0000000000002</v>
      </c>
      <c r="L1448" s="22">
        <f t="shared" ref="L1448:L1457" si="476">K1448*M1448</f>
        <v>630</v>
      </c>
      <c r="M1448" s="23">
        <v>0.35</v>
      </c>
      <c r="O1448" s="1"/>
      <c r="P1448" s="4"/>
      <c r="Q1448" s="3"/>
      <c r="R1448" s="5"/>
    </row>
    <row r="1449" spans="1:18" x14ac:dyDescent="0.25">
      <c r="B1449" s="18" t="s">
        <v>10</v>
      </c>
      <c r="C1449" s="18">
        <v>1185732</v>
      </c>
      <c r="D1449" s="19">
        <v>45305</v>
      </c>
      <c r="E1449" s="18" t="s">
        <v>132</v>
      </c>
      <c r="F1449" s="18" t="s">
        <v>11</v>
      </c>
      <c r="G1449" s="18" t="s">
        <v>63</v>
      </c>
      <c r="H1449" s="18" t="s">
        <v>14</v>
      </c>
      <c r="I1449" s="20">
        <v>0.35</v>
      </c>
      <c r="J1449" s="21">
        <v>4500</v>
      </c>
      <c r="K1449" s="22">
        <f t="shared" si="475"/>
        <v>1575</v>
      </c>
      <c r="L1449" s="22">
        <f t="shared" si="476"/>
        <v>551.25</v>
      </c>
      <c r="M1449" s="23">
        <v>0.35</v>
      </c>
      <c r="O1449" s="1"/>
      <c r="P1449" s="4"/>
      <c r="Q1449" s="3"/>
      <c r="R1449" s="5"/>
    </row>
    <row r="1450" spans="1:18" x14ac:dyDescent="0.25">
      <c r="B1450" s="18" t="s">
        <v>10</v>
      </c>
      <c r="C1450" s="18">
        <v>1185732</v>
      </c>
      <c r="D1450" s="19">
        <v>45305</v>
      </c>
      <c r="E1450" s="18" t="s">
        <v>132</v>
      </c>
      <c r="F1450" s="18" t="s">
        <v>11</v>
      </c>
      <c r="G1450" s="18" t="s">
        <v>63</v>
      </c>
      <c r="H1450" s="18" t="s">
        <v>16</v>
      </c>
      <c r="I1450" s="20">
        <v>0.5</v>
      </c>
      <c r="J1450" s="21">
        <v>5000</v>
      </c>
      <c r="K1450" s="22">
        <f t="shared" si="475"/>
        <v>2500</v>
      </c>
      <c r="L1450" s="22">
        <f t="shared" si="476"/>
        <v>750</v>
      </c>
      <c r="M1450" s="23">
        <v>0.3</v>
      </c>
      <c r="O1450" s="1"/>
      <c r="P1450" s="4"/>
      <c r="Q1450" s="3"/>
      <c r="R1450" s="5"/>
    </row>
    <row r="1451" spans="1:18" x14ac:dyDescent="0.25">
      <c r="B1451" s="18" t="s">
        <v>10</v>
      </c>
      <c r="C1451" s="18">
        <v>1185732</v>
      </c>
      <c r="D1451" s="19">
        <v>45305</v>
      </c>
      <c r="E1451" s="18" t="s">
        <v>132</v>
      </c>
      <c r="F1451" s="18" t="s">
        <v>11</v>
      </c>
      <c r="G1451" s="18" t="s">
        <v>63</v>
      </c>
      <c r="H1451" s="18" t="s">
        <v>17</v>
      </c>
      <c r="I1451" s="20">
        <v>0.4</v>
      </c>
      <c r="J1451" s="21">
        <v>6000</v>
      </c>
      <c r="K1451" s="22">
        <f t="shared" si="475"/>
        <v>2400</v>
      </c>
      <c r="L1451" s="22">
        <f t="shared" si="476"/>
        <v>600</v>
      </c>
      <c r="M1451" s="23">
        <v>0.25</v>
      </c>
      <c r="O1451" s="1"/>
      <c r="P1451" s="4"/>
      <c r="Q1451" s="3"/>
      <c r="R1451" s="5"/>
    </row>
    <row r="1452" spans="1:18" x14ac:dyDescent="0.25">
      <c r="B1452" s="18" t="s">
        <v>10</v>
      </c>
      <c r="C1452" s="18">
        <v>1185732</v>
      </c>
      <c r="D1452" s="19">
        <v>45334</v>
      </c>
      <c r="E1452" s="18" t="s">
        <v>132</v>
      </c>
      <c r="F1452" s="18" t="s">
        <v>11</v>
      </c>
      <c r="G1452" s="18" t="s">
        <v>63</v>
      </c>
      <c r="H1452" s="18" t="s">
        <v>12</v>
      </c>
      <c r="I1452" s="20">
        <v>0.4</v>
      </c>
      <c r="J1452" s="21">
        <v>8500</v>
      </c>
      <c r="K1452" s="22">
        <f>I1452*J1452</f>
        <v>3400</v>
      </c>
      <c r="L1452" s="22">
        <f>K1452*M1452</f>
        <v>1700</v>
      </c>
      <c r="M1452" s="23">
        <v>0.5</v>
      </c>
      <c r="O1452" s="1"/>
      <c r="P1452" s="4"/>
      <c r="Q1452" s="3"/>
      <c r="R1452" s="5"/>
    </row>
    <row r="1453" spans="1:18" x14ac:dyDescent="0.25">
      <c r="B1453" s="18" t="s">
        <v>10</v>
      </c>
      <c r="C1453" s="18">
        <v>1185732</v>
      </c>
      <c r="D1453" s="19">
        <v>45334</v>
      </c>
      <c r="E1453" s="18" t="s">
        <v>132</v>
      </c>
      <c r="F1453" s="18" t="s">
        <v>11</v>
      </c>
      <c r="G1453" s="18" t="s">
        <v>63</v>
      </c>
      <c r="H1453" s="18" t="s">
        <v>15</v>
      </c>
      <c r="I1453" s="20">
        <v>0.4</v>
      </c>
      <c r="J1453" s="21">
        <v>5000</v>
      </c>
      <c r="K1453" s="22">
        <f>I1453*J1453</f>
        <v>2000</v>
      </c>
      <c r="L1453" s="22">
        <f>K1453*M1453</f>
        <v>600</v>
      </c>
      <c r="M1453" s="23">
        <v>0.3</v>
      </c>
      <c r="O1453" s="1"/>
      <c r="P1453" s="4"/>
      <c r="Q1453" s="3"/>
      <c r="R1453" s="5"/>
    </row>
    <row r="1454" spans="1:18" x14ac:dyDescent="0.25">
      <c r="B1454" s="18" t="s">
        <v>10</v>
      </c>
      <c r="C1454" s="18">
        <v>1185732</v>
      </c>
      <c r="D1454" s="19">
        <v>45334</v>
      </c>
      <c r="E1454" s="18" t="s">
        <v>132</v>
      </c>
      <c r="F1454" s="18" t="s">
        <v>11</v>
      </c>
      <c r="G1454" s="18" t="s">
        <v>63</v>
      </c>
      <c r="H1454" s="18" t="s">
        <v>13</v>
      </c>
      <c r="I1454" s="20">
        <v>0.30000000000000004</v>
      </c>
      <c r="J1454" s="21">
        <v>5500</v>
      </c>
      <c r="K1454" s="22">
        <f t="shared" ref="K1454:K1457" si="477">I1454*J1454</f>
        <v>1650.0000000000002</v>
      </c>
      <c r="L1454" s="22">
        <f t="shared" si="476"/>
        <v>577.5</v>
      </c>
      <c r="M1454" s="23">
        <v>0.35</v>
      </c>
      <c r="O1454" s="1"/>
      <c r="P1454" s="4"/>
      <c r="Q1454" s="3"/>
      <c r="R1454" s="5"/>
    </row>
    <row r="1455" spans="1:18" x14ac:dyDescent="0.25">
      <c r="B1455" s="18" t="s">
        <v>10</v>
      </c>
      <c r="C1455" s="18">
        <v>1185732</v>
      </c>
      <c r="D1455" s="19">
        <v>45334</v>
      </c>
      <c r="E1455" s="18" t="s">
        <v>132</v>
      </c>
      <c r="F1455" s="18" t="s">
        <v>11</v>
      </c>
      <c r="G1455" s="18" t="s">
        <v>63</v>
      </c>
      <c r="H1455" s="18" t="s">
        <v>14</v>
      </c>
      <c r="I1455" s="20">
        <v>0.35</v>
      </c>
      <c r="J1455" s="21">
        <v>4250</v>
      </c>
      <c r="K1455" s="22">
        <f t="shared" si="477"/>
        <v>1487.5</v>
      </c>
      <c r="L1455" s="22">
        <f t="shared" si="476"/>
        <v>520.625</v>
      </c>
      <c r="M1455" s="23">
        <v>0.35</v>
      </c>
      <c r="O1455" s="1"/>
      <c r="P1455" s="4"/>
      <c r="Q1455" s="3"/>
      <c r="R1455" s="5"/>
    </row>
    <row r="1456" spans="1:18" x14ac:dyDescent="0.25">
      <c r="B1456" s="18" t="s">
        <v>10</v>
      </c>
      <c r="C1456" s="18">
        <v>1185732</v>
      </c>
      <c r="D1456" s="19">
        <v>45334</v>
      </c>
      <c r="E1456" s="18" t="s">
        <v>132</v>
      </c>
      <c r="F1456" s="18" t="s">
        <v>11</v>
      </c>
      <c r="G1456" s="18" t="s">
        <v>63</v>
      </c>
      <c r="H1456" s="18" t="s">
        <v>16</v>
      </c>
      <c r="I1456" s="20">
        <v>0.5</v>
      </c>
      <c r="J1456" s="21">
        <v>5000</v>
      </c>
      <c r="K1456" s="22">
        <f t="shared" si="477"/>
        <v>2500</v>
      </c>
      <c r="L1456" s="22">
        <f t="shared" si="476"/>
        <v>750</v>
      </c>
      <c r="M1456" s="23">
        <v>0.3</v>
      </c>
      <c r="O1456" s="1"/>
      <c r="P1456" s="4"/>
      <c r="Q1456" s="3"/>
      <c r="R1456" s="5"/>
    </row>
    <row r="1457" spans="2:18" x14ac:dyDescent="0.25">
      <c r="B1457" s="18" t="s">
        <v>10</v>
      </c>
      <c r="C1457" s="18">
        <v>1185732</v>
      </c>
      <c r="D1457" s="19">
        <v>45334</v>
      </c>
      <c r="E1457" s="18" t="s">
        <v>132</v>
      </c>
      <c r="F1457" s="18" t="s">
        <v>11</v>
      </c>
      <c r="G1457" s="18" t="s">
        <v>63</v>
      </c>
      <c r="H1457" s="18" t="s">
        <v>17</v>
      </c>
      <c r="I1457" s="20">
        <v>0.4</v>
      </c>
      <c r="J1457" s="21">
        <v>6000</v>
      </c>
      <c r="K1457" s="22">
        <f t="shared" si="477"/>
        <v>2400</v>
      </c>
      <c r="L1457" s="22">
        <f t="shared" si="476"/>
        <v>600</v>
      </c>
      <c r="M1457" s="23">
        <v>0.25</v>
      </c>
      <c r="O1457" s="1"/>
      <c r="P1457" s="4"/>
      <c r="Q1457" s="3"/>
      <c r="R1457" s="5"/>
    </row>
    <row r="1458" spans="2:18" x14ac:dyDescent="0.25">
      <c r="B1458" s="18" t="s">
        <v>10</v>
      </c>
      <c r="C1458" s="18">
        <v>1185732</v>
      </c>
      <c r="D1458" s="19">
        <v>45361</v>
      </c>
      <c r="E1458" s="18" t="s">
        <v>132</v>
      </c>
      <c r="F1458" s="18" t="s">
        <v>11</v>
      </c>
      <c r="G1458" s="18" t="s">
        <v>63</v>
      </c>
      <c r="H1458" s="18" t="s">
        <v>12</v>
      </c>
      <c r="I1458" s="20">
        <v>0.4</v>
      </c>
      <c r="J1458" s="21">
        <v>8200</v>
      </c>
      <c r="K1458" s="22">
        <f>I1458*J1458</f>
        <v>3280</v>
      </c>
      <c r="L1458" s="22">
        <f>K1458*M1458</f>
        <v>1640</v>
      </c>
      <c r="M1458" s="23">
        <v>0.5</v>
      </c>
      <c r="O1458" s="1"/>
      <c r="P1458" s="4"/>
      <c r="Q1458" s="3"/>
      <c r="R1458" s="5"/>
    </row>
    <row r="1459" spans="2:18" x14ac:dyDescent="0.25">
      <c r="B1459" s="18" t="s">
        <v>10</v>
      </c>
      <c r="C1459" s="18">
        <v>1185732</v>
      </c>
      <c r="D1459" s="19">
        <v>45361</v>
      </c>
      <c r="E1459" s="18" t="s">
        <v>132</v>
      </c>
      <c r="F1459" s="18" t="s">
        <v>11</v>
      </c>
      <c r="G1459" s="18" t="s">
        <v>63</v>
      </c>
      <c r="H1459" s="18" t="s">
        <v>15</v>
      </c>
      <c r="I1459" s="20">
        <v>0.4</v>
      </c>
      <c r="J1459" s="21">
        <v>5250</v>
      </c>
      <c r="K1459" s="22">
        <f>I1459*J1459</f>
        <v>2100</v>
      </c>
      <c r="L1459" s="22">
        <f>K1459*M1459</f>
        <v>630</v>
      </c>
      <c r="M1459" s="23">
        <v>0.3</v>
      </c>
      <c r="O1459" s="1"/>
      <c r="P1459" s="4"/>
      <c r="Q1459" s="3"/>
      <c r="R1459" s="5"/>
    </row>
    <row r="1460" spans="2:18" x14ac:dyDescent="0.25">
      <c r="B1460" s="18" t="s">
        <v>10</v>
      </c>
      <c r="C1460" s="18">
        <v>1185732</v>
      </c>
      <c r="D1460" s="19">
        <v>45361</v>
      </c>
      <c r="E1460" s="18" t="s">
        <v>132</v>
      </c>
      <c r="F1460" s="18" t="s">
        <v>11</v>
      </c>
      <c r="G1460" s="18" t="s">
        <v>63</v>
      </c>
      <c r="H1460" s="18" t="s">
        <v>13</v>
      </c>
      <c r="I1460" s="20">
        <v>0.30000000000000004</v>
      </c>
      <c r="J1460" s="21">
        <v>5500</v>
      </c>
      <c r="K1460" s="22">
        <f t="shared" ref="K1460:K1463" si="478">I1460*J1460</f>
        <v>1650.0000000000002</v>
      </c>
      <c r="L1460" s="22">
        <f t="shared" ref="L1460:L1463" si="479">K1460*M1460</f>
        <v>577.5</v>
      </c>
      <c r="M1460" s="23">
        <v>0.35</v>
      </c>
      <c r="O1460" s="1"/>
      <c r="P1460" s="4"/>
      <c r="Q1460" s="3"/>
      <c r="R1460" s="5"/>
    </row>
    <row r="1461" spans="2:18" x14ac:dyDescent="0.25">
      <c r="B1461" s="18" t="s">
        <v>10</v>
      </c>
      <c r="C1461" s="18">
        <v>1185732</v>
      </c>
      <c r="D1461" s="19">
        <v>45361</v>
      </c>
      <c r="E1461" s="18" t="s">
        <v>132</v>
      </c>
      <c r="F1461" s="18" t="s">
        <v>11</v>
      </c>
      <c r="G1461" s="18" t="s">
        <v>63</v>
      </c>
      <c r="H1461" s="18" t="s">
        <v>14</v>
      </c>
      <c r="I1461" s="20">
        <v>0.35</v>
      </c>
      <c r="J1461" s="21">
        <v>4000</v>
      </c>
      <c r="K1461" s="22">
        <f t="shared" si="478"/>
        <v>1400</v>
      </c>
      <c r="L1461" s="22">
        <f t="shared" si="479"/>
        <v>489.99999999999994</v>
      </c>
      <c r="M1461" s="23">
        <v>0.35</v>
      </c>
      <c r="O1461" s="1"/>
      <c r="P1461" s="4"/>
      <c r="Q1461" s="3"/>
      <c r="R1461" s="5"/>
    </row>
    <row r="1462" spans="2:18" x14ac:dyDescent="0.25">
      <c r="B1462" s="18" t="s">
        <v>10</v>
      </c>
      <c r="C1462" s="18">
        <v>1185732</v>
      </c>
      <c r="D1462" s="19">
        <v>45361</v>
      </c>
      <c r="E1462" s="18" t="s">
        <v>132</v>
      </c>
      <c r="F1462" s="18" t="s">
        <v>11</v>
      </c>
      <c r="G1462" s="18" t="s">
        <v>63</v>
      </c>
      <c r="H1462" s="18" t="s">
        <v>16</v>
      </c>
      <c r="I1462" s="20">
        <v>0.5</v>
      </c>
      <c r="J1462" s="21">
        <v>4500</v>
      </c>
      <c r="K1462" s="22">
        <f t="shared" si="478"/>
        <v>2250</v>
      </c>
      <c r="L1462" s="22">
        <f t="shared" si="479"/>
        <v>675</v>
      </c>
      <c r="M1462" s="23">
        <v>0.3</v>
      </c>
      <c r="O1462" s="1"/>
      <c r="P1462" s="4"/>
      <c r="Q1462" s="3"/>
      <c r="R1462" s="5"/>
    </row>
    <row r="1463" spans="2:18" x14ac:dyDescent="0.25">
      <c r="B1463" s="18" t="s">
        <v>10</v>
      </c>
      <c r="C1463" s="18">
        <v>1185732</v>
      </c>
      <c r="D1463" s="19">
        <v>45361</v>
      </c>
      <c r="E1463" s="18" t="s">
        <v>132</v>
      </c>
      <c r="F1463" s="18" t="s">
        <v>11</v>
      </c>
      <c r="G1463" s="18" t="s">
        <v>63</v>
      </c>
      <c r="H1463" s="18" t="s">
        <v>17</v>
      </c>
      <c r="I1463" s="20">
        <v>0.4</v>
      </c>
      <c r="J1463" s="21">
        <v>5500</v>
      </c>
      <c r="K1463" s="22">
        <f t="shared" si="478"/>
        <v>2200</v>
      </c>
      <c r="L1463" s="22">
        <f t="shared" si="479"/>
        <v>550</v>
      </c>
      <c r="M1463" s="23">
        <v>0.25</v>
      </c>
      <c r="O1463" s="1"/>
      <c r="P1463" s="4"/>
      <c r="Q1463" s="3"/>
      <c r="R1463" s="5"/>
    </row>
    <row r="1464" spans="2:18" x14ac:dyDescent="0.25">
      <c r="B1464" s="18" t="s">
        <v>10</v>
      </c>
      <c r="C1464" s="18">
        <v>1185732</v>
      </c>
      <c r="D1464" s="19">
        <v>45393</v>
      </c>
      <c r="E1464" s="18" t="s">
        <v>132</v>
      </c>
      <c r="F1464" s="18" t="s">
        <v>11</v>
      </c>
      <c r="G1464" s="18" t="s">
        <v>63</v>
      </c>
      <c r="H1464" s="18" t="s">
        <v>12</v>
      </c>
      <c r="I1464" s="20">
        <v>0.4</v>
      </c>
      <c r="J1464" s="21">
        <v>8000</v>
      </c>
      <c r="K1464" s="22">
        <f>I1464*J1464</f>
        <v>3200</v>
      </c>
      <c r="L1464" s="22">
        <f>K1464*M1464</f>
        <v>1600</v>
      </c>
      <c r="M1464" s="23">
        <v>0.5</v>
      </c>
      <c r="O1464" s="1"/>
      <c r="P1464" s="4"/>
      <c r="Q1464" s="3"/>
      <c r="R1464" s="5"/>
    </row>
    <row r="1465" spans="2:18" x14ac:dyDescent="0.25">
      <c r="B1465" s="18" t="s">
        <v>10</v>
      </c>
      <c r="C1465" s="18">
        <v>1185732</v>
      </c>
      <c r="D1465" s="19">
        <v>45393</v>
      </c>
      <c r="E1465" s="18" t="s">
        <v>132</v>
      </c>
      <c r="F1465" s="18" t="s">
        <v>11</v>
      </c>
      <c r="G1465" s="18" t="s">
        <v>63</v>
      </c>
      <c r="H1465" s="18" t="s">
        <v>15</v>
      </c>
      <c r="I1465" s="20">
        <v>0.4</v>
      </c>
      <c r="J1465" s="21">
        <v>5000</v>
      </c>
      <c r="K1465" s="22">
        <f>I1465*J1465</f>
        <v>2000</v>
      </c>
      <c r="L1465" s="22">
        <f>K1465*M1465</f>
        <v>600</v>
      </c>
      <c r="M1465" s="23">
        <v>0.3</v>
      </c>
      <c r="O1465" s="1"/>
      <c r="P1465" s="4"/>
      <c r="Q1465" s="3"/>
      <c r="R1465" s="5"/>
    </row>
    <row r="1466" spans="2:18" x14ac:dyDescent="0.25">
      <c r="B1466" s="18" t="s">
        <v>10</v>
      </c>
      <c r="C1466" s="18">
        <v>1185732</v>
      </c>
      <c r="D1466" s="19">
        <v>45393</v>
      </c>
      <c r="E1466" s="18" t="s">
        <v>132</v>
      </c>
      <c r="F1466" s="18" t="s">
        <v>11</v>
      </c>
      <c r="G1466" s="18" t="s">
        <v>63</v>
      </c>
      <c r="H1466" s="18" t="s">
        <v>13</v>
      </c>
      <c r="I1466" s="20">
        <v>0.30000000000000004</v>
      </c>
      <c r="J1466" s="21">
        <v>5000</v>
      </c>
      <c r="K1466" s="22">
        <f t="shared" ref="K1466:K1469" si="480">I1466*J1466</f>
        <v>1500.0000000000002</v>
      </c>
      <c r="L1466" s="22">
        <f t="shared" ref="L1466:L1469" si="481">K1466*M1466</f>
        <v>525</v>
      </c>
      <c r="M1466" s="23">
        <v>0.35</v>
      </c>
      <c r="O1466" s="1"/>
      <c r="P1466" s="4"/>
      <c r="Q1466" s="3"/>
      <c r="R1466" s="5"/>
    </row>
    <row r="1467" spans="2:18" x14ac:dyDescent="0.25">
      <c r="B1467" s="18" t="s">
        <v>10</v>
      </c>
      <c r="C1467" s="18">
        <v>1185732</v>
      </c>
      <c r="D1467" s="19">
        <v>45393</v>
      </c>
      <c r="E1467" s="18" t="s">
        <v>132</v>
      </c>
      <c r="F1467" s="18" t="s">
        <v>11</v>
      </c>
      <c r="G1467" s="18" t="s">
        <v>63</v>
      </c>
      <c r="H1467" s="18" t="s">
        <v>14</v>
      </c>
      <c r="I1467" s="20">
        <v>0.35</v>
      </c>
      <c r="J1467" s="21">
        <v>4250</v>
      </c>
      <c r="K1467" s="22">
        <f t="shared" si="480"/>
        <v>1487.5</v>
      </c>
      <c r="L1467" s="22">
        <f t="shared" si="481"/>
        <v>520.625</v>
      </c>
      <c r="M1467" s="23">
        <v>0.35</v>
      </c>
      <c r="O1467" s="1"/>
      <c r="P1467" s="4"/>
      <c r="Q1467" s="3"/>
      <c r="R1467" s="5"/>
    </row>
    <row r="1468" spans="2:18" x14ac:dyDescent="0.25">
      <c r="B1468" s="18" t="s">
        <v>10</v>
      </c>
      <c r="C1468" s="18">
        <v>1185732</v>
      </c>
      <c r="D1468" s="19">
        <v>45393</v>
      </c>
      <c r="E1468" s="18" t="s">
        <v>132</v>
      </c>
      <c r="F1468" s="18" t="s">
        <v>11</v>
      </c>
      <c r="G1468" s="18" t="s">
        <v>63</v>
      </c>
      <c r="H1468" s="18" t="s">
        <v>16</v>
      </c>
      <c r="I1468" s="20">
        <v>0.5</v>
      </c>
      <c r="J1468" s="21">
        <v>4250</v>
      </c>
      <c r="K1468" s="22">
        <f t="shared" si="480"/>
        <v>2125</v>
      </c>
      <c r="L1468" s="22">
        <f t="shared" si="481"/>
        <v>637.5</v>
      </c>
      <c r="M1468" s="23">
        <v>0.3</v>
      </c>
      <c r="O1468" s="1"/>
      <c r="P1468" s="4"/>
      <c r="Q1468" s="3"/>
      <c r="R1468" s="5"/>
    </row>
    <row r="1469" spans="2:18" x14ac:dyDescent="0.25">
      <c r="B1469" s="18" t="s">
        <v>10</v>
      </c>
      <c r="C1469" s="18">
        <v>1185732</v>
      </c>
      <c r="D1469" s="19">
        <v>45393</v>
      </c>
      <c r="E1469" s="18" t="s">
        <v>132</v>
      </c>
      <c r="F1469" s="18" t="s">
        <v>11</v>
      </c>
      <c r="G1469" s="18" t="s">
        <v>63</v>
      </c>
      <c r="H1469" s="18" t="s">
        <v>17</v>
      </c>
      <c r="I1469" s="20">
        <v>0.4</v>
      </c>
      <c r="J1469" s="21">
        <v>5500</v>
      </c>
      <c r="K1469" s="22">
        <f t="shared" si="480"/>
        <v>2200</v>
      </c>
      <c r="L1469" s="22">
        <f t="shared" si="481"/>
        <v>550</v>
      </c>
      <c r="M1469" s="23">
        <v>0.25</v>
      </c>
      <c r="O1469" s="1"/>
      <c r="P1469" s="4"/>
      <c r="Q1469" s="3"/>
      <c r="R1469" s="5"/>
    </row>
    <row r="1470" spans="2:18" x14ac:dyDescent="0.25">
      <c r="B1470" s="18" t="s">
        <v>10</v>
      </c>
      <c r="C1470" s="18">
        <v>1185732</v>
      </c>
      <c r="D1470" s="19">
        <v>45422</v>
      </c>
      <c r="E1470" s="18" t="s">
        <v>132</v>
      </c>
      <c r="F1470" s="18" t="s">
        <v>11</v>
      </c>
      <c r="G1470" s="18" t="s">
        <v>63</v>
      </c>
      <c r="H1470" s="18" t="s">
        <v>12</v>
      </c>
      <c r="I1470" s="20">
        <v>0.5</v>
      </c>
      <c r="J1470" s="21">
        <v>8200</v>
      </c>
      <c r="K1470" s="22">
        <f>I1470*J1470</f>
        <v>4100</v>
      </c>
      <c r="L1470" s="22">
        <f>K1470*M1470</f>
        <v>2050</v>
      </c>
      <c r="M1470" s="23">
        <v>0.5</v>
      </c>
      <c r="O1470" s="1"/>
      <c r="P1470" s="4"/>
      <c r="Q1470" s="3"/>
      <c r="R1470" s="5"/>
    </row>
    <row r="1471" spans="2:18" x14ac:dyDescent="0.25">
      <c r="B1471" s="18" t="s">
        <v>10</v>
      </c>
      <c r="C1471" s="18">
        <v>1185732</v>
      </c>
      <c r="D1471" s="19">
        <v>45422</v>
      </c>
      <c r="E1471" s="18" t="s">
        <v>132</v>
      </c>
      <c r="F1471" s="18" t="s">
        <v>11</v>
      </c>
      <c r="G1471" s="18" t="s">
        <v>63</v>
      </c>
      <c r="H1471" s="18" t="s">
        <v>15</v>
      </c>
      <c r="I1471" s="20">
        <v>0.45000000000000007</v>
      </c>
      <c r="J1471" s="21">
        <v>5250</v>
      </c>
      <c r="K1471" s="22">
        <f>I1471*J1471</f>
        <v>2362.5000000000005</v>
      </c>
      <c r="L1471" s="22">
        <f>K1471*M1471</f>
        <v>708.75000000000011</v>
      </c>
      <c r="M1471" s="23">
        <v>0.3</v>
      </c>
      <c r="O1471" s="1"/>
      <c r="P1471" s="4"/>
      <c r="Q1471" s="3"/>
      <c r="R1471" s="5"/>
    </row>
    <row r="1472" spans="2:18" x14ac:dyDescent="0.25">
      <c r="B1472" s="18" t="s">
        <v>10</v>
      </c>
      <c r="C1472" s="18">
        <v>1185732</v>
      </c>
      <c r="D1472" s="19">
        <v>45422</v>
      </c>
      <c r="E1472" s="18" t="s">
        <v>132</v>
      </c>
      <c r="F1472" s="18" t="s">
        <v>11</v>
      </c>
      <c r="G1472" s="18" t="s">
        <v>63</v>
      </c>
      <c r="H1472" s="18" t="s">
        <v>13</v>
      </c>
      <c r="I1472" s="20">
        <v>0.4</v>
      </c>
      <c r="J1472" s="21">
        <v>5000</v>
      </c>
      <c r="K1472" s="22">
        <f t="shared" ref="K1472:K1475" si="482">I1472*J1472</f>
        <v>2000</v>
      </c>
      <c r="L1472" s="22">
        <f t="shared" ref="L1472:L1475" si="483">K1472*M1472</f>
        <v>700</v>
      </c>
      <c r="M1472" s="23">
        <v>0.35</v>
      </c>
      <c r="O1472" s="1"/>
      <c r="P1472" s="4"/>
      <c r="Q1472" s="3"/>
      <c r="R1472" s="5"/>
    </row>
    <row r="1473" spans="2:18" x14ac:dyDescent="0.25">
      <c r="B1473" s="18" t="s">
        <v>10</v>
      </c>
      <c r="C1473" s="18">
        <v>1185732</v>
      </c>
      <c r="D1473" s="19">
        <v>45422</v>
      </c>
      <c r="E1473" s="18" t="s">
        <v>132</v>
      </c>
      <c r="F1473" s="18" t="s">
        <v>11</v>
      </c>
      <c r="G1473" s="18" t="s">
        <v>63</v>
      </c>
      <c r="H1473" s="18" t="s">
        <v>14</v>
      </c>
      <c r="I1473" s="20">
        <v>0.4</v>
      </c>
      <c r="J1473" s="21">
        <v>4500</v>
      </c>
      <c r="K1473" s="22">
        <f t="shared" si="482"/>
        <v>1800</v>
      </c>
      <c r="L1473" s="22">
        <f t="shared" si="483"/>
        <v>630</v>
      </c>
      <c r="M1473" s="23">
        <v>0.35</v>
      </c>
      <c r="O1473" s="1"/>
      <c r="P1473" s="4"/>
      <c r="Q1473" s="3"/>
      <c r="R1473" s="5"/>
    </row>
    <row r="1474" spans="2:18" x14ac:dyDescent="0.25">
      <c r="B1474" s="18" t="s">
        <v>10</v>
      </c>
      <c r="C1474" s="18">
        <v>1185732</v>
      </c>
      <c r="D1474" s="19">
        <v>45422</v>
      </c>
      <c r="E1474" s="18" t="s">
        <v>132</v>
      </c>
      <c r="F1474" s="18" t="s">
        <v>11</v>
      </c>
      <c r="G1474" s="18" t="s">
        <v>63</v>
      </c>
      <c r="H1474" s="18" t="s">
        <v>16</v>
      </c>
      <c r="I1474" s="20">
        <v>0.5</v>
      </c>
      <c r="J1474" s="21">
        <v>4750</v>
      </c>
      <c r="K1474" s="22">
        <f t="shared" si="482"/>
        <v>2375</v>
      </c>
      <c r="L1474" s="22">
        <f t="shared" si="483"/>
        <v>712.5</v>
      </c>
      <c r="M1474" s="23">
        <v>0.3</v>
      </c>
      <c r="O1474" s="1"/>
      <c r="P1474" s="4"/>
      <c r="Q1474" s="3"/>
      <c r="R1474" s="5"/>
    </row>
    <row r="1475" spans="2:18" x14ac:dyDescent="0.25">
      <c r="B1475" s="18" t="s">
        <v>10</v>
      </c>
      <c r="C1475" s="18">
        <v>1185732</v>
      </c>
      <c r="D1475" s="19">
        <v>45422</v>
      </c>
      <c r="E1475" s="18" t="s">
        <v>132</v>
      </c>
      <c r="F1475" s="18" t="s">
        <v>11</v>
      </c>
      <c r="G1475" s="18" t="s">
        <v>63</v>
      </c>
      <c r="H1475" s="18" t="s">
        <v>17</v>
      </c>
      <c r="I1475" s="20">
        <v>0.55000000000000004</v>
      </c>
      <c r="J1475" s="21">
        <v>6000</v>
      </c>
      <c r="K1475" s="22">
        <f t="shared" si="482"/>
        <v>3300.0000000000005</v>
      </c>
      <c r="L1475" s="22">
        <f t="shared" si="483"/>
        <v>825.00000000000011</v>
      </c>
      <c r="M1475" s="23">
        <v>0.25</v>
      </c>
      <c r="O1475" s="1"/>
      <c r="P1475" s="4"/>
      <c r="Q1475" s="3"/>
      <c r="R1475" s="5"/>
    </row>
    <row r="1476" spans="2:18" x14ac:dyDescent="0.25">
      <c r="B1476" s="18" t="s">
        <v>10</v>
      </c>
      <c r="C1476" s="18">
        <v>1185732</v>
      </c>
      <c r="D1476" s="19">
        <v>45455</v>
      </c>
      <c r="E1476" s="18" t="s">
        <v>132</v>
      </c>
      <c r="F1476" s="18" t="s">
        <v>11</v>
      </c>
      <c r="G1476" s="18" t="s">
        <v>63</v>
      </c>
      <c r="H1476" s="18" t="s">
        <v>12</v>
      </c>
      <c r="I1476" s="20">
        <v>0.5</v>
      </c>
      <c r="J1476" s="21">
        <v>8500</v>
      </c>
      <c r="K1476" s="22">
        <f>I1476*J1476</f>
        <v>4250</v>
      </c>
      <c r="L1476" s="22">
        <f>K1476*M1476</f>
        <v>2125</v>
      </c>
      <c r="M1476" s="23">
        <v>0.5</v>
      </c>
      <c r="O1476" s="1"/>
      <c r="P1476" s="4"/>
      <c r="Q1476" s="3"/>
      <c r="R1476" s="5"/>
    </row>
    <row r="1477" spans="2:18" x14ac:dyDescent="0.25">
      <c r="B1477" s="18" t="s">
        <v>10</v>
      </c>
      <c r="C1477" s="18">
        <v>1185732</v>
      </c>
      <c r="D1477" s="19">
        <v>45455</v>
      </c>
      <c r="E1477" s="18" t="s">
        <v>132</v>
      </c>
      <c r="F1477" s="18" t="s">
        <v>11</v>
      </c>
      <c r="G1477" s="18" t="s">
        <v>63</v>
      </c>
      <c r="H1477" s="18" t="s">
        <v>15</v>
      </c>
      <c r="I1477" s="20">
        <v>0.45000000000000007</v>
      </c>
      <c r="J1477" s="21">
        <v>6000</v>
      </c>
      <c r="K1477" s="22">
        <f>I1477*J1477</f>
        <v>2700.0000000000005</v>
      </c>
      <c r="L1477" s="22">
        <f>K1477*M1477</f>
        <v>810.00000000000011</v>
      </c>
      <c r="M1477" s="23">
        <v>0.3</v>
      </c>
      <c r="O1477" s="1"/>
      <c r="P1477" s="4"/>
      <c r="Q1477" s="3"/>
      <c r="R1477" s="5"/>
    </row>
    <row r="1478" spans="2:18" x14ac:dyDescent="0.25">
      <c r="B1478" s="18" t="s">
        <v>10</v>
      </c>
      <c r="C1478" s="18">
        <v>1185732</v>
      </c>
      <c r="D1478" s="19">
        <v>45455</v>
      </c>
      <c r="E1478" s="18" t="s">
        <v>132</v>
      </c>
      <c r="F1478" s="18" t="s">
        <v>11</v>
      </c>
      <c r="G1478" s="18" t="s">
        <v>63</v>
      </c>
      <c r="H1478" s="18" t="s">
        <v>13</v>
      </c>
      <c r="I1478" s="20">
        <v>0.4</v>
      </c>
      <c r="J1478" s="21">
        <v>5250</v>
      </c>
      <c r="K1478" s="22">
        <f t="shared" ref="K1478:K1481" si="484">I1478*J1478</f>
        <v>2100</v>
      </c>
      <c r="L1478" s="22">
        <f t="shared" ref="L1478:L1481" si="485">K1478*M1478</f>
        <v>735</v>
      </c>
      <c r="M1478" s="23">
        <v>0.35</v>
      </c>
      <c r="O1478" s="1"/>
      <c r="P1478" s="4"/>
      <c r="Q1478" s="3"/>
      <c r="R1478" s="5"/>
    </row>
    <row r="1479" spans="2:18" x14ac:dyDescent="0.25">
      <c r="B1479" s="18" t="s">
        <v>10</v>
      </c>
      <c r="C1479" s="18">
        <v>1185732</v>
      </c>
      <c r="D1479" s="19">
        <v>45455</v>
      </c>
      <c r="E1479" s="18" t="s">
        <v>132</v>
      </c>
      <c r="F1479" s="18" t="s">
        <v>11</v>
      </c>
      <c r="G1479" s="18" t="s">
        <v>63</v>
      </c>
      <c r="H1479" s="18" t="s">
        <v>14</v>
      </c>
      <c r="I1479" s="20">
        <v>0.4</v>
      </c>
      <c r="J1479" s="21">
        <v>5000</v>
      </c>
      <c r="K1479" s="22">
        <f t="shared" si="484"/>
        <v>2000</v>
      </c>
      <c r="L1479" s="22">
        <f t="shared" si="485"/>
        <v>700</v>
      </c>
      <c r="M1479" s="23">
        <v>0.35</v>
      </c>
      <c r="O1479" s="1"/>
      <c r="P1479" s="4"/>
      <c r="Q1479" s="3"/>
      <c r="R1479" s="5"/>
    </row>
    <row r="1480" spans="2:18" x14ac:dyDescent="0.25">
      <c r="B1480" s="18" t="s">
        <v>10</v>
      </c>
      <c r="C1480" s="18">
        <v>1185732</v>
      </c>
      <c r="D1480" s="19">
        <v>45455</v>
      </c>
      <c r="E1480" s="18" t="s">
        <v>132</v>
      </c>
      <c r="F1480" s="18" t="s">
        <v>11</v>
      </c>
      <c r="G1480" s="18" t="s">
        <v>63</v>
      </c>
      <c r="H1480" s="18" t="s">
        <v>16</v>
      </c>
      <c r="I1480" s="20">
        <v>0.5</v>
      </c>
      <c r="J1480" s="21">
        <v>5000</v>
      </c>
      <c r="K1480" s="22">
        <f t="shared" si="484"/>
        <v>2500</v>
      </c>
      <c r="L1480" s="22">
        <f t="shared" si="485"/>
        <v>750</v>
      </c>
      <c r="M1480" s="23">
        <v>0.3</v>
      </c>
      <c r="O1480" s="1"/>
      <c r="P1480" s="4"/>
      <c r="Q1480" s="3"/>
      <c r="R1480" s="5"/>
    </row>
    <row r="1481" spans="2:18" x14ac:dyDescent="0.25">
      <c r="B1481" s="18" t="s">
        <v>10</v>
      </c>
      <c r="C1481" s="18">
        <v>1185732</v>
      </c>
      <c r="D1481" s="19">
        <v>45455</v>
      </c>
      <c r="E1481" s="18" t="s">
        <v>132</v>
      </c>
      <c r="F1481" s="18" t="s">
        <v>11</v>
      </c>
      <c r="G1481" s="18" t="s">
        <v>63</v>
      </c>
      <c r="H1481" s="18" t="s">
        <v>17</v>
      </c>
      <c r="I1481" s="20">
        <v>0.55000000000000004</v>
      </c>
      <c r="J1481" s="21">
        <v>6500</v>
      </c>
      <c r="K1481" s="22">
        <f t="shared" si="484"/>
        <v>3575.0000000000005</v>
      </c>
      <c r="L1481" s="22">
        <f t="shared" si="485"/>
        <v>893.75000000000011</v>
      </c>
      <c r="M1481" s="23">
        <v>0.25</v>
      </c>
      <c r="O1481" s="1"/>
      <c r="P1481" s="4"/>
      <c r="Q1481" s="3"/>
      <c r="R1481" s="5"/>
    </row>
    <row r="1482" spans="2:18" x14ac:dyDescent="0.25">
      <c r="B1482" s="18" t="s">
        <v>10</v>
      </c>
      <c r="C1482" s="18">
        <v>1185732</v>
      </c>
      <c r="D1482" s="19">
        <v>45483</v>
      </c>
      <c r="E1482" s="18" t="s">
        <v>132</v>
      </c>
      <c r="F1482" s="18" t="s">
        <v>11</v>
      </c>
      <c r="G1482" s="18" t="s">
        <v>63</v>
      </c>
      <c r="H1482" s="18" t="s">
        <v>12</v>
      </c>
      <c r="I1482" s="20">
        <v>0.5</v>
      </c>
      <c r="J1482" s="21">
        <v>8750</v>
      </c>
      <c r="K1482" s="22">
        <f>I1482*J1482</f>
        <v>4375</v>
      </c>
      <c r="L1482" s="22">
        <f>K1482*M1482</f>
        <v>2187.5</v>
      </c>
      <c r="M1482" s="23">
        <v>0.5</v>
      </c>
      <c r="O1482" s="1"/>
      <c r="P1482" s="4"/>
      <c r="Q1482" s="3"/>
      <c r="R1482" s="5"/>
    </row>
    <row r="1483" spans="2:18" x14ac:dyDescent="0.25">
      <c r="B1483" s="18" t="s">
        <v>10</v>
      </c>
      <c r="C1483" s="18">
        <v>1185732</v>
      </c>
      <c r="D1483" s="19">
        <v>45483</v>
      </c>
      <c r="E1483" s="18" t="s">
        <v>132</v>
      </c>
      <c r="F1483" s="18" t="s">
        <v>11</v>
      </c>
      <c r="G1483" s="18" t="s">
        <v>63</v>
      </c>
      <c r="H1483" s="18" t="s">
        <v>15</v>
      </c>
      <c r="I1483" s="20">
        <v>0.45000000000000007</v>
      </c>
      <c r="J1483" s="21">
        <v>6250</v>
      </c>
      <c r="K1483" s="22">
        <f>I1483*J1483</f>
        <v>2812.5000000000005</v>
      </c>
      <c r="L1483" s="22">
        <f>K1483*M1483</f>
        <v>843.75000000000011</v>
      </c>
      <c r="M1483" s="23">
        <v>0.3</v>
      </c>
      <c r="O1483" s="1"/>
      <c r="P1483" s="4"/>
      <c r="Q1483" s="3"/>
      <c r="R1483" s="5"/>
    </row>
    <row r="1484" spans="2:18" x14ac:dyDescent="0.25">
      <c r="B1484" s="18" t="s">
        <v>10</v>
      </c>
      <c r="C1484" s="18">
        <v>1185732</v>
      </c>
      <c r="D1484" s="19">
        <v>45483</v>
      </c>
      <c r="E1484" s="18" t="s">
        <v>132</v>
      </c>
      <c r="F1484" s="18" t="s">
        <v>11</v>
      </c>
      <c r="G1484" s="18" t="s">
        <v>63</v>
      </c>
      <c r="H1484" s="18" t="s">
        <v>13</v>
      </c>
      <c r="I1484" s="20">
        <v>0.4</v>
      </c>
      <c r="J1484" s="21">
        <v>5500</v>
      </c>
      <c r="K1484" s="22">
        <f t="shared" ref="K1484:K1487" si="486">I1484*J1484</f>
        <v>2200</v>
      </c>
      <c r="L1484" s="22">
        <f t="shared" ref="L1484:L1487" si="487">K1484*M1484</f>
        <v>770</v>
      </c>
      <c r="M1484" s="23">
        <v>0.35</v>
      </c>
      <c r="O1484" s="1"/>
      <c r="P1484" s="4"/>
      <c r="Q1484" s="3"/>
      <c r="R1484" s="5"/>
    </row>
    <row r="1485" spans="2:18" x14ac:dyDescent="0.25">
      <c r="B1485" s="18" t="s">
        <v>10</v>
      </c>
      <c r="C1485" s="18">
        <v>1185732</v>
      </c>
      <c r="D1485" s="19">
        <v>45483</v>
      </c>
      <c r="E1485" s="18" t="s">
        <v>132</v>
      </c>
      <c r="F1485" s="18" t="s">
        <v>11</v>
      </c>
      <c r="G1485" s="18" t="s">
        <v>63</v>
      </c>
      <c r="H1485" s="18" t="s">
        <v>14</v>
      </c>
      <c r="I1485" s="20">
        <v>0.4</v>
      </c>
      <c r="J1485" s="21">
        <v>5000</v>
      </c>
      <c r="K1485" s="22">
        <f t="shared" si="486"/>
        <v>2000</v>
      </c>
      <c r="L1485" s="22">
        <f t="shared" si="487"/>
        <v>700</v>
      </c>
      <c r="M1485" s="23">
        <v>0.35</v>
      </c>
      <c r="O1485" s="1"/>
      <c r="P1485" s="4"/>
      <c r="Q1485" s="3"/>
      <c r="R1485" s="5"/>
    </row>
    <row r="1486" spans="2:18" x14ac:dyDescent="0.25">
      <c r="B1486" s="18" t="s">
        <v>10</v>
      </c>
      <c r="C1486" s="18">
        <v>1185732</v>
      </c>
      <c r="D1486" s="19">
        <v>45483</v>
      </c>
      <c r="E1486" s="18" t="s">
        <v>132</v>
      </c>
      <c r="F1486" s="18" t="s">
        <v>11</v>
      </c>
      <c r="G1486" s="18" t="s">
        <v>63</v>
      </c>
      <c r="H1486" s="18" t="s">
        <v>16</v>
      </c>
      <c r="I1486" s="20">
        <v>0.5</v>
      </c>
      <c r="J1486" s="21">
        <v>5250</v>
      </c>
      <c r="K1486" s="22">
        <f t="shared" si="486"/>
        <v>2625</v>
      </c>
      <c r="L1486" s="22">
        <f t="shared" si="487"/>
        <v>787.5</v>
      </c>
      <c r="M1486" s="23">
        <v>0.3</v>
      </c>
      <c r="O1486" s="1"/>
      <c r="P1486" s="4"/>
      <c r="Q1486" s="3"/>
      <c r="R1486" s="5"/>
    </row>
    <row r="1487" spans="2:18" x14ac:dyDescent="0.25">
      <c r="B1487" s="18" t="s">
        <v>10</v>
      </c>
      <c r="C1487" s="18">
        <v>1185732</v>
      </c>
      <c r="D1487" s="19">
        <v>45483</v>
      </c>
      <c r="E1487" s="18" t="s">
        <v>132</v>
      </c>
      <c r="F1487" s="18" t="s">
        <v>11</v>
      </c>
      <c r="G1487" s="18" t="s">
        <v>63</v>
      </c>
      <c r="H1487" s="18" t="s">
        <v>17</v>
      </c>
      <c r="I1487" s="20">
        <v>0.55000000000000004</v>
      </c>
      <c r="J1487" s="21">
        <v>7000</v>
      </c>
      <c r="K1487" s="22">
        <f t="shared" si="486"/>
        <v>3850.0000000000005</v>
      </c>
      <c r="L1487" s="22">
        <f t="shared" si="487"/>
        <v>962.50000000000011</v>
      </c>
      <c r="M1487" s="23">
        <v>0.25</v>
      </c>
      <c r="O1487" s="1"/>
      <c r="P1487" s="4"/>
      <c r="Q1487" s="3"/>
      <c r="R1487" s="5"/>
    </row>
    <row r="1488" spans="2:18" x14ac:dyDescent="0.25">
      <c r="B1488" s="18" t="s">
        <v>10</v>
      </c>
      <c r="C1488" s="18">
        <v>1185732</v>
      </c>
      <c r="D1488" s="19">
        <v>45515</v>
      </c>
      <c r="E1488" s="18" t="s">
        <v>132</v>
      </c>
      <c r="F1488" s="18" t="s">
        <v>11</v>
      </c>
      <c r="G1488" s="18" t="s">
        <v>63</v>
      </c>
      <c r="H1488" s="18" t="s">
        <v>12</v>
      </c>
      <c r="I1488" s="20">
        <v>0.5</v>
      </c>
      <c r="J1488" s="21">
        <v>8500</v>
      </c>
      <c r="K1488" s="22">
        <f>I1488*J1488</f>
        <v>4250</v>
      </c>
      <c r="L1488" s="22">
        <f>K1488*M1488</f>
        <v>2125</v>
      </c>
      <c r="M1488" s="23">
        <v>0.5</v>
      </c>
      <c r="O1488" s="1"/>
      <c r="P1488" s="4"/>
      <c r="Q1488" s="3"/>
      <c r="R1488" s="5"/>
    </row>
    <row r="1489" spans="2:18" x14ac:dyDescent="0.25">
      <c r="B1489" s="18" t="s">
        <v>10</v>
      </c>
      <c r="C1489" s="18">
        <v>1185732</v>
      </c>
      <c r="D1489" s="19">
        <v>45515</v>
      </c>
      <c r="E1489" s="18" t="s">
        <v>132</v>
      </c>
      <c r="F1489" s="18" t="s">
        <v>11</v>
      </c>
      <c r="G1489" s="18" t="s">
        <v>63</v>
      </c>
      <c r="H1489" s="18" t="s">
        <v>15</v>
      </c>
      <c r="I1489" s="20">
        <v>0.45000000000000007</v>
      </c>
      <c r="J1489" s="21">
        <v>6250</v>
      </c>
      <c r="K1489" s="22">
        <f>I1489*J1489</f>
        <v>2812.5000000000005</v>
      </c>
      <c r="L1489" s="22">
        <f>K1489*M1489</f>
        <v>843.75000000000011</v>
      </c>
      <c r="M1489" s="23">
        <v>0.3</v>
      </c>
      <c r="O1489" s="1"/>
      <c r="P1489" s="4"/>
      <c r="Q1489" s="3"/>
      <c r="R1489" s="5"/>
    </row>
    <row r="1490" spans="2:18" x14ac:dyDescent="0.25">
      <c r="B1490" s="18" t="s">
        <v>10</v>
      </c>
      <c r="C1490" s="18">
        <v>1185732</v>
      </c>
      <c r="D1490" s="19">
        <v>45515</v>
      </c>
      <c r="E1490" s="18" t="s">
        <v>132</v>
      </c>
      <c r="F1490" s="18" t="s">
        <v>11</v>
      </c>
      <c r="G1490" s="18" t="s">
        <v>63</v>
      </c>
      <c r="H1490" s="18" t="s">
        <v>13</v>
      </c>
      <c r="I1490" s="20">
        <v>0.4</v>
      </c>
      <c r="J1490" s="21">
        <v>5500</v>
      </c>
      <c r="K1490" s="22">
        <f t="shared" ref="K1490:K1493" si="488">I1490*J1490</f>
        <v>2200</v>
      </c>
      <c r="L1490" s="22">
        <f t="shared" ref="L1490:L1493" si="489">K1490*M1490</f>
        <v>770</v>
      </c>
      <c r="M1490" s="23">
        <v>0.35</v>
      </c>
      <c r="O1490" s="1"/>
      <c r="P1490" s="4"/>
      <c r="Q1490" s="3"/>
      <c r="R1490" s="5"/>
    </row>
    <row r="1491" spans="2:18" x14ac:dyDescent="0.25">
      <c r="B1491" s="18" t="s">
        <v>10</v>
      </c>
      <c r="C1491" s="18">
        <v>1185732</v>
      </c>
      <c r="D1491" s="19">
        <v>45515</v>
      </c>
      <c r="E1491" s="18" t="s">
        <v>132</v>
      </c>
      <c r="F1491" s="18" t="s">
        <v>11</v>
      </c>
      <c r="G1491" s="18" t="s">
        <v>63</v>
      </c>
      <c r="H1491" s="18" t="s">
        <v>14</v>
      </c>
      <c r="I1491" s="20">
        <v>0.4</v>
      </c>
      <c r="J1491" s="21">
        <v>5250</v>
      </c>
      <c r="K1491" s="22">
        <f t="shared" si="488"/>
        <v>2100</v>
      </c>
      <c r="L1491" s="22">
        <f t="shared" si="489"/>
        <v>735</v>
      </c>
      <c r="M1491" s="23">
        <v>0.35</v>
      </c>
      <c r="O1491" s="1"/>
      <c r="P1491" s="4"/>
      <c r="Q1491" s="3"/>
      <c r="R1491" s="5"/>
    </row>
    <row r="1492" spans="2:18" x14ac:dyDescent="0.25">
      <c r="B1492" s="18" t="s">
        <v>10</v>
      </c>
      <c r="C1492" s="18">
        <v>1185732</v>
      </c>
      <c r="D1492" s="19">
        <v>45515</v>
      </c>
      <c r="E1492" s="18" t="s">
        <v>132</v>
      </c>
      <c r="F1492" s="18" t="s">
        <v>11</v>
      </c>
      <c r="G1492" s="18" t="s">
        <v>63</v>
      </c>
      <c r="H1492" s="18" t="s">
        <v>16</v>
      </c>
      <c r="I1492" s="20">
        <v>0.5</v>
      </c>
      <c r="J1492" s="21">
        <v>5000</v>
      </c>
      <c r="K1492" s="22">
        <f t="shared" si="488"/>
        <v>2500</v>
      </c>
      <c r="L1492" s="22">
        <f t="shared" si="489"/>
        <v>750</v>
      </c>
      <c r="M1492" s="23">
        <v>0.3</v>
      </c>
      <c r="O1492" s="1"/>
      <c r="P1492" s="4"/>
      <c r="Q1492" s="3"/>
      <c r="R1492" s="5"/>
    </row>
    <row r="1493" spans="2:18" x14ac:dyDescent="0.25">
      <c r="B1493" s="18" t="s">
        <v>10</v>
      </c>
      <c r="C1493" s="18">
        <v>1185732</v>
      </c>
      <c r="D1493" s="19">
        <v>45515</v>
      </c>
      <c r="E1493" s="18" t="s">
        <v>132</v>
      </c>
      <c r="F1493" s="18" t="s">
        <v>11</v>
      </c>
      <c r="G1493" s="18" t="s">
        <v>63</v>
      </c>
      <c r="H1493" s="18" t="s">
        <v>17</v>
      </c>
      <c r="I1493" s="20">
        <v>0.55000000000000004</v>
      </c>
      <c r="J1493" s="21">
        <v>6750</v>
      </c>
      <c r="K1493" s="22">
        <f t="shared" si="488"/>
        <v>3712.5000000000005</v>
      </c>
      <c r="L1493" s="22">
        <f t="shared" si="489"/>
        <v>928.12500000000011</v>
      </c>
      <c r="M1493" s="23">
        <v>0.25</v>
      </c>
      <c r="O1493" s="1"/>
      <c r="P1493" s="4"/>
      <c r="Q1493" s="3"/>
      <c r="R1493" s="5"/>
    </row>
    <row r="1494" spans="2:18" x14ac:dyDescent="0.25">
      <c r="B1494" s="18" t="s">
        <v>10</v>
      </c>
      <c r="C1494" s="18">
        <v>1185732</v>
      </c>
      <c r="D1494" s="19">
        <v>45545</v>
      </c>
      <c r="E1494" s="18" t="s">
        <v>132</v>
      </c>
      <c r="F1494" s="18" t="s">
        <v>11</v>
      </c>
      <c r="G1494" s="18" t="s">
        <v>63</v>
      </c>
      <c r="H1494" s="18" t="s">
        <v>12</v>
      </c>
      <c r="I1494" s="20">
        <v>0.5</v>
      </c>
      <c r="J1494" s="21">
        <v>8000</v>
      </c>
      <c r="K1494" s="22">
        <f>I1494*J1494</f>
        <v>4000</v>
      </c>
      <c r="L1494" s="22">
        <f>K1494*M1494</f>
        <v>2000</v>
      </c>
      <c r="M1494" s="23">
        <v>0.5</v>
      </c>
      <c r="O1494" s="1"/>
      <c r="P1494" s="4"/>
      <c r="Q1494" s="3"/>
      <c r="R1494" s="5"/>
    </row>
    <row r="1495" spans="2:18" x14ac:dyDescent="0.25">
      <c r="B1495" s="18" t="s">
        <v>10</v>
      </c>
      <c r="C1495" s="18">
        <v>1185732</v>
      </c>
      <c r="D1495" s="19">
        <v>45545</v>
      </c>
      <c r="E1495" s="18" t="s">
        <v>132</v>
      </c>
      <c r="F1495" s="18" t="s">
        <v>11</v>
      </c>
      <c r="G1495" s="18" t="s">
        <v>63</v>
      </c>
      <c r="H1495" s="18" t="s">
        <v>15</v>
      </c>
      <c r="I1495" s="20">
        <v>0.45000000000000007</v>
      </c>
      <c r="J1495" s="21">
        <v>6000</v>
      </c>
      <c r="K1495" s="22">
        <f>I1495*J1495</f>
        <v>2700.0000000000005</v>
      </c>
      <c r="L1495" s="22">
        <f>K1495*M1495</f>
        <v>810.00000000000011</v>
      </c>
      <c r="M1495" s="23">
        <v>0.3</v>
      </c>
      <c r="O1495" s="1"/>
      <c r="P1495" s="4"/>
      <c r="Q1495" s="3"/>
      <c r="R1495" s="5"/>
    </row>
    <row r="1496" spans="2:18" x14ac:dyDescent="0.25">
      <c r="B1496" s="18" t="s">
        <v>10</v>
      </c>
      <c r="C1496" s="18">
        <v>1185732</v>
      </c>
      <c r="D1496" s="19">
        <v>45545</v>
      </c>
      <c r="E1496" s="18" t="s">
        <v>132</v>
      </c>
      <c r="F1496" s="18" t="s">
        <v>11</v>
      </c>
      <c r="G1496" s="18" t="s">
        <v>63</v>
      </c>
      <c r="H1496" s="18" t="s">
        <v>13</v>
      </c>
      <c r="I1496" s="20">
        <v>0.4</v>
      </c>
      <c r="J1496" s="21">
        <v>5250</v>
      </c>
      <c r="K1496" s="22">
        <f t="shared" ref="K1496:K1499" si="490">I1496*J1496</f>
        <v>2100</v>
      </c>
      <c r="L1496" s="22">
        <f t="shared" ref="L1496:L1499" si="491">K1496*M1496</f>
        <v>735</v>
      </c>
      <c r="M1496" s="23">
        <v>0.35</v>
      </c>
      <c r="O1496" s="1"/>
      <c r="P1496" s="4"/>
      <c r="Q1496" s="3"/>
      <c r="R1496" s="5"/>
    </row>
    <row r="1497" spans="2:18" x14ac:dyDescent="0.25">
      <c r="B1497" s="18" t="s">
        <v>10</v>
      </c>
      <c r="C1497" s="18">
        <v>1185732</v>
      </c>
      <c r="D1497" s="19">
        <v>45545</v>
      </c>
      <c r="E1497" s="18" t="s">
        <v>132</v>
      </c>
      <c r="F1497" s="18" t="s">
        <v>11</v>
      </c>
      <c r="G1497" s="18" t="s">
        <v>63</v>
      </c>
      <c r="H1497" s="18" t="s">
        <v>14</v>
      </c>
      <c r="I1497" s="20">
        <v>0.4</v>
      </c>
      <c r="J1497" s="21">
        <v>5000</v>
      </c>
      <c r="K1497" s="22">
        <f t="shared" si="490"/>
        <v>2000</v>
      </c>
      <c r="L1497" s="22">
        <f t="shared" si="491"/>
        <v>700</v>
      </c>
      <c r="M1497" s="23">
        <v>0.35</v>
      </c>
      <c r="O1497" s="1"/>
      <c r="P1497" s="4"/>
      <c r="Q1497" s="3"/>
      <c r="R1497" s="5"/>
    </row>
    <row r="1498" spans="2:18" x14ac:dyDescent="0.25">
      <c r="B1498" s="18" t="s">
        <v>10</v>
      </c>
      <c r="C1498" s="18">
        <v>1185732</v>
      </c>
      <c r="D1498" s="19">
        <v>45545</v>
      </c>
      <c r="E1498" s="18" t="s">
        <v>132</v>
      </c>
      <c r="F1498" s="18" t="s">
        <v>11</v>
      </c>
      <c r="G1498" s="18" t="s">
        <v>63</v>
      </c>
      <c r="H1498" s="18" t="s">
        <v>16</v>
      </c>
      <c r="I1498" s="20">
        <v>0.5</v>
      </c>
      <c r="J1498" s="21">
        <v>5000</v>
      </c>
      <c r="K1498" s="22">
        <f t="shared" si="490"/>
        <v>2500</v>
      </c>
      <c r="L1498" s="22">
        <f t="shared" si="491"/>
        <v>750</v>
      </c>
      <c r="M1498" s="23">
        <v>0.3</v>
      </c>
      <c r="O1498" s="1"/>
      <c r="P1498" s="4"/>
      <c r="Q1498" s="3"/>
      <c r="R1498" s="5"/>
    </row>
    <row r="1499" spans="2:18" x14ac:dyDescent="0.25">
      <c r="B1499" s="18" t="s">
        <v>10</v>
      </c>
      <c r="C1499" s="18">
        <v>1185732</v>
      </c>
      <c r="D1499" s="19">
        <v>45545</v>
      </c>
      <c r="E1499" s="18" t="s">
        <v>132</v>
      </c>
      <c r="F1499" s="18" t="s">
        <v>11</v>
      </c>
      <c r="G1499" s="18" t="s">
        <v>63</v>
      </c>
      <c r="H1499" s="18" t="s">
        <v>17</v>
      </c>
      <c r="I1499" s="20">
        <v>0.55000000000000004</v>
      </c>
      <c r="J1499" s="21">
        <v>6000</v>
      </c>
      <c r="K1499" s="22">
        <f t="shared" si="490"/>
        <v>3300.0000000000005</v>
      </c>
      <c r="L1499" s="22">
        <f t="shared" si="491"/>
        <v>825.00000000000011</v>
      </c>
      <c r="M1499" s="23">
        <v>0.25</v>
      </c>
      <c r="O1499" s="1"/>
      <c r="P1499" s="4"/>
      <c r="Q1499" s="3"/>
      <c r="R1499" s="5"/>
    </row>
    <row r="1500" spans="2:18" x14ac:dyDescent="0.25">
      <c r="B1500" s="18" t="s">
        <v>10</v>
      </c>
      <c r="C1500" s="18">
        <v>1185732</v>
      </c>
      <c r="D1500" s="19">
        <v>45577</v>
      </c>
      <c r="E1500" s="18" t="s">
        <v>132</v>
      </c>
      <c r="F1500" s="18" t="s">
        <v>11</v>
      </c>
      <c r="G1500" s="18" t="s">
        <v>63</v>
      </c>
      <c r="H1500" s="18" t="s">
        <v>12</v>
      </c>
      <c r="I1500" s="20">
        <v>0.55000000000000004</v>
      </c>
      <c r="J1500" s="21">
        <v>7750</v>
      </c>
      <c r="K1500" s="22">
        <f>I1500*J1500</f>
        <v>4262.5</v>
      </c>
      <c r="L1500" s="22">
        <f>K1500*M1500</f>
        <v>2131.25</v>
      </c>
      <c r="M1500" s="23">
        <v>0.5</v>
      </c>
      <c r="O1500" s="1"/>
      <c r="P1500" s="4"/>
      <c r="Q1500" s="3"/>
      <c r="R1500" s="5"/>
    </row>
    <row r="1501" spans="2:18" x14ac:dyDescent="0.25">
      <c r="B1501" s="18" t="s">
        <v>10</v>
      </c>
      <c r="C1501" s="18">
        <v>1185732</v>
      </c>
      <c r="D1501" s="19">
        <v>45577</v>
      </c>
      <c r="E1501" s="18" t="s">
        <v>132</v>
      </c>
      <c r="F1501" s="18" t="s">
        <v>11</v>
      </c>
      <c r="G1501" s="18" t="s">
        <v>63</v>
      </c>
      <c r="H1501" s="18" t="s">
        <v>15</v>
      </c>
      <c r="I1501" s="20">
        <v>0.45000000000000007</v>
      </c>
      <c r="J1501" s="21">
        <v>6000</v>
      </c>
      <c r="K1501" s="22">
        <f>I1501*J1501</f>
        <v>2700.0000000000005</v>
      </c>
      <c r="L1501" s="22">
        <f>K1501*M1501</f>
        <v>810.00000000000011</v>
      </c>
      <c r="M1501" s="23">
        <v>0.3</v>
      </c>
      <c r="O1501" s="1"/>
      <c r="P1501" s="4"/>
      <c r="Q1501" s="3"/>
      <c r="R1501" s="5"/>
    </row>
    <row r="1502" spans="2:18" x14ac:dyDescent="0.25">
      <c r="B1502" s="18" t="s">
        <v>10</v>
      </c>
      <c r="C1502" s="18">
        <v>1185732</v>
      </c>
      <c r="D1502" s="19">
        <v>45577</v>
      </c>
      <c r="E1502" s="18" t="s">
        <v>132</v>
      </c>
      <c r="F1502" s="18" t="s">
        <v>11</v>
      </c>
      <c r="G1502" s="18" t="s">
        <v>63</v>
      </c>
      <c r="H1502" s="18" t="s">
        <v>13</v>
      </c>
      <c r="I1502" s="20">
        <v>0.45000000000000007</v>
      </c>
      <c r="J1502" s="21">
        <v>5000</v>
      </c>
      <c r="K1502" s="22">
        <f t="shared" ref="K1502:K1505" si="492">I1502*J1502</f>
        <v>2250.0000000000005</v>
      </c>
      <c r="L1502" s="22">
        <f t="shared" ref="L1502:L1505" si="493">K1502*M1502</f>
        <v>787.50000000000011</v>
      </c>
      <c r="M1502" s="23">
        <v>0.35</v>
      </c>
      <c r="O1502" s="1"/>
      <c r="P1502" s="4"/>
      <c r="Q1502" s="3"/>
      <c r="R1502" s="5"/>
    </row>
    <row r="1503" spans="2:18" x14ac:dyDescent="0.25">
      <c r="B1503" s="18" t="s">
        <v>10</v>
      </c>
      <c r="C1503" s="18">
        <v>1185732</v>
      </c>
      <c r="D1503" s="19">
        <v>45577</v>
      </c>
      <c r="E1503" s="18" t="s">
        <v>132</v>
      </c>
      <c r="F1503" s="18" t="s">
        <v>11</v>
      </c>
      <c r="G1503" s="18" t="s">
        <v>63</v>
      </c>
      <c r="H1503" s="18" t="s">
        <v>14</v>
      </c>
      <c r="I1503" s="20">
        <v>0.45000000000000007</v>
      </c>
      <c r="J1503" s="21">
        <v>4750</v>
      </c>
      <c r="K1503" s="22">
        <f t="shared" si="492"/>
        <v>2137.5000000000005</v>
      </c>
      <c r="L1503" s="22">
        <f t="shared" si="493"/>
        <v>748.12500000000011</v>
      </c>
      <c r="M1503" s="23">
        <v>0.35</v>
      </c>
      <c r="O1503" s="1"/>
      <c r="P1503" s="4"/>
      <c r="Q1503" s="3"/>
      <c r="R1503" s="5"/>
    </row>
    <row r="1504" spans="2:18" x14ac:dyDescent="0.25">
      <c r="B1504" s="18" t="s">
        <v>10</v>
      </c>
      <c r="C1504" s="18">
        <v>1185732</v>
      </c>
      <c r="D1504" s="19">
        <v>45577</v>
      </c>
      <c r="E1504" s="18" t="s">
        <v>132</v>
      </c>
      <c r="F1504" s="18" t="s">
        <v>11</v>
      </c>
      <c r="G1504" s="18" t="s">
        <v>63</v>
      </c>
      <c r="H1504" s="18" t="s">
        <v>16</v>
      </c>
      <c r="I1504" s="20">
        <v>0.55000000000000004</v>
      </c>
      <c r="J1504" s="21">
        <v>4750</v>
      </c>
      <c r="K1504" s="22">
        <f t="shared" si="492"/>
        <v>2612.5</v>
      </c>
      <c r="L1504" s="22">
        <f t="shared" si="493"/>
        <v>783.75</v>
      </c>
      <c r="M1504" s="23">
        <v>0.3</v>
      </c>
      <c r="O1504" s="1"/>
      <c r="P1504" s="4"/>
      <c r="Q1504" s="3"/>
      <c r="R1504" s="5"/>
    </row>
    <row r="1505" spans="1:18" x14ac:dyDescent="0.25">
      <c r="B1505" s="18" t="s">
        <v>10</v>
      </c>
      <c r="C1505" s="18">
        <v>1185732</v>
      </c>
      <c r="D1505" s="19">
        <v>45577</v>
      </c>
      <c r="E1505" s="18" t="s">
        <v>132</v>
      </c>
      <c r="F1505" s="18" t="s">
        <v>11</v>
      </c>
      <c r="G1505" s="18" t="s">
        <v>63</v>
      </c>
      <c r="H1505" s="18" t="s">
        <v>17</v>
      </c>
      <c r="I1505" s="20">
        <v>0.6</v>
      </c>
      <c r="J1505" s="21">
        <v>6000</v>
      </c>
      <c r="K1505" s="22">
        <f t="shared" si="492"/>
        <v>3600</v>
      </c>
      <c r="L1505" s="22">
        <f t="shared" si="493"/>
        <v>900</v>
      </c>
      <c r="M1505" s="23">
        <v>0.25</v>
      </c>
      <c r="O1505" s="1"/>
      <c r="P1505" s="4"/>
      <c r="Q1505" s="3"/>
      <c r="R1505" s="5"/>
    </row>
    <row r="1506" spans="1:18" x14ac:dyDescent="0.25">
      <c r="B1506" s="18" t="s">
        <v>10</v>
      </c>
      <c r="C1506" s="18">
        <v>1185732</v>
      </c>
      <c r="D1506" s="19">
        <v>45607</v>
      </c>
      <c r="E1506" s="18" t="s">
        <v>132</v>
      </c>
      <c r="F1506" s="18" t="s">
        <v>11</v>
      </c>
      <c r="G1506" s="18" t="s">
        <v>63</v>
      </c>
      <c r="H1506" s="18" t="s">
        <v>12</v>
      </c>
      <c r="I1506" s="20">
        <v>0.55000000000000004</v>
      </c>
      <c r="J1506" s="21">
        <v>7500</v>
      </c>
      <c r="K1506" s="22">
        <f>I1506*J1506</f>
        <v>4125</v>
      </c>
      <c r="L1506" s="22">
        <f>K1506*M1506</f>
        <v>2062.5</v>
      </c>
      <c r="M1506" s="23">
        <v>0.5</v>
      </c>
      <c r="O1506" s="1"/>
      <c r="P1506" s="4"/>
      <c r="Q1506" s="3"/>
      <c r="R1506" s="5"/>
    </row>
    <row r="1507" spans="1:18" x14ac:dyDescent="0.25">
      <c r="B1507" s="18" t="s">
        <v>10</v>
      </c>
      <c r="C1507" s="18">
        <v>1185732</v>
      </c>
      <c r="D1507" s="19">
        <v>45607</v>
      </c>
      <c r="E1507" s="18" t="s">
        <v>132</v>
      </c>
      <c r="F1507" s="18" t="s">
        <v>11</v>
      </c>
      <c r="G1507" s="18" t="s">
        <v>63</v>
      </c>
      <c r="H1507" s="18" t="s">
        <v>15</v>
      </c>
      <c r="I1507" s="20">
        <v>0.45000000000000007</v>
      </c>
      <c r="J1507" s="21">
        <v>5750</v>
      </c>
      <c r="K1507" s="22">
        <f>I1507*J1507</f>
        <v>2587.5000000000005</v>
      </c>
      <c r="L1507" s="22">
        <f>K1507*M1507</f>
        <v>776.25000000000011</v>
      </c>
      <c r="M1507" s="23">
        <v>0.3</v>
      </c>
      <c r="O1507" s="1"/>
      <c r="P1507" s="4"/>
      <c r="Q1507" s="3"/>
      <c r="R1507" s="5"/>
    </row>
    <row r="1508" spans="1:18" x14ac:dyDescent="0.25">
      <c r="B1508" s="18" t="s">
        <v>10</v>
      </c>
      <c r="C1508" s="18">
        <v>1185732</v>
      </c>
      <c r="D1508" s="19">
        <v>45607</v>
      </c>
      <c r="E1508" s="18" t="s">
        <v>132</v>
      </c>
      <c r="F1508" s="18" t="s">
        <v>11</v>
      </c>
      <c r="G1508" s="18" t="s">
        <v>63</v>
      </c>
      <c r="H1508" s="18" t="s">
        <v>13</v>
      </c>
      <c r="I1508" s="20">
        <v>0.45000000000000007</v>
      </c>
      <c r="J1508" s="21">
        <v>5200</v>
      </c>
      <c r="K1508" s="22">
        <f t="shared" ref="K1508:K1511" si="494">I1508*J1508</f>
        <v>2340.0000000000005</v>
      </c>
      <c r="L1508" s="22">
        <f t="shared" ref="L1508:L1511" si="495">K1508*M1508</f>
        <v>819.00000000000011</v>
      </c>
      <c r="M1508" s="23">
        <v>0.35</v>
      </c>
      <c r="O1508" s="1"/>
      <c r="P1508" s="4"/>
      <c r="Q1508" s="3"/>
      <c r="R1508" s="5"/>
    </row>
    <row r="1509" spans="1:18" x14ac:dyDescent="0.25">
      <c r="B1509" s="18" t="s">
        <v>10</v>
      </c>
      <c r="C1509" s="18">
        <v>1185732</v>
      </c>
      <c r="D1509" s="19">
        <v>45607</v>
      </c>
      <c r="E1509" s="18" t="s">
        <v>132</v>
      </c>
      <c r="F1509" s="18" t="s">
        <v>11</v>
      </c>
      <c r="G1509" s="18" t="s">
        <v>63</v>
      </c>
      <c r="H1509" s="18" t="s">
        <v>14</v>
      </c>
      <c r="I1509" s="20">
        <v>0.45000000000000007</v>
      </c>
      <c r="J1509" s="21">
        <v>5000</v>
      </c>
      <c r="K1509" s="22">
        <f t="shared" si="494"/>
        <v>2250.0000000000005</v>
      </c>
      <c r="L1509" s="22">
        <f t="shared" si="495"/>
        <v>787.50000000000011</v>
      </c>
      <c r="M1509" s="23">
        <v>0.35</v>
      </c>
      <c r="O1509" s="1"/>
      <c r="P1509" s="4"/>
      <c r="Q1509" s="3"/>
      <c r="R1509" s="5"/>
    </row>
    <row r="1510" spans="1:18" x14ac:dyDescent="0.25">
      <c r="B1510" s="18" t="s">
        <v>10</v>
      </c>
      <c r="C1510" s="18">
        <v>1185732</v>
      </c>
      <c r="D1510" s="19">
        <v>45607</v>
      </c>
      <c r="E1510" s="18" t="s">
        <v>132</v>
      </c>
      <c r="F1510" s="18" t="s">
        <v>11</v>
      </c>
      <c r="G1510" s="18" t="s">
        <v>63</v>
      </c>
      <c r="H1510" s="18" t="s">
        <v>16</v>
      </c>
      <c r="I1510" s="20">
        <v>0.55000000000000004</v>
      </c>
      <c r="J1510" s="21">
        <v>4750</v>
      </c>
      <c r="K1510" s="22">
        <f t="shared" si="494"/>
        <v>2612.5</v>
      </c>
      <c r="L1510" s="22">
        <f t="shared" si="495"/>
        <v>783.75</v>
      </c>
      <c r="M1510" s="23">
        <v>0.3</v>
      </c>
      <c r="O1510" s="1"/>
      <c r="P1510" s="4"/>
      <c r="Q1510" s="3"/>
      <c r="R1510" s="5"/>
    </row>
    <row r="1511" spans="1:18" x14ac:dyDescent="0.25">
      <c r="B1511" s="18" t="s">
        <v>10</v>
      </c>
      <c r="C1511" s="18">
        <v>1185732</v>
      </c>
      <c r="D1511" s="19">
        <v>45607</v>
      </c>
      <c r="E1511" s="18" t="s">
        <v>132</v>
      </c>
      <c r="F1511" s="18" t="s">
        <v>11</v>
      </c>
      <c r="G1511" s="18" t="s">
        <v>63</v>
      </c>
      <c r="H1511" s="18" t="s">
        <v>17</v>
      </c>
      <c r="I1511" s="20">
        <v>0.6</v>
      </c>
      <c r="J1511" s="21">
        <v>5750</v>
      </c>
      <c r="K1511" s="22">
        <f t="shared" si="494"/>
        <v>3450</v>
      </c>
      <c r="L1511" s="22">
        <f t="shared" si="495"/>
        <v>862.5</v>
      </c>
      <c r="M1511" s="23">
        <v>0.25</v>
      </c>
      <c r="O1511" s="1"/>
      <c r="P1511" s="4"/>
      <c r="Q1511" s="3"/>
      <c r="R1511" s="5"/>
    </row>
    <row r="1512" spans="1:18" x14ac:dyDescent="0.25">
      <c r="B1512" s="18" t="s">
        <v>10</v>
      </c>
      <c r="C1512" s="18">
        <v>1185732</v>
      </c>
      <c r="D1512" s="19">
        <v>45636</v>
      </c>
      <c r="E1512" s="18" t="s">
        <v>132</v>
      </c>
      <c r="F1512" s="18" t="s">
        <v>11</v>
      </c>
      <c r="G1512" s="18" t="s">
        <v>63</v>
      </c>
      <c r="H1512" s="18" t="s">
        <v>12</v>
      </c>
      <c r="I1512" s="20">
        <v>0.55000000000000004</v>
      </c>
      <c r="J1512" s="21">
        <v>8000</v>
      </c>
      <c r="K1512" s="22">
        <f>I1512*J1512</f>
        <v>4400</v>
      </c>
      <c r="L1512" s="22">
        <f>K1512*M1512</f>
        <v>2200</v>
      </c>
      <c r="M1512" s="23">
        <v>0.5</v>
      </c>
      <c r="O1512" s="1"/>
      <c r="P1512" s="4"/>
      <c r="Q1512" s="3"/>
      <c r="R1512" s="5"/>
    </row>
    <row r="1513" spans="1:18" x14ac:dyDescent="0.25">
      <c r="B1513" s="18" t="s">
        <v>10</v>
      </c>
      <c r="C1513" s="18">
        <v>1185732</v>
      </c>
      <c r="D1513" s="19">
        <v>45636</v>
      </c>
      <c r="E1513" s="18" t="s">
        <v>132</v>
      </c>
      <c r="F1513" s="18" t="s">
        <v>11</v>
      </c>
      <c r="G1513" s="18" t="s">
        <v>63</v>
      </c>
      <c r="H1513" s="18" t="s">
        <v>15</v>
      </c>
      <c r="I1513" s="20">
        <v>0.45000000000000007</v>
      </c>
      <c r="J1513" s="21">
        <v>6000</v>
      </c>
      <c r="K1513" s="22">
        <f>I1513*J1513</f>
        <v>2700.0000000000005</v>
      </c>
      <c r="L1513" s="22">
        <f>K1513*M1513</f>
        <v>810.00000000000011</v>
      </c>
      <c r="M1513" s="23">
        <v>0.3</v>
      </c>
      <c r="O1513" s="1"/>
      <c r="P1513" s="4"/>
      <c r="Q1513" s="3"/>
      <c r="R1513" s="5"/>
    </row>
    <row r="1514" spans="1:18" x14ac:dyDescent="0.25">
      <c r="B1514" s="18" t="s">
        <v>10</v>
      </c>
      <c r="C1514" s="18">
        <v>1185732</v>
      </c>
      <c r="D1514" s="19">
        <v>45636</v>
      </c>
      <c r="E1514" s="18" t="s">
        <v>132</v>
      </c>
      <c r="F1514" s="18" t="s">
        <v>11</v>
      </c>
      <c r="G1514" s="18" t="s">
        <v>63</v>
      </c>
      <c r="H1514" s="18" t="s">
        <v>13</v>
      </c>
      <c r="I1514" s="20">
        <v>0.45000000000000007</v>
      </c>
      <c r="J1514" s="21">
        <v>5500</v>
      </c>
      <c r="K1514" s="22">
        <f t="shared" ref="K1514:K1517" si="496">I1514*J1514</f>
        <v>2475.0000000000005</v>
      </c>
      <c r="L1514" s="22">
        <f t="shared" ref="L1514:L1517" si="497">K1514*M1514</f>
        <v>866.25000000000011</v>
      </c>
      <c r="M1514" s="23">
        <v>0.35</v>
      </c>
      <c r="O1514" s="1"/>
      <c r="P1514" s="4"/>
      <c r="Q1514" s="3"/>
      <c r="R1514" s="5"/>
    </row>
    <row r="1515" spans="1:18" x14ac:dyDescent="0.25">
      <c r="B1515" s="18" t="s">
        <v>10</v>
      </c>
      <c r="C1515" s="18">
        <v>1185732</v>
      </c>
      <c r="D1515" s="19">
        <v>45636</v>
      </c>
      <c r="E1515" s="18" t="s">
        <v>132</v>
      </c>
      <c r="F1515" s="18" t="s">
        <v>11</v>
      </c>
      <c r="G1515" s="18" t="s">
        <v>63</v>
      </c>
      <c r="H1515" s="18" t="s">
        <v>14</v>
      </c>
      <c r="I1515" s="20">
        <v>0.45000000000000007</v>
      </c>
      <c r="J1515" s="21">
        <v>5000</v>
      </c>
      <c r="K1515" s="22">
        <f t="shared" si="496"/>
        <v>2250.0000000000005</v>
      </c>
      <c r="L1515" s="22">
        <f t="shared" si="497"/>
        <v>787.50000000000011</v>
      </c>
      <c r="M1515" s="23">
        <v>0.35</v>
      </c>
      <c r="O1515" s="1"/>
      <c r="P1515" s="4"/>
      <c r="Q1515" s="3"/>
      <c r="R1515" s="5"/>
    </row>
    <row r="1516" spans="1:18" x14ac:dyDescent="0.25">
      <c r="B1516" s="18" t="s">
        <v>10</v>
      </c>
      <c r="C1516" s="18">
        <v>1185732</v>
      </c>
      <c r="D1516" s="19">
        <v>45636</v>
      </c>
      <c r="E1516" s="18" t="s">
        <v>132</v>
      </c>
      <c r="F1516" s="18" t="s">
        <v>11</v>
      </c>
      <c r="G1516" s="18" t="s">
        <v>63</v>
      </c>
      <c r="H1516" s="18" t="s">
        <v>16</v>
      </c>
      <c r="I1516" s="20">
        <v>0.55000000000000004</v>
      </c>
      <c r="J1516" s="21">
        <v>5000</v>
      </c>
      <c r="K1516" s="22">
        <f t="shared" si="496"/>
        <v>2750</v>
      </c>
      <c r="L1516" s="22">
        <f t="shared" si="497"/>
        <v>825</v>
      </c>
      <c r="M1516" s="23">
        <v>0.3</v>
      </c>
      <c r="O1516" s="1"/>
      <c r="P1516" s="4"/>
      <c r="Q1516" s="3"/>
      <c r="R1516" s="5"/>
    </row>
    <row r="1517" spans="1:18" x14ac:dyDescent="0.25">
      <c r="B1517" s="18" t="s">
        <v>10</v>
      </c>
      <c r="C1517" s="18">
        <v>1185732</v>
      </c>
      <c r="D1517" s="19">
        <v>45636</v>
      </c>
      <c r="E1517" s="18" t="s">
        <v>132</v>
      </c>
      <c r="F1517" s="18" t="s">
        <v>11</v>
      </c>
      <c r="G1517" s="18" t="s">
        <v>63</v>
      </c>
      <c r="H1517" s="18" t="s">
        <v>17</v>
      </c>
      <c r="I1517" s="20">
        <v>0.6</v>
      </c>
      <c r="J1517" s="21">
        <v>6000</v>
      </c>
      <c r="K1517" s="22">
        <f t="shared" si="496"/>
        <v>3600</v>
      </c>
      <c r="L1517" s="22">
        <f t="shared" si="497"/>
        <v>900</v>
      </c>
      <c r="M1517" s="23">
        <v>0.25</v>
      </c>
      <c r="O1517" s="1"/>
      <c r="P1517" s="4"/>
      <c r="Q1517" s="3"/>
      <c r="R1517" s="5"/>
    </row>
    <row r="1518" spans="1:18" x14ac:dyDescent="0.25">
      <c r="A1518" t="s">
        <v>39</v>
      </c>
      <c r="B1518" s="18" t="s">
        <v>23</v>
      </c>
      <c r="C1518" s="18">
        <v>1128299</v>
      </c>
      <c r="D1518" s="19">
        <v>45315</v>
      </c>
      <c r="E1518" s="18" t="s">
        <v>24</v>
      </c>
      <c r="F1518" s="18" t="s">
        <v>65</v>
      </c>
      <c r="G1518" s="18" t="s">
        <v>64</v>
      </c>
      <c r="H1518" s="18" t="s">
        <v>12</v>
      </c>
      <c r="I1518" s="20">
        <v>0.30000000000000004</v>
      </c>
      <c r="J1518" s="21">
        <v>3500</v>
      </c>
      <c r="K1518" s="22">
        <f>I1518*J1518</f>
        <v>1050.0000000000002</v>
      </c>
      <c r="L1518" s="22">
        <f>K1518*M1518</f>
        <v>367.50000000000006</v>
      </c>
      <c r="M1518" s="23">
        <v>0.35</v>
      </c>
      <c r="O1518" s="1"/>
      <c r="P1518" s="4"/>
      <c r="Q1518" s="3"/>
      <c r="R1518" s="5"/>
    </row>
    <row r="1519" spans="1:18" x14ac:dyDescent="0.25">
      <c r="B1519" s="18" t="s">
        <v>23</v>
      </c>
      <c r="C1519" s="18">
        <v>1128299</v>
      </c>
      <c r="D1519" s="19">
        <v>45315</v>
      </c>
      <c r="E1519" s="18" t="s">
        <v>24</v>
      </c>
      <c r="F1519" s="18" t="s">
        <v>65</v>
      </c>
      <c r="G1519" s="18" t="s">
        <v>64</v>
      </c>
      <c r="H1519" s="18" t="s">
        <v>15</v>
      </c>
      <c r="I1519" s="20">
        <v>0.4</v>
      </c>
      <c r="J1519" s="21">
        <v>3500</v>
      </c>
      <c r="K1519" s="22">
        <f>I1519*J1519</f>
        <v>1400</v>
      </c>
      <c r="L1519" s="22">
        <f>K1519*M1519</f>
        <v>489.99999999999994</v>
      </c>
      <c r="M1519" s="23">
        <v>0.35</v>
      </c>
      <c r="O1519" s="1"/>
      <c r="P1519" s="4"/>
      <c r="Q1519" s="3"/>
      <c r="R1519" s="5"/>
    </row>
    <row r="1520" spans="1:18" x14ac:dyDescent="0.25">
      <c r="B1520" s="18" t="s">
        <v>23</v>
      </c>
      <c r="C1520" s="18">
        <v>1128299</v>
      </c>
      <c r="D1520" s="19">
        <v>45315</v>
      </c>
      <c r="E1520" s="18" t="s">
        <v>24</v>
      </c>
      <c r="F1520" s="18" t="s">
        <v>65</v>
      </c>
      <c r="G1520" s="18" t="s">
        <v>64</v>
      </c>
      <c r="H1520" s="18" t="s">
        <v>13</v>
      </c>
      <c r="I1520" s="20">
        <v>0.4</v>
      </c>
      <c r="J1520" s="21">
        <v>3500</v>
      </c>
      <c r="K1520" s="22">
        <f t="shared" ref="K1520:K1523" si="498">I1520*J1520</f>
        <v>1400</v>
      </c>
      <c r="L1520" s="22">
        <f t="shared" ref="L1520:L1523" si="499">K1520*M1520</f>
        <v>489.99999999999994</v>
      </c>
      <c r="M1520" s="23">
        <v>0.35</v>
      </c>
      <c r="O1520" s="1"/>
      <c r="P1520" s="4"/>
      <c r="Q1520" s="3"/>
      <c r="R1520" s="5"/>
    </row>
    <row r="1521" spans="2:18" x14ac:dyDescent="0.25">
      <c r="B1521" s="18" t="s">
        <v>23</v>
      </c>
      <c r="C1521" s="18">
        <v>1128299</v>
      </c>
      <c r="D1521" s="19">
        <v>45315</v>
      </c>
      <c r="E1521" s="18" t="s">
        <v>24</v>
      </c>
      <c r="F1521" s="18" t="s">
        <v>65</v>
      </c>
      <c r="G1521" s="18" t="s">
        <v>64</v>
      </c>
      <c r="H1521" s="18" t="s">
        <v>14</v>
      </c>
      <c r="I1521" s="20">
        <v>0.4</v>
      </c>
      <c r="J1521" s="21">
        <v>2000</v>
      </c>
      <c r="K1521" s="22">
        <f t="shared" si="498"/>
        <v>800</v>
      </c>
      <c r="L1521" s="22">
        <f t="shared" si="499"/>
        <v>280</v>
      </c>
      <c r="M1521" s="23">
        <v>0.35</v>
      </c>
      <c r="O1521" s="1"/>
      <c r="P1521" s="4"/>
      <c r="Q1521" s="3"/>
      <c r="R1521" s="5"/>
    </row>
    <row r="1522" spans="2:18" x14ac:dyDescent="0.25">
      <c r="B1522" s="18" t="s">
        <v>23</v>
      </c>
      <c r="C1522" s="18">
        <v>1128299</v>
      </c>
      <c r="D1522" s="19">
        <v>45315</v>
      </c>
      <c r="E1522" s="18" t="s">
        <v>24</v>
      </c>
      <c r="F1522" s="18" t="s">
        <v>65</v>
      </c>
      <c r="G1522" s="18" t="s">
        <v>64</v>
      </c>
      <c r="H1522" s="18" t="s">
        <v>16</v>
      </c>
      <c r="I1522" s="20">
        <v>0.45000000000000007</v>
      </c>
      <c r="J1522" s="21">
        <v>1500</v>
      </c>
      <c r="K1522" s="22">
        <f t="shared" si="498"/>
        <v>675.00000000000011</v>
      </c>
      <c r="L1522" s="22">
        <f t="shared" si="499"/>
        <v>270.00000000000006</v>
      </c>
      <c r="M1522" s="23">
        <v>0.4</v>
      </c>
      <c r="O1522" s="1"/>
      <c r="P1522" s="4"/>
      <c r="Q1522" s="3"/>
      <c r="R1522" s="5"/>
    </row>
    <row r="1523" spans="2:18" x14ac:dyDescent="0.25">
      <c r="B1523" s="18" t="s">
        <v>23</v>
      </c>
      <c r="C1523" s="18">
        <v>1128299</v>
      </c>
      <c r="D1523" s="19">
        <v>45315</v>
      </c>
      <c r="E1523" s="18" t="s">
        <v>24</v>
      </c>
      <c r="F1523" s="18" t="s">
        <v>65</v>
      </c>
      <c r="G1523" s="18" t="s">
        <v>64</v>
      </c>
      <c r="H1523" s="18" t="s">
        <v>17</v>
      </c>
      <c r="I1523" s="20">
        <v>0.4</v>
      </c>
      <c r="J1523" s="21">
        <v>4000</v>
      </c>
      <c r="K1523" s="22">
        <f t="shared" si="498"/>
        <v>1600</v>
      </c>
      <c r="L1523" s="22">
        <f t="shared" si="499"/>
        <v>480</v>
      </c>
      <c r="M1523" s="23">
        <v>0.3</v>
      </c>
      <c r="O1523" s="1"/>
      <c r="P1523" s="4"/>
      <c r="Q1523" s="3"/>
      <c r="R1523" s="5"/>
    </row>
    <row r="1524" spans="2:18" x14ac:dyDescent="0.25">
      <c r="B1524" s="18" t="s">
        <v>23</v>
      </c>
      <c r="C1524" s="18">
        <v>1128299</v>
      </c>
      <c r="D1524" s="19">
        <v>45346</v>
      </c>
      <c r="E1524" s="18" t="s">
        <v>24</v>
      </c>
      <c r="F1524" s="18" t="s">
        <v>65</v>
      </c>
      <c r="G1524" s="18" t="s">
        <v>64</v>
      </c>
      <c r="H1524" s="18" t="s">
        <v>12</v>
      </c>
      <c r="I1524" s="20">
        <v>0.30000000000000004</v>
      </c>
      <c r="J1524" s="21">
        <v>4500</v>
      </c>
      <c r="K1524" s="22">
        <f>I1524*J1524</f>
        <v>1350.0000000000002</v>
      </c>
      <c r="L1524" s="22">
        <f>K1524*M1524</f>
        <v>472.50000000000006</v>
      </c>
      <c r="M1524" s="23">
        <v>0.35</v>
      </c>
      <c r="O1524" s="1"/>
      <c r="P1524" s="4"/>
      <c r="Q1524" s="3"/>
      <c r="R1524" s="5"/>
    </row>
    <row r="1525" spans="2:18" x14ac:dyDescent="0.25">
      <c r="B1525" s="18" t="s">
        <v>23</v>
      </c>
      <c r="C1525" s="18">
        <v>1128299</v>
      </c>
      <c r="D1525" s="19">
        <v>45346</v>
      </c>
      <c r="E1525" s="18" t="s">
        <v>24</v>
      </c>
      <c r="F1525" s="18" t="s">
        <v>65</v>
      </c>
      <c r="G1525" s="18" t="s">
        <v>64</v>
      </c>
      <c r="H1525" s="18" t="s">
        <v>15</v>
      </c>
      <c r="I1525" s="20">
        <v>0.4</v>
      </c>
      <c r="J1525" s="21">
        <v>3500</v>
      </c>
      <c r="K1525" s="22">
        <f>I1525*J1525</f>
        <v>1400</v>
      </c>
      <c r="L1525" s="22">
        <f>K1525*M1525</f>
        <v>489.99999999999994</v>
      </c>
      <c r="M1525" s="23">
        <v>0.35</v>
      </c>
      <c r="O1525" s="1"/>
      <c r="P1525" s="4"/>
      <c r="Q1525" s="3"/>
      <c r="R1525" s="5"/>
    </row>
    <row r="1526" spans="2:18" x14ac:dyDescent="0.25">
      <c r="B1526" s="18" t="s">
        <v>23</v>
      </c>
      <c r="C1526" s="18">
        <v>1128299</v>
      </c>
      <c r="D1526" s="19">
        <v>45346</v>
      </c>
      <c r="E1526" s="18" t="s">
        <v>24</v>
      </c>
      <c r="F1526" s="18" t="s">
        <v>65</v>
      </c>
      <c r="G1526" s="18" t="s">
        <v>64</v>
      </c>
      <c r="H1526" s="18" t="s">
        <v>13</v>
      </c>
      <c r="I1526" s="20">
        <v>0.4</v>
      </c>
      <c r="J1526" s="21">
        <v>3500</v>
      </c>
      <c r="K1526" s="22">
        <f t="shared" ref="K1526:K1529" si="500">I1526*J1526</f>
        <v>1400</v>
      </c>
      <c r="L1526" s="22">
        <f t="shared" ref="L1526:L1529" si="501">K1526*M1526</f>
        <v>489.99999999999994</v>
      </c>
      <c r="M1526" s="23">
        <v>0.35</v>
      </c>
      <c r="O1526" s="1"/>
      <c r="P1526" s="4"/>
      <c r="Q1526" s="3"/>
      <c r="R1526" s="5"/>
    </row>
    <row r="1527" spans="2:18" x14ac:dyDescent="0.25">
      <c r="B1527" s="18" t="s">
        <v>23</v>
      </c>
      <c r="C1527" s="18">
        <v>1128299</v>
      </c>
      <c r="D1527" s="19">
        <v>45346</v>
      </c>
      <c r="E1527" s="18" t="s">
        <v>24</v>
      </c>
      <c r="F1527" s="18" t="s">
        <v>65</v>
      </c>
      <c r="G1527" s="18" t="s">
        <v>64</v>
      </c>
      <c r="H1527" s="18" t="s">
        <v>14</v>
      </c>
      <c r="I1527" s="20">
        <v>0.4</v>
      </c>
      <c r="J1527" s="21">
        <v>2000</v>
      </c>
      <c r="K1527" s="22">
        <f t="shared" si="500"/>
        <v>800</v>
      </c>
      <c r="L1527" s="22">
        <f t="shared" si="501"/>
        <v>280</v>
      </c>
      <c r="M1527" s="23">
        <v>0.35</v>
      </c>
      <c r="O1527" s="1"/>
      <c r="P1527" s="4"/>
      <c r="Q1527" s="3"/>
      <c r="R1527" s="5"/>
    </row>
    <row r="1528" spans="2:18" x14ac:dyDescent="0.25">
      <c r="B1528" s="18" t="s">
        <v>23</v>
      </c>
      <c r="C1528" s="18">
        <v>1128299</v>
      </c>
      <c r="D1528" s="19">
        <v>45346</v>
      </c>
      <c r="E1528" s="18" t="s">
        <v>24</v>
      </c>
      <c r="F1528" s="18" t="s">
        <v>65</v>
      </c>
      <c r="G1528" s="18" t="s">
        <v>64</v>
      </c>
      <c r="H1528" s="18" t="s">
        <v>16</v>
      </c>
      <c r="I1528" s="20">
        <v>0.45000000000000007</v>
      </c>
      <c r="J1528" s="21">
        <v>1250</v>
      </c>
      <c r="K1528" s="22">
        <f t="shared" si="500"/>
        <v>562.50000000000011</v>
      </c>
      <c r="L1528" s="22">
        <f t="shared" si="501"/>
        <v>225.00000000000006</v>
      </c>
      <c r="M1528" s="23">
        <v>0.4</v>
      </c>
      <c r="O1528" s="1"/>
      <c r="P1528" s="4"/>
      <c r="Q1528" s="3"/>
      <c r="R1528" s="5"/>
    </row>
    <row r="1529" spans="2:18" x14ac:dyDescent="0.25">
      <c r="B1529" s="18" t="s">
        <v>23</v>
      </c>
      <c r="C1529" s="18">
        <v>1128299</v>
      </c>
      <c r="D1529" s="19">
        <v>45346</v>
      </c>
      <c r="E1529" s="18" t="s">
        <v>24</v>
      </c>
      <c r="F1529" s="18" t="s">
        <v>65</v>
      </c>
      <c r="G1529" s="18" t="s">
        <v>64</v>
      </c>
      <c r="H1529" s="18" t="s">
        <v>17</v>
      </c>
      <c r="I1529" s="20">
        <v>0.4</v>
      </c>
      <c r="J1529" s="21">
        <v>3250</v>
      </c>
      <c r="K1529" s="22">
        <f t="shared" si="500"/>
        <v>1300</v>
      </c>
      <c r="L1529" s="22">
        <f t="shared" si="501"/>
        <v>390</v>
      </c>
      <c r="M1529" s="23">
        <v>0.3</v>
      </c>
      <c r="O1529" s="1"/>
      <c r="P1529" s="4"/>
      <c r="Q1529" s="3"/>
      <c r="R1529" s="5"/>
    </row>
    <row r="1530" spans="2:18" x14ac:dyDescent="0.25">
      <c r="B1530" s="18" t="s">
        <v>23</v>
      </c>
      <c r="C1530" s="18">
        <v>1128299</v>
      </c>
      <c r="D1530" s="19">
        <v>45374</v>
      </c>
      <c r="E1530" s="18" t="s">
        <v>24</v>
      </c>
      <c r="F1530" s="18" t="s">
        <v>65</v>
      </c>
      <c r="G1530" s="18" t="s">
        <v>64</v>
      </c>
      <c r="H1530" s="18" t="s">
        <v>12</v>
      </c>
      <c r="I1530" s="20">
        <v>0.4</v>
      </c>
      <c r="J1530" s="21">
        <v>4750</v>
      </c>
      <c r="K1530" s="22">
        <f>I1530*J1530</f>
        <v>1900</v>
      </c>
      <c r="L1530" s="22">
        <f>K1530*M1530</f>
        <v>665</v>
      </c>
      <c r="M1530" s="23">
        <v>0.35</v>
      </c>
      <c r="O1530" s="1"/>
      <c r="P1530" s="4"/>
      <c r="Q1530" s="3"/>
      <c r="R1530" s="5"/>
    </row>
    <row r="1531" spans="2:18" x14ac:dyDescent="0.25">
      <c r="B1531" s="18" t="s">
        <v>23</v>
      </c>
      <c r="C1531" s="18">
        <v>1128299</v>
      </c>
      <c r="D1531" s="19">
        <v>45374</v>
      </c>
      <c r="E1531" s="18" t="s">
        <v>24</v>
      </c>
      <c r="F1531" s="18" t="s">
        <v>65</v>
      </c>
      <c r="G1531" s="18" t="s">
        <v>64</v>
      </c>
      <c r="H1531" s="18" t="s">
        <v>15</v>
      </c>
      <c r="I1531" s="20">
        <v>0.5</v>
      </c>
      <c r="J1531" s="21">
        <v>3250</v>
      </c>
      <c r="K1531" s="22">
        <f>I1531*J1531</f>
        <v>1625</v>
      </c>
      <c r="L1531" s="22">
        <f>K1531*M1531</f>
        <v>568.75</v>
      </c>
      <c r="M1531" s="23">
        <v>0.35</v>
      </c>
      <c r="O1531" s="1"/>
      <c r="P1531" s="4"/>
      <c r="Q1531" s="3"/>
      <c r="R1531" s="5"/>
    </row>
    <row r="1532" spans="2:18" x14ac:dyDescent="0.25">
      <c r="B1532" s="18" t="s">
        <v>23</v>
      </c>
      <c r="C1532" s="18">
        <v>1128299</v>
      </c>
      <c r="D1532" s="19">
        <v>45374</v>
      </c>
      <c r="E1532" s="18" t="s">
        <v>24</v>
      </c>
      <c r="F1532" s="18" t="s">
        <v>65</v>
      </c>
      <c r="G1532" s="18" t="s">
        <v>64</v>
      </c>
      <c r="H1532" s="18" t="s">
        <v>13</v>
      </c>
      <c r="I1532" s="20">
        <v>0.54999999999999993</v>
      </c>
      <c r="J1532" s="21">
        <v>3500</v>
      </c>
      <c r="K1532" s="22">
        <f t="shared" ref="K1532:K1535" si="502">I1532*J1532</f>
        <v>1924.9999999999998</v>
      </c>
      <c r="L1532" s="22">
        <f t="shared" ref="L1532:L1535" si="503">K1532*M1532</f>
        <v>673.74999999999989</v>
      </c>
      <c r="M1532" s="23">
        <v>0.35</v>
      </c>
      <c r="O1532" s="1"/>
      <c r="P1532" s="4"/>
      <c r="Q1532" s="3"/>
      <c r="R1532" s="5"/>
    </row>
    <row r="1533" spans="2:18" x14ac:dyDescent="0.25">
      <c r="B1533" s="18" t="s">
        <v>23</v>
      </c>
      <c r="C1533" s="18">
        <v>1128299</v>
      </c>
      <c r="D1533" s="19">
        <v>45374</v>
      </c>
      <c r="E1533" s="18" t="s">
        <v>24</v>
      </c>
      <c r="F1533" s="18" t="s">
        <v>65</v>
      </c>
      <c r="G1533" s="18" t="s">
        <v>64</v>
      </c>
      <c r="H1533" s="18" t="s">
        <v>14</v>
      </c>
      <c r="I1533" s="20">
        <v>0.5</v>
      </c>
      <c r="J1533" s="21">
        <v>2500</v>
      </c>
      <c r="K1533" s="22">
        <f t="shared" si="502"/>
        <v>1250</v>
      </c>
      <c r="L1533" s="22">
        <f t="shared" si="503"/>
        <v>437.5</v>
      </c>
      <c r="M1533" s="23">
        <v>0.35</v>
      </c>
      <c r="O1533" s="1"/>
      <c r="P1533" s="4"/>
      <c r="Q1533" s="3"/>
      <c r="R1533" s="5"/>
    </row>
    <row r="1534" spans="2:18" x14ac:dyDescent="0.25">
      <c r="B1534" s="18" t="s">
        <v>23</v>
      </c>
      <c r="C1534" s="18">
        <v>1128299</v>
      </c>
      <c r="D1534" s="19">
        <v>45374</v>
      </c>
      <c r="E1534" s="18" t="s">
        <v>24</v>
      </c>
      <c r="F1534" s="18" t="s">
        <v>65</v>
      </c>
      <c r="G1534" s="18" t="s">
        <v>64</v>
      </c>
      <c r="H1534" s="18" t="s">
        <v>16</v>
      </c>
      <c r="I1534" s="20">
        <v>0.55000000000000004</v>
      </c>
      <c r="J1534" s="21">
        <v>1000</v>
      </c>
      <c r="K1534" s="22">
        <f t="shared" si="502"/>
        <v>550</v>
      </c>
      <c r="L1534" s="22">
        <f t="shared" si="503"/>
        <v>220</v>
      </c>
      <c r="M1534" s="23">
        <v>0.4</v>
      </c>
      <c r="O1534" s="1"/>
      <c r="P1534" s="4"/>
      <c r="Q1534" s="3"/>
      <c r="R1534" s="5"/>
    </row>
    <row r="1535" spans="2:18" x14ac:dyDescent="0.25">
      <c r="B1535" s="18" t="s">
        <v>23</v>
      </c>
      <c r="C1535" s="18">
        <v>1128299</v>
      </c>
      <c r="D1535" s="19">
        <v>45374</v>
      </c>
      <c r="E1535" s="18" t="s">
        <v>24</v>
      </c>
      <c r="F1535" s="18" t="s">
        <v>65</v>
      </c>
      <c r="G1535" s="18" t="s">
        <v>64</v>
      </c>
      <c r="H1535" s="18" t="s">
        <v>17</v>
      </c>
      <c r="I1535" s="20">
        <v>0.5</v>
      </c>
      <c r="J1535" s="21">
        <v>3000</v>
      </c>
      <c r="K1535" s="22">
        <f t="shared" si="502"/>
        <v>1500</v>
      </c>
      <c r="L1535" s="22">
        <f t="shared" si="503"/>
        <v>450</v>
      </c>
      <c r="M1535" s="23">
        <v>0.3</v>
      </c>
      <c r="O1535" s="1"/>
      <c r="P1535" s="4"/>
      <c r="Q1535" s="3"/>
      <c r="R1535" s="5"/>
    </row>
    <row r="1536" spans="2:18" x14ac:dyDescent="0.25">
      <c r="B1536" s="18" t="s">
        <v>23</v>
      </c>
      <c r="C1536" s="18">
        <v>1128299</v>
      </c>
      <c r="D1536" s="19">
        <v>45406</v>
      </c>
      <c r="E1536" s="18" t="s">
        <v>24</v>
      </c>
      <c r="F1536" s="18" t="s">
        <v>65</v>
      </c>
      <c r="G1536" s="18" t="s">
        <v>64</v>
      </c>
      <c r="H1536" s="18" t="s">
        <v>12</v>
      </c>
      <c r="I1536" s="20">
        <v>0.55000000000000004</v>
      </c>
      <c r="J1536" s="21">
        <v>4750</v>
      </c>
      <c r="K1536" s="22">
        <f>I1536*J1536</f>
        <v>2612.5</v>
      </c>
      <c r="L1536" s="22">
        <f>K1536*M1536</f>
        <v>914.37499999999989</v>
      </c>
      <c r="M1536" s="23">
        <v>0.35</v>
      </c>
      <c r="O1536" s="1"/>
      <c r="P1536" s="4"/>
      <c r="Q1536" s="3"/>
      <c r="R1536" s="5"/>
    </row>
    <row r="1537" spans="2:18" x14ac:dyDescent="0.25">
      <c r="B1537" s="18" t="s">
        <v>23</v>
      </c>
      <c r="C1537" s="18">
        <v>1128299</v>
      </c>
      <c r="D1537" s="19">
        <v>45406</v>
      </c>
      <c r="E1537" s="18" t="s">
        <v>24</v>
      </c>
      <c r="F1537" s="18" t="s">
        <v>65</v>
      </c>
      <c r="G1537" s="18" t="s">
        <v>64</v>
      </c>
      <c r="H1537" s="18" t="s">
        <v>15</v>
      </c>
      <c r="I1537" s="20">
        <v>0.60000000000000009</v>
      </c>
      <c r="J1537" s="21">
        <v>2750</v>
      </c>
      <c r="K1537" s="22">
        <f>I1537*J1537</f>
        <v>1650.0000000000002</v>
      </c>
      <c r="L1537" s="22">
        <f>K1537*M1537</f>
        <v>577.5</v>
      </c>
      <c r="M1537" s="23">
        <v>0.35</v>
      </c>
      <c r="O1537" s="1"/>
      <c r="P1537" s="4"/>
      <c r="Q1537" s="3"/>
      <c r="R1537" s="5"/>
    </row>
    <row r="1538" spans="2:18" x14ac:dyDescent="0.25">
      <c r="B1538" s="18" t="s">
        <v>23</v>
      </c>
      <c r="C1538" s="18">
        <v>1128299</v>
      </c>
      <c r="D1538" s="19">
        <v>45406</v>
      </c>
      <c r="E1538" s="18" t="s">
        <v>24</v>
      </c>
      <c r="F1538" s="18" t="s">
        <v>65</v>
      </c>
      <c r="G1538" s="18" t="s">
        <v>64</v>
      </c>
      <c r="H1538" s="18" t="s">
        <v>13</v>
      </c>
      <c r="I1538" s="20">
        <v>0.60000000000000009</v>
      </c>
      <c r="J1538" s="21">
        <v>3250</v>
      </c>
      <c r="K1538" s="22">
        <f t="shared" ref="K1538:K1541" si="504">I1538*J1538</f>
        <v>1950.0000000000002</v>
      </c>
      <c r="L1538" s="22">
        <f t="shared" ref="L1538:L1541" si="505">K1538*M1538</f>
        <v>682.5</v>
      </c>
      <c r="M1538" s="23">
        <v>0.35</v>
      </c>
      <c r="O1538" s="1"/>
      <c r="P1538" s="4"/>
      <c r="Q1538" s="3"/>
      <c r="R1538" s="5"/>
    </row>
    <row r="1539" spans="2:18" x14ac:dyDescent="0.25">
      <c r="B1539" s="18" t="s">
        <v>23</v>
      </c>
      <c r="C1539" s="18">
        <v>1128299</v>
      </c>
      <c r="D1539" s="19">
        <v>45406</v>
      </c>
      <c r="E1539" s="18" t="s">
        <v>24</v>
      </c>
      <c r="F1539" s="18" t="s">
        <v>65</v>
      </c>
      <c r="G1539" s="18" t="s">
        <v>64</v>
      </c>
      <c r="H1539" s="18" t="s">
        <v>14</v>
      </c>
      <c r="I1539" s="20">
        <v>0.45000000000000007</v>
      </c>
      <c r="J1539" s="21">
        <v>2250</v>
      </c>
      <c r="K1539" s="22">
        <f t="shared" si="504"/>
        <v>1012.5000000000001</v>
      </c>
      <c r="L1539" s="22">
        <f t="shared" si="505"/>
        <v>354.375</v>
      </c>
      <c r="M1539" s="23">
        <v>0.35</v>
      </c>
      <c r="O1539" s="1"/>
      <c r="P1539" s="4"/>
      <c r="Q1539" s="3"/>
      <c r="R1539" s="5"/>
    </row>
    <row r="1540" spans="2:18" x14ac:dyDescent="0.25">
      <c r="B1540" s="18" t="s">
        <v>23</v>
      </c>
      <c r="C1540" s="18">
        <v>1128299</v>
      </c>
      <c r="D1540" s="19">
        <v>45406</v>
      </c>
      <c r="E1540" s="18" t="s">
        <v>24</v>
      </c>
      <c r="F1540" s="18" t="s">
        <v>65</v>
      </c>
      <c r="G1540" s="18" t="s">
        <v>64</v>
      </c>
      <c r="H1540" s="18" t="s">
        <v>16</v>
      </c>
      <c r="I1540" s="20">
        <v>0.50000000000000011</v>
      </c>
      <c r="J1540" s="21">
        <v>1250</v>
      </c>
      <c r="K1540" s="22">
        <f t="shared" si="504"/>
        <v>625.00000000000011</v>
      </c>
      <c r="L1540" s="22">
        <f t="shared" si="505"/>
        <v>250.00000000000006</v>
      </c>
      <c r="M1540" s="23">
        <v>0.4</v>
      </c>
      <c r="O1540" s="1"/>
      <c r="P1540" s="4"/>
      <c r="Q1540" s="3"/>
      <c r="R1540" s="5"/>
    </row>
    <row r="1541" spans="2:18" x14ac:dyDescent="0.25">
      <c r="B1541" s="18" t="s">
        <v>23</v>
      </c>
      <c r="C1541" s="18">
        <v>1128299</v>
      </c>
      <c r="D1541" s="19">
        <v>45406</v>
      </c>
      <c r="E1541" s="18" t="s">
        <v>24</v>
      </c>
      <c r="F1541" s="18" t="s">
        <v>65</v>
      </c>
      <c r="G1541" s="18" t="s">
        <v>64</v>
      </c>
      <c r="H1541" s="18" t="s">
        <v>17</v>
      </c>
      <c r="I1541" s="20">
        <v>0.65000000000000013</v>
      </c>
      <c r="J1541" s="21">
        <v>3000</v>
      </c>
      <c r="K1541" s="22">
        <f t="shared" si="504"/>
        <v>1950.0000000000005</v>
      </c>
      <c r="L1541" s="22">
        <f t="shared" si="505"/>
        <v>585.00000000000011</v>
      </c>
      <c r="M1541" s="23">
        <v>0.3</v>
      </c>
      <c r="O1541" s="1"/>
      <c r="P1541" s="4"/>
      <c r="Q1541" s="3"/>
      <c r="R1541" s="5"/>
    </row>
    <row r="1542" spans="2:18" x14ac:dyDescent="0.25">
      <c r="B1542" s="18" t="s">
        <v>23</v>
      </c>
      <c r="C1542" s="18">
        <v>1128299</v>
      </c>
      <c r="D1542" s="19">
        <v>45437</v>
      </c>
      <c r="E1542" s="18" t="s">
        <v>24</v>
      </c>
      <c r="F1542" s="18" t="s">
        <v>65</v>
      </c>
      <c r="G1542" s="18" t="s">
        <v>64</v>
      </c>
      <c r="H1542" s="18" t="s">
        <v>12</v>
      </c>
      <c r="I1542" s="20">
        <v>0.5</v>
      </c>
      <c r="J1542" s="21">
        <v>5000</v>
      </c>
      <c r="K1542" s="22">
        <f>I1542*J1542</f>
        <v>2500</v>
      </c>
      <c r="L1542" s="22">
        <f>K1542*M1542</f>
        <v>875</v>
      </c>
      <c r="M1542" s="23">
        <v>0.35</v>
      </c>
      <c r="O1542" s="1"/>
      <c r="P1542" s="4"/>
      <c r="Q1542" s="3"/>
      <c r="R1542" s="5"/>
    </row>
    <row r="1543" spans="2:18" x14ac:dyDescent="0.25">
      <c r="B1543" s="18" t="s">
        <v>23</v>
      </c>
      <c r="C1543" s="18">
        <v>1128299</v>
      </c>
      <c r="D1543" s="19">
        <v>45437</v>
      </c>
      <c r="E1543" s="18" t="s">
        <v>24</v>
      </c>
      <c r="F1543" s="18" t="s">
        <v>65</v>
      </c>
      <c r="G1543" s="18" t="s">
        <v>64</v>
      </c>
      <c r="H1543" s="18" t="s">
        <v>15</v>
      </c>
      <c r="I1543" s="20">
        <v>0.55000000000000004</v>
      </c>
      <c r="J1543" s="21">
        <v>3500</v>
      </c>
      <c r="K1543" s="22">
        <f>I1543*J1543</f>
        <v>1925.0000000000002</v>
      </c>
      <c r="L1543" s="22">
        <f>K1543*M1543</f>
        <v>673.75</v>
      </c>
      <c r="M1543" s="23">
        <v>0.35</v>
      </c>
      <c r="O1543" s="1"/>
      <c r="P1543" s="4"/>
      <c r="Q1543" s="3"/>
      <c r="R1543" s="5"/>
    </row>
    <row r="1544" spans="2:18" x14ac:dyDescent="0.25">
      <c r="B1544" s="18" t="s">
        <v>23</v>
      </c>
      <c r="C1544" s="18">
        <v>1128299</v>
      </c>
      <c r="D1544" s="19">
        <v>45437</v>
      </c>
      <c r="E1544" s="18" t="s">
        <v>24</v>
      </c>
      <c r="F1544" s="18" t="s">
        <v>65</v>
      </c>
      <c r="G1544" s="18" t="s">
        <v>64</v>
      </c>
      <c r="H1544" s="18" t="s">
        <v>13</v>
      </c>
      <c r="I1544" s="20">
        <v>0.55000000000000004</v>
      </c>
      <c r="J1544" s="21">
        <v>3500</v>
      </c>
      <c r="K1544" s="22">
        <f t="shared" ref="K1544:K1547" si="506">I1544*J1544</f>
        <v>1925.0000000000002</v>
      </c>
      <c r="L1544" s="22">
        <f t="shared" ref="L1544:L1547" si="507">K1544*M1544</f>
        <v>673.75</v>
      </c>
      <c r="M1544" s="23">
        <v>0.35</v>
      </c>
      <c r="O1544" s="1"/>
      <c r="P1544" s="4"/>
      <c r="Q1544" s="3"/>
      <c r="R1544" s="5"/>
    </row>
    <row r="1545" spans="2:18" x14ac:dyDescent="0.25">
      <c r="B1545" s="18" t="s">
        <v>23</v>
      </c>
      <c r="C1545" s="18">
        <v>1128299</v>
      </c>
      <c r="D1545" s="19">
        <v>45437</v>
      </c>
      <c r="E1545" s="18" t="s">
        <v>24</v>
      </c>
      <c r="F1545" s="18" t="s">
        <v>65</v>
      </c>
      <c r="G1545" s="18" t="s">
        <v>64</v>
      </c>
      <c r="H1545" s="18" t="s">
        <v>14</v>
      </c>
      <c r="I1545" s="20">
        <v>0.5</v>
      </c>
      <c r="J1545" s="21">
        <v>2750</v>
      </c>
      <c r="K1545" s="22">
        <f t="shared" si="506"/>
        <v>1375</v>
      </c>
      <c r="L1545" s="22">
        <f t="shared" si="507"/>
        <v>481.24999999999994</v>
      </c>
      <c r="M1545" s="23">
        <v>0.35</v>
      </c>
      <c r="O1545" s="1"/>
      <c r="P1545" s="4"/>
      <c r="Q1545" s="3"/>
      <c r="R1545" s="5"/>
    </row>
    <row r="1546" spans="2:18" x14ac:dyDescent="0.25">
      <c r="B1546" s="18" t="s">
        <v>23</v>
      </c>
      <c r="C1546" s="18">
        <v>1128299</v>
      </c>
      <c r="D1546" s="19">
        <v>45437</v>
      </c>
      <c r="E1546" s="18" t="s">
        <v>24</v>
      </c>
      <c r="F1546" s="18" t="s">
        <v>65</v>
      </c>
      <c r="G1546" s="18" t="s">
        <v>64</v>
      </c>
      <c r="H1546" s="18" t="s">
        <v>16</v>
      </c>
      <c r="I1546" s="20">
        <v>0.44999999999999996</v>
      </c>
      <c r="J1546" s="21">
        <v>1750</v>
      </c>
      <c r="K1546" s="22">
        <f t="shared" si="506"/>
        <v>787.49999999999989</v>
      </c>
      <c r="L1546" s="22">
        <f t="shared" si="507"/>
        <v>315</v>
      </c>
      <c r="M1546" s="23">
        <v>0.4</v>
      </c>
      <c r="O1546" s="1"/>
      <c r="P1546" s="4"/>
      <c r="Q1546" s="3"/>
      <c r="R1546" s="5"/>
    </row>
    <row r="1547" spans="2:18" x14ac:dyDescent="0.25">
      <c r="B1547" s="18" t="s">
        <v>23</v>
      </c>
      <c r="C1547" s="18">
        <v>1128299</v>
      </c>
      <c r="D1547" s="19">
        <v>45437</v>
      </c>
      <c r="E1547" s="18" t="s">
        <v>24</v>
      </c>
      <c r="F1547" s="18" t="s">
        <v>65</v>
      </c>
      <c r="G1547" s="18" t="s">
        <v>64</v>
      </c>
      <c r="H1547" s="18" t="s">
        <v>17</v>
      </c>
      <c r="I1547" s="20">
        <v>0.6</v>
      </c>
      <c r="J1547" s="21">
        <v>5250</v>
      </c>
      <c r="K1547" s="22">
        <f t="shared" si="506"/>
        <v>3150</v>
      </c>
      <c r="L1547" s="22">
        <f t="shared" si="507"/>
        <v>945</v>
      </c>
      <c r="M1547" s="23">
        <v>0.3</v>
      </c>
      <c r="O1547" s="1"/>
      <c r="P1547" s="4"/>
      <c r="Q1547" s="3"/>
      <c r="R1547" s="5"/>
    </row>
    <row r="1548" spans="2:18" x14ac:dyDescent="0.25">
      <c r="B1548" s="18" t="s">
        <v>23</v>
      </c>
      <c r="C1548" s="18">
        <v>1128299</v>
      </c>
      <c r="D1548" s="19">
        <v>45467</v>
      </c>
      <c r="E1548" s="18" t="s">
        <v>24</v>
      </c>
      <c r="F1548" s="18" t="s">
        <v>65</v>
      </c>
      <c r="G1548" s="18" t="s">
        <v>64</v>
      </c>
      <c r="H1548" s="18" t="s">
        <v>12</v>
      </c>
      <c r="I1548" s="20">
        <v>0.54999999999999993</v>
      </c>
      <c r="J1548" s="21">
        <v>7750</v>
      </c>
      <c r="K1548" s="22">
        <f>I1548*J1548</f>
        <v>4262.4999999999991</v>
      </c>
      <c r="L1548" s="22">
        <f>K1548*M1548</f>
        <v>1491.8749999999995</v>
      </c>
      <c r="M1548" s="23">
        <v>0.35</v>
      </c>
      <c r="O1548" s="1"/>
      <c r="P1548" s="4"/>
      <c r="Q1548" s="3"/>
      <c r="R1548" s="5"/>
    </row>
    <row r="1549" spans="2:18" x14ac:dyDescent="0.25">
      <c r="B1549" s="18" t="s">
        <v>23</v>
      </c>
      <c r="C1549" s="18">
        <v>1128299</v>
      </c>
      <c r="D1549" s="19">
        <v>45467</v>
      </c>
      <c r="E1549" s="18" t="s">
        <v>24</v>
      </c>
      <c r="F1549" s="18" t="s">
        <v>65</v>
      </c>
      <c r="G1549" s="18" t="s">
        <v>64</v>
      </c>
      <c r="H1549" s="18" t="s">
        <v>15</v>
      </c>
      <c r="I1549" s="20">
        <v>0.64999999999999991</v>
      </c>
      <c r="J1549" s="21">
        <v>6500</v>
      </c>
      <c r="K1549" s="22">
        <f>I1549*J1549</f>
        <v>4224.9999999999991</v>
      </c>
      <c r="L1549" s="22">
        <f>K1549*M1549</f>
        <v>1478.7499999999995</v>
      </c>
      <c r="M1549" s="23">
        <v>0.35</v>
      </c>
      <c r="O1549" s="1"/>
      <c r="P1549" s="4"/>
      <c r="Q1549" s="3"/>
      <c r="R1549" s="5"/>
    </row>
    <row r="1550" spans="2:18" x14ac:dyDescent="0.25">
      <c r="B1550" s="18" t="s">
        <v>23</v>
      </c>
      <c r="C1550" s="18">
        <v>1128299</v>
      </c>
      <c r="D1550" s="19">
        <v>45467</v>
      </c>
      <c r="E1550" s="18" t="s">
        <v>24</v>
      </c>
      <c r="F1550" s="18" t="s">
        <v>65</v>
      </c>
      <c r="G1550" s="18" t="s">
        <v>64</v>
      </c>
      <c r="H1550" s="18" t="s">
        <v>13</v>
      </c>
      <c r="I1550" s="20">
        <v>0.79999999999999993</v>
      </c>
      <c r="J1550" s="21">
        <v>6500</v>
      </c>
      <c r="K1550" s="22">
        <f t="shared" ref="K1550:K1553" si="508">I1550*J1550</f>
        <v>5200</v>
      </c>
      <c r="L1550" s="22">
        <f t="shared" ref="L1550:L1553" si="509">K1550*M1550</f>
        <v>1819.9999999999998</v>
      </c>
      <c r="M1550" s="23">
        <v>0.35</v>
      </c>
      <c r="O1550" s="1"/>
      <c r="P1550" s="4"/>
      <c r="Q1550" s="3"/>
      <c r="R1550" s="5"/>
    </row>
    <row r="1551" spans="2:18" x14ac:dyDescent="0.25">
      <c r="B1551" s="18" t="s">
        <v>23</v>
      </c>
      <c r="C1551" s="18">
        <v>1128299</v>
      </c>
      <c r="D1551" s="19">
        <v>45467</v>
      </c>
      <c r="E1551" s="18" t="s">
        <v>24</v>
      </c>
      <c r="F1551" s="18" t="s">
        <v>65</v>
      </c>
      <c r="G1551" s="18" t="s">
        <v>64</v>
      </c>
      <c r="H1551" s="18" t="s">
        <v>14</v>
      </c>
      <c r="I1551" s="20">
        <v>0.79999999999999993</v>
      </c>
      <c r="J1551" s="21">
        <v>5250</v>
      </c>
      <c r="K1551" s="22">
        <f t="shared" si="508"/>
        <v>4200</v>
      </c>
      <c r="L1551" s="22">
        <f t="shared" si="509"/>
        <v>1470</v>
      </c>
      <c r="M1551" s="23">
        <v>0.35</v>
      </c>
      <c r="O1551" s="1"/>
      <c r="P1551" s="4"/>
      <c r="Q1551" s="3"/>
      <c r="R1551" s="5"/>
    </row>
    <row r="1552" spans="2:18" x14ac:dyDescent="0.25">
      <c r="B1552" s="18" t="s">
        <v>23</v>
      </c>
      <c r="C1552" s="18">
        <v>1128299</v>
      </c>
      <c r="D1552" s="19">
        <v>45467</v>
      </c>
      <c r="E1552" s="18" t="s">
        <v>24</v>
      </c>
      <c r="F1552" s="18" t="s">
        <v>65</v>
      </c>
      <c r="G1552" s="18" t="s">
        <v>64</v>
      </c>
      <c r="H1552" s="18" t="s">
        <v>16</v>
      </c>
      <c r="I1552" s="20">
        <v>0.9</v>
      </c>
      <c r="J1552" s="21">
        <v>4000</v>
      </c>
      <c r="K1552" s="22">
        <f t="shared" si="508"/>
        <v>3600</v>
      </c>
      <c r="L1552" s="22">
        <f t="shared" si="509"/>
        <v>1440</v>
      </c>
      <c r="M1552" s="23">
        <v>0.4</v>
      </c>
      <c r="O1552" s="1"/>
      <c r="P1552" s="4"/>
      <c r="Q1552" s="3"/>
      <c r="R1552" s="5"/>
    </row>
    <row r="1553" spans="2:18" x14ac:dyDescent="0.25">
      <c r="B1553" s="18" t="s">
        <v>23</v>
      </c>
      <c r="C1553" s="18">
        <v>1128299</v>
      </c>
      <c r="D1553" s="19">
        <v>45467</v>
      </c>
      <c r="E1553" s="18" t="s">
        <v>24</v>
      </c>
      <c r="F1553" s="18" t="s">
        <v>65</v>
      </c>
      <c r="G1553" s="18" t="s">
        <v>64</v>
      </c>
      <c r="H1553" s="18" t="s">
        <v>17</v>
      </c>
      <c r="I1553" s="20">
        <v>1.05</v>
      </c>
      <c r="J1553" s="21">
        <v>7000</v>
      </c>
      <c r="K1553" s="22">
        <f t="shared" si="508"/>
        <v>7350</v>
      </c>
      <c r="L1553" s="22">
        <f t="shared" si="509"/>
        <v>2205</v>
      </c>
      <c r="M1553" s="23">
        <v>0.3</v>
      </c>
      <c r="O1553" s="1"/>
      <c r="P1553" s="4"/>
      <c r="Q1553" s="3"/>
      <c r="R1553" s="5"/>
    </row>
    <row r="1554" spans="2:18" x14ac:dyDescent="0.25">
      <c r="B1554" s="18" t="s">
        <v>23</v>
      </c>
      <c r="C1554" s="18">
        <v>1128299</v>
      </c>
      <c r="D1554" s="19">
        <v>45496</v>
      </c>
      <c r="E1554" s="18" t="s">
        <v>24</v>
      </c>
      <c r="F1554" s="18" t="s">
        <v>65</v>
      </c>
      <c r="G1554" s="18" t="s">
        <v>64</v>
      </c>
      <c r="H1554" s="18" t="s">
        <v>12</v>
      </c>
      <c r="I1554" s="20">
        <v>0.85</v>
      </c>
      <c r="J1554" s="21">
        <v>8500</v>
      </c>
      <c r="K1554" s="22">
        <f>I1554*J1554</f>
        <v>7225</v>
      </c>
      <c r="L1554" s="22">
        <f>K1554*M1554</f>
        <v>2528.75</v>
      </c>
      <c r="M1554" s="23">
        <v>0.35</v>
      </c>
      <c r="O1554" s="1"/>
      <c r="P1554" s="4"/>
      <c r="Q1554" s="3"/>
      <c r="R1554" s="5"/>
    </row>
    <row r="1555" spans="2:18" x14ac:dyDescent="0.25">
      <c r="B1555" s="18" t="s">
        <v>23</v>
      </c>
      <c r="C1555" s="18">
        <v>1128299</v>
      </c>
      <c r="D1555" s="19">
        <v>45496</v>
      </c>
      <c r="E1555" s="18" t="s">
        <v>24</v>
      </c>
      <c r="F1555" s="18" t="s">
        <v>65</v>
      </c>
      <c r="G1555" s="18" t="s">
        <v>64</v>
      </c>
      <c r="H1555" s="18" t="s">
        <v>15</v>
      </c>
      <c r="I1555" s="20">
        <v>0.9</v>
      </c>
      <c r="J1555" s="21">
        <v>7000</v>
      </c>
      <c r="K1555" s="22">
        <f>I1555*J1555</f>
        <v>6300</v>
      </c>
      <c r="L1555" s="22">
        <f>K1555*M1555</f>
        <v>2205</v>
      </c>
      <c r="M1555" s="23">
        <v>0.35</v>
      </c>
      <c r="O1555" s="1"/>
      <c r="P1555" s="4"/>
      <c r="Q1555" s="3"/>
      <c r="R1555" s="5"/>
    </row>
    <row r="1556" spans="2:18" x14ac:dyDescent="0.25">
      <c r="B1556" s="18" t="s">
        <v>23</v>
      </c>
      <c r="C1556" s="18">
        <v>1128299</v>
      </c>
      <c r="D1556" s="19">
        <v>45496</v>
      </c>
      <c r="E1556" s="18" t="s">
        <v>24</v>
      </c>
      <c r="F1556" s="18" t="s">
        <v>65</v>
      </c>
      <c r="G1556" s="18" t="s">
        <v>64</v>
      </c>
      <c r="H1556" s="18" t="s">
        <v>13</v>
      </c>
      <c r="I1556" s="20">
        <v>0.9</v>
      </c>
      <c r="J1556" s="21">
        <v>6500</v>
      </c>
      <c r="K1556" s="22">
        <f t="shared" ref="K1556:K1559" si="510">I1556*J1556</f>
        <v>5850</v>
      </c>
      <c r="L1556" s="22">
        <f t="shared" ref="L1556:L1559" si="511">K1556*M1556</f>
        <v>2047.4999999999998</v>
      </c>
      <c r="M1556" s="23">
        <v>0.35</v>
      </c>
      <c r="O1556" s="1"/>
      <c r="P1556" s="4"/>
      <c r="Q1556" s="3"/>
      <c r="R1556" s="5"/>
    </row>
    <row r="1557" spans="2:18" x14ac:dyDescent="0.25">
      <c r="B1557" s="18" t="s">
        <v>23</v>
      </c>
      <c r="C1557" s="18">
        <v>1128299</v>
      </c>
      <c r="D1557" s="19">
        <v>45496</v>
      </c>
      <c r="E1557" s="18" t="s">
        <v>24</v>
      </c>
      <c r="F1557" s="18" t="s">
        <v>65</v>
      </c>
      <c r="G1557" s="18" t="s">
        <v>64</v>
      </c>
      <c r="H1557" s="18" t="s">
        <v>14</v>
      </c>
      <c r="I1557" s="20">
        <v>0.85</v>
      </c>
      <c r="J1557" s="21">
        <v>5500</v>
      </c>
      <c r="K1557" s="22">
        <f t="shared" si="510"/>
        <v>4675</v>
      </c>
      <c r="L1557" s="22">
        <f t="shared" si="511"/>
        <v>1636.25</v>
      </c>
      <c r="M1557" s="23">
        <v>0.35</v>
      </c>
      <c r="O1557" s="1"/>
      <c r="P1557" s="4"/>
      <c r="Q1557" s="3"/>
      <c r="R1557" s="5"/>
    </row>
    <row r="1558" spans="2:18" x14ac:dyDescent="0.25">
      <c r="B1558" s="18" t="s">
        <v>23</v>
      </c>
      <c r="C1558" s="18">
        <v>1128299</v>
      </c>
      <c r="D1558" s="19">
        <v>45496</v>
      </c>
      <c r="E1558" s="18" t="s">
        <v>24</v>
      </c>
      <c r="F1558" s="18" t="s">
        <v>65</v>
      </c>
      <c r="G1558" s="18" t="s">
        <v>64</v>
      </c>
      <c r="H1558" s="18" t="s">
        <v>16</v>
      </c>
      <c r="I1558" s="20">
        <v>0.9</v>
      </c>
      <c r="J1558" s="21">
        <v>6000</v>
      </c>
      <c r="K1558" s="22">
        <f t="shared" si="510"/>
        <v>5400</v>
      </c>
      <c r="L1558" s="22">
        <f t="shared" si="511"/>
        <v>2160</v>
      </c>
      <c r="M1558" s="23">
        <v>0.4</v>
      </c>
      <c r="O1558" s="1"/>
      <c r="P1558" s="4"/>
      <c r="Q1558" s="3"/>
      <c r="R1558" s="5"/>
    </row>
    <row r="1559" spans="2:18" x14ac:dyDescent="0.25">
      <c r="B1559" s="18" t="s">
        <v>23</v>
      </c>
      <c r="C1559" s="18">
        <v>1128299</v>
      </c>
      <c r="D1559" s="19">
        <v>45496</v>
      </c>
      <c r="E1559" s="18" t="s">
        <v>24</v>
      </c>
      <c r="F1559" s="18" t="s">
        <v>65</v>
      </c>
      <c r="G1559" s="18" t="s">
        <v>64</v>
      </c>
      <c r="H1559" s="18" t="s">
        <v>17</v>
      </c>
      <c r="I1559" s="20">
        <v>1.05</v>
      </c>
      <c r="J1559" s="21">
        <v>6000</v>
      </c>
      <c r="K1559" s="22">
        <f t="shared" si="510"/>
        <v>6300</v>
      </c>
      <c r="L1559" s="22">
        <f t="shared" si="511"/>
        <v>1890</v>
      </c>
      <c r="M1559" s="23">
        <v>0.3</v>
      </c>
      <c r="O1559" s="1"/>
      <c r="P1559" s="4"/>
      <c r="Q1559" s="3"/>
      <c r="R1559" s="5"/>
    </row>
    <row r="1560" spans="2:18" x14ac:dyDescent="0.25">
      <c r="B1560" s="18" t="s">
        <v>23</v>
      </c>
      <c r="C1560" s="18">
        <v>1128299</v>
      </c>
      <c r="D1560" s="19">
        <v>45528</v>
      </c>
      <c r="E1560" s="18" t="s">
        <v>24</v>
      </c>
      <c r="F1560" s="18" t="s">
        <v>65</v>
      </c>
      <c r="G1560" s="18" t="s">
        <v>64</v>
      </c>
      <c r="H1560" s="18" t="s">
        <v>12</v>
      </c>
      <c r="I1560" s="20">
        <v>0.9</v>
      </c>
      <c r="J1560" s="21">
        <v>8000</v>
      </c>
      <c r="K1560" s="22">
        <f>I1560*J1560</f>
        <v>7200</v>
      </c>
      <c r="L1560" s="22">
        <f>K1560*M1560</f>
        <v>2520</v>
      </c>
      <c r="M1560" s="23">
        <v>0.35</v>
      </c>
      <c r="O1560" s="1"/>
      <c r="P1560" s="4"/>
      <c r="Q1560" s="3"/>
      <c r="R1560" s="5"/>
    </row>
    <row r="1561" spans="2:18" x14ac:dyDescent="0.25">
      <c r="B1561" s="18" t="s">
        <v>23</v>
      </c>
      <c r="C1561" s="18">
        <v>1128299</v>
      </c>
      <c r="D1561" s="19">
        <v>45528</v>
      </c>
      <c r="E1561" s="18" t="s">
        <v>24</v>
      </c>
      <c r="F1561" s="18" t="s">
        <v>65</v>
      </c>
      <c r="G1561" s="18" t="s">
        <v>64</v>
      </c>
      <c r="H1561" s="18" t="s">
        <v>15</v>
      </c>
      <c r="I1561" s="20">
        <v>0.8</v>
      </c>
      <c r="J1561" s="21">
        <v>7750</v>
      </c>
      <c r="K1561" s="22">
        <f>I1561*J1561</f>
        <v>6200</v>
      </c>
      <c r="L1561" s="22">
        <f>K1561*M1561</f>
        <v>2170</v>
      </c>
      <c r="M1561" s="23">
        <v>0.35</v>
      </c>
      <c r="O1561" s="1"/>
      <c r="P1561" s="4"/>
      <c r="Q1561" s="3"/>
      <c r="R1561" s="5"/>
    </row>
    <row r="1562" spans="2:18" x14ac:dyDescent="0.25">
      <c r="B1562" s="18" t="s">
        <v>23</v>
      </c>
      <c r="C1562" s="18">
        <v>1128299</v>
      </c>
      <c r="D1562" s="19">
        <v>45528</v>
      </c>
      <c r="E1562" s="18" t="s">
        <v>24</v>
      </c>
      <c r="F1562" s="18" t="s">
        <v>65</v>
      </c>
      <c r="G1562" s="18" t="s">
        <v>64</v>
      </c>
      <c r="H1562" s="18" t="s">
        <v>13</v>
      </c>
      <c r="I1562" s="20">
        <v>0.70000000000000007</v>
      </c>
      <c r="J1562" s="21">
        <v>6500</v>
      </c>
      <c r="K1562" s="22">
        <f t="shared" ref="K1562:K1565" si="512">I1562*J1562</f>
        <v>4550</v>
      </c>
      <c r="L1562" s="22">
        <f t="shared" ref="L1562:L1565" si="513">K1562*M1562</f>
        <v>1592.5</v>
      </c>
      <c r="M1562" s="23">
        <v>0.35</v>
      </c>
      <c r="O1562" s="1"/>
      <c r="P1562" s="4"/>
      <c r="Q1562" s="3"/>
      <c r="R1562" s="5"/>
    </row>
    <row r="1563" spans="2:18" x14ac:dyDescent="0.25">
      <c r="B1563" s="18" t="s">
        <v>23</v>
      </c>
      <c r="C1563" s="18">
        <v>1128299</v>
      </c>
      <c r="D1563" s="19">
        <v>45528</v>
      </c>
      <c r="E1563" s="18" t="s">
        <v>24</v>
      </c>
      <c r="F1563" s="18" t="s">
        <v>65</v>
      </c>
      <c r="G1563" s="18" t="s">
        <v>64</v>
      </c>
      <c r="H1563" s="18" t="s">
        <v>14</v>
      </c>
      <c r="I1563" s="20">
        <v>0.70000000000000007</v>
      </c>
      <c r="J1563" s="21">
        <v>4250</v>
      </c>
      <c r="K1563" s="22">
        <f t="shared" si="512"/>
        <v>2975.0000000000005</v>
      </c>
      <c r="L1563" s="22">
        <f t="shared" si="513"/>
        <v>1041.25</v>
      </c>
      <c r="M1563" s="23">
        <v>0.35</v>
      </c>
      <c r="O1563" s="1"/>
      <c r="P1563" s="4"/>
      <c r="Q1563" s="3"/>
      <c r="R1563" s="5"/>
    </row>
    <row r="1564" spans="2:18" x14ac:dyDescent="0.25">
      <c r="B1564" s="18" t="s">
        <v>23</v>
      </c>
      <c r="C1564" s="18">
        <v>1128299</v>
      </c>
      <c r="D1564" s="19">
        <v>45528</v>
      </c>
      <c r="E1564" s="18" t="s">
        <v>24</v>
      </c>
      <c r="F1564" s="18" t="s">
        <v>65</v>
      </c>
      <c r="G1564" s="18" t="s">
        <v>64</v>
      </c>
      <c r="H1564" s="18" t="s">
        <v>16</v>
      </c>
      <c r="I1564" s="20">
        <v>0.7</v>
      </c>
      <c r="J1564" s="21">
        <v>4250</v>
      </c>
      <c r="K1564" s="22">
        <f t="shared" si="512"/>
        <v>2975</v>
      </c>
      <c r="L1564" s="22">
        <f t="shared" si="513"/>
        <v>1190</v>
      </c>
      <c r="M1564" s="23">
        <v>0.4</v>
      </c>
      <c r="O1564" s="1"/>
      <c r="P1564" s="4"/>
      <c r="Q1564" s="3"/>
      <c r="R1564" s="5"/>
    </row>
    <row r="1565" spans="2:18" x14ac:dyDescent="0.25">
      <c r="B1565" s="18" t="s">
        <v>23</v>
      </c>
      <c r="C1565" s="18">
        <v>1128299</v>
      </c>
      <c r="D1565" s="19">
        <v>45528</v>
      </c>
      <c r="E1565" s="18" t="s">
        <v>24</v>
      </c>
      <c r="F1565" s="18" t="s">
        <v>65</v>
      </c>
      <c r="G1565" s="18" t="s">
        <v>64</v>
      </c>
      <c r="H1565" s="18" t="s">
        <v>17</v>
      </c>
      <c r="I1565" s="20">
        <v>0.75</v>
      </c>
      <c r="J1565" s="21">
        <v>2500</v>
      </c>
      <c r="K1565" s="22">
        <f t="shared" si="512"/>
        <v>1875</v>
      </c>
      <c r="L1565" s="22">
        <f t="shared" si="513"/>
        <v>562.5</v>
      </c>
      <c r="M1565" s="23">
        <v>0.3</v>
      </c>
      <c r="O1565" s="1"/>
      <c r="P1565" s="4"/>
      <c r="Q1565" s="3"/>
      <c r="R1565" s="5"/>
    </row>
    <row r="1566" spans="2:18" x14ac:dyDescent="0.25">
      <c r="B1566" s="18" t="s">
        <v>23</v>
      </c>
      <c r="C1566" s="18">
        <v>1128299</v>
      </c>
      <c r="D1566" s="19">
        <v>45560</v>
      </c>
      <c r="E1566" s="18" t="s">
        <v>24</v>
      </c>
      <c r="F1566" s="18" t="s">
        <v>65</v>
      </c>
      <c r="G1566" s="18" t="s">
        <v>64</v>
      </c>
      <c r="H1566" s="18" t="s">
        <v>12</v>
      </c>
      <c r="I1566" s="20">
        <v>0.50000000000000011</v>
      </c>
      <c r="J1566" s="21">
        <v>4500</v>
      </c>
      <c r="K1566" s="22">
        <f>I1566*J1566</f>
        <v>2250.0000000000005</v>
      </c>
      <c r="L1566" s="22">
        <f>K1566*M1566</f>
        <v>787.50000000000011</v>
      </c>
      <c r="M1566" s="23">
        <v>0.35</v>
      </c>
      <c r="O1566" s="1"/>
      <c r="P1566" s="4"/>
      <c r="Q1566" s="3"/>
      <c r="R1566" s="5"/>
    </row>
    <row r="1567" spans="2:18" x14ac:dyDescent="0.25">
      <c r="B1567" s="18" t="s">
        <v>23</v>
      </c>
      <c r="C1567" s="18">
        <v>1128299</v>
      </c>
      <c r="D1567" s="19">
        <v>45560</v>
      </c>
      <c r="E1567" s="18" t="s">
        <v>24</v>
      </c>
      <c r="F1567" s="18" t="s">
        <v>65</v>
      </c>
      <c r="G1567" s="18" t="s">
        <v>64</v>
      </c>
      <c r="H1567" s="18" t="s">
        <v>15</v>
      </c>
      <c r="I1567" s="20">
        <v>0.55000000000000016</v>
      </c>
      <c r="J1567" s="21">
        <v>4500</v>
      </c>
      <c r="K1567" s="22">
        <f>I1567*J1567</f>
        <v>2475.0000000000009</v>
      </c>
      <c r="L1567" s="22">
        <f>K1567*M1567</f>
        <v>866.25000000000023</v>
      </c>
      <c r="M1567" s="23">
        <v>0.35</v>
      </c>
      <c r="O1567" s="1"/>
      <c r="P1567" s="4"/>
      <c r="Q1567" s="3"/>
      <c r="R1567" s="5"/>
    </row>
    <row r="1568" spans="2:18" x14ac:dyDescent="0.25">
      <c r="B1568" s="18" t="s">
        <v>23</v>
      </c>
      <c r="C1568" s="18">
        <v>1128299</v>
      </c>
      <c r="D1568" s="19">
        <v>45560</v>
      </c>
      <c r="E1568" s="18" t="s">
        <v>24</v>
      </c>
      <c r="F1568" s="18" t="s">
        <v>65</v>
      </c>
      <c r="G1568" s="18" t="s">
        <v>64</v>
      </c>
      <c r="H1568" s="18" t="s">
        <v>13</v>
      </c>
      <c r="I1568" s="20">
        <v>0.50000000000000011</v>
      </c>
      <c r="J1568" s="21">
        <v>2500</v>
      </c>
      <c r="K1568" s="22">
        <f t="shared" ref="K1568:K1571" si="514">I1568*J1568</f>
        <v>1250.0000000000002</v>
      </c>
      <c r="L1568" s="22">
        <f t="shared" ref="L1568:L1571" si="515">K1568*M1568</f>
        <v>437.50000000000006</v>
      </c>
      <c r="M1568" s="23">
        <v>0.35</v>
      </c>
      <c r="O1568" s="1"/>
      <c r="P1568" s="4"/>
      <c r="Q1568" s="3"/>
      <c r="R1568" s="5"/>
    </row>
    <row r="1569" spans="2:18" x14ac:dyDescent="0.25">
      <c r="B1569" s="18" t="s">
        <v>23</v>
      </c>
      <c r="C1569" s="18">
        <v>1128299</v>
      </c>
      <c r="D1569" s="19">
        <v>45560</v>
      </c>
      <c r="E1569" s="18" t="s">
        <v>24</v>
      </c>
      <c r="F1569" s="18" t="s">
        <v>65</v>
      </c>
      <c r="G1569" s="18" t="s">
        <v>64</v>
      </c>
      <c r="H1569" s="18" t="s">
        <v>14</v>
      </c>
      <c r="I1569" s="20">
        <v>0.50000000000000011</v>
      </c>
      <c r="J1569" s="21">
        <v>2000</v>
      </c>
      <c r="K1569" s="22">
        <f t="shared" si="514"/>
        <v>1000.0000000000002</v>
      </c>
      <c r="L1569" s="22">
        <f t="shared" si="515"/>
        <v>350.00000000000006</v>
      </c>
      <c r="M1569" s="23">
        <v>0.35</v>
      </c>
      <c r="O1569" s="1"/>
      <c r="P1569" s="4"/>
      <c r="Q1569" s="3"/>
      <c r="R1569" s="5"/>
    </row>
    <row r="1570" spans="2:18" x14ac:dyDescent="0.25">
      <c r="B1570" s="18" t="s">
        <v>23</v>
      </c>
      <c r="C1570" s="18">
        <v>1128299</v>
      </c>
      <c r="D1570" s="19">
        <v>45560</v>
      </c>
      <c r="E1570" s="18" t="s">
        <v>24</v>
      </c>
      <c r="F1570" s="18" t="s">
        <v>65</v>
      </c>
      <c r="G1570" s="18" t="s">
        <v>64</v>
      </c>
      <c r="H1570" s="18" t="s">
        <v>16</v>
      </c>
      <c r="I1570" s="20">
        <v>0.60000000000000009</v>
      </c>
      <c r="J1570" s="21">
        <v>2250</v>
      </c>
      <c r="K1570" s="22">
        <f t="shared" si="514"/>
        <v>1350.0000000000002</v>
      </c>
      <c r="L1570" s="22">
        <f t="shared" si="515"/>
        <v>540.00000000000011</v>
      </c>
      <c r="M1570" s="23">
        <v>0.4</v>
      </c>
      <c r="O1570" s="1"/>
      <c r="P1570" s="4"/>
      <c r="Q1570" s="3"/>
      <c r="R1570" s="5"/>
    </row>
    <row r="1571" spans="2:18" x14ac:dyDescent="0.25">
      <c r="B1571" s="18" t="s">
        <v>23</v>
      </c>
      <c r="C1571" s="18">
        <v>1128299</v>
      </c>
      <c r="D1571" s="19">
        <v>45560</v>
      </c>
      <c r="E1571" s="18" t="s">
        <v>24</v>
      </c>
      <c r="F1571" s="18" t="s">
        <v>65</v>
      </c>
      <c r="G1571" s="18" t="s">
        <v>64</v>
      </c>
      <c r="H1571" s="18" t="s">
        <v>17</v>
      </c>
      <c r="I1571" s="20">
        <v>0.44999999999999996</v>
      </c>
      <c r="J1571" s="21">
        <v>2500</v>
      </c>
      <c r="K1571" s="22">
        <f t="shared" si="514"/>
        <v>1125</v>
      </c>
      <c r="L1571" s="22">
        <f t="shared" si="515"/>
        <v>337.5</v>
      </c>
      <c r="M1571" s="23">
        <v>0.3</v>
      </c>
      <c r="O1571" s="1"/>
      <c r="P1571" s="4"/>
      <c r="Q1571" s="3"/>
      <c r="R1571" s="5"/>
    </row>
    <row r="1572" spans="2:18" x14ac:dyDescent="0.25">
      <c r="B1572" s="18" t="s">
        <v>23</v>
      </c>
      <c r="C1572" s="18">
        <v>1128299</v>
      </c>
      <c r="D1572" s="19">
        <v>45589</v>
      </c>
      <c r="E1572" s="18" t="s">
        <v>24</v>
      </c>
      <c r="F1572" s="18" t="s">
        <v>65</v>
      </c>
      <c r="G1572" s="18" t="s">
        <v>64</v>
      </c>
      <c r="H1572" s="18" t="s">
        <v>12</v>
      </c>
      <c r="I1572" s="20">
        <v>0.4</v>
      </c>
      <c r="J1572" s="21">
        <v>3500</v>
      </c>
      <c r="K1572" s="22">
        <f>I1572*J1572</f>
        <v>1400</v>
      </c>
      <c r="L1572" s="22">
        <f>K1572*M1572</f>
        <v>489.99999999999994</v>
      </c>
      <c r="M1572" s="23">
        <v>0.35</v>
      </c>
      <c r="O1572" s="1"/>
      <c r="P1572" s="4"/>
      <c r="Q1572" s="3"/>
      <c r="R1572" s="5"/>
    </row>
    <row r="1573" spans="2:18" x14ac:dyDescent="0.25">
      <c r="B1573" s="18" t="s">
        <v>23</v>
      </c>
      <c r="C1573" s="18">
        <v>1128299</v>
      </c>
      <c r="D1573" s="19">
        <v>45589</v>
      </c>
      <c r="E1573" s="18" t="s">
        <v>24</v>
      </c>
      <c r="F1573" s="18" t="s">
        <v>65</v>
      </c>
      <c r="G1573" s="18" t="s">
        <v>64</v>
      </c>
      <c r="H1573" s="18" t="s">
        <v>15</v>
      </c>
      <c r="I1573" s="20">
        <v>0.55000000000000016</v>
      </c>
      <c r="J1573" s="21">
        <v>5250</v>
      </c>
      <c r="K1573" s="22">
        <f>I1573*J1573</f>
        <v>2887.5000000000009</v>
      </c>
      <c r="L1573" s="22">
        <f>K1573*M1573</f>
        <v>1010.6250000000002</v>
      </c>
      <c r="M1573" s="23">
        <v>0.35</v>
      </c>
      <c r="O1573" s="1"/>
      <c r="P1573" s="4"/>
      <c r="Q1573" s="3"/>
      <c r="R1573" s="5"/>
    </row>
    <row r="1574" spans="2:18" x14ac:dyDescent="0.25">
      <c r="B1574" s="18" t="s">
        <v>23</v>
      </c>
      <c r="C1574" s="18">
        <v>1128299</v>
      </c>
      <c r="D1574" s="19">
        <v>45589</v>
      </c>
      <c r="E1574" s="18" t="s">
        <v>24</v>
      </c>
      <c r="F1574" s="18" t="s">
        <v>65</v>
      </c>
      <c r="G1574" s="18" t="s">
        <v>64</v>
      </c>
      <c r="H1574" s="18" t="s">
        <v>13</v>
      </c>
      <c r="I1574" s="20">
        <v>0.50000000000000011</v>
      </c>
      <c r="J1574" s="21">
        <v>3500</v>
      </c>
      <c r="K1574" s="22">
        <f t="shared" ref="K1574:K1577" si="516">I1574*J1574</f>
        <v>1750.0000000000005</v>
      </c>
      <c r="L1574" s="22">
        <f t="shared" ref="L1574:L1577" si="517">K1574*M1574</f>
        <v>612.50000000000011</v>
      </c>
      <c r="M1574" s="23">
        <v>0.35</v>
      </c>
      <c r="O1574" s="1"/>
      <c r="P1574" s="4"/>
      <c r="Q1574" s="3"/>
      <c r="R1574" s="5"/>
    </row>
    <row r="1575" spans="2:18" x14ac:dyDescent="0.25">
      <c r="B1575" s="18" t="s">
        <v>23</v>
      </c>
      <c r="C1575" s="18">
        <v>1128299</v>
      </c>
      <c r="D1575" s="19">
        <v>45589</v>
      </c>
      <c r="E1575" s="18" t="s">
        <v>24</v>
      </c>
      <c r="F1575" s="18" t="s">
        <v>65</v>
      </c>
      <c r="G1575" s="18" t="s">
        <v>64</v>
      </c>
      <c r="H1575" s="18" t="s">
        <v>14</v>
      </c>
      <c r="I1575" s="20">
        <v>0.45000000000000007</v>
      </c>
      <c r="J1575" s="21">
        <v>3250</v>
      </c>
      <c r="K1575" s="22">
        <f t="shared" si="516"/>
        <v>1462.5000000000002</v>
      </c>
      <c r="L1575" s="22">
        <f t="shared" si="517"/>
        <v>511.87500000000006</v>
      </c>
      <c r="M1575" s="23">
        <v>0.35</v>
      </c>
      <c r="O1575" s="1"/>
      <c r="P1575" s="4"/>
      <c r="Q1575" s="3"/>
      <c r="R1575" s="5"/>
    </row>
    <row r="1576" spans="2:18" x14ac:dyDescent="0.25">
      <c r="B1576" s="18" t="s">
        <v>23</v>
      </c>
      <c r="C1576" s="18">
        <v>1128299</v>
      </c>
      <c r="D1576" s="19">
        <v>45589</v>
      </c>
      <c r="E1576" s="18" t="s">
        <v>24</v>
      </c>
      <c r="F1576" s="18" t="s">
        <v>65</v>
      </c>
      <c r="G1576" s="18" t="s">
        <v>64</v>
      </c>
      <c r="H1576" s="18" t="s">
        <v>16</v>
      </c>
      <c r="I1576" s="20">
        <v>0.55000000000000004</v>
      </c>
      <c r="J1576" s="21">
        <v>3000</v>
      </c>
      <c r="K1576" s="22">
        <f t="shared" si="516"/>
        <v>1650.0000000000002</v>
      </c>
      <c r="L1576" s="22">
        <f t="shared" si="517"/>
        <v>660.00000000000011</v>
      </c>
      <c r="M1576" s="23">
        <v>0.4</v>
      </c>
      <c r="O1576" s="1"/>
      <c r="P1576" s="4"/>
      <c r="Q1576" s="3"/>
      <c r="R1576" s="5"/>
    </row>
    <row r="1577" spans="2:18" x14ac:dyDescent="0.25">
      <c r="B1577" s="18" t="s">
        <v>23</v>
      </c>
      <c r="C1577" s="18">
        <v>1128299</v>
      </c>
      <c r="D1577" s="19">
        <v>45589</v>
      </c>
      <c r="E1577" s="18" t="s">
        <v>24</v>
      </c>
      <c r="F1577" s="18" t="s">
        <v>65</v>
      </c>
      <c r="G1577" s="18" t="s">
        <v>64</v>
      </c>
      <c r="H1577" s="18" t="s">
        <v>17</v>
      </c>
      <c r="I1577" s="20">
        <v>0.60000000000000009</v>
      </c>
      <c r="J1577" s="21">
        <v>3500</v>
      </c>
      <c r="K1577" s="22">
        <f t="shared" si="516"/>
        <v>2100.0000000000005</v>
      </c>
      <c r="L1577" s="22">
        <f t="shared" si="517"/>
        <v>630.00000000000011</v>
      </c>
      <c r="M1577" s="23">
        <v>0.3</v>
      </c>
      <c r="O1577" s="1"/>
      <c r="P1577" s="4"/>
      <c r="Q1577" s="3"/>
      <c r="R1577" s="5"/>
    </row>
    <row r="1578" spans="2:18" x14ac:dyDescent="0.25">
      <c r="B1578" s="18" t="s">
        <v>23</v>
      </c>
      <c r="C1578" s="18">
        <v>1128299</v>
      </c>
      <c r="D1578" s="19">
        <v>45620</v>
      </c>
      <c r="E1578" s="18" t="s">
        <v>24</v>
      </c>
      <c r="F1578" s="18" t="s">
        <v>65</v>
      </c>
      <c r="G1578" s="18" t="s">
        <v>64</v>
      </c>
      <c r="H1578" s="18" t="s">
        <v>12</v>
      </c>
      <c r="I1578" s="20">
        <v>0.45000000000000007</v>
      </c>
      <c r="J1578" s="21">
        <v>5750</v>
      </c>
      <c r="K1578" s="22">
        <f>I1578*J1578</f>
        <v>2587.5000000000005</v>
      </c>
      <c r="L1578" s="22">
        <f>K1578*M1578</f>
        <v>905.62500000000011</v>
      </c>
      <c r="M1578" s="23">
        <v>0.35</v>
      </c>
      <c r="O1578" s="1"/>
      <c r="P1578" s="4"/>
      <c r="Q1578" s="3"/>
      <c r="R1578" s="5"/>
    </row>
    <row r="1579" spans="2:18" x14ac:dyDescent="0.25">
      <c r="B1579" s="18" t="s">
        <v>23</v>
      </c>
      <c r="C1579" s="18">
        <v>1128299</v>
      </c>
      <c r="D1579" s="19">
        <v>45620</v>
      </c>
      <c r="E1579" s="18" t="s">
        <v>24</v>
      </c>
      <c r="F1579" s="18" t="s">
        <v>65</v>
      </c>
      <c r="G1579" s="18" t="s">
        <v>64</v>
      </c>
      <c r="H1579" s="18" t="s">
        <v>15</v>
      </c>
      <c r="I1579" s="20">
        <v>0.50000000000000011</v>
      </c>
      <c r="J1579" s="21">
        <v>6500</v>
      </c>
      <c r="K1579" s="22">
        <f>I1579*J1579</f>
        <v>3250.0000000000009</v>
      </c>
      <c r="L1579" s="22">
        <f>K1579*M1579</f>
        <v>1137.5000000000002</v>
      </c>
      <c r="M1579" s="23">
        <v>0.35</v>
      </c>
      <c r="O1579" s="1"/>
      <c r="P1579" s="4"/>
      <c r="Q1579" s="3"/>
      <c r="R1579" s="5"/>
    </row>
    <row r="1580" spans="2:18" x14ac:dyDescent="0.25">
      <c r="B1580" s="18" t="s">
        <v>23</v>
      </c>
      <c r="C1580" s="18">
        <v>1128299</v>
      </c>
      <c r="D1580" s="19">
        <v>45620</v>
      </c>
      <c r="E1580" s="18" t="s">
        <v>24</v>
      </c>
      <c r="F1580" s="18" t="s">
        <v>65</v>
      </c>
      <c r="G1580" s="18" t="s">
        <v>64</v>
      </c>
      <c r="H1580" s="18" t="s">
        <v>13</v>
      </c>
      <c r="I1580" s="20">
        <v>0.45000000000000007</v>
      </c>
      <c r="J1580" s="21">
        <v>4750</v>
      </c>
      <c r="K1580" s="22">
        <f t="shared" ref="K1580:K1583" si="518">I1580*J1580</f>
        <v>2137.5000000000005</v>
      </c>
      <c r="L1580" s="22">
        <f t="shared" ref="L1580:L1583" si="519">K1580*M1580</f>
        <v>748.12500000000011</v>
      </c>
      <c r="M1580" s="23">
        <v>0.35</v>
      </c>
      <c r="O1580" s="1"/>
      <c r="P1580" s="4"/>
      <c r="Q1580" s="3"/>
      <c r="R1580" s="5"/>
    </row>
    <row r="1581" spans="2:18" x14ac:dyDescent="0.25">
      <c r="B1581" s="18" t="s">
        <v>23</v>
      </c>
      <c r="C1581" s="18">
        <v>1128299</v>
      </c>
      <c r="D1581" s="19">
        <v>45620</v>
      </c>
      <c r="E1581" s="18" t="s">
        <v>24</v>
      </c>
      <c r="F1581" s="18" t="s">
        <v>65</v>
      </c>
      <c r="G1581" s="18" t="s">
        <v>64</v>
      </c>
      <c r="H1581" s="18" t="s">
        <v>14</v>
      </c>
      <c r="I1581" s="20">
        <v>0.55000000000000016</v>
      </c>
      <c r="J1581" s="21">
        <v>4500</v>
      </c>
      <c r="K1581" s="22">
        <f t="shared" si="518"/>
        <v>2475.0000000000009</v>
      </c>
      <c r="L1581" s="22">
        <f t="shared" si="519"/>
        <v>866.25000000000023</v>
      </c>
      <c r="M1581" s="23">
        <v>0.35</v>
      </c>
      <c r="O1581" s="1"/>
      <c r="P1581" s="4"/>
      <c r="Q1581" s="3"/>
      <c r="R1581" s="5"/>
    </row>
    <row r="1582" spans="2:18" x14ac:dyDescent="0.25">
      <c r="B1582" s="18" t="s">
        <v>23</v>
      </c>
      <c r="C1582" s="18">
        <v>1128299</v>
      </c>
      <c r="D1582" s="19">
        <v>45620</v>
      </c>
      <c r="E1582" s="18" t="s">
        <v>24</v>
      </c>
      <c r="F1582" s="18" t="s">
        <v>65</v>
      </c>
      <c r="G1582" s="18" t="s">
        <v>64</v>
      </c>
      <c r="H1582" s="18" t="s">
        <v>16</v>
      </c>
      <c r="I1582" s="20">
        <v>0.75000000000000011</v>
      </c>
      <c r="J1582" s="21">
        <v>4250</v>
      </c>
      <c r="K1582" s="22">
        <f t="shared" si="518"/>
        <v>3187.5000000000005</v>
      </c>
      <c r="L1582" s="22">
        <f t="shared" si="519"/>
        <v>1275.0000000000002</v>
      </c>
      <c r="M1582" s="23">
        <v>0.4</v>
      </c>
      <c r="O1582" s="1"/>
      <c r="P1582" s="4"/>
      <c r="Q1582" s="3"/>
      <c r="R1582" s="5"/>
    </row>
    <row r="1583" spans="2:18" x14ac:dyDescent="0.25">
      <c r="B1583" s="18" t="s">
        <v>23</v>
      </c>
      <c r="C1583" s="18">
        <v>1128299</v>
      </c>
      <c r="D1583" s="19">
        <v>45620</v>
      </c>
      <c r="E1583" s="18" t="s">
        <v>24</v>
      </c>
      <c r="F1583" s="18" t="s">
        <v>65</v>
      </c>
      <c r="G1583" s="18" t="s">
        <v>64</v>
      </c>
      <c r="H1583" s="18" t="s">
        <v>17</v>
      </c>
      <c r="I1583" s="20">
        <v>0.80000000000000016</v>
      </c>
      <c r="J1583" s="21">
        <v>5500</v>
      </c>
      <c r="K1583" s="22">
        <f t="shared" si="518"/>
        <v>4400.0000000000009</v>
      </c>
      <c r="L1583" s="22">
        <f t="shared" si="519"/>
        <v>1320.0000000000002</v>
      </c>
      <c r="M1583" s="23">
        <v>0.3</v>
      </c>
      <c r="O1583" s="1"/>
      <c r="P1583" s="4"/>
      <c r="Q1583" s="3"/>
      <c r="R1583" s="5"/>
    </row>
    <row r="1584" spans="2:18" x14ac:dyDescent="0.25">
      <c r="B1584" s="18" t="s">
        <v>23</v>
      </c>
      <c r="C1584" s="18">
        <v>1128299</v>
      </c>
      <c r="D1584" s="19">
        <v>45649</v>
      </c>
      <c r="E1584" s="18" t="s">
        <v>24</v>
      </c>
      <c r="F1584" s="18" t="s">
        <v>65</v>
      </c>
      <c r="G1584" s="18" t="s">
        <v>64</v>
      </c>
      <c r="H1584" s="18" t="s">
        <v>12</v>
      </c>
      <c r="I1584" s="20">
        <v>0.65000000000000013</v>
      </c>
      <c r="J1584" s="21">
        <v>7500</v>
      </c>
      <c r="K1584" s="22">
        <f>I1584*J1584</f>
        <v>4875.0000000000009</v>
      </c>
      <c r="L1584" s="22">
        <f>K1584*M1584</f>
        <v>1706.2500000000002</v>
      </c>
      <c r="M1584" s="23">
        <v>0.35</v>
      </c>
      <c r="O1584" s="1"/>
      <c r="P1584" s="4"/>
      <c r="Q1584" s="3"/>
      <c r="R1584" s="5"/>
    </row>
    <row r="1585" spans="1:18" x14ac:dyDescent="0.25">
      <c r="B1585" s="18" t="s">
        <v>23</v>
      </c>
      <c r="C1585" s="18">
        <v>1128299</v>
      </c>
      <c r="D1585" s="19">
        <v>45649</v>
      </c>
      <c r="E1585" s="18" t="s">
        <v>24</v>
      </c>
      <c r="F1585" s="18" t="s">
        <v>65</v>
      </c>
      <c r="G1585" s="18" t="s">
        <v>64</v>
      </c>
      <c r="H1585" s="18" t="s">
        <v>15</v>
      </c>
      <c r="I1585" s="20">
        <v>0.75000000000000022</v>
      </c>
      <c r="J1585" s="21">
        <v>7500</v>
      </c>
      <c r="K1585" s="22">
        <f>I1585*J1585</f>
        <v>5625.0000000000018</v>
      </c>
      <c r="L1585" s="22">
        <f>K1585*M1585</f>
        <v>1968.7500000000005</v>
      </c>
      <c r="M1585" s="23">
        <v>0.35</v>
      </c>
      <c r="O1585" s="1"/>
      <c r="P1585" s="4"/>
      <c r="Q1585" s="3"/>
      <c r="R1585" s="5"/>
    </row>
    <row r="1586" spans="1:18" x14ac:dyDescent="0.25">
      <c r="B1586" s="18" t="s">
        <v>23</v>
      </c>
      <c r="C1586" s="18">
        <v>1128299</v>
      </c>
      <c r="D1586" s="19">
        <v>45649</v>
      </c>
      <c r="E1586" s="18" t="s">
        <v>24</v>
      </c>
      <c r="F1586" s="18" t="s">
        <v>65</v>
      </c>
      <c r="G1586" s="18" t="s">
        <v>64</v>
      </c>
      <c r="H1586" s="18" t="s">
        <v>13</v>
      </c>
      <c r="I1586" s="20">
        <v>0.70000000000000018</v>
      </c>
      <c r="J1586" s="21">
        <v>5500</v>
      </c>
      <c r="K1586" s="22">
        <f t="shared" ref="K1586:K1589" si="520">I1586*J1586</f>
        <v>3850.0000000000009</v>
      </c>
      <c r="L1586" s="22">
        <f t="shared" ref="L1586:L1589" si="521">K1586*M1586</f>
        <v>1347.5000000000002</v>
      </c>
      <c r="M1586" s="23">
        <v>0.35</v>
      </c>
      <c r="O1586" s="1"/>
      <c r="P1586" s="4"/>
      <c r="Q1586" s="3"/>
      <c r="R1586" s="5"/>
    </row>
    <row r="1587" spans="1:18" x14ac:dyDescent="0.25">
      <c r="B1587" s="18" t="s">
        <v>23</v>
      </c>
      <c r="C1587" s="18">
        <v>1128299</v>
      </c>
      <c r="D1587" s="19">
        <v>45649</v>
      </c>
      <c r="E1587" s="18" t="s">
        <v>24</v>
      </c>
      <c r="F1587" s="18" t="s">
        <v>65</v>
      </c>
      <c r="G1587" s="18" t="s">
        <v>64</v>
      </c>
      <c r="H1587" s="18" t="s">
        <v>14</v>
      </c>
      <c r="I1587" s="20">
        <v>0.70000000000000018</v>
      </c>
      <c r="J1587" s="21">
        <v>5500</v>
      </c>
      <c r="K1587" s="22">
        <f t="shared" si="520"/>
        <v>3850.0000000000009</v>
      </c>
      <c r="L1587" s="22">
        <f t="shared" si="521"/>
        <v>1347.5000000000002</v>
      </c>
      <c r="M1587" s="23">
        <v>0.35</v>
      </c>
      <c r="O1587" s="1"/>
      <c r="P1587" s="4"/>
      <c r="Q1587" s="3"/>
      <c r="R1587" s="5"/>
    </row>
    <row r="1588" spans="1:18" x14ac:dyDescent="0.25">
      <c r="B1588" s="18" t="s">
        <v>23</v>
      </c>
      <c r="C1588" s="18">
        <v>1128299</v>
      </c>
      <c r="D1588" s="19">
        <v>45649</v>
      </c>
      <c r="E1588" s="18" t="s">
        <v>24</v>
      </c>
      <c r="F1588" s="18" t="s">
        <v>65</v>
      </c>
      <c r="G1588" s="18" t="s">
        <v>64</v>
      </c>
      <c r="H1588" s="18" t="s">
        <v>16</v>
      </c>
      <c r="I1588" s="20">
        <v>0.80000000000000016</v>
      </c>
      <c r="J1588" s="21">
        <v>4750</v>
      </c>
      <c r="K1588" s="22">
        <f t="shared" si="520"/>
        <v>3800.0000000000009</v>
      </c>
      <c r="L1588" s="22">
        <f t="shared" si="521"/>
        <v>1520.0000000000005</v>
      </c>
      <c r="M1588" s="23">
        <v>0.4</v>
      </c>
      <c r="O1588" s="1"/>
      <c r="P1588" s="4"/>
      <c r="Q1588" s="3"/>
      <c r="R1588" s="5"/>
    </row>
    <row r="1589" spans="1:18" x14ac:dyDescent="0.25">
      <c r="B1589" s="18" t="s">
        <v>23</v>
      </c>
      <c r="C1589" s="18">
        <v>1128299</v>
      </c>
      <c r="D1589" s="19">
        <v>45649</v>
      </c>
      <c r="E1589" s="18" t="s">
        <v>24</v>
      </c>
      <c r="F1589" s="18" t="s">
        <v>65</v>
      </c>
      <c r="G1589" s="18" t="s">
        <v>64</v>
      </c>
      <c r="H1589" s="18" t="s">
        <v>17</v>
      </c>
      <c r="I1589" s="20">
        <v>0.8500000000000002</v>
      </c>
      <c r="J1589" s="21">
        <v>5750</v>
      </c>
      <c r="K1589" s="22">
        <f t="shared" si="520"/>
        <v>4887.5000000000009</v>
      </c>
      <c r="L1589" s="22">
        <f t="shared" si="521"/>
        <v>1466.2500000000002</v>
      </c>
      <c r="M1589" s="23">
        <v>0.3</v>
      </c>
      <c r="O1589" s="1"/>
      <c r="P1589" s="4"/>
      <c r="Q1589" s="3"/>
      <c r="R1589" s="5"/>
    </row>
    <row r="1590" spans="1:18" x14ac:dyDescent="0.25">
      <c r="A1590" t="s">
        <v>39</v>
      </c>
      <c r="B1590" s="18" t="s">
        <v>10</v>
      </c>
      <c r="C1590" s="18">
        <v>1185732</v>
      </c>
      <c r="D1590" s="19">
        <v>45310</v>
      </c>
      <c r="E1590" s="18" t="s">
        <v>133</v>
      </c>
      <c r="F1590" s="18" t="s">
        <v>66</v>
      </c>
      <c r="G1590" s="18" t="s">
        <v>67</v>
      </c>
      <c r="H1590" s="18" t="s">
        <v>12</v>
      </c>
      <c r="I1590" s="20">
        <v>0.35</v>
      </c>
      <c r="J1590" s="21">
        <v>7500</v>
      </c>
      <c r="K1590" s="22">
        <f>I1590*J1590</f>
        <v>2625</v>
      </c>
      <c r="L1590" s="22">
        <f>K1590*M1590</f>
        <v>1312.5</v>
      </c>
      <c r="M1590" s="23">
        <v>0.5</v>
      </c>
      <c r="O1590" s="1"/>
      <c r="P1590" s="4"/>
      <c r="Q1590" s="3"/>
      <c r="R1590" s="5"/>
    </row>
    <row r="1591" spans="1:18" x14ac:dyDescent="0.25">
      <c r="B1591" s="18" t="s">
        <v>10</v>
      </c>
      <c r="C1591" s="18">
        <v>1185732</v>
      </c>
      <c r="D1591" s="19">
        <v>45310</v>
      </c>
      <c r="E1591" s="18" t="s">
        <v>133</v>
      </c>
      <c r="F1591" s="18" t="s">
        <v>66</v>
      </c>
      <c r="G1591" s="18" t="s">
        <v>67</v>
      </c>
      <c r="H1591" s="18" t="s">
        <v>15</v>
      </c>
      <c r="I1591" s="20">
        <v>0.35</v>
      </c>
      <c r="J1591" s="21">
        <v>5500</v>
      </c>
      <c r="K1591" s="22">
        <f>I1591*J1591</f>
        <v>1924.9999999999998</v>
      </c>
      <c r="L1591" s="22">
        <f>K1591*M1591</f>
        <v>769.99999999999989</v>
      </c>
      <c r="M1591" s="23">
        <v>0.39999999999999997</v>
      </c>
      <c r="O1591" s="1"/>
      <c r="P1591" s="4"/>
      <c r="Q1591" s="3"/>
      <c r="R1591" s="5"/>
    </row>
    <row r="1592" spans="1:18" x14ac:dyDescent="0.25">
      <c r="B1592" s="18" t="s">
        <v>10</v>
      </c>
      <c r="C1592" s="18">
        <v>1185732</v>
      </c>
      <c r="D1592" s="19">
        <v>45310</v>
      </c>
      <c r="E1592" s="18" t="s">
        <v>133</v>
      </c>
      <c r="F1592" s="18" t="s">
        <v>66</v>
      </c>
      <c r="G1592" s="18" t="s">
        <v>67</v>
      </c>
      <c r="H1592" s="18" t="s">
        <v>13</v>
      </c>
      <c r="I1592" s="20">
        <v>0.25</v>
      </c>
      <c r="J1592" s="21">
        <v>5500</v>
      </c>
      <c r="K1592" s="22">
        <f t="shared" ref="K1592:K1595" si="522">I1592*J1592</f>
        <v>1375</v>
      </c>
      <c r="L1592" s="22">
        <f t="shared" ref="L1592:L1601" si="523">K1592*M1592</f>
        <v>412.5</v>
      </c>
      <c r="M1592" s="23">
        <v>0.3</v>
      </c>
      <c r="O1592" s="1"/>
      <c r="P1592" s="4"/>
      <c r="Q1592" s="3"/>
      <c r="R1592" s="5"/>
    </row>
    <row r="1593" spans="1:18" x14ac:dyDescent="0.25">
      <c r="B1593" s="18" t="s">
        <v>10</v>
      </c>
      <c r="C1593" s="18">
        <v>1185732</v>
      </c>
      <c r="D1593" s="19">
        <v>45310</v>
      </c>
      <c r="E1593" s="18" t="s">
        <v>133</v>
      </c>
      <c r="F1593" s="18" t="s">
        <v>66</v>
      </c>
      <c r="G1593" s="18" t="s">
        <v>67</v>
      </c>
      <c r="H1593" s="18" t="s">
        <v>14</v>
      </c>
      <c r="I1593" s="20">
        <v>0.29999999999999993</v>
      </c>
      <c r="J1593" s="21">
        <v>4000</v>
      </c>
      <c r="K1593" s="22">
        <f t="shared" si="522"/>
        <v>1199.9999999999998</v>
      </c>
      <c r="L1593" s="22">
        <f t="shared" si="523"/>
        <v>419.99999999999989</v>
      </c>
      <c r="M1593" s="23">
        <v>0.35</v>
      </c>
      <c r="O1593" s="1"/>
      <c r="P1593" s="4"/>
      <c r="Q1593" s="3"/>
      <c r="R1593" s="5"/>
    </row>
    <row r="1594" spans="1:18" x14ac:dyDescent="0.25">
      <c r="B1594" s="18" t="s">
        <v>10</v>
      </c>
      <c r="C1594" s="18">
        <v>1185732</v>
      </c>
      <c r="D1594" s="19">
        <v>45310</v>
      </c>
      <c r="E1594" s="18" t="s">
        <v>133</v>
      </c>
      <c r="F1594" s="18" t="s">
        <v>66</v>
      </c>
      <c r="G1594" s="18" t="s">
        <v>67</v>
      </c>
      <c r="H1594" s="18" t="s">
        <v>16</v>
      </c>
      <c r="I1594" s="20">
        <v>0.45000000000000007</v>
      </c>
      <c r="J1594" s="21">
        <v>4500</v>
      </c>
      <c r="K1594" s="22">
        <f t="shared" si="522"/>
        <v>2025.0000000000002</v>
      </c>
      <c r="L1594" s="22">
        <f t="shared" si="523"/>
        <v>810</v>
      </c>
      <c r="M1594" s="23">
        <v>0.39999999999999997</v>
      </c>
      <c r="O1594" s="1"/>
      <c r="P1594" s="4"/>
      <c r="Q1594" s="3"/>
      <c r="R1594" s="5"/>
    </row>
    <row r="1595" spans="1:18" x14ac:dyDescent="0.25">
      <c r="B1595" s="18" t="s">
        <v>10</v>
      </c>
      <c r="C1595" s="18">
        <v>1185732</v>
      </c>
      <c r="D1595" s="19">
        <v>45310</v>
      </c>
      <c r="E1595" s="18" t="s">
        <v>133</v>
      </c>
      <c r="F1595" s="18" t="s">
        <v>66</v>
      </c>
      <c r="G1595" s="18" t="s">
        <v>67</v>
      </c>
      <c r="H1595" s="18" t="s">
        <v>17</v>
      </c>
      <c r="I1595" s="20">
        <v>0.35</v>
      </c>
      <c r="J1595" s="21">
        <v>5500</v>
      </c>
      <c r="K1595" s="22">
        <f t="shared" si="522"/>
        <v>1924.9999999999998</v>
      </c>
      <c r="L1595" s="22">
        <f t="shared" si="523"/>
        <v>1058.75</v>
      </c>
      <c r="M1595" s="23">
        <v>0.55000000000000004</v>
      </c>
      <c r="O1595" s="1"/>
      <c r="P1595" s="4"/>
      <c r="Q1595" s="3"/>
      <c r="R1595" s="5"/>
    </row>
    <row r="1596" spans="1:18" x14ac:dyDescent="0.25">
      <c r="B1596" s="18" t="s">
        <v>10</v>
      </c>
      <c r="C1596" s="18">
        <v>1185732</v>
      </c>
      <c r="D1596" s="19">
        <v>45339</v>
      </c>
      <c r="E1596" s="18" t="s">
        <v>133</v>
      </c>
      <c r="F1596" s="18" t="s">
        <v>66</v>
      </c>
      <c r="G1596" s="18" t="s">
        <v>67</v>
      </c>
      <c r="H1596" s="18" t="s">
        <v>12</v>
      </c>
      <c r="I1596" s="20">
        <v>0.35</v>
      </c>
      <c r="J1596" s="21">
        <v>8000</v>
      </c>
      <c r="K1596" s="22">
        <f>I1596*J1596</f>
        <v>2800</v>
      </c>
      <c r="L1596" s="22">
        <f>K1596*M1596</f>
        <v>1400</v>
      </c>
      <c r="M1596" s="23">
        <v>0.5</v>
      </c>
      <c r="O1596" s="1"/>
      <c r="P1596" s="4"/>
      <c r="Q1596" s="3"/>
      <c r="R1596" s="5"/>
    </row>
    <row r="1597" spans="1:18" x14ac:dyDescent="0.25">
      <c r="B1597" s="18" t="s">
        <v>10</v>
      </c>
      <c r="C1597" s="18">
        <v>1185732</v>
      </c>
      <c r="D1597" s="19">
        <v>45339</v>
      </c>
      <c r="E1597" s="18" t="s">
        <v>133</v>
      </c>
      <c r="F1597" s="18" t="s">
        <v>66</v>
      </c>
      <c r="G1597" s="18" t="s">
        <v>67</v>
      </c>
      <c r="H1597" s="18" t="s">
        <v>15</v>
      </c>
      <c r="I1597" s="20">
        <v>0.35</v>
      </c>
      <c r="J1597" s="21">
        <v>4500</v>
      </c>
      <c r="K1597" s="22">
        <f>I1597*J1597</f>
        <v>1575</v>
      </c>
      <c r="L1597" s="22">
        <f>K1597*M1597</f>
        <v>630</v>
      </c>
      <c r="M1597" s="23">
        <v>0.39999999999999997</v>
      </c>
      <c r="O1597" s="1"/>
      <c r="P1597" s="4"/>
      <c r="Q1597" s="3"/>
      <c r="R1597" s="5"/>
    </row>
    <row r="1598" spans="1:18" x14ac:dyDescent="0.25">
      <c r="B1598" s="18" t="s">
        <v>10</v>
      </c>
      <c r="C1598" s="18">
        <v>1185732</v>
      </c>
      <c r="D1598" s="19">
        <v>45339</v>
      </c>
      <c r="E1598" s="18" t="s">
        <v>133</v>
      </c>
      <c r="F1598" s="18" t="s">
        <v>66</v>
      </c>
      <c r="G1598" s="18" t="s">
        <v>67</v>
      </c>
      <c r="H1598" s="18" t="s">
        <v>13</v>
      </c>
      <c r="I1598" s="20">
        <v>0.25</v>
      </c>
      <c r="J1598" s="21">
        <v>5000</v>
      </c>
      <c r="K1598" s="22">
        <f t="shared" ref="K1598:K1601" si="524">I1598*J1598</f>
        <v>1250</v>
      </c>
      <c r="L1598" s="22">
        <f t="shared" si="523"/>
        <v>375</v>
      </c>
      <c r="M1598" s="23">
        <v>0.3</v>
      </c>
      <c r="O1598" s="1"/>
      <c r="P1598" s="4"/>
      <c r="Q1598" s="3"/>
      <c r="R1598" s="5"/>
    </row>
    <row r="1599" spans="1:18" x14ac:dyDescent="0.25">
      <c r="B1599" s="18" t="s">
        <v>10</v>
      </c>
      <c r="C1599" s="18">
        <v>1185732</v>
      </c>
      <c r="D1599" s="19">
        <v>45339</v>
      </c>
      <c r="E1599" s="18" t="s">
        <v>133</v>
      </c>
      <c r="F1599" s="18" t="s">
        <v>66</v>
      </c>
      <c r="G1599" s="18" t="s">
        <v>67</v>
      </c>
      <c r="H1599" s="18" t="s">
        <v>14</v>
      </c>
      <c r="I1599" s="20">
        <v>0.29999999999999993</v>
      </c>
      <c r="J1599" s="21">
        <v>3750</v>
      </c>
      <c r="K1599" s="22">
        <f t="shared" si="524"/>
        <v>1124.9999999999998</v>
      </c>
      <c r="L1599" s="22">
        <f t="shared" si="523"/>
        <v>393.74999999999989</v>
      </c>
      <c r="M1599" s="23">
        <v>0.35</v>
      </c>
      <c r="O1599" s="1"/>
      <c r="P1599" s="4"/>
      <c r="Q1599" s="3"/>
      <c r="R1599" s="5"/>
    </row>
    <row r="1600" spans="1:18" x14ac:dyDescent="0.25">
      <c r="B1600" s="18" t="s">
        <v>10</v>
      </c>
      <c r="C1600" s="18">
        <v>1185732</v>
      </c>
      <c r="D1600" s="19">
        <v>45339</v>
      </c>
      <c r="E1600" s="18" t="s">
        <v>133</v>
      </c>
      <c r="F1600" s="18" t="s">
        <v>66</v>
      </c>
      <c r="G1600" s="18" t="s">
        <v>67</v>
      </c>
      <c r="H1600" s="18" t="s">
        <v>16</v>
      </c>
      <c r="I1600" s="20">
        <v>0.45000000000000007</v>
      </c>
      <c r="J1600" s="21">
        <v>4500</v>
      </c>
      <c r="K1600" s="22">
        <f t="shared" si="524"/>
        <v>2025.0000000000002</v>
      </c>
      <c r="L1600" s="22">
        <f t="shared" si="523"/>
        <v>810</v>
      </c>
      <c r="M1600" s="23">
        <v>0.39999999999999997</v>
      </c>
      <c r="O1600" s="1"/>
      <c r="P1600" s="4"/>
      <c r="Q1600" s="3"/>
      <c r="R1600" s="5"/>
    </row>
    <row r="1601" spans="2:18" x14ac:dyDescent="0.25">
      <c r="B1601" s="18" t="s">
        <v>10</v>
      </c>
      <c r="C1601" s="18">
        <v>1185732</v>
      </c>
      <c r="D1601" s="19">
        <v>45339</v>
      </c>
      <c r="E1601" s="18" t="s">
        <v>133</v>
      </c>
      <c r="F1601" s="18" t="s">
        <v>66</v>
      </c>
      <c r="G1601" s="18" t="s">
        <v>67</v>
      </c>
      <c r="H1601" s="18" t="s">
        <v>17</v>
      </c>
      <c r="I1601" s="20">
        <v>0.35</v>
      </c>
      <c r="J1601" s="21">
        <v>5500</v>
      </c>
      <c r="K1601" s="22">
        <f t="shared" si="524"/>
        <v>1924.9999999999998</v>
      </c>
      <c r="L1601" s="22">
        <f t="shared" si="523"/>
        <v>1058.75</v>
      </c>
      <c r="M1601" s="23">
        <v>0.55000000000000004</v>
      </c>
      <c r="O1601" s="1"/>
      <c r="P1601" s="4"/>
      <c r="Q1601" s="3"/>
      <c r="R1601" s="5"/>
    </row>
    <row r="1602" spans="2:18" x14ac:dyDescent="0.25">
      <c r="B1602" s="18" t="s">
        <v>10</v>
      </c>
      <c r="C1602" s="18">
        <v>1185732</v>
      </c>
      <c r="D1602" s="19">
        <v>45366</v>
      </c>
      <c r="E1602" s="18" t="s">
        <v>133</v>
      </c>
      <c r="F1602" s="18" t="s">
        <v>66</v>
      </c>
      <c r="G1602" s="18" t="s">
        <v>67</v>
      </c>
      <c r="H1602" s="18" t="s">
        <v>12</v>
      </c>
      <c r="I1602" s="20">
        <v>0.35</v>
      </c>
      <c r="J1602" s="21">
        <v>7700</v>
      </c>
      <c r="K1602" s="22">
        <f>I1602*J1602</f>
        <v>2695</v>
      </c>
      <c r="L1602" s="22">
        <f>K1602*M1602</f>
        <v>1347.5</v>
      </c>
      <c r="M1602" s="23">
        <v>0.5</v>
      </c>
      <c r="O1602" s="1"/>
      <c r="P1602" s="4"/>
      <c r="Q1602" s="3"/>
      <c r="R1602" s="5"/>
    </row>
    <row r="1603" spans="2:18" x14ac:dyDescent="0.25">
      <c r="B1603" s="18" t="s">
        <v>10</v>
      </c>
      <c r="C1603" s="18">
        <v>1185732</v>
      </c>
      <c r="D1603" s="19">
        <v>45366</v>
      </c>
      <c r="E1603" s="18" t="s">
        <v>133</v>
      </c>
      <c r="F1603" s="18" t="s">
        <v>66</v>
      </c>
      <c r="G1603" s="18" t="s">
        <v>67</v>
      </c>
      <c r="H1603" s="18" t="s">
        <v>15</v>
      </c>
      <c r="I1603" s="20">
        <v>0.35</v>
      </c>
      <c r="J1603" s="21">
        <v>4500</v>
      </c>
      <c r="K1603" s="22">
        <f>I1603*J1603</f>
        <v>1575</v>
      </c>
      <c r="L1603" s="22">
        <f>K1603*M1603</f>
        <v>630</v>
      </c>
      <c r="M1603" s="23">
        <v>0.39999999999999997</v>
      </c>
      <c r="O1603" s="1"/>
      <c r="P1603" s="4"/>
      <c r="Q1603" s="3"/>
      <c r="R1603" s="5"/>
    </row>
    <row r="1604" spans="2:18" x14ac:dyDescent="0.25">
      <c r="B1604" s="18" t="s">
        <v>10</v>
      </c>
      <c r="C1604" s="18">
        <v>1185732</v>
      </c>
      <c r="D1604" s="19">
        <v>45366</v>
      </c>
      <c r="E1604" s="18" t="s">
        <v>133</v>
      </c>
      <c r="F1604" s="18" t="s">
        <v>66</v>
      </c>
      <c r="G1604" s="18" t="s">
        <v>67</v>
      </c>
      <c r="H1604" s="18" t="s">
        <v>13</v>
      </c>
      <c r="I1604" s="20">
        <v>0.25</v>
      </c>
      <c r="J1604" s="21">
        <v>4750</v>
      </c>
      <c r="K1604" s="22">
        <f t="shared" ref="K1604:K1607" si="525">I1604*J1604</f>
        <v>1187.5</v>
      </c>
      <c r="L1604" s="22">
        <f t="shared" ref="L1604:L1607" si="526">K1604*M1604</f>
        <v>356.25</v>
      </c>
      <c r="M1604" s="23">
        <v>0.3</v>
      </c>
      <c r="O1604" s="1"/>
      <c r="P1604" s="4"/>
      <c r="Q1604" s="3"/>
      <c r="R1604" s="5"/>
    </row>
    <row r="1605" spans="2:18" x14ac:dyDescent="0.25">
      <c r="B1605" s="18" t="s">
        <v>10</v>
      </c>
      <c r="C1605" s="18">
        <v>1185732</v>
      </c>
      <c r="D1605" s="19">
        <v>45366</v>
      </c>
      <c r="E1605" s="18" t="s">
        <v>133</v>
      </c>
      <c r="F1605" s="18" t="s">
        <v>66</v>
      </c>
      <c r="G1605" s="18" t="s">
        <v>67</v>
      </c>
      <c r="H1605" s="18" t="s">
        <v>14</v>
      </c>
      <c r="I1605" s="20">
        <v>0.29999999999999993</v>
      </c>
      <c r="J1605" s="21">
        <v>3250</v>
      </c>
      <c r="K1605" s="22">
        <f t="shared" si="525"/>
        <v>974.99999999999977</v>
      </c>
      <c r="L1605" s="22">
        <f t="shared" si="526"/>
        <v>341.24999999999989</v>
      </c>
      <c r="M1605" s="23">
        <v>0.35</v>
      </c>
      <c r="O1605" s="1"/>
      <c r="P1605" s="4"/>
      <c r="Q1605" s="3"/>
      <c r="R1605" s="5"/>
    </row>
    <row r="1606" spans="2:18" x14ac:dyDescent="0.25">
      <c r="B1606" s="18" t="s">
        <v>10</v>
      </c>
      <c r="C1606" s="18">
        <v>1185732</v>
      </c>
      <c r="D1606" s="19">
        <v>45366</v>
      </c>
      <c r="E1606" s="18" t="s">
        <v>133</v>
      </c>
      <c r="F1606" s="18" t="s">
        <v>66</v>
      </c>
      <c r="G1606" s="18" t="s">
        <v>67</v>
      </c>
      <c r="H1606" s="18" t="s">
        <v>16</v>
      </c>
      <c r="I1606" s="20">
        <v>0.45000000000000007</v>
      </c>
      <c r="J1606" s="21">
        <v>3750</v>
      </c>
      <c r="K1606" s="22">
        <f t="shared" si="525"/>
        <v>1687.5000000000002</v>
      </c>
      <c r="L1606" s="22">
        <f t="shared" si="526"/>
        <v>675</v>
      </c>
      <c r="M1606" s="23">
        <v>0.39999999999999997</v>
      </c>
      <c r="O1606" s="1"/>
      <c r="P1606" s="4"/>
      <c r="Q1606" s="3"/>
      <c r="R1606" s="5"/>
    </row>
    <row r="1607" spans="2:18" x14ac:dyDescent="0.25">
      <c r="B1607" s="18" t="s">
        <v>10</v>
      </c>
      <c r="C1607" s="18">
        <v>1185732</v>
      </c>
      <c r="D1607" s="19">
        <v>45366</v>
      </c>
      <c r="E1607" s="18" t="s">
        <v>133</v>
      </c>
      <c r="F1607" s="18" t="s">
        <v>66</v>
      </c>
      <c r="G1607" s="18" t="s">
        <v>67</v>
      </c>
      <c r="H1607" s="18" t="s">
        <v>17</v>
      </c>
      <c r="I1607" s="20">
        <v>0.35</v>
      </c>
      <c r="J1607" s="21">
        <v>4750</v>
      </c>
      <c r="K1607" s="22">
        <f t="shared" si="525"/>
        <v>1662.5</v>
      </c>
      <c r="L1607" s="22">
        <f t="shared" si="526"/>
        <v>914.37500000000011</v>
      </c>
      <c r="M1607" s="23">
        <v>0.55000000000000004</v>
      </c>
      <c r="O1607" s="1"/>
      <c r="P1607" s="4"/>
      <c r="Q1607" s="3"/>
      <c r="R1607" s="5"/>
    </row>
    <row r="1608" spans="2:18" x14ac:dyDescent="0.25">
      <c r="B1608" s="18" t="s">
        <v>10</v>
      </c>
      <c r="C1608" s="18">
        <v>1185732</v>
      </c>
      <c r="D1608" s="19">
        <v>45398</v>
      </c>
      <c r="E1608" s="18" t="s">
        <v>133</v>
      </c>
      <c r="F1608" s="18" t="s">
        <v>66</v>
      </c>
      <c r="G1608" s="18" t="s">
        <v>67</v>
      </c>
      <c r="H1608" s="18" t="s">
        <v>12</v>
      </c>
      <c r="I1608" s="20">
        <v>0.35</v>
      </c>
      <c r="J1608" s="21">
        <v>7250</v>
      </c>
      <c r="K1608" s="22">
        <f>I1608*J1608</f>
        <v>2537.5</v>
      </c>
      <c r="L1608" s="22">
        <f>K1608*M1608</f>
        <v>1268.75</v>
      </c>
      <c r="M1608" s="23">
        <v>0.5</v>
      </c>
      <c r="O1608" s="1"/>
      <c r="P1608" s="4"/>
      <c r="Q1608" s="3"/>
      <c r="R1608" s="5"/>
    </row>
    <row r="1609" spans="2:18" x14ac:dyDescent="0.25">
      <c r="B1609" s="18" t="s">
        <v>10</v>
      </c>
      <c r="C1609" s="18">
        <v>1185732</v>
      </c>
      <c r="D1609" s="19">
        <v>45398</v>
      </c>
      <c r="E1609" s="18" t="s">
        <v>133</v>
      </c>
      <c r="F1609" s="18" t="s">
        <v>66</v>
      </c>
      <c r="G1609" s="18" t="s">
        <v>67</v>
      </c>
      <c r="H1609" s="18" t="s">
        <v>15</v>
      </c>
      <c r="I1609" s="20">
        <v>0.4</v>
      </c>
      <c r="J1609" s="21">
        <v>4250</v>
      </c>
      <c r="K1609" s="22">
        <f>I1609*J1609</f>
        <v>1700</v>
      </c>
      <c r="L1609" s="22">
        <f>K1609*M1609</f>
        <v>680</v>
      </c>
      <c r="M1609" s="23">
        <v>0.39999999999999997</v>
      </c>
      <c r="O1609" s="1"/>
      <c r="P1609" s="4"/>
      <c r="Q1609" s="3"/>
      <c r="R1609" s="5"/>
    </row>
    <row r="1610" spans="2:18" x14ac:dyDescent="0.25">
      <c r="B1610" s="18" t="s">
        <v>10</v>
      </c>
      <c r="C1610" s="18">
        <v>1185732</v>
      </c>
      <c r="D1610" s="19">
        <v>45398</v>
      </c>
      <c r="E1610" s="18" t="s">
        <v>133</v>
      </c>
      <c r="F1610" s="18" t="s">
        <v>66</v>
      </c>
      <c r="G1610" s="18" t="s">
        <v>67</v>
      </c>
      <c r="H1610" s="18" t="s">
        <v>13</v>
      </c>
      <c r="I1610" s="20">
        <v>0.30000000000000004</v>
      </c>
      <c r="J1610" s="21">
        <v>4500</v>
      </c>
      <c r="K1610" s="22">
        <f t="shared" ref="K1610:K1613" si="527">I1610*J1610</f>
        <v>1350.0000000000002</v>
      </c>
      <c r="L1610" s="22">
        <f t="shared" ref="L1610:L1613" si="528">K1610*M1610</f>
        <v>405.00000000000006</v>
      </c>
      <c r="M1610" s="23">
        <v>0.3</v>
      </c>
      <c r="O1610" s="1"/>
      <c r="P1610" s="4"/>
      <c r="Q1610" s="3"/>
      <c r="R1610" s="5"/>
    </row>
    <row r="1611" spans="2:18" x14ac:dyDescent="0.25">
      <c r="B1611" s="18" t="s">
        <v>10</v>
      </c>
      <c r="C1611" s="18">
        <v>1185732</v>
      </c>
      <c r="D1611" s="19">
        <v>45398</v>
      </c>
      <c r="E1611" s="18" t="s">
        <v>133</v>
      </c>
      <c r="F1611" s="18" t="s">
        <v>66</v>
      </c>
      <c r="G1611" s="18" t="s">
        <v>67</v>
      </c>
      <c r="H1611" s="18" t="s">
        <v>14</v>
      </c>
      <c r="I1611" s="20">
        <v>0.35</v>
      </c>
      <c r="J1611" s="21">
        <v>3750</v>
      </c>
      <c r="K1611" s="22">
        <f t="shared" si="527"/>
        <v>1312.5</v>
      </c>
      <c r="L1611" s="22">
        <f t="shared" si="528"/>
        <v>459.37499999999994</v>
      </c>
      <c r="M1611" s="23">
        <v>0.35</v>
      </c>
      <c r="O1611" s="1"/>
      <c r="P1611" s="4"/>
      <c r="Q1611" s="3"/>
      <c r="R1611" s="5"/>
    </row>
    <row r="1612" spans="2:18" x14ac:dyDescent="0.25">
      <c r="B1612" s="18" t="s">
        <v>10</v>
      </c>
      <c r="C1612" s="18">
        <v>1185732</v>
      </c>
      <c r="D1612" s="19">
        <v>45398</v>
      </c>
      <c r="E1612" s="18" t="s">
        <v>133</v>
      </c>
      <c r="F1612" s="18" t="s">
        <v>66</v>
      </c>
      <c r="G1612" s="18" t="s">
        <v>67</v>
      </c>
      <c r="H1612" s="18" t="s">
        <v>16</v>
      </c>
      <c r="I1612" s="20">
        <v>0.5</v>
      </c>
      <c r="J1612" s="21">
        <v>4000</v>
      </c>
      <c r="K1612" s="22">
        <f t="shared" si="527"/>
        <v>2000</v>
      </c>
      <c r="L1612" s="22">
        <f t="shared" si="528"/>
        <v>799.99999999999989</v>
      </c>
      <c r="M1612" s="23">
        <v>0.39999999999999997</v>
      </c>
      <c r="O1612" s="1"/>
      <c r="P1612" s="4"/>
      <c r="Q1612" s="3"/>
      <c r="R1612" s="5"/>
    </row>
    <row r="1613" spans="2:18" x14ac:dyDescent="0.25">
      <c r="B1613" s="18" t="s">
        <v>10</v>
      </c>
      <c r="C1613" s="18">
        <v>1185732</v>
      </c>
      <c r="D1613" s="19">
        <v>45398</v>
      </c>
      <c r="E1613" s="18" t="s">
        <v>133</v>
      </c>
      <c r="F1613" s="18" t="s">
        <v>66</v>
      </c>
      <c r="G1613" s="18" t="s">
        <v>67</v>
      </c>
      <c r="H1613" s="18" t="s">
        <v>17</v>
      </c>
      <c r="I1613" s="20">
        <v>0.4</v>
      </c>
      <c r="J1613" s="21">
        <v>5250</v>
      </c>
      <c r="K1613" s="22">
        <f t="shared" si="527"/>
        <v>2100</v>
      </c>
      <c r="L1613" s="22">
        <f t="shared" si="528"/>
        <v>1155</v>
      </c>
      <c r="M1613" s="23">
        <v>0.55000000000000004</v>
      </c>
      <c r="O1613" s="1"/>
      <c r="P1613" s="4"/>
      <c r="Q1613" s="3"/>
      <c r="R1613" s="5"/>
    </row>
    <row r="1614" spans="2:18" x14ac:dyDescent="0.25">
      <c r="B1614" s="18" t="s">
        <v>10</v>
      </c>
      <c r="C1614" s="18">
        <v>1185732</v>
      </c>
      <c r="D1614" s="19">
        <v>45427</v>
      </c>
      <c r="E1614" s="18" t="s">
        <v>133</v>
      </c>
      <c r="F1614" s="18" t="s">
        <v>66</v>
      </c>
      <c r="G1614" s="18" t="s">
        <v>67</v>
      </c>
      <c r="H1614" s="18" t="s">
        <v>12</v>
      </c>
      <c r="I1614" s="20">
        <v>0.5</v>
      </c>
      <c r="J1614" s="21">
        <v>7950</v>
      </c>
      <c r="K1614" s="22">
        <f>I1614*J1614</f>
        <v>3975</v>
      </c>
      <c r="L1614" s="22">
        <f>K1614*M1614</f>
        <v>1987.5</v>
      </c>
      <c r="M1614" s="23">
        <v>0.5</v>
      </c>
      <c r="O1614" s="1"/>
      <c r="P1614" s="4"/>
      <c r="Q1614" s="3"/>
      <c r="R1614" s="5"/>
    </row>
    <row r="1615" spans="2:18" x14ac:dyDescent="0.25">
      <c r="B1615" s="18" t="s">
        <v>10</v>
      </c>
      <c r="C1615" s="18">
        <v>1185732</v>
      </c>
      <c r="D1615" s="19">
        <v>45427</v>
      </c>
      <c r="E1615" s="18" t="s">
        <v>133</v>
      </c>
      <c r="F1615" s="18" t="s">
        <v>66</v>
      </c>
      <c r="G1615" s="18" t="s">
        <v>67</v>
      </c>
      <c r="H1615" s="18" t="s">
        <v>15</v>
      </c>
      <c r="I1615" s="20">
        <v>0.5</v>
      </c>
      <c r="J1615" s="21">
        <v>5000</v>
      </c>
      <c r="K1615" s="22">
        <f>I1615*J1615</f>
        <v>2500</v>
      </c>
      <c r="L1615" s="22">
        <f>K1615*M1615</f>
        <v>999.99999999999989</v>
      </c>
      <c r="M1615" s="23">
        <v>0.39999999999999997</v>
      </c>
      <c r="O1615" s="1"/>
      <c r="P1615" s="4"/>
      <c r="Q1615" s="3"/>
      <c r="R1615" s="5"/>
    </row>
    <row r="1616" spans="2:18" x14ac:dyDescent="0.25">
      <c r="B1616" s="18" t="s">
        <v>10</v>
      </c>
      <c r="C1616" s="18">
        <v>1185732</v>
      </c>
      <c r="D1616" s="19">
        <v>45427</v>
      </c>
      <c r="E1616" s="18" t="s">
        <v>133</v>
      </c>
      <c r="F1616" s="18" t="s">
        <v>66</v>
      </c>
      <c r="G1616" s="18" t="s">
        <v>67</v>
      </c>
      <c r="H1616" s="18" t="s">
        <v>13</v>
      </c>
      <c r="I1616" s="20">
        <v>0.45</v>
      </c>
      <c r="J1616" s="21">
        <v>4750</v>
      </c>
      <c r="K1616" s="22">
        <f t="shared" ref="K1616:K1619" si="529">I1616*J1616</f>
        <v>2137.5</v>
      </c>
      <c r="L1616" s="22">
        <f t="shared" ref="L1616:L1619" si="530">K1616*M1616</f>
        <v>641.25</v>
      </c>
      <c r="M1616" s="23">
        <v>0.3</v>
      </c>
      <c r="O1616" s="1"/>
      <c r="P1616" s="4"/>
      <c r="Q1616" s="3"/>
      <c r="R1616" s="5"/>
    </row>
    <row r="1617" spans="2:18" x14ac:dyDescent="0.25">
      <c r="B1617" s="18" t="s">
        <v>10</v>
      </c>
      <c r="C1617" s="18">
        <v>1185732</v>
      </c>
      <c r="D1617" s="19">
        <v>45427</v>
      </c>
      <c r="E1617" s="18" t="s">
        <v>133</v>
      </c>
      <c r="F1617" s="18" t="s">
        <v>66</v>
      </c>
      <c r="G1617" s="18" t="s">
        <v>67</v>
      </c>
      <c r="H1617" s="18" t="s">
        <v>14</v>
      </c>
      <c r="I1617" s="20">
        <v>0.45</v>
      </c>
      <c r="J1617" s="21">
        <v>4500</v>
      </c>
      <c r="K1617" s="22">
        <f t="shared" si="529"/>
        <v>2025</v>
      </c>
      <c r="L1617" s="22">
        <f t="shared" si="530"/>
        <v>708.75</v>
      </c>
      <c r="M1617" s="23">
        <v>0.35</v>
      </c>
      <c r="O1617" s="1"/>
      <c r="P1617" s="4"/>
      <c r="Q1617" s="3"/>
      <c r="R1617" s="5"/>
    </row>
    <row r="1618" spans="2:18" x14ac:dyDescent="0.25">
      <c r="B1618" s="18" t="s">
        <v>10</v>
      </c>
      <c r="C1618" s="18">
        <v>1185732</v>
      </c>
      <c r="D1618" s="19">
        <v>45427</v>
      </c>
      <c r="E1618" s="18" t="s">
        <v>133</v>
      </c>
      <c r="F1618" s="18" t="s">
        <v>66</v>
      </c>
      <c r="G1618" s="18" t="s">
        <v>67</v>
      </c>
      <c r="H1618" s="18" t="s">
        <v>16</v>
      </c>
      <c r="I1618" s="20">
        <v>0.54999999999999993</v>
      </c>
      <c r="J1618" s="21">
        <v>4750</v>
      </c>
      <c r="K1618" s="22">
        <f t="shared" si="529"/>
        <v>2612.4999999999995</v>
      </c>
      <c r="L1618" s="22">
        <f t="shared" si="530"/>
        <v>1044.9999999999998</v>
      </c>
      <c r="M1618" s="23">
        <v>0.39999999999999997</v>
      </c>
      <c r="O1618" s="1"/>
      <c r="P1618" s="4"/>
      <c r="Q1618" s="3"/>
      <c r="R1618" s="5"/>
    </row>
    <row r="1619" spans="2:18" x14ac:dyDescent="0.25">
      <c r="B1619" s="18" t="s">
        <v>10</v>
      </c>
      <c r="C1619" s="18">
        <v>1185732</v>
      </c>
      <c r="D1619" s="19">
        <v>45427</v>
      </c>
      <c r="E1619" s="18" t="s">
        <v>133</v>
      </c>
      <c r="F1619" s="18" t="s">
        <v>66</v>
      </c>
      <c r="G1619" s="18" t="s">
        <v>67</v>
      </c>
      <c r="H1619" s="18" t="s">
        <v>17</v>
      </c>
      <c r="I1619" s="20">
        <v>0.6</v>
      </c>
      <c r="J1619" s="21">
        <v>5750</v>
      </c>
      <c r="K1619" s="22">
        <f t="shared" si="529"/>
        <v>3450</v>
      </c>
      <c r="L1619" s="22">
        <f t="shared" si="530"/>
        <v>1897.5000000000002</v>
      </c>
      <c r="M1619" s="23">
        <v>0.55000000000000004</v>
      </c>
      <c r="O1619" s="1"/>
      <c r="P1619" s="4"/>
      <c r="Q1619" s="3"/>
      <c r="R1619" s="5"/>
    </row>
    <row r="1620" spans="2:18" x14ac:dyDescent="0.25">
      <c r="B1620" s="18" t="s">
        <v>10</v>
      </c>
      <c r="C1620" s="18">
        <v>1185732</v>
      </c>
      <c r="D1620" s="19">
        <v>45460</v>
      </c>
      <c r="E1620" s="18" t="s">
        <v>133</v>
      </c>
      <c r="F1620" s="18" t="s">
        <v>66</v>
      </c>
      <c r="G1620" s="18" t="s">
        <v>67</v>
      </c>
      <c r="H1620" s="18" t="s">
        <v>12</v>
      </c>
      <c r="I1620" s="20">
        <v>0.54999999999999993</v>
      </c>
      <c r="J1620" s="21">
        <v>8250</v>
      </c>
      <c r="K1620" s="22">
        <f>I1620*J1620</f>
        <v>4537.4999999999991</v>
      </c>
      <c r="L1620" s="22">
        <f>K1620*M1620</f>
        <v>2268.7499999999995</v>
      </c>
      <c r="M1620" s="23">
        <v>0.5</v>
      </c>
      <c r="O1620" s="1"/>
      <c r="P1620" s="4"/>
      <c r="Q1620" s="3"/>
      <c r="R1620" s="5"/>
    </row>
    <row r="1621" spans="2:18" x14ac:dyDescent="0.25">
      <c r="B1621" s="18" t="s">
        <v>10</v>
      </c>
      <c r="C1621" s="18">
        <v>1185732</v>
      </c>
      <c r="D1621" s="19">
        <v>45460</v>
      </c>
      <c r="E1621" s="18" t="s">
        <v>133</v>
      </c>
      <c r="F1621" s="18" t="s">
        <v>66</v>
      </c>
      <c r="G1621" s="18" t="s">
        <v>67</v>
      </c>
      <c r="H1621" s="18" t="s">
        <v>15</v>
      </c>
      <c r="I1621" s="20">
        <v>0.5</v>
      </c>
      <c r="J1621" s="21">
        <v>5750</v>
      </c>
      <c r="K1621" s="22">
        <f>I1621*J1621</f>
        <v>2875</v>
      </c>
      <c r="L1621" s="22">
        <f>K1621*M1621</f>
        <v>1150</v>
      </c>
      <c r="M1621" s="23">
        <v>0.39999999999999997</v>
      </c>
      <c r="O1621" s="1"/>
      <c r="P1621" s="4"/>
      <c r="Q1621" s="3"/>
      <c r="R1621" s="5"/>
    </row>
    <row r="1622" spans="2:18" x14ac:dyDescent="0.25">
      <c r="B1622" s="18" t="s">
        <v>10</v>
      </c>
      <c r="C1622" s="18">
        <v>1185732</v>
      </c>
      <c r="D1622" s="19">
        <v>45460</v>
      </c>
      <c r="E1622" s="18" t="s">
        <v>133</v>
      </c>
      <c r="F1622" s="18" t="s">
        <v>66</v>
      </c>
      <c r="G1622" s="18" t="s">
        <v>67</v>
      </c>
      <c r="H1622" s="18" t="s">
        <v>13</v>
      </c>
      <c r="I1622" s="20">
        <v>0.45</v>
      </c>
      <c r="J1622" s="21">
        <v>5500</v>
      </c>
      <c r="K1622" s="22">
        <f t="shared" ref="K1622:K1625" si="531">I1622*J1622</f>
        <v>2475</v>
      </c>
      <c r="L1622" s="22">
        <f t="shared" ref="L1622:L1625" si="532">K1622*M1622</f>
        <v>742.5</v>
      </c>
      <c r="M1622" s="23">
        <v>0.3</v>
      </c>
      <c r="O1622" s="1"/>
      <c r="P1622" s="4"/>
      <c r="Q1622" s="3"/>
      <c r="R1622" s="5"/>
    </row>
    <row r="1623" spans="2:18" x14ac:dyDescent="0.25">
      <c r="B1623" s="18" t="s">
        <v>10</v>
      </c>
      <c r="C1623" s="18">
        <v>1185732</v>
      </c>
      <c r="D1623" s="19">
        <v>45460</v>
      </c>
      <c r="E1623" s="18" t="s">
        <v>133</v>
      </c>
      <c r="F1623" s="18" t="s">
        <v>66</v>
      </c>
      <c r="G1623" s="18" t="s">
        <v>67</v>
      </c>
      <c r="H1623" s="18" t="s">
        <v>14</v>
      </c>
      <c r="I1623" s="20">
        <v>0.45</v>
      </c>
      <c r="J1623" s="21">
        <v>5250</v>
      </c>
      <c r="K1623" s="22">
        <f t="shared" si="531"/>
        <v>2362.5</v>
      </c>
      <c r="L1623" s="22">
        <f t="shared" si="532"/>
        <v>826.875</v>
      </c>
      <c r="M1623" s="23">
        <v>0.35</v>
      </c>
      <c r="O1623" s="1"/>
      <c r="P1623" s="4"/>
      <c r="Q1623" s="3"/>
      <c r="R1623" s="5"/>
    </row>
    <row r="1624" spans="2:18" x14ac:dyDescent="0.25">
      <c r="B1624" s="18" t="s">
        <v>10</v>
      </c>
      <c r="C1624" s="18">
        <v>1185732</v>
      </c>
      <c r="D1624" s="19">
        <v>45460</v>
      </c>
      <c r="E1624" s="18" t="s">
        <v>133</v>
      </c>
      <c r="F1624" s="18" t="s">
        <v>66</v>
      </c>
      <c r="G1624" s="18" t="s">
        <v>67</v>
      </c>
      <c r="H1624" s="18" t="s">
        <v>16</v>
      </c>
      <c r="I1624" s="20">
        <v>0.6</v>
      </c>
      <c r="J1624" s="21">
        <v>5250</v>
      </c>
      <c r="K1624" s="22">
        <f t="shared" si="531"/>
        <v>3150</v>
      </c>
      <c r="L1624" s="22">
        <f t="shared" si="532"/>
        <v>1260</v>
      </c>
      <c r="M1624" s="23">
        <v>0.39999999999999997</v>
      </c>
      <c r="O1624" s="1"/>
      <c r="P1624" s="4"/>
      <c r="Q1624" s="3"/>
      <c r="R1624" s="5"/>
    </row>
    <row r="1625" spans="2:18" x14ac:dyDescent="0.25">
      <c r="B1625" s="18" t="s">
        <v>10</v>
      </c>
      <c r="C1625" s="18">
        <v>1185732</v>
      </c>
      <c r="D1625" s="19">
        <v>45460</v>
      </c>
      <c r="E1625" s="18" t="s">
        <v>133</v>
      </c>
      <c r="F1625" s="18" t="s">
        <v>66</v>
      </c>
      <c r="G1625" s="18" t="s">
        <v>67</v>
      </c>
      <c r="H1625" s="18" t="s">
        <v>17</v>
      </c>
      <c r="I1625" s="20">
        <v>0.65</v>
      </c>
      <c r="J1625" s="21">
        <v>6750</v>
      </c>
      <c r="K1625" s="22">
        <f t="shared" si="531"/>
        <v>4387.5</v>
      </c>
      <c r="L1625" s="22">
        <f t="shared" si="532"/>
        <v>2413.125</v>
      </c>
      <c r="M1625" s="23">
        <v>0.55000000000000004</v>
      </c>
      <c r="O1625" s="1"/>
      <c r="P1625" s="4"/>
      <c r="Q1625" s="3"/>
      <c r="R1625" s="5"/>
    </row>
    <row r="1626" spans="2:18" x14ac:dyDescent="0.25">
      <c r="B1626" s="18" t="s">
        <v>10</v>
      </c>
      <c r="C1626" s="18">
        <v>1185732</v>
      </c>
      <c r="D1626" s="19">
        <v>45488</v>
      </c>
      <c r="E1626" s="18" t="s">
        <v>133</v>
      </c>
      <c r="F1626" s="18" t="s">
        <v>66</v>
      </c>
      <c r="G1626" s="18" t="s">
        <v>67</v>
      </c>
      <c r="H1626" s="18" t="s">
        <v>12</v>
      </c>
      <c r="I1626" s="20">
        <v>0.6</v>
      </c>
      <c r="J1626" s="21">
        <v>9000</v>
      </c>
      <c r="K1626" s="22">
        <f>I1626*J1626</f>
        <v>5400</v>
      </c>
      <c r="L1626" s="22">
        <f>K1626*M1626</f>
        <v>2700</v>
      </c>
      <c r="M1626" s="23">
        <v>0.5</v>
      </c>
      <c r="O1626" s="1"/>
      <c r="P1626" s="4"/>
      <c r="Q1626" s="3"/>
      <c r="R1626" s="5"/>
    </row>
    <row r="1627" spans="2:18" x14ac:dyDescent="0.25">
      <c r="B1627" s="18" t="s">
        <v>10</v>
      </c>
      <c r="C1627" s="18">
        <v>1185732</v>
      </c>
      <c r="D1627" s="19">
        <v>45488</v>
      </c>
      <c r="E1627" s="18" t="s">
        <v>133</v>
      </c>
      <c r="F1627" s="18" t="s">
        <v>66</v>
      </c>
      <c r="G1627" s="18" t="s">
        <v>67</v>
      </c>
      <c r="H1627" s="18" t="s">
        <v>15</v>
      </c>
      <c r="I1627" s="20">
        <v>0.55000000000000004</v>
      </c>
      <c r="J1627" s="21">
        <v>6500</v>
      </c>
      <c r="K1627" s="22">
        <f>I1627*J1627</f>
        <v>3575.0000000000005</v>
      </c>
      <c r="L1627" s="22">
        <f>K1627*M1627</f>
        <v>1430</v>
      </c>
      <c r="M1627" s="23">
        <v>0.39999999999999997</v>
      </c>
      <c r="O1627" s="1"/>
      <c r="P1627" s="4"/>
      <c r="Q1627" s="3"/>
      <c r="R1627" s="5"/>
    </row>
    <row r="1628" spans="2:18" x14ac:dyDescent="0.25">
      <c r="B1628" s="18" t="s">
        <v>10</v>
      </c>
      <c r="C1628" s="18">
        <v>1185732</v>
      </c>
      <c r="D1628" s="19">
        <v>45488</v>
      </c>
      <c r="E1628" s="18" t="s">
        <v>133</v>
      </c>
      <c r="F1628" s="18" t="s">
        <v>66</v>
      </c>
      <c r="G1628" s="18" t="s">
        <v>67</v>
      </c>
      <c r="H1628" s="18" t="s">
        <v>13</v>
      </c>
      <c r="I1628" s="20">
        <v>0.5</v>
      </c>
      <c r="J1628" s="21">
        <v>5750</v>
      </c>
      <c r="K1628" s="22">
        <f t="shared" ref="K1628:K1631" si="533">I1628*J1628</f>
        <v>2875</v>
      </c>
      <c r="L1628" s="22">
        <f t="shared" ref="L1628:L1631" si="534">K1628*M1628</f>
        <v>862.5</v>
      </c>
      <c r="M1628" s="23">
        <v>0.3</v>
      </c>
      <c r="O1628" s="1"/>
      <c r="P1628" s="4"/>
      <c r="Q1628" s="3"/>
      <c r="R1628" s="5"/>
    </row>
    <row r="1629" spans="2:18" x14ac:dyDescent="0.25">
      <c r="B1629" s="18" t="s">
        <v>10</v>
      </c>
      <c r="C1629" s="18">
        <v>1185732</v>
      </c>
      <c r="D1629" s="19">
        <v>45488</v>
      </c>
      <c r="E1629" s="18" t="s">
        <v>133</v>
      </c>
      <c r="F1629" s="18" t="s">
        <v>66</v>
      </c>
      <c r="G1629" s="18" t="s">
        <v>67</v>
      </c>
      <c r="H1629" s="18" t="s">
        <v>14</v>
      </c>
      <c r="I1629" s="20">
        <v>0.5</v>
      </c>
      <c r="J1629" s="21">
        <v>5250</v>
      </c>
      <c r="K1629" s="22">
        <f t="shared" si="533"/>
        <v>2625</v>
      </c>
      <c r="L1629" s="22">
        <f t="shared" si="534"/>
        <v>918.74999999999989</v>
      </c>
      <c r="M1629" s="23">
        <v>0.35</v>
      </c>
      <c r="O1629" s="1"/>
      <c r="P1629" s="4"/>
      <c r="Q1629" s="3"/>
      <c r="R1629" s="5"/>
    </row>
    <row r="1630" spans="2:18" x14ac:dyDescent="0.25">
      <c r="B1630" s="18" t="s">
        <v>10</v>
      </c>
      <c r="C1630" s="18">
        <v>1185732</v>
      </c>
      <c r="D1630" s="19">
        <v>45488</v>
      </c>
      <c r="E1630" s="18" t="s">
        <v>133</v>
      </c>
      <c r="F1630" s="18" t="s">
        <v>66</v>
      </c>
      <c r="G1630" s="18" t="s">
        <v>67</v>
      </c>
      <c r="H1630" s="18" t="s">
        <v>16</v>
      </c>
      <c r="I1630" s="20">
        <v>0.6</v>
      </c>
      <c r="J1630" s="21">
        <v>5500</v>
      </c>
      <c r="K1630" s="22">
        <f t="shared" si="533"/>
        <v>3300</v>
      </c>
      <c r="L1630" s="22">
        <f t="shared" si="534"/>
        <v>1320</v>
      </c>
      <c r="M1630" s="23">
        <v>0.39999999999999997</v>
      </c>
      <c r="O1630" s="1"/>
      <c r="P1630" s="4"/>
      <c r="Q1630" s="3"/>
      <c r="R1630" s="5"/>
    </row>
    <row r="1631" spans="2:18" x14ac:dyDescent="0.25">
      <c r="B1631" s="18" t="s">
        <v>10</v>
      </c>
      <c r="C1631" s="18">
        <v>1185732</v>
      </c>
      <c r="D1631" s="19">
        <v>45488</v>
      </c>
      <c r="E1631" s="18" t="s">
        <v>133</v>
      </c>
      <c r="F1631" s="18" t="s">
        <v>66</v>
      </c>
      <c r="G1631" s="18" t="s">
        <v>67</v>
      </c>
      <c r="H1631" s="18" t="s">
        <v>17</v>
      </c>
      <c r="I1631" s="20">
        <v>0.65</v>
      </c>
      <c r="J1631" s="21">
        <v>7250</v>
      </c>
      <c r="K1631" s="22">
        <f t="shared" si="533"/>
        <v>4712.5</v>
      </c>
      <c r="L1631" s="22">
        <f t="shared" si="534"/>
        <v>2591.875</v>
      </c>
      <c r="M1631" s="23">
        <v>0.55000000000000004</v>
      </c>
      <c r="O1631" s="1"/>
      <c r="P1631" s="4"/>
      <c r="Q1631" s="3"/>
      <c r="R1631" s="5"/>
    </row>
    <row r="1632" spans="2:18" x14ac:dyDescent="0.25">
      <c r="B1632" s="18" t="s">
        <v>10</v>
      </c>
      <c r="C1632" s="18">
        <v>1185732</v>
      </c>
      <c r="D1632" s="19">
        <v>45520</v>
      </c>
      <c r="E1632" s="18" t="s">
        <v>133</v>
      </c>
      <c r="F1632" s="18" t="s">
        <v>66</v>
      </c>
      <c r="G1632" s="18" t="s">
        <v>67</v>
      </c>
      <c r="H1632" s="18" t="s">
        <v>12</v>
      </c>
      <c r="I1632" s="20">
        <v>0.6</v>
      </c>
      <c r="J1632" s="21">
        <v>8750</v>
      </c>
      <c r="K1632" s="22">
        <f>I1632*J1632</f>
        <v>5250</v>
      </c>
      <c r="L1632" s="22">
        <f>K1632*M1632</f>
        <v>2625</v>
      </c>
      <c r="M1632" s="23">
        <v>0.5</v>
      </c>
      <c r="O1632" s="1"/>
      <c r="P1632" s="4"/>
      <c r="Q1632" s="3"/>
      <c r="R1632" s="5"/>
    </row>
    <row r="1633" spans="2:18" x14ac:dyDescent="0.25">
      <c r="B1633" s="18" t="s">
        <v>10</v>
      </c>
      <c r="C1633" s="18">
        <v>1185732</v>
      </c>
      <c r="D1633" s="19">
        <v>45520</v>
      </c>
      <c r="E1633" s="18" t="s">
        <v>133</v>
      </c>
      <c r="F1633" s="18" t="s">
        <v>66</v>
      </c>
      <c r="G1633" s="18" t="s">
        <v>67</v>
      </c>
      <c r="H1633" s="18" t="s">
        <v>15</v>
      </c>
      <c r="I1633" s="20">
        <v>0.55000000000000004</v>
      </c>
      <c r="J1633" s="21">
        <v>6500</v>
      </c>
      <c r="K1633" s="22">
        <f>I1633*J1633</f>
        <v>3575.0000000000005</v>
      </c>
      <c r="L1633" s="22">
        <f>K1633*M1633</f>
        <v>1430</v>
      </c>
      <c r="M1633" s="23">
        <v>0.39999999999999997</v>
      </c>
      <c r="O1633" s="1"/>
      <c r="P1633" s="4"/>
      <c r="Q1633" s="3"/>
      <c r="R1633" s="5"/>
    </row>
    <row r="1634" spans="2:18" x14ac:dyDescent="0.25">
      <c r="B1634" s="18" t="s">
        <v>10</v>
      </c>
      <c r="C1634" s="18">
        <v>1185732</v>
      </c>
      <c r="D1634" s="19">
        <v>45520</v>
      </c>
      <c r="E1634" s="18" t="s">
        <v>133</v>
      </c>
      <c r="F1634" s="18" t="s">
        <v>66</v>
      </c>
      <c r="G1634" s="18" t="s">
        <v>67</v>
      </c>
      <c r="H1634" s="18" t="s">
        <v>13</v>
      </c>
      <c r="I1634" s="20">
        <v>0.45000000000000007</v>
      </c>
      <c r="J1634" s="21">
        <v>5750</v>
      </c>
      <c r="K1634" s="22">
        <f t="shared" ref="K1634:K1637" si="535">I1634*J1634</f>
        <v>2587.5000000000005</v>
      </c>
      <c r="L1634" s="22">
        <f t="shared" ref="L1634:L1637" si="536">K1634*M1634</f>
        <v>776.25000000000011</v>
      </c>
      <c r="M1634" s="23">
        <v>0.3</v>
      </c>
      <c r="O1634" s="1"/>
      <c r="P1634" s="4"/>
      <c r="Q1634" s="3"/>
      <c r="R1634" s="5"/>
    </row>
    <row r="1635" spans="2:18" x14ac:dyDescent="0.25">
      <c r="B1635" s="18" t="s">
        <v>10</v>
      </c>
      <c r="C1635" s="18">
        <v>1185732</v>
      </c>
      <c r="D1635" s="19">
        <v>45520</v>
      </c>
      <c r="E1635" s="18" t="s">
        <v>133</v>
      </c>
      <c r="F1635" s="18" t="s">
        <v>66</v>
      </c>
      <c r="G1635" s="18" t="s">
        <v>67</v>
      </c>
      <c r="H1635" s="18" t="s">
        <v>14</v>
      </c>
      <c r="I1635" s="20">
        <v>0.35</v>
      </c>
      <c r="J1635" s="21">
        <v>5250</v>
      </c>
      <c r="K1635" s="22">
        <f t="shared" si="535"/>
        <v>1837.4999999999998</v>
      </c>
      <c r="L1635" s="22">
        <f t="shared" si="536"/>
        <v>643.12499999999989</v>
      </c>
      <c r="M1635" s="23">
        <v>0.35</v>
      </c>
      <c r="O1635" s="1"/>
      <c r="P1635" s="4"/>
      <c r="Q1635" s="3"/>
      <c r="R1635" s="5"/>
    </row>
    <row r="1636" spans="2:18" x14ac:dyDescent="0.25">
      <c r="B1636" s="18" t="s">
        <v>10</v>
      </c>
      <c r="C1636" s="18">
        <v>1185732</v>
      </c>
      <c r="D1636" s="19">
        <v>45520</v>
      </c>
      <c r="E1636" s="18" t="s">
        <v>133</v>
      </c>
      <c r="F1636" s="18" t="s">
        <v>66</v>
      </c>
      <c r="G1636" s="18" t="s">
        <v>67</v>
      </c>
      <c r="H1636" s="18" t="s">
        <v>16</v>
      </c>
      <c r="I1636" s="20">
        <v>0.45000000000000007</v>
      </c>
      <c r="J1636" s="21">
        <v>5000</v>
      </c>
      <c r="K1636" s="22">
        <f t="shared" si="535"/>
        <v>2250.0000000000005</v>
      </c>
      <c r="L1636" s="22">
        <f t="shared" si="536"/>
        <v>900.00000000000011</v>
      </c>
      <c r="M1636" s="23">
        <v>0.39999999999999997</v>
      </c>
      <c r="O1636" s="1"/>
      <c r="P1636" s="4"/>
      <c r="Q1636" s="3"/>
      <c r="R1636" s="5"/>
    </row>
    <row r="1637" spans="2:18" x14ac:dyDescent="0.25">
      <c r="B1637" s="18" t="s">
        <v>10</v>
      </c>
      <c r="C1637" s="18">
        <v>1185732</v>
      </c>
      <c r="D1637" s="19">
        <v>45520</v>
      </c>
      <c r="E1637" s="18" t="s">
        <v>133</v>
      </c>
      <c r="F1637" s="18" t="s">
        <v>66</v>
      </c>
      <c r="G1637" s="18" t="s">
        <v>67</v>
      </c>
      <c r="H1637" s="18" t="s">
        <v>17</v>
      </c>
      <c r="I1637" s="20">
        <v>0.50000000000000011</v>
      </c>
      <c r="J1637" s="21">
        <v>6750</v>
      </c>
      <c r="K1637" s="22">
        <f t="shared" si="535"/>
        <v>3375.0000000000009</v>
      </c>
      <c r="L1637" s="22">
        <f t="shared" si="536"/>
        <v>1856.2500000000007</v>
      </c>
      <c r="M1637" s="23">
        <v>0.55000000000000004</v>
      </c>
      <c r="O1637" s="1"/>
      <c r="P1637" s="4"/>
      <c r="Q1637" s="3"/>
      <c r="R1637" s="5"/>
    </row>
    <row r="1638" spans="2:18" x14ac:dyDescent="0.25">
      <c r="B1638" s="18" t="s">
        <v>10</v>
      </c>
      <c r="C1638" s="18">
        <v>1185732</v>
      </c>
      <c r="D1638" s="19">
        <v>45550</v>
      </c>
      <c r="E1638" s="18" t="s">
        <v>133</v>
      </c>
      <c r="F1638" s="18" t="s">
        <v>66</v>
      </c>
      <c r="G1638" s="18" t="s">
        <v>67</v>
      </c>
      <c r="H1638" s="18" t="s">
        <v>12</v>
      </c>
      <c r="I1638" s="20">
        <v>0.45000000000000007</v>
      </c>
      <c r="J1638" s="21">
        <v>8000</v>
      </c>
      <c r="K1638" s="22">
        <f>I1638*J1638</f>
        <v>3600.0000000000005</v>
      </c>
      <c r="L1638" s="22">
        <f>K1638*M1638</f>
        <v>1800.0000000000002</v>
      </c>
      <c r="M1638" s="23">
        <v>0.5</v>
      </c>
      <c r="O1638" s="1"/>
      <c r="P1638" s="4"/>
      <c r="Q1638" s="3"/>
      <c r="R1638" s="5"/>
    </row>
    <row r="1639" spans="2:18" x14ac:dyDescent="0.25">
      <c r="B1639" s="18" t="s">
        <v>10</v>
      </c>
      <c r="C1639" s="18">
        <v>1185732</v>
      </c>
      <c r="D1639" s="19">
        <v>45550</v>
      </c>
      <c r="E1639" s="18" t="s">
        <v>133</v>
      </c>
      <c r="F1639" s="18" t="s">
        <v>66</v>
      </c>
      <c r="G1639" s="18" t="s">
        <v>67</v>
      </c>
      <c r="H1639" s="18" t="s">
        <v>15</v>
      </c>
      <c r="I1639" s="20">
        <v>0.40000000000000013</v>
      </c>
      <c r="J1639" s="21">
        <v>6000</v>
      </c>
      <c r="K1639" s="22">
        <f>I1639*J1639</f>
        <v>2400.0000000000009</v>
      </c>
      <c r="L1639" s="22">
        <f>K1639*M1639</f>
        <v>960.00000000000023</v>
      </c>
      <c r="M1639" s="23">
        <v>0.39999999999999997</v>
      </c>
      <c r="O1639" s="1"/>
      <c r="P1639" s="4"/>
      <c r="Q1639" s="3"/>
      <c r="R1639" s="5"/>
    </row>
    <row r="1640" spans="2:18" x14ac:dyDescent="0.25">
      <c r="B1640" s="18" t="s">
        <v>10</v>
      </c>
      <c r="C1640" s="18">
        <v>1185732</v>
      </c>
      <c r="D1640" s="19">
        <v>45550</v>
      </c>
      <c r="E1640" s="18" t="s">
        <v>133</v>
      </c>
      <c r="F1640" s="18" t="s">
        <v>66</v>
      </c>
      <c r="G1640" s="18" t="s">
        <v>67</v>
      </c>
      <c r="H1640" s="18" t="s">
        <v>13</v>
      </c>
      <c r="I1640" s="20">
        <v>0.35</v>
      </c>
      <c r="J1640" s="21">
        <v>5000</v>
      </c>
      <c r="K1640" s="22">
        <f t="shared" ref="K1640:K1643" si="537">I1640*J1640</f>
        <v>1750</v>
      </c>
      <c r="L1640" s="22">
        <f t="shared" ref="L1640:L1643" si="538">K1640*M1640</f>
        <v>525</v>
      </c>
      <c r="M1640" s="23">
        <v>0.3</v>
      </c>
      <c r="O1640" s="1"/>
      <c r="P1640" s="4"/>
      <c r="Q1640" s="3"/>
      <c r="R1640" s="5"/>
    </row>
    <row r="1641" spans="2:18" x14ac:dyDescent="0.25">
      <c r="B1641" s="18" t="s">
        <v>10</v>
      </c>
      <c r="C1641" s="18">
        <v>1185732</v>
      </c>
      <c r="D1641" s="19">
        <v>45550</v>
      </c>
      <c r="E1641" s="18" t="s">
        <v>133</v>
      </c>
      <c r="F1641" s="18" t="s">
        <v>66</v>
      </c>
      <c r="G1641" s="18" t="s">
        <v>67</v>
      </c>
      <c r="H1641" s="18" t="s">
        <v>14</v>
      </c>
      <c r="I1641" s="20">
        <v>0.35</v>
      </c>
      <c r="J1641" s="21">
        <v>4750</v>
      </c>
      <c r="K1641" s="22">
        <f t="shared" si="537"/>
        <v>1662.5</v>
      </c>
      <c r="L1641" s="22">
        <f t="shared" si="538"/>
        <v>581.875</v>
      </c>
      <c r="M1641" s="23">
        <v>0.35</v>
      </c>
      <c r="O1641" s="1"/>
      <c r="P1641" s="4"/>
      <c r="Q1641" s="3"/>
      <c r="R1641" s="5"/>
    </row>
    <row r="1642" spans="2:18" x14ac:dyDescent="0.25">
      <c r="B1642" s="18" t="s">
        <v>10</v>
      </c>
      <c r="C1642" s="18">
        <v>1185732</v>
      </c>
      <c r="D1642" s="19">
        <v>45550</v>
      </c>
      <c r="E1642" s="18" t="s">
        <v>133</v>
      </c>
      <c r="F1642" s="18" t="s">
        <v>66</v>
      </c>
      <c r="G1642" s="18" t="s">
        <v>67</v>
      </c>
      <c r="H1642" s="18" t="s">
        <v>16</v>
      </c>
      <c r="I1642" s="20">
        <v>0.45000000000000007</v>
      </c>
      <c r="J1642" s="21">
        <v>4750</v>
      </c>
      <c r="K1642" s="22">
        <f t="shared" si="537"/>
        <v>2137.5000000000005</v>
      </c>
      <c r="L1642" s="22">
        <f t="shared" si="538"/>
        <v>855.00000000000011</v>
      </c>
      <c r="M1642" s="23">
        <v>0.39999999999999997</v>
      </c>
      <c r="O1642" s="1"/>
      <c r="P1642" s="4"/>
      <c r="Q1642" s="3"/>
      <c r="R1642" s="5"/>
    </row>
    <row r="1643" spans="2:18" x14ac:dyDescent="0.25">
      <c r="B1643" s="18" t="s">
        <v>10</v>
      </c>
      <c r="C1643" s="18">
        <v>1185732</v>
      </c>
      <c r="D1643" s="19">
        <v>45550</v>
      </c>
      <c r="E1643" s="18" t="s">
        <v>133</v>
      </c>
      <c r="F1643" s="18" t="s">
        <v>66</v>
      </c>
      <c r="G1643" s="18" t="s">
        <v>67</v>
      </c>
      <c r="H1643" s="18" t="s">
        <v>17</v>
      </c>
      <c r="I1643" s="20">
        <v>0.50000000000000011</v>
      </c>
      <c r="J1643" s="21">
        <v>5750</v>
      </c>
      <c r="K1643" s="22">
        <f t="shared" si="537"/>
        <v>2875.0000000000005</v>
      </c>
      <c r="L1643" s="22">
        <f t="shared" si="538"/>
        <v>1581.2500000000005</v>
      </c>
      <c r="M1643" s="23">
        <v>0.55000000000000004</v>
      </c>
      <c r="O1643" s="1"/>
      <c r="P1643" s="4"/>
      <c r="Q1643" s="3"/>
      <c r="R1643" s="5"/>
    </row>
    <row r="1644" spans="2:18" x14ac:dyDescent="0.25">
      <c r="B1644" s="18" t="s">
        <v>10</v>
      </c>
      <c r="C1644" s="18">
        <v>1185732</v>
      </c>
      <c r="D1644" s="19">
        <v>45582</v>
      </c>
      <c r="E1644" s="18" t="s">
        <v>133</v>
      </c>
      <c r="F1644" s="18" t="s">
        <v>66</v>
      </c>
      <c r="G1644" s="18" t="s">
        <v>67</v>
      </c>
      <c r="H1644" s="18" t="s">
        <v>12</v>
      </c>
      <c r="I1644" s="20">
        <v>0.50000000000000011</v>
      </c>
      <c r="J1644" s="21">
        <v>7500</v>
      </c>
      <c r="K1644" s="22">
        <f>I1644*J1644</f>
        <v>3750.0000000000009</v>
      </c>
      <c r="L1644" s="22">
        <f>K1644*M1644</f>
        <v>1875.0000000000005</v>
      </c>
      <c r="M1644" s="23">
        <v>0.5</v>
      </c>
      <c r="O1644" s="1"/>
      <c r="P1644" s="4"/>
      <c r="Q1644" s="3"/>
      <c r="R1644" s="5"/>
    </row>
    <row r="1645" spans="2:18" x14ac:dyDescent="0.25">
      <c r="B1645" s="18" t="s">
        <v>10</v>
      </c>
      <c r="C1645" s="18">
        <v>1185732</v>
      </c>
      <c r="D1645" s="19">
        <v>45582</v>
      </c>
      <c r="E1645" s="18" t="s">
        <v>133</v>
      </c>
      <c r="F1645" s="18" t="s">
        <v>66</v>
      </c>
      <c r="G1645" s="18" t="s">
        <v>67</v>
      </c>
      <c r="H1645" s="18" t="s">
        <v>15</v>
      </c>
      <c r="I1645" s="20">
        <v>0.40000000000000013</v>
      </c>
      <c r="J1645" s="21">
        <v>5750</v>
      </c>
      <c r="K1645" s="22">
        <f>I1645*J1645</f>
        <v>2300.0000000000009</v>
      </c>
      <c r="L1645" s="22">
        <f>K1645*M1645</f>
        <v>920.00000000000034</v>
      </c>
      <c r="M1645" s="23">
        <v>0.39999999999999997</v>
      </c>
      <c r="O1645" s="1"/>
      <c r="P1645" s="4"/>
      <c r="Q1645" s="3"/>
      <c r="R1645" s="5"/>
    </row>
    <row r="1646" spans="2:18" x14ac:dyDescent="0.25">
      <c r="B1646" s="18" t="s">
        <v>10</v>
      </c>
      <c r="C1646" s="18">
        <v>1185732</v>
      </c>
      <c r="D1646" s="19">
        <v>45582</v>
      </c>
      <c r="E1646" s="18" t="s">
        <v>133</v>
      </c>
      <c r="F1646" s="18" t="s">
        <v>66</v>
      </c>
      <c r="G1646" s="18" t="s">
        <v>67</v>
      </c>
      <c r="H1646" s="18" t="s">
        <v>13</v>
      </c>
      <c r="I1646" s="20">
        <v>0.40000000000000013</v>
      </c>
      <c r="J1646" s="21">
        <v>4250</v>
      </c>
      <c r="K1646" s="22">
        <f t="shared" ref="K1646:K1649" si="539">I1646*J1646</f>
        <v>1700.0000000000005</v>
      </c>
      <c r="L1646" s="22">
        <f t="shared" ref="L1646:L1649" si="540">K1646*M1646</f>
        <v>510.00000000000011</v>
      </c>
      <c r="M1646" s="23">
        <v>0.3</v>
      </c>
      <c r="O1646" s="1"/>
      <c r="P1646" s="4"/>
      <c r="Q1646" s="3"/>
      <c r="R1646" s="5"/>
    </row>
    <row r="1647" spans="2:18" x14ac:dyDescent="0.25">
      <c r="B1647" s="18" t="s">
        <v>10</v>
      </c>
      <c r="C1647" s="18">
        <v>1185732</v>
      </c>
      <c r="D1647" s="19">
        <v>45582</v>
      </c>
      <c r="E1647" s="18" t="s">
        <v>133</v>
      </c>
      <c r="F1647" s="18" t="s">
        <v>66</v>
      </c>
      <c r="G1647" s="18" t="s">
        <v>67</v>
      </c>
      <c r="H1647" s="18" t="s">
        <v>14</v>
      </c>
      <c r="I1647" s="20">
        <v>0.40000000000000013</v>
      </c>
      <c r="J1647" s="21">
        <v>4000</v>
      </c>
      <c r="K1647" s="22">
        <f t="shared" si="539"/>
        <v>1600.0000000000005</v>
      </c>
      <c r="L1647" s="22">
        <f t="shared" si="540"/>
        <v>560.00000000000011</v>
      </c>
      <c r="M1647" s="23">
        <v>0.35</v>
      </c>
      <c r="O1647" s="1"/>
      <c r="P1647" s="4"/>
      <c r="Q1647" s="3"/>
      <c r="R1647" s="5"/>
    </row>
    <row r="1648" spans="2:18" x14ac:dyDescent="0.25">
      <c r="B1648" s="18" t="s">
        <v>10</v>
      </c>
      <c r="C1648" s="18">
        <v>1185732</v>
      </c>
      <c r="D1648" s="19">
        <v>45582</v>
      </c>
      <c r="E1648" s="18" t="s">
        <v>133</v>
      </c>
      <c r="F1648" s="18" t="s">
        <v>66</v>
      </c>
      <c r="G1648" s="18" t="s">
        <v>67</v>
      </c>
      <c r="H1648" s="18" t="s">
        <v>16</v>
      </c>
      <c r="I1648" s="20">
        <v>0.50000000000000011</v>
      </c>
      <c r="J1648" s="21">
        <v>4000</v>
      </c>
      <c r="K1648" s="22">
        <f t="shared" si="539"/>
        <v>2000.0000000000005</v>
      </c>
      <c r="L1648" s="22">
        <f t="shared" si="540"/>
        <v>800.00000000000011</v>
      </c>
      <c r="M1648" s="23">
        <v>0.39999999999999997</v>
      </c>
      <c r="O1648" s="1"/>
      <c r="P1648" s="4"/>
      <c r="Q1648" s="3"/>
      <c r="R1648" s="5"/>
    </row>
    <row r="1649" spans="1:18" x14ac:dyDescent="0.25">
      <c r="B1649" s="18" t="s">
        <v>10</v>
      </c>
      <c r="C1649" s="18">
        <v>1185732</v>
      </c>
      <c r="D1649" s="19">
        <v>45582</v>
      </c>
      <c r="E1649" s="18" t="s">
        <v>133</v>
      </c>
      <c r="F1649" s="18" t="s">
        <v>66</v>
      </c>
      <c r="G1649" s="18" t="s">
        <v>67</v>
      </c>
      <c r="H1649" s="18" t="s">
        <v>17</v>
      </c>
      <c r="I1649" s="20">
        <v>0.55000000000000004</v>
      </c>
      <c r="J1649" s="21">
        <v>5250</v>
      </c>
      <c r="K1649" s="22">
        <f t="shared" si="539"/>
        <v>2887.5000000000005</v>
      </c>
      <c r="L1649" s="22">
        <f t="shared" si="540"/>
        <v>1588.1250000000005</v>
      </c>
      <c r="M1649" s="23">
        <v>0.55000000000000004</v>
      </c>
      <c r="O1649" s="1"/>
      <c r="P1649" s="4"/>
      <c r="Q1649" s="3"/>
      <c r="R1649" s="5"/>
    </row>
    <row r="1650" spans="1:18" x14ac:dyDescent="0.25">
      <c r="B1650" s="18" t="s">
        <v>10</v>
      </c>
      <c r="C1650" s="18">
        <v>1185732</v>
      </c>
      <c r="D1650" s="19">
        <v>45612</v>
      </c>
      <c r="E1650" s="18" t="s">
        <v>133</v>
      </c>
      <c r="F1650" s="18" t="s">
        <v>66</v>
      </c>
      <c r="G1650" s="18" t="s">
        <v>67</v>
      </c>
      <c r="H1650" s="18" t="s">
        <v>12</v>
      </c>
      <c r="I1650" s="20">
        <v>0.50000000000000011</v>
      </c>
      <c r="J1650" s="21">
        <v>6750</v>
      </c>
      <c r="K1650" s="22">
        <f>I1650*J1650</f>
        <v>3375.0000000000009</v>
      </c>
      <c r="L1650" s="22">
        <f>K1650*M1650</f>
        <v>1687.5000000000005</v>
      </c>
      <c r="M1650" s="23">
        <v>0.5</v>
      </c>
      <c r="O1650" s="1"/>
      <c r="P1650" s="4"/>
      <c r="Q1650" s="3"/>
      <c r="R1650" s="5"/>
    </row>
    <row r="1651" spans="1:18" x14ac:dyDescent="0.25">
      <c r="B1651" s="18" t="s">
        <v>10</v>
      </c>
      <c r="C1651" s="18">
        <v>1185732</v>
      </c>
      <c r="D1651" s="19">
        <v>45612</v>
      </c>
      <c r="E1651" s="18" t="s">
        <v>133</v>
      </c>
      <c r="F1651" s="18" t="s">
        <v>66</v>
      </c>
      <c r="G1651" s="18" t="s">
        <v>67</v>
      </c>
      <c r="H1651" s="18" t="s">
        <v>15</v>
      </c>
      <c r="I1651" s="20">
        <v>0.45000000000000012</v>
      </c>
      <c r="J1651" s="21">
        <v>5000</v>
      </c>
      <c r="K1651" s="22">
        <f>I1651*J1651</f>
        <v>2250.0000000000005</v>
      </c>
      <c r="L1651" s="22">
        <f>K1651*M1651</f>
        <v>900.00000000000011</v>
      </c>
      <c r="M1651" s="23">
        <v>0.39999999999999997</v>
      </c>
      <c r="O1651" s="1"/>
      <c r="P1651" s="4"/>
      <c r="Q1651" s="3"/>
      <c r="R1651" s="5"/>
    </row>
    <row r="1652" spans="1:18" x14ac:dyDescent="0.25">
      <c r="B1652" s="18" t="s">
        <v>10</v>
      </c>
      <c r="C1652" s="18">
        <v>1185732</v>
      </c>
      <c r="D1652" s="19">
        <v>45612</v>
      </c>
      <c r="E1652" s="18" t="s">
        <v>133</v>
      </c>
      <c r="F1652" s="18" t="s">
        <v>66</v>
      </c>
      <c r="G1652" s="18" t="s">
        <v>67</v>
      </c>
      <c r="H1652" s="18" t="s">
        <v>13</v>
      </c>
      <c r="I1652" s="20">
        <v>0.45000000000000012</v>
      </c>
      <c r="J1652" s="21">
        <v>4450</v>
      </c>
      <c r="K1652" s="22">
        <f t="shared" ref="K1652:K1655" si="541">I1652*J1652</f>
        <v>2002.5000000000005</v>
      </c>
      <c r="L1652" s="22">
        <f t="shared" ref="L1652:L1655" si="542">K1652*M1652</f>
        <v>600.75000000000011</v>
      </c>
      <c r="M1652" s="23">
        <v>0.3</v>
      </c>
      <c r="O1652" s="1"/>
      <c r="P1652" s="4"/>
      <c r="Q1652" s="3"/>
      <c r="R1652" s="5"/>
    </row>
    <row r="1653" spans="1:18" x14ac:dyDescent="0.25">
      <c r="B1653" s="18" t="s">
        <v>10</v>
      </c>
      <c r="C1653" s="18">
        <v>1185732</v>
      </c>
      <c r="D1653" s="19">
        <v>45612</v>
      </c>
      <c r="E1653" s="18" t="s">
        <v>133</v>
      </c>
      <c r="F1653" s="18" t="s">
        <v>66</v>
      </c>
      <c r="G1653" s="18" t="s">
        <v>67</v>
      </c>
      <c r="H1653" s="18" t="s">
        <v>14</v>
      </c>
      <c r="I1653" s="20">
        <v>0.45000000000000012</v>
      </c>
      <c r="J1653" s="21">
        <v>4750</v>
      </c>
      <c r="K1653" s="22">
        <f t="shared" si="541"/>
        <v>2137.5000000000005</v>
      </c>
      <c r="L1653" s="22">
        <f t="shared" si="542"/>
        <v>748.12500000000011</v>
      </c>
      <c r="M1653" s="23">
        <v>0.35</v>
      </c>
      <c r="O1653" s="1"/>
      <c r="P1653" s="4"/>
      <c r="Q1653" s="3"/>
      <c r="R1653" s="5"/>
    </row>
    <row r="1654" spans="1:18" x14ac:dyDescent="0.25">
      <c r="B1654" s="18" t="s">
        <v>10</v>
      </c>
      <c r="C1654" s="18">
        <v>1185732</v>
      </c>
      <c r="D1654" s="19">
        <v>45612</v>
      </c>
      <c r="E1654" s="18" t="s">
        <v>133</v>
      </c>
      <c r="F1654" s="18" t="s">
        <v>66</v>
      </c>
      <c r="G1654" s="18" t="s">
        <v>67</v>
      </c>
      <c r="H1654" s="18" t="s">
        <v>16</v>
      </c>
      <c r="I1654" s="20">
        <v>0.6</v>
      </c>
      <c r="J1654" s="21">
        <v>4500</v>
      </c>
      <c r="K1654" s="22">
        <f t="shared" si="541"/>
        <v>2700</v>
      </c>
      <c r="L1654" s="22">
        <f t="shared" si="542"/>
        <v>1080</v>
      </c>
      <c r="M1654" s="23">
        <v>0.39999999999999997</v>
      </c>
      <c r="O1654" s="1"/>
      <c r="P1654" s="4"/>
      <c r="Q1654" s="3"/>
      <c r="R1654" s="5"/>
    </row>
    <row r="1655" spans="1:18" x14ac:dyDescent="0.25">
      <c r="B1655" s="18" t="s">
        <v>10</v>
      </c>
      <c r="C1655" s="18">
        <v>1185732</v>
      </c>
      <c r="D1655" s="19">
        <v>45612</v>
      </c>
      <c r="E1655" s="18" t="s">
        <v>133</v>
      </c>
      <c r="F1655" s="18" t="s">
        <v>66</v>
      </c>
      <c r="G1655" s="18" t="s">
        <v>67</v>
      </c>
      <c r="H1655" s="18" t="s">
        <v>17</v>
      </c>
      <c r="I1655" s="20">
        <v>0.64999999999999991</v>
      </c>
      <c r="J1655" s="21">
        <v>6250</v>
      </c>
      <c r="K1655" s="22">
        <f t="shared" si="541"/>
        <v>4062.4999999999995</v>
      </c>
      <c r="L1655" s="22">
        <f t="shared" si="542"/>
        <v>2234.375</v>
      </c>
      <c r="M1655" s="23">
        <v>0.55000000000000004</v>
      </c>
      <c r="O1655" s="1"/>
      <c r="P1655" s="4"/>
      <c r="Q1655" s="3"/>
      <c r="R1655" s="5"/>
    </row>
    <row r="1656" spans="1:18" x14ac:dyDescent="0.25">
      <c r="B1656" s="18" t="s">
        <v>10</v>
      </c>
      <c r="C1656" s="18">
        <v>1185732</v>
      </c>
      <c r="D1656" s="19">
        <v>45641</v>
      </c>
      <c r="E1656" s="18" t="s">
        <v>133</v>
      </c>
      <c r="F1656" s="18" t="s">
        <v>66</v>
      </c>
      <c r="G1656" s="18" t="s">
        <v>67</v>
      </c>
      <c r="H1656" s="18" t="s">
        <v>12</v>
      </c>
      <c r="I1656" s="20">
        <v>0.6</v>
      </c>
      <c r="J1656" s="21">
        <v>8500</v>
      </c>
      <c r="K1656" s="22">
        <f>I1656*J1656</f>
        <v>5100</v>
      </c>
      <c r="L1656" s="22">
        <f>K1656*M1656</f>
        <v>2550</v>
      </c>
      <c r="M1656" s="23">
        <v>0.5</v>
      </c>
      <c r="O1656" s="1"/>
      <c r="P1656" s="4"/>
      <c r="Q1656" s="3"/>
      <c r="R1656" s="5"/>
    </row>
    <row r="1657" spans="1:18" x14ac:dyDescent="0.25">
      <c r="B1657" s="18" t="s">
        <v>10</v>
      </c>
      <c r="C1657" s="18">
        <v>1185732</v>
      </c>
      <c r="D1657" s="19">
        <v>45641</v>
      </c>
      <c r="E1657" s="18" t="s">
        <v>133</v>
      </c>
      <c r="F1657" s="18" t="s">
        <v>66</v>
      </c>
      <c r="G1657" s="18" t="s">
        <v>67</v>
      </c>
      <c r="H1657" s="18" t="s">
        <v>15</v>
      </c>
      <c r="I1657" s="20">
        <v>0.5</v>
      </c>
      <c r="J1657" s="21">
        <v>6500</v>
      </c>
      <c r="K1657" s="22">
        <f>I1657*J1657</f>
        <v>3250</v>
      </c>
      <c r="L1657" s="22">
        <f>K1657*M1657</f>
        <v>1300</v>
      </c>
      <c r="M1657" s="23">
        <v>0.39999999999999997</v>
      </c>
      <c r="O1657" s="1"/>
      <c r="P1657" s="4"/>
      <c r="Q1657" s="3"/>
      <c r="R1657" s="5"/>
    </row>
    <row r="1658" spans="1:18" x14ac:dyDescent="0.25">
      <c r="B1658" s="18" t="s">
        <v>10</v>
      </c>
      <c r="C1658" s="18">
        <v>1185732</v>
      </c>
      <c r="D1658" s="19">
        <v>45641</v>
      </c>
      <c r="E1658" s="18" t="s">
        <v>133</v>
      </c>
      <c r="F1658" s="18" t="s">
        <v>66</v>
      </c>
      <c r="G1658" s="18" t="s">
        <v>67</v>
      </c>
      <c r="H1658" s="18" t="s">
        <v>13</v>
      </c>
      <c r="I1658" s="20">
        <v>0.5</v>
      </c>
      <c r="J1658" s="21">
        <v>6000</v>
      </c>
      <c r="K1658" s="22">
        <f t="shared" ref="K1658:K1661" si="543">I1658*J1658</f>
        <v>3000</v>
      </c>
      <c r="L1658" s="22">
        <f t="shared" ref="L1658:L1661" si="544">K1658*M1658</f>
        <v>900</v>
      </c>
      <c r="M1658" s="23">
        <v>0.3</v>
      </c>
      <c r="O1658" s="1"/>
      <c r="P1658" s="4"/>
      <c r="Q1658" s="3"/>
      <c r="R1658" s="5"/>
    </row>
    <row r="1659" spans="1:18" x14ac:dyDescent="0.25">
      <c r="B1659" s="18" t="s">
        <v>10</v>
      </c>
      <c r="C1659" s="18">
        <v>1185732</v>
      </c>
      <c r="D1659" s="19">
        <v>45641</v>
      </c>
      <c r="E1659" s="18" t="s">
        <v>133</v>
      </c>
      <c r="F1659" s="18" t="s">
        <v>66</v>
      </c>
      <c r="G1659" s="18" t="s">
        <v>67</v>
      </c>
      <c r="H1659" s="18" t="s">
        <v>14</v>
      </c>
      <c r="I1659" s="20">
        <v>0.5</v>
      </c>
      <c r="J1659" s="21">
        <v>5500</v>
      </c>
      <c r="K1659" s="22">
        <f t="shared" si="543"/>
        <v>2750</v>
      </c>
      <c r="L1659" s="22">
        <f t="shared" si="544"/>
        <v>962.49999999999989</v>
      </c>
      <c r="M1659" s="23">
        <v>0.35</v>
      </c>
      <c r="O1659" s="1"/>
      <c r="P1659" s="4"/>
      <c r="Q1659" s="3"/>
      <c r="R1659" s="5"/>
    </row>
    <row r="1660" spans="1:18" x14ac:dyDescent="0.25">
      <c r="B1660" s="18" t="s">
        <v>10</v>
      </c>
      <c r="C1660" s="18">
        <v>1185732</v>
      </c>
      <c r="D1660" s="19">
        <v>45641</v>
      </c>
      <c r="E1660" s="18" t="s">
        <v>133</v>
      </c>
      <c r="F1660" s="18" t="s">
        <v>66</v>
      </c>
      <c r="G1660" s="18" t="s">
        <v>67</v>
      </c>
      <c r="H1660" s="18" t="s">
        <v>16</v>
      </c>
      <c r="I1660" s="20">
        <v>0.6</v>
      </c>
      <c r="J1660" s="21">
        <v>5500</v>
      </c>
      <c r="K1660" s="22">
        <f t="shared" si="543"/>
        <v>3300</v>
      </c>
      <c r="L1660" s="22">
        <f t="shared" si="544"/>
        <v>1320</v>
      </c>
      <c r="M1660" s="23">
        <v>0.39999999999999997</v>
      </c>
      <c r="O1660" s="1"/>
      <c r="P1660" s="4"/>
      <c r="Q1660" s="3"/>
      <c r="R1660" s="5"/>
    </row>
    <row r="1661" spans="1:18" x14ac:dyDescent="0.25">
      <c r="B1661" s="18" t="s">
        <v>10</v>
      </c>
      <c r="C1661" s="18">
        <v>1185732</v>
      </c>
      <c r="D1661" s="19">
        <v>45641</v>
      </c>
      <c r="E1661" s="18" t="s">
        <v>133</v>
      </c>
      <c r="F1661" s="18" t="s">
        <v>66</v>
      </c>
      <c r="G1661" s="18" t="s">
        <v>67</v>
      </c>
      <c r="H1661" s="18" t="s">
        <v>17</v>
      </c>
      <c r="I1661" s="20">
        <v>0.64999999999999991</v>
      </c>
      <c r="J1661" s="21">
        <v>6500</v>
      </c>
      <c r="K1661" s="22">
        <f t="shared" si="543"/>
        <v>4224.9999999999991</v>
      </c>
      <c r="L1661" s="22">
        <f t="shared" si="544"/>
        <v>2323.7499999999995</v>
      </c>
      <c r="M1661" s="23">
        <v>0.55000000000000004</v>
      </c>
      <c r="O1661" s="1"/>
      <c r="P1661" s="4"/>
      <c r="Q1661" s="3"/>
      <c r="R1661" s="5"/>
    </row>
    <row r="1662" spans="1:18" x14ac:dyDescent="0.25">
      <c r="A1662" t="s">
        <v>39</v>
      </c>
      <c r="B1662" s="18" t="s">
        <v>10</v>
      </c>
      <c r="C1662" s="18">
        <v>1185732</v>
      </c>
      <c r="D1662" s="19">
        <v>45309</v>
      </c>
      <c r="E1662" s="18" t="s">
        <v>29</v>
      </c>
      <c r="F1662" s="18" t="s">
        <v>68</v>
      </c>
      <c r="G1662" s="18" t="s">
        <v>69</v>
      </c>
      <c r="H1662" s="18" t="s">
        <v>12</v>
      </c>
      <c r="I1662" s="20">
        <v>0.3</v>
      </c>
      <c r="J1662" s="21">
        <v>6250</v>
      </c>
      <c r="K1662" s="22">
        <f>I1662*J1662</f>
        <v>1875</v>
      </c>
      <c r="L1662" s="22">
        <f>K1662*M1662</f>
        <v>750</v>
      </c>
      <c r="M1662" s="23">
        <v>0.4</v>
      </c>
      <c r="O1662" s="1"/>
      <c r="P1662" s="2"/>
      <c r="Q1662" s="3"/>
      <c r="R1662" s="5"/>
    </row>
    <row r="1663" spans="1:18" x14ac:dyDescent="0.25">
      <c r="B1663" s="18" t="s">
        <v>10</v>
      </c>
      <c r="C1663" s="18">
        <v>1185732</v>
      </c>
      <c r="D1663" s="19">
        <v>45309</v>
      </c>
      <c r="E1663" s="18" t="s">
        <v>29</v>
      </c>
      <c r="F1663" s="18" t="s">
        <v>68</v>
      </c>
      <c r="G1663" s="18" t="s">
        <v>69</v>
      </c>
      <c r="H1663" s="18" t="s">
        <v>15</v>
      </c>
      <c r="I1663" s="20">
        <v>0.3</v>
      </c>
      <c r="J1663" s="21">
        <v>4250</v>
      </c>
      <c r="K1663" s="22">
        <f>I1663*J1663</f>
        <v>1275</v>
      </c>
      <c r="L1663" s="22">
        <f>K1663*M1663</f>
        <v>446.25</v>
      </c>
      <c r="M1663" s="23">
        <v>0.35</v>
      </c>
      <c r="O1663" s="1"/>
      <c r="P1663" s="2"/>
      <c r="Q1663" s="3"/>
      <c r="R1663" s="5"/>
    </row>
    <row r="1664" spans="1:18" x14ac:dyDescent="0.25">
      <c r="B1664" s="18" t="s">
        <v>10</v>
      </c>
      <c r="C1664" s="18">
        <v>1185732</v>
      </c>
      <c r="D1664" s="19">
        <v>45309</v>
      </c>
      <c r="E1664" s="18" t="s">
        <v>29</v>
      </c>
      <c r="F1664" s="18" t="s">
        <v>68</v>
      </c>
      <c r="G1664" s="18" t="s">
        <v>69</v>
      </c>
      <c r="H1664" s="18" t="s">
        <v>13</v>
      </c>
      <c r="I1664" s="20">
        <v>0.2</v>
      </c>
      <c r="J1664" s="21">
        <v>4250</v>
      </c>
      <c r="K1664" s="22">
        <f t="shared" ref="K1664:K1667" si="545">I1664*J1664</f>
        <v>850</v>
      </c>
      <c r="L1664" s="22">
        <f t="shared" ref="L1664:L1667" si="546">K1664*M1664</f>
        <v>297.5</v>
      </c>
      <c r="M1664" s="23">
        <v>0.35</v>
      </c>
      <c r="O1664" s="1"/>
      <c r="P1664" s="2"/>
      <c r="Q1664" s="3"/>
      <c r="R1664" s="5"/>
    </row>
    <row r="1665" spans="2:18" x14ac:dyDescent="0.25">
      <c r="B1665" s="18" t="s">
        <v>10</v>
      </c>
      <c r="C1665" s="18">
        <v>1185732</v>
      </c>
      <c r="D1665" s="19">
        <v>45309</v>
      </c>
      <c r="E1665" s="18" t="s">
        <v>29</v>
      </c>
      <c r="F1665" s="18" t="s">
        <v>68</v>
      </c>
      <c r="G1665" s="18" t="s">
        <v>69</v>
      </c>
      <c r="H1665" s="18" t="s">
        <v>14</v>
      </c>
      <c r="I1665" s="20">
        <v>0.25000000000000006</v>
      </c>
      <c r="J1665" s="21">
        <v>2750</v>
      </c>
      <c r="K1665" s="22">
        <f t="shared" si="545"/>
        <v>687.50000000000011</v>
      </c>
      <c r="L1665" s="22">
        <f t="shared" si="546"/>
        <v>275.00000000000006</v>
      </c>
      <c r="M1665" s="23">
        <v>0.4</v>
      </c>
      <c r="O1665" s="1"/>
      <c r="P1665" s="2"/>
      <c r="Q1665" s="3"/>
      <c r="R1665" s="5"/>
    </row>
    <row r="1666" spans="2:18" x14ac:dyDescent="0.25">
      <c r="B1666" s="18" t="s">
        <v>10</v>
      </c>
      <c r="C1666" s="18">
        <v>1185732</v>
      </c>
      <c r="D1666" s="19">
        <v>45309</v>
      </c>
      <c r="E1666" s="18" t="s">
        <v>29</v>
      </c>
      <c r="F1666" s="18" t="s">
        <v>68</v>
      </c>
      <c r="G1666" s="18" t="s">
        <v>69</v>
      </c>
      <c r="H1666" s="18" t="s">
        <v>16</v>
      </c>
      <c r="I1666" s="20">
        <v>0.39999999999999997</v>
      </c>
      <c r="J1666" s="21">
        <v>3250</v>
      </c>
      <c r="K1666" s="22">
        <f t="shared" si="545"/>
        <v>1300</v>
      </c>
      <c r="L1666" s="22">
        <f t="shared" si="546"/>
        <v>454.99999999999994</v>
      </c>
      <c r="M1666" s="23">
        <v>0.35</v>
      </c>
      <c r="O1666" s="1"/>
      <c r="P1666" s="2"/>
      <c r="Q1666" s="3"/>
      <c r="R1666" s="5"/>
    </row>
    <row r="1667" spans="2:18" x14ac:dyDescent="0.25">
      <c r="B1667" s="18" t="s">
        <v>10</v>
      </c>
      <c r="C1667" s="18">
        <v>1185732</v>
      </c>
      <c r="D1667" s="19">
        <v>45309</v>
      </c>
      <c r="E1667" s="18" t="s">
        <v>29</v>
      </c>
      <c r="F1667" s="18" t="s">
        <v>68</v>
      </c>
      <c r="G1667" s="18" t="s">
        <v>69</v>
      </c>
      <c r="H1667" s="18" t="s">
        <v>17</v>
      </c>
      <c r="I1667" s="20">
        <v>0.3</v>
      </c>
      <c r="J1667" s="21">
        <v>4250</v>
      </c>
      <c r="K1667" s="22">
        <f t="shared" si="545"/>
        <v>1275</v>
      </c>
      <c r="L1667" s="22">
        <f t="shared" si="546"/>
        <v>637.5</v>
      </c>
      <c r="M1667" s="23">
        <v>0.5</v>
      </c>
      <c r="O1667" s="1"/>
      <c r="P1667" s="2"/>
      <c r="Q1667" s="3"/>
      <c r="R1667" s="5"/>
    </row>
    <row r="1668" spans="2:18" x14ac:dyDescent="0.25">
      <c r="B1668" s="18" t="s">
        <v>10</v>
      </c>
      <c r="C1668" s="18">
        <v>1185732</v>
      </c>
      <c r="D1668" s="19">
        <v>45340</v>
      </c>
      <c r="E1668" s="18" t="s">
        <v>29</v>
      </c>
      <c r="F1668" s="18" t="s">
        <v>68</v>
      </c>
      <c r="G1668" s="18" t="s">
        <v>69</v>
      </c>
      <c r="H1668" s="18" t="s">
        <v>12</v>
      </c>
      <c r="I1668" s="20">
        <v>0.3</v>
      </c>
      <c r="J1668" s="21">
        <v>6750</v>
      </c>
      <c r="K1668" s="22">
        <f>I1668*J1668</f>
        <v>2025</v>
      </c>
      <c r="L1668" s="22">
        <f>K1668*M1668</f>
        <v>810</v>
      </c>
      <c r="M1668" s="23">
        <v>0.4</v>
      </c>
      <c r="O1668" s="1"/>
      <c r="P1668" s="2"/>
      <c r="Q1668" s="3"/>
      <c r="R1668" s="5"/>
    </row>
    <row r="1669" spans="2:18" x14ac:dyDescent="0.25">
      <c r="B1669" s="18" t="s">
        <v>10</v>
      </c>
      <c r="C1669" s="18">
        <v>1185732</v>
      </c>
      <c r="D1669" s="19">
        <v>45340</v>
      </c>
      <c r="E1669" s="18" t="s">
        <v>29</v>
      </c>
      <c r="F1669" s="18" t="s">
        <v>68</v>
      </c>
      <c r="G1669" s="18" t="s">
        <v>69</v>
      </c>
      <c r="H1669" s="18" t="s">
        <v>15</v>
      </c>
      <c r="I1669" s="20">
        <v>0.3</v>
      </c>
      <c r="J1669" s="21">
        <v>3250</v>
      </c>
      <c r="K1669" s="22">
        <f>I1669*J1669</f>
        <v>975</v>
      </c>
      <c r="L1669" s="22">
        <f>K1669*M1669</f>
        <v>341.25</v>
      </c>
      <c r="M1669" s="23">
        <v>0.35</v>
      </c>
      <c r="O1669" s="1"/>
      <c r="P1669" s="2"/>
      <c r="Q1669" s="3"/>
      <c r="R1669" s="5"/>
    </row>
    <row r="1670" spans="2:18" x14ac:dyDescent="0.25">
      <c r="B1670" s="18" t="s">
        <v>10</v>
      </c>
      <c r="C1670" s="18">
        <v>1185732</v>
      </c>
      <c r="D1670" s="19">
        <v>45340</v>
      </c>
      <c r="E1670" s="18" t="s">
        <v>29</v>
      </c>
      <c r="F1670" s="18" t="s">
        <v>68</v>
      </c>
      <c r="G1670" s="18" t="s">
        <v>69</v>
      </c>
      <c r="H1670" s="18" t="s">
        <v>13</v>
      </c>
      <c r="I1670" s="20">
        <v>0.2</v>
      </c>
      <c r="J1670" s="21">
        <v>3750</v>
      </c>
      <c r="K1670" s="22">
        <f t="shared" ref="K1670:K1673" si="547">I1670*J1670</f>
        <v>750</v>
      </c>
      <c r="L1670" s="22">
        <f t="shared" ref="L1670:L1673" si="548">K1670*M1670</f>
        <v>262.5</v>
      </c>
      <c r="M1670" s="23">
        <v>0.35</v>
      </c>
      <c r="O1670" s="1"/>
      <c r="P1670" s="2"/>
      <c r="Q1670" s="3"/>
      <c r="R1670" s="5"/>
    </row>
    <row r="1671" spans="2:18" x14ac:dyDescent="0.25">
      <c r="B1671" s="18" t="s">
        <v>10</v>
      </c>
      <c r="C1671" s="18">
        <v>1185732</v>
      </c>
      <c r="D1671" s="19">
        <v>45340</v>
      </c>
      <c r="E1671" s="18" t="s">
        <v>29</v>
      </c>
      <c r="F1671" s="18" t="s">
        <v>68</v>
      </c>
      <c r="G1671" s="18" t="s">
        <v>69</v>
      </c>
      <c r="H1671" s="18" t="s">
        <v>14</v>
      </c>
      <c r="I1671" s="20">
        <v>0.25000000000000006</v>
      </c>
      <c r="J1671" s="21">
        <v>2500</v>
      </c>
      <c r="K1671" s="22">
        <f t="shared" si="547"/>
        <v>625.00000000000011</v>
      </c>
      <c r="L1671" s="22">
        <f t="shared" si="548"/>
        <v>250.00000000000006</v>
      </c>
      <c r="M1671" s="23">
        <v>0.4</v>
      </c>
      <c r="O1671" s="1"/>
      <c r="P1671" s="2"/>
      <c r="Q1671" s="3"/>
      <c r="R1671" s="5"/>
    </row>
    <row r="1672" spans="2:18" x14ac:dyDescent="0.25">
      <c r="B1672" s="18" t="s">
        <v>10</v>
      </c>
      <c r="C1672" s="18">
        <v>1185732</v>
      </c>
      <c r="D1672" s="19">
        <v>45340</v>
      </c>
      <c r="E1672" s="18" t="s">
        <v>29</v>
      </c>
      <c r="F1672" s="18" t="s">
        <v>68</v>
      </c>
      <c r="G1672" s="18" t="s">
        <v>69</v>
      </c>
      <c r="H1672" s="18" t="s">
        <v>16</v>
      </c>
      <c r="I1672" s="20">
        <v>0.39999999999999997</v>
      </c>
      <c r="J1672" s="21">
        <v>3250</v>
      </c>
      <c r="K1672" s="22">
        <f t="shared" si="547"/>
        <v>1300</v>
      </c>
      <c r="L1672" s="22">
        <f t="shared" si="548"/>
        <v>454.99999999999994</v>
      </c>
      <c r="M1672" s="23">
        <v>0.35</v>
      </c>
      <c r="O1672" s="1"/>
      <c r="P1672" s="2"/>
      <c r="Q1672" s="3"/>
      <c r="R1672" s="5"/>
    </row>
    <row r="1673" spans="2:18" x14ac:dyDescent="0.25">
      <c r="B1673" s="18" t="s">
        <v>10</v>
      </c>
      <c r="C1673" s="18">
        <v>1185732</v>
      </c>
      <c r="D1673" s="19">
        <v>45340</v>
      </c>
      <c r="E1673" s="18" t="s">
        <v>29</v>
      </c>
      <c r="F1673" s="18" t="s">
        <v>68</v>
      </c>
      <c r="G1673" s="18" t="s">
        <v>69</v>
      </c>
      <c r="H1673" s="18" t="s">
        <v>17</v>
      </c>
      <c r="I1673" s="20">
        <v>0.3</v>
      </c>
      <c r="J1673" s="21">
        <v>4000</v>
      </c>
      <c r="K1673" s="22">
        <f t="shared" si="547"/>
        <v>1200</v>
      </c>
      <c r="L1673" s="22">
        <f t="shared" si="548"/>
        <v>600</v>
      </c>
      <c r="M1673" s="23">
        <v>0.5</v>
      </c>
      <c r="O1673" s="1"/>
      <c r="P1673" s="2"/>
      <c r="Q1673" s="3"/>
      <c r="R1673" s="5"/>
    </row>
    <row r="1674" spans="2:18" x14ac:dyDescent="0.25">
      <c r="B1674" s="18" t="s">
        <v>10</v>
      </c>
      <c r="C1674" s="18">
        <v>1185732</v>
      </c>
      <c r="D1674" s="19">
        <v>45368</v>
      </c>
      <c r="E1674" s="18" t="s">
        <v>29</v>
      </c>
      <c r="F1674" s="18" t="s">
        <v>68</v>
      </c>
      <c r="G1674" s="18" t="s">
        <v>69</v>
      </c>
      <c r="H1674" s="18" t="s">
        <v>12</v>
      </c>
      <c r="I1674" s="20">
        <v>0.35000000000000003</v>
      </c>
      <c r="J1674" s="21">
        <v>6200</v>
      </c>
      <c r="K1674" s="22">
        <f>I1674*J1674</f>
        <v>2170</v>
      </c>
      <c r="L1674" s="22">
        <f>K1674*M1674</f>
        <v>868</v>
      </c>
      <c r="M1674" s="23">
        <v>0.4</v>
      </c>
      <c r="O1674" s="1"/>
      <c r="P1674" s="2"/>
      <c r="Q1674" s="3"/>
      <c r="R1674" s="5"/>
    </row>
    <row r="1675" spans="2:18" x14ac:dyDescent="0.25">
      <c r="B1675" s="18" t="s">
        <v>10</v>
      </c>
      <c r="C1675" s="18">
        <v>1185732</v>
      </c>
      <c r="D1675" s="19">
        <v>45368</v>
      </c>
      <c r="E1675" s="18" t="s">
        <v>29</v>
      </c>
      <c r="F1675" s="18" t="s">
        <v>68</v>
      </c>
      <c r="G1675" s="18" t="s">
        <v>69</v>
      </c>
      <c r="H1675" s="18" t="s">
        <v>15</v>
      </c>
      <c r="I1675" s="20">
        <v>0.35000000000000003</v>
      </c>
      <c r="J1675" s="21">
        <v>3000</v>
      </c>
      <c r="K1675" s="22">
        <f>I1675*J1675</f>
        <v>1050</v>
      </c>
      <c r="L1675" s="22">
        <f>K1675*M1675</f>
        <v>367.5</v>
      </c>
      <c r="M1675" s="23">
        <v>0.35</v>
      </c>
      <c r="O1675" s="1"/>
      <c r="P1675" s="2"/>
      <c r="Q1675" s="3"/>
      <c r="R1675" s="5"/>
    </row>
    <row r="1676" spans="2:18" x14ac:dyDescent="0.25">
      <c r="B1676" s="18" t="s">
        <v>10</v>
      </c>
      <c r="C1676" s="18">
        <v>1185732</v>
      </c>
      <c r="D1676" s="19">
        <v>45368</v>
      </c>
      <c r="E1676" s="18" t="s">
        <v>29</v>
      </c>
      <c r="F1676" s="18" t="s">
        <v>68</v>
      </c>
      <c r="G1676" s="18" t="s">
        <v>69</v>
      </c>
      <c r="H1676" s="18" t="s">
        <v>13</v>
      </c>
      <c r="I1676" s="20">
        <v>0.25000000000000006</v>
      </c>
      <c r="J1676" s="21">
        <v>3500</v>
      </c>
      <c r="K1676" s="22">
        <f t="shared" ref="K1676:K1679" si="549">I1676*J1676</f>
        <v>875.00000000000023</v>
      </c>
      <c r="L1676" s="22">
        <f t="shared" ref="L1676:L1679" si="550">K1676*M1676</f>
        <v>306.25000000000006</v>
      </c>
      <c r="M1676" s="23">
        <v>0.35</v>
      </c>
      <c r="O1676" s="1"/>
      <c r="P1676" s="2"/>
      <c r="Q1676" s="3"/>
      <c r="R1676" s="5"/>
    </row>
    <row r="1677" spans="2:18" x14ac:dyDescent="0.25">
      <c r="B1677" s="18" t="s">
        <v>10</v>
      </c>
      <c r="C1677" s="18">
        <v>1185732</v>
      </c>
      <c r="D1677" s="19">
        <v>45368</v>
      </c>
      <c r="E1677" s="18" t="s">
        <v>29</v>
      </c>
      <c r="F1677" s="18" t="s">
        <v>68</v>
      </c>
      <c r="G1677" s="18" t="s">
        <v>69</v>
      </c>
      <c r="H1677" s="18" t="s">
        <v>14</v>
      </c>
      <c r="I1677" s="20">
        <v>0.3</v>
      </c>
      <c r="J1677" s="21">
        <v>2000</v>
      </c>
      <c r="K1677" s="22">
        <f t="shared" si="549"/>
        <v>600</v>
      </c>
      <c r="L1677" s="22">
        <f t="shared" si="550"/>
        <v>240</v>
      </c>
      <c r="M1677" s="23">
        <v>0.4</v>
      </c>
      <c r="O1677" s="1"/>
      <c r="P1677" s="2"/>
      <c r="Q1677" s="3"/>
      <c r="R1677" s="5"/>
    </row>
    <row r="1678" spans="2:18" x14ac:dyDescent="0.25">
      <c r="B1678" s="18" t="s">
        <v>10</v>
      </c>
      <c r="C1678" s="18">
        <v>1185732</v>
      </c>
      <c r="D1678" s="19">
        <v>45368</v>
      </c>
      <c r="E1678" s="18" t="s">
        <v>29</v>
      </c>
      <c r="F1678" s="18" t="s">
        <v>68</v>
      </c>
      <c r="G1678" s="18" t="s">
        <v>69</v>
      </c>
      <c r="H1678" s="18" t="s">
        <v>16</v>
      </c>
      <c r="I1678" s="20">
        <v>0.45</v>
      </c>
      <c r="J1678" s="21">
        <v>2500</v>
      </c>
      <c r="K1678" s="22">
        <f t="shared" si="549"/>
        <v>1125</v>
      </c>
      <c r="L1678" s="22">
        <f t="shared" si="550"/>
        <v>393.75</v>
      </c>
      <c r="M1678" s="23">
        <v>0.35</v>
      </c>
      <c r="O1678" s="1"/>
      <c r="P1678" s="2"/>
      <c r="Q1678" s="3"/>
      <c r="R1678" s="5"/>
    </row>
    <row r="1679" spans="2:18" x14ac:dyDescent="0.25">
      <c r="B1679" s="18" t="s">
        <v>10</v>
      </c>
      <c r="C1679" s="18">
        <v>1185732</v>
      </c>
      <c r="D1679" s="19">
        <v>45368</v>
      </c>
      <c r="E1679" s="18" t="s">
        <v>29</v>
      </c>
      <c r="F1679" s="18" t="s">
        <v>68</v>
      </c>
      <c r="G1679" s="18" t="s">
        <v>69</v>
      </c>
      <c r="H1679" s="18" t="s">
        <v>17</v>
      </c>
      <c r="I1679" s="20">
        <v>0.35000000000000003</v>
      </c>
      <c r="J1679" s="21">
        <v>3500</v>
      </c>
      <c r="K1679" s="22">
        <f t="shared" si="549"/>
        <v>1225.0000000000002</v>
      </c>
      <c r="L1679" s="22">
        <f t="shared" si="550"/>
        <v>612.50000000000011</v>
      </c>
      <c r="M1679" s="23">
        <v>0.5</v>
      </c>
      <c r="O1679" s="1"/>
      <c r="P1679" s="2"/>
      <c r="Q1679" s="3"/>
      <c r="R1679" s="5"/>
    </row>
    <row r="1680" spans="2:18" x14ac:dyDescent="0.25">
      <c r="B1680" s="18" t="s">
        <v>10</v>
      </c>
      <c r="C1680" s="18">
        <v>1185732</v>
      </c>
      <c r="D1680" s="19">
        <v>45400</v>
      </c>
      <c r="E1680" s="18" t="s">
        <v>29</v>
      </c>
      <c r="F1680" s="18" t="s">
        <v>68</v>
      </c>
      <c r="G1680" s="18" t="s">
        <v>69</v>
      </c>
      <c r="H1680" s="18" t="s">
        <v>12</v>
      </c>
      <c r="I1680" s="20">
        <v>0.35000000000000003</v>
      </c>
      <c r="J1680" s="21">
        <v>5750</v>
      </c>
      <c r="K1680" s="22">
        <f>I1680*J1680</f>
        <v>2012.5000000000002</v>
      </c>
      <c r="L1680" s="22">
        <f>K1680*M1680</f>
        <v>805.00000000000011</v>
      </c>
      <c r="M1680" s="23">
        <v>0.4</v>
      </c>
      <c r="O1680" s="1"/>
      <c r="P1680" s="2"/>
      <c r="Q1680" s="3"/>
      <c r="R1680" s="5"/>
    </row>
    <row r="1681" spans="2:18" x14ac:dyDescent="0.25">
      <c r="B1681" s="18" t="s">
        <v>10</v>
      </c>
      <c r="C1681" s="18">
        <v>1185732</v>
      </c>
      <c r="D1681" s="19">
        <v>45400</v>
      </c>
      <c r="E1681" s="18" t="s">
        <v>29</v>
      </c>
      <c r="F1681" s="18" t="s">
        <v>68</v>
      </c>
      <c r="G1681" s="18" t="s">
        <v>69</v>
      </c>
      <c r="H1681" s="18" t="s">
        <v>15</v>
      </c>
      <c r="I1681" s="20">
        <v>0.30000000000000004</v>
      </c>
      <c r="J1681" s="21">
        <v>2750</v>
      </c>
      <c r="K1681" s="22">
        <f>I1681*J1681</f>
        <v>825.00000000000011</v>
      </c>
      <c r="L1681" s="22">
        <f>K1681*M1681</f>
        <v>288.75</v>
      </c>
      <c r="M1681" s="23">
        <v>0.35</v>
      </c>
      <c r="O1681" s="1"/>
      <c r="P1681" s="2"/>
      <c r="Q1681" s="3"/>
      <c r="R1681" s="5"/>
    </row>
    <row r="1682" spans="2:18" x14ac:dyDescent="0.25">
      <c r="B1682" s="18" t="s">
        <v>10</v>
      </c>
      <c r="C1682" s="18">
        <v>1185732</v>
      </c>
      <c r="D1682" s="19">
        <v>45400</v>
      </c>
      <c r="E1682" s="18" t="s">
        <v>29</v>
      </c>
      <c r="F1682" s="18" t="s">
        <v>68</v>
      </c>
      <c r="G1682" s="18" t="s">
        <v>69</v>
      </c>
      <c r="H1682" s="18" t="s">
        <v>13</v>
      </c>
      <c r="I1682" s="20">
        <v>0.20000000000000007</v>
      </c>
      <c r="J1682" s="21">
        <v>2750</v>
      </c>
      <c r="K1682" s="22">
        <f t="shared" ref="K1682:K1685" si="551">I1682*J1682</f>
        <v>550.00000000000023</v>
      </c>
      <c r="L1682" s="22">
        <f t="shared" ref="L1682:L1685" si="552">K1682*M1682</f>
        <v>192.50000000000006</v>
      </c>
      <c r="M1682" s="23">
        <v>0.35</v>
      </c>
      <c r="O1682" s="1"/>
      <c r="P1682" s="2"/>
      <c r="Q1682" s="3"/>
      <c r="R1682" s="5"/>
    </row>
    <row r="1683" spans="2:18" x14ac:dyDescent="0.25">
      <c r="B1683" s="18" t="s">
        <v>10</v>
      </c>
      <c r="C1683" s="18">
        <v>1185732</v>
      </c>
      <c r="D1683" s="19">
        <v>45400</v>
      </c>
      <c r="E1683" s="18" t="s">
        <v>29</v>
      </c>
      <c r="F1683" s="18" t="s">
        <v>68</v>
      </c>
      <c r="G1683" s="18" t="s">
        <v>69</v>
      </c>
      <c r="H1683" s="18" t="s">
        <v>14</v>
      </c>
      <c r="I1683" s="20">
        <v>0.25</v>
      </c>
      <c r="J1683" s="21">
        <v>2000</v>
      </c>
      <c r="K1683" s="22">
        <f t="shared" si="551"/>
        <v>500</v>
      </c>
      <c r="L1683" s="22">
        <f t="shared" si="552"/>
        <v>200</v>
      </c>
      <c r="M1683" s="23">
        <v>0.4</v>
      </c>
      <c r="O1683" s="1"/>
      <c r="P1683" s="2"/>
      <c r="Q1683" s="3"/>
      <c r="R1683" s="5"/>
    </row>
    <row r="1684" spans="2:18" x14ac:dyDescent="0.25">
      <c r="B1684" s="18" t="s">
        <v>10</v>
      </c>
      <c r="C1684" s="18">
        <v>1185732</v>
      </c>
      <c r="D1684" s="19">
        <v>45400</v>
      </c>
      <c r="E1684" s="18" t="s">
        <v>29</v>
      </c>
      <c r="F1684" s="18" t="s">
        <v>68</v>
      </c>
      <c r="G1684" s="18" t="s">
        <v>69</v>
      </c>
      <c r="H1684" s="18" t="s">
        <v>16</v>
      </c>
      <c r="I1684" s="20">
        <v>0.4</v>
      </c>
      <c r="J1684" s="21">
        <v>2250</v>
      </c>
      <c r="K1684" s="22">
        <f t="shared" si="551"/>
        <v>900</v>
      </c>
      <c r="L1684" s="22">
        <f t="shared" si="552"/>
        <v>315</v>
      </c>
      <c r="M1684" s="23">
        <v>0.35</v>
      </c>
      <c r="O1684" s="1"/>
      <c r="P1684" s="2"/>
      <c r="Q1684" s="3"/>
      <c r="R1684" s="5"/>
    </row>
    <row r="1685" spans="2:18" x14ac:dyDescent="0.25">
      <c r="B1685" s="18" t="s">
        <v>10</v>
      </c>
      <c r="C1685" s="18">
        <v>1185732</v>
      </c>
      <c r="D1685" s="19">
        <v>45400</v>
      </c>
      <c r="E1685" s="18" t="s">
        <v>29</v>
      </c>
      <c r="F1685" s="18" t="s">
        <v>68</v>
      </c>
      <c r="G1685" s="18" t="s">
        <v>69</v>
      </c>
      <c r="H1685" s="18" t="s">
        <v>17</v>
      </c>
      <c r="I1685" s="20">
        <v>0.30000000000000004</v>
      </c>
      <c r="J1685" s="21">
        <v>3500</v>
      </c>
      <c r="K1685" s="22">
        <f t="shared" si="551"/>
        <v>1050.0000000000002</v>
      </c>
      <c r="L1685" s="22">
        <f t="shared" si="552"/>
        <v>525.00000000000011</v>
      </c>
      <c r="M1685" s="23">
        <v>0.5</v>
      </c>
      <c r="O1685" s="1"/>
      <c r="P1685" s="2"/>
      <c r="Q1685" s="3"/>
      <c r="R1685" s="5"/>
    </row>
    <row r="1686" spans="2:18" x14ac:dyDescent="0.25">
      <c r="B1686" s="18" t="s">
        <v>10</v>
      </c>
      <c r="C1686" s="18">
        <v>1185732</v>
      </c>
      <c r="D1686" s="19">
        <v>45431</v>
      </c>
      <c r="E1686" s="18" t="s">
        <v>29</v>
      </c>
      <c r="F1686" s="18" t="s">
        <v>68</v>
      </c>
      <c r="G1686" s="18" t="s">
        <v>69</v>
      </c>
      <c r="H1686" s="18" t="s">
        <v>12</v>
      </c>
      <c r="I1686" s="20">
        <v>0.4</v>
      </c>
      <c r="J1686" s="21">
        <v>6200</v>
      </c>
      <c r="K1686" s="22">
        <f>I1686*J1686</f>
        <v>2480</v>
      </c>
      <c r="L1686" s="22">
        <f>K1686*M1686</f>
        <v>992</v>
      </c>
      <c r="M1686" s="23">
        <v>0.4</v>
      </c>
      <c r="O1686" s="1"/>
      <c r="P1686" s="2"/>
      <c r="Q1686" s="3"/>
      <c r="R1686" s="5"/>
    </row>
    <row r="1687" spans="2:18" x14ac:dyDescent="0.25">
      <c r="B1687" s="18" t="s">
        <v>10</v>
      </c>
      <c r="C1687" s="18">
        <v>1185732</v>
      </c>
      <c r="D1687" s="19">
        <v>45431</v>
      </c>
      <c r="E1687" s="18" t="s">
        <v>29</v>
      </c>
      <c r="F1687" s="18" t="s">
        <v>68</v>
      </c>
      <c r="G1687" s="18" t="s">
        <v>69</v>
      </c>
      <c r="H1687" s="18" t="s">
        <v>15</v>
      </c>
      <c r="I1687" s="20">
        <v>0.35000000000000009</v>
      </c>
      <c r="J1687" s="21">
        <v>3250</v>
      </c>
      <c r="K1687" s="22">
        <f>I1687*J1687</f>
        <v>1137.5000000000002</v>
      </c>
      <c r="L1687" s="22">
        <f>K1687*M1687</f>
        <v>398.12500000000006</v>
      </c>
      <c r="M1687" s="23">
        <v>0.35</v>
      </c>
      <c r="O1687" s="1"/>
      <c r="P1687" s="2"/>
      <c r="Q1687" s="3"/>
      <c r="R1687" s="5"/>
    </row>
    <row r="1688" spans="2:18" x14ac:dyDescent="0.25">
      <c r="B1688" s="18" t="s">
        <v>10</v>
      </c>
      <c r="C1688" s="18">
        <v>1185732</v>
      </c>
      <c r="D1688" s="19">
        <v>45431</v>
      </c>
      <c r="E1688" s="18" t="s">
        <v>29</v>
      </c>
      <c r="F1688" s="18" t="s">
        <v>68</v>
      </c>
      <c r="G1688" s="18" t="s">
        <v>69</v>
      </c>
      <c r="H1688" s="18" t="s">
        <v>13</v>
      </c>
      <c r="I1688" s="20">
        <v>0.30000000000000004</v>
      </c>
      <c r="J1688" s="21">
        <v>3000</v>
      </c>
      <c r="K1688" s="22">
        <f t="shared" ref="K1688:K1691" si="553">I1688*J1688</f>
        <v>900.00000000000011</v>
      </c>
      <c r="L1688" s="22">
        <f t="shared" ref="L1688:L1691" si="554">K1688*M1688</f>
        <v>315</v>
      </c>
      <c r="M1688" s="23">
        <v>0.35</v>
      </c>
      <c r="O1688" s="1"/>
      <c r="P1688" s="2"/>
      <c r="Q1688" s="3"/>
      <c r="R1688" s="5"/>
    </row>
    <row r="1689" spans="2:18" x14ac:dyDescent="0.25">
      <c r="B1689" s="18" t="s">
        <v>10</v>
      </c>
      <c r="C1689" s="18">
        <v>1185732</v>
      </c>
      <c r="D1689" s="19">
        <v>45431</v>
      </c>
      <c r="E1689" s="18" t="s">
        <v>29</v>
      </c>
      <c r="F1689" s="18" t="s">
        <v>68</v>
      </c>
      <c r="G1689" s="18" t="s">
        <v>69</v>
      </c>
      <c r="H1689" s="18" t="s">
        <v>14</v>
      </c>
      <c r="I1689" s="20">
        <v>0.30000000000000004</v>
      </c>
      <c r="J1689" s="21">
        <v>2250</v>
      </c>
      <c r="K1689" s="22">
        <f t="shared" si="553"/>
        <v>675.00000000000011</v>
      </c>
      <c r="L1689" s="22">
        <f t="shared" si="554"/>
        <v>270.00000000000006</v>
      </c>
      <c r="M1689" s="23">
        <v>0.4</v>
      </c>
      <c r="O1689" s="1"/>
      <c r="P1689" s="2"/>
      <c r="Q1689" s="3"/>
      <c r="R1689" s="5"/>
    </row>
    <row r="1690" spans="2:18" x14ac:dyDescent="0.25">
      <c r="B1690" s="18" t="s">
        <v>10</v>
      </c>
      <c r="C1690" s="18">
        <v>1185732</v>
      </c>
      <c r="D1690" s="19">
        <v>45431</v>
      </c>
      <c r="E1690" s="18" t="s">
        <v>29</v>
      </c>
      <c r="F1690" s="18" t="s">
        <v>68</v>
      </c>
      <c r="G1690" s="18" t="s">
        <v>69</v>
      </c>
      <c r="H1690" s="18" t="s">
        <v>16</v>
      </c>
      <c r="I1690" s="20">
        <v>0.44999999999999996</v>
      </c>
      <c r="J1690" s="21">
        <v>2500</v>
      </c>
      <c r="K1690" s="22">
        <f t="shared" si="553"/>
        <v>1125</v>
      </c>
      <c r="L1690" s="22">
        <f t="shared" si="554"/>
        <v>393.75</v>
      </c>
      <c r="M1690" s="23">
        <v>0.35</v>
      </c>
      <c r="O1690" s="1"/>
      <c r="P1690" s="2"/>
      <c r="Q1690" s="3"/>
      <c r="R1690" s="5"/>
    </row>
    <row r="1691" spans="2:18" x14ac:dyDescent="0.25">
      <c r="B1691" s="18" t="s">
        <v>10</v>
      </c>
      <c r="C1691" s="18">
        <v>1185732</v>
      </c>
      <c r="D1691" s="19">
        <v>45431</v>
      </c>
      <c r="E1691" s="18" t="s">
        <v>29</v>
      </c>
      <c r="F1691" s="18" t="s">
        <v>68</v>
      </c>
      <c r="G1691" s="18" t="s">
        <v>69</v>
      </c>
      <c r="H1691" s="18" t="s">
        <v>17</v>
      </c>
      <c r="I1691" s="20">
        <v>0.49999999999999994</v>
      </c>
      <c r="J1691" s="21">
        <v>3500</v>
      </c>
      <c r="K1691" s="22">
        <f t="shared" si="553"/>
        <v>1749.9999999999998</v>
      </c>
      <c r="L1691" s="22">
        <f t="shared" si="554"/>
        <v>874.99999999999989</v>
      </c>
      <c r="M1691" s="23">
        <v>0.5</v>
      </c>
      <c r="O1691" s="1"/>
      <c r="P1691" s="2"/>
      <c r="Q1691" s="3"/>
      <c r="R1691" s="5"/>
    </row>
    <row r="1692" spans="2:18" x14ac:dyDescent="0.25">
      <c r="B1692" s="18" t="s">
        <v>10</v>
      </c>
      <c r="C1692" s="18">
        <v>1185732</v>
      </c>
      <c r="D1692" s="19">
        <v>45461</v>
      </c>
      <c r="E1692" s="18" t="s">
        <v>29</v>
      </c>
      <c r="F1692" s="18" t="s">
        <v>68</v>
      </c>
      <c r="G1692" s="18" t="s">
        <v>69</v>
      </c>
      <c r="H1692" s="18" t="s">
        <v>12</v>
      </c>
      <c r="I1692" s="20">
        <v>0.35000000000000003</v>
      </c>
      <c r="J1692" s="21">
        <v>6000</v>
      </c>
      <c r="K1692" s="22">
        <f>I1692*J1692</f>
        <v>2100</v>
      </c>
      <c r="L1692" s="22">
        <f>K1692*M1692</f>
        <v>840</v>
      </c>
      <c r="M1692" s="23">
        <v>0.4</v>
      </c>
      <c r="O1692" s="1"/>
      <c r="P1692" s="2"/>
      <c r="Q1692" s="3"/>
      <c r="R1692" s="5"/>
    </row>
    <row r="1693" spans="2:18" x14ac:dyDescent="0.25">
      <c r="B1693" s="18" t="s">
        <v>10</v>
      </c>
      <c r="C1693" s="18">
        <v>1185732</v>
      </c>
      <c r="D1693" s="19">
        <v>45461</v>
      </c>
      <c r="E1693" s="18" t="s">
        <v>29</v>
      </c>
      <c r="F1693" s="18" t="s">
        <v>68</v>
      </c>
      <c r="G1693" s="18" t="s">
        <v>69</v>
      </c>
      <c r="H1693" s="18" t="s">
        <v>15</v>
      </c>
      <c r="I1693" s="20">
        <v>0.3000000000000001</v>
      </c>
      <c r="J1693" s="21">
        <v>3500</v>
      </c>
      <c r="K1693" s="22">
        <f>I1693*J1693</f>
        <v>1050.0000000000005</v>
      </c>
      <c r="L1693" s="22">
        <f>K1693*M1693</f>
        <v>367.50000000000011</v>
      </c>
      <c r="M1693" s="23">
        <v>0.35</v>
      </c>
      <c r="O1693" s="1"/>
      <c r="P1693" s="2"/>
      <c r="Q1693" s="3"/>
      <c r="R1693" s="5"/>
    </row>
    <row r="1694" spans="2:18" x14ac:dyDescent="0.25">
      <c r="B1694" s="18" t="s">
        <v>10</v>
      </c>
      <c r="C1694" s="18">
        <v>1185732</v>
      </c>
      <c r="D1694" s="19">
        <v>45461</v>
      </c>
      <c r="E1694" s="18" t="s">
        <v>29</v>
      </c>
      <c r="F1694" s="18" t="s">
        <v>68</v>
      </c>
      <c r="G1694" s="18" t="s">
        <v>69</v>
      </c>
      <c r="H1694" s="18" t="s">
        <v>13</v>
      </c>
      <c r="I1694" s="20">
        <v>0.25000000000000006</v>
      </c>
      <c r="J1694" s="21">
        <v>3750</v>
      </c>
      <c r="K1694" s="22">
        <f t="shared" ref="K1694:K1697" si="555">I1694*J1694</f>
        <v>937.50000000000023</v>
      </c>
      <c r="L1694" s="22">
        <f t="shared" ref="L1694:L1697" si="556">K1694*M1694</f>
        <v>328.12500000000006</v>
      </c>
      <c r="M1694" s="23">
        <v>0.35</v>
      </c>
      <c r="O1694" s="1"/>
      <c r="P1694" s="2"/>
      <c r="Q1694" s="3"/>
      <c r="R1694" s="5"/>
    </row>
    <row r="1695" spans="2:18" x14ac:dyDescent="0.25">
      <c r="B1695" s="18" t="s">
        <v>10</v>
      </c>
      <c r="C1695" s="18">
        <v>1185732</v>
      </c>
      <c r="D1695" s="19">
        <v>45461</v>
      </c>
      <c r="E1695" s="18" t="s">
        <v>29</v>
      </c>
      <c r="F1695" s="18" t="s">
        <v>68</v>
      </c>
      <c r="G1695" s="18" t="s">
        <v>69</v>
      </c>
      <c r="H1695" s="18" t="s">
        <v>14</v>
      </c>
      <c r="I1695" s="20">
        <v>0.25000000000000006</v>
      </c>
      <c r="J1695" s="21">
        <v>3500</v>
      </c>
      <c r="K1695" s="22">
        <f t="shared" si="555"/>
        <v>875.00000000000023</v>
      </c>
      <c r="L1695" s="22">
        <f t="shared" si="556"/>
        <v>350.00000000000011</v>
      </c>
      <c r="M1695" s="23">
        <v>0.4</v>
      </c>
      <c r="O1695" s="1"/>
      <c r="P1695" s="2"/>
      <c r="Q1695" s="3"/>
      <c r="R1695" s="5"/>
    </row>
    <row r="1696" spans="2:18" x14ac:dyDescent="0.25">
      <c r="B1696" s="18" t="s">
        <v>10</v>
      </c>
      <c r="C1696" s="18">
        <v>1185732</v>
      </c>
      <c r="D1696" s="19">
        <v>45461</v>
      </c>
      <c r="E1696" s="18" t="s">
        <v>29</v>
      </c>
      <c r="F1696" s="18" t="s">
        <v>68</v>
      </c>
      <c r="G1696" s="18" t="s">
        <v>69</v>
      </c>
      <c r="H1696" s="18" t="s">
        <v>16</v>
      </c>
      <c r="I1696" s="20">
        <v>0.4</v>
      </c>
      <c r="J1696" s="21">
        <v>3500</v>
      </c>
      <c r="K1696" s="22">
        <f t="shared" si="555"/>
        <v>1400</v>
      </c>
      <c r="L1696" s="22">
        <f t="shared" si="556"/>
        <v>489.99999999999994</v>
      </c>
      <c r="M1696" s="23">
        <v>0.35</v>
      </c>
      <c r="O1696" s="1"/>
      <c r="P1696" s="2"/>
      <c r="Q1696" s="3"/>
      <c r="R1696" s="5"/>
    </row>
    <row r="1697" spans="2:18" x14ac:dyDescent="0.25">
      <c r="B1697" s="18" t="s">
        <v>10</v>
      </c>
      <c r="C1697" s="18">
        <v>1185732</v>
      </c>
      <c r="D1697" s="19">
        <v>45461</v>
      </c>
      <c r="E1697" s="18" t="s">
        <v>29</v>
      </c>
      <c r="F1697" s="18" t="s">
        <v>68</v>
      </c>
      <c r="G1697" s="18" t="s">
        <v>69</v>
      </c>
      <c r="H1697" s="18" t="s">
        <v>17</v>
      </c>
      <c r="I1697" s="20">
        <v>0.45</v>
      </c>
      <c r="J1697" s="21">
        <v>5250</v>
      </c>
      <c r="K1697" s="22">
        <f t="shared" si="555"/>
        <v>2362.5</v>
      </c>
      <c r="L1697" s="22">
        <f t="shared" si="556"/>
        <v>1181.25</v>
      </c>
      <c r="M1697" s="23">
        <v>0.5</v>
      </c>
      <c r="O1697" s="1"/>
      <c r="P1697" s="2"/>
      <c r="Q1697" s="3"/>
      <c r="R1697" s="5"/>
    </row>
    <row r="1698" spans="2:18" x14ac:dyDescent="0.25">
      <c r="B1698" s="18" t="s">
        <v>10</v>
      </c>
      <c r="C1698" s="18">
        <v>1185732</v>
      </c>
      <c r="D1698" s="19">
        <v>45490</v>
      </c>
      <c r="E1698" s="18" t="s">
        <v>29</v>
      </c>
      <c r="F1698" s="18" t="s">
        <v>68</v>
      </c>
      <c r="G1698" s="18" t="s">
        <v>69</v>
      </c>
      <c r="H1698" s="18" t="s">
        <v>12</v>
      </c>
      <c r="I1698" s="20">
        <v>0.4</v>
      </c>
      <c r="J1698" s="21">
        <v>7500</v>
      </c>
      <c r="K1698" s="22">
        <f>I1698*J1698</f>
        <v>3000</v>
      </c>
      <c r="L1698" s="22">
        <f>K1698*M1698</f>
        <v>1200</v>
      </c>
      <c r="M1698" s="23">
        <v>0.4</v>
      </c>
      <c r="O1698" s="1"/>
      <c r="P1698" s="2"/>
      <c r="Q1698" s="3"/>
      <c r="R1698" s="5"/>
    </row>
    <row r="1699" spans="2:18" x14ac:dyDescent="0.25">
      <c r="B1699" s="18" t="s">
        <v>10</v>
      </c>
      <c r="C1699" s="18">
        <v>1185732</v>
      </c>
      <c r="D1699" s="19">
        <v>45490</v>
      </c>
      <c r="E1699" s="18" t="s">
        <v>29</v>
      </c>
      <c r="F1699" s="18" t="s">
        <v>68</v>
      </c>
      <c r="G1699" s="18" t="s">
        <v>69</v>
      </c>
      <c r="H1699" s="18" t="s">
        <v>15</v>
      </c>
      <c r="I1699" s="20">
        <v>0.35000000000000009</v>
      </c>
      <c r="J1699" s="21">
        <v>5000</v>
      </c>
      <c r="K1699" s="22">
        <f>I1699*J1699</f>
        <v>1750.0000000000005</v>
      </c>
      <c r="L1699" s="22">
        <f>K1699*M1699</f>
        <v>612.50000000000011</v>
      </c>
      <c r="M1699" s="23">
        <v>0.35</v>
      </c>
      <c r="O1699" s="1"/>
      <c r="P1699" s="2"/>
      <c r="Q1699" s="3"/>
      <c r="R1699" s="5"/>
    </row>
    <row r="1700" spans="2:18" x14ac:dyDescent="0.25">
      <c r="B1700" s="18" t="s">
        <v>10</v>
      </c>
      <c r="C1700" s="18">
        <v>1185732</v>
      </c>
      <c r="D1700" s="19">
        <v>45490</v>
      </c>
      <c r="E1700" s="18" t="s">
        <v>29</v>
      </c>
      <c r="F1700" s="18" t="s">
        <v>68</v>
      </c>
      <c r="G1700" s="18" t="s">
        <v>69</v>
      </c>
      <c r="H1700" s="18" t="s">
        <v>13</v>
      </c>
      <c r="I1700" s="20">
        <v>0.30000000000000004</v>
      </c>
      <c r="J1700" s="21">
        <v>4250</v>
      </c>
      <c r="K1700" s="22">
        <f t="shared" ref="K1700:K1703" si="557">I1700*J1700</f>
        <v>1275.0000000000002</v>
      </c>
      <c r="L1700" s="22">
        <f t="shared" ref="L1700:L1703" si="558">K1700*M1700</f>
        <v>446.25000000000006</v>
      </c>
      <c r="M1700" s="23">
        <v>0.35</v>
      </c>
      <c r="O1700" s="1"/>
      <c r="P1700" s="2"/>
      <c r="Q1700" s="3"/>
      <c r="R1700" s="5"/>
    </row>
    <row r="1701" spans="2:18" x14ac:dyDescent="0.25">
      <c r="B1701" s="18" t="s">
        <v>10</v>
      </c>
      <c r="C1701" s="18">
        <v>1185732</v>
      </c>
      <c r="D1701" s="19">
        <v>45490</v>
      </c>
      <c r="E1701" s="18" t="s">
        <v>29</v>
      </c>
      <c r="F1701" s="18" t="s">
        <v>68</v>
      </c>
      <c r="G1701" s="18" t="s">
        <v>69</v>
      </c>
      <c r="H1701" s="18" t="s">
        <v>14</v>
      </c>
      <c r="I1701" s="20">
        <v>0.30000000000000004</v>
      </c>
      <c r="J1701" s="21">
        <v>3750</v>
      </c>
      <c r="K1701" s="22">
        <f t="shared" si="557"/>
        <v>1125.0000000000002</v>
      </c>
      <c r="L1701" s="22">
        <f t="shared" si="558"/>
        <v>450.00000000000011</v>
      </c>
      <c r="M1701" s="23">
        <v>0.4</v>
      </c>
      <c r="O1701" s="1"/>
      <c r="P1701" s="2"/>
      <c r="Q1701" s="3"/>
      <c r="R1701" s="5"/>
    </row>
    <row r="1702" spans="2:18" x14ac:dyDescent="0.25">
      <c r="B1702" s="18" t="s">
        <v>10</v>
      </c>
      <c r="C1702" s="18">
        <v>1185732</v>
      </c>
      <c r="D1702" s="19">
        <v>45490</v>
      </c>
      <c r="E1702" s="18" t="s">
        <v>29</v>
      </c>
      <c r="F1702" s="18" t="s">
        <v>68</v>
      </c>
      <c r="G1702" s="18" t="s">
        <v>69</v>
      </c>
      <c r="H1702" s="18" t="s">
        <v>16</v>
      </c>
      <c r="I1702" s="20">
        <v>0.4</v>
      </c>
      <c r="J1702" s="21">
        <v>3750</v>
      </c>
      <c r="K1702" s="22">
        <f t="shared" si="557"/>
        <v>1500</v>
      </c>
      <c r="L1702" s="22">
        <f t="shared" si="558"/>
        <v>525</v>
      </c>
      <c r="M1702" s="23">
        <v>0.35</v>
      </c>
      <c r="O1702" s="1"/>
      <c r="P1702" s="2"/>
      <c r="Q1702" s="3"/>
      <c r="R1702" s="5"/>
    </row>
    <row r="1703" spans="2:18" x14ac:dyDescent="0.25">
      <c r="B1703" s="18" t="s">
        <v>10</v>
      </c>
      <c r="C1703" s="18">
        <v>1185732</v>
      </c>
      <c r="D1703" s="19">
        <v>45490</v>
      </c>
      <c r="E1703" s="18" t="s">
        <v>29</v>
      </c>
      <c r="F1703" s="18" t="s">
        <v>68</v>
      </c>
      <c r="G1703" s="18" t="s">
        <v>69</v>
      </c>
      <c r="H1703" s="18" t="s">
        <v>17</v>
      </c>
      <c r="I1703" s="20">
        <v>0.45</v>
      </c>
      <c r="J1703" s="21">
        <v>5500</v>
      </c>
      <c r="K1703" s="22">
        <f t="shared" si="557"/>
        <v>2475</v>
      </c>
      <c r="L1703" s="22">
        <f t="shared" si="558"/>
        <v>1237.5</v>
      </c>
      <c r="M1703" s="23">
        <v>0.5</v>
      </c>
      <c r="O1703" s="1"/>
      <c r="P1703" s="2"/>
      <c r="Q1703" s="3"/>
      <c r="R1703" s="5"/>
    </row>
    <row r="1704" spans="2:18" x14ac:dyDescent="0.25">
      <c r="B1704" s="18" t="s">
        <v>10</v>
      </c>
      <c r="C1704" s="18">
        <v>1185732</v>
      </c>
      <c r="D1704" s="19">
        <v>45522</v>
      </c>
      <c r="E1704" s="18" t="s">
        <v>29</v>
      </c>
      <c r="F1704" s="18" t="s">
        <v>68</v>
      </c>
      <c r="G1704" s="18" t="s">
        <v>69</v>
      </c>
      <c r="H1704" s="18" t="s">
        <v>12</v>
      </c>
      <c r="I1704" s="20">
        <v>0.4</v>
      </c>
      <c r="J1704" s="21">
        <v>7000</v>
      </c>
      <c r="K1704" s="22">
        <f>I1704*J1704</f>
        <v>2800</v>
      </c>
      <c r="L1704" s="22">
        <f>K1704*M1704</f>
        <v>1120</v>
      </c>
      <c r="M1704" s="23">
        <v>0.4</v>
      </c>
      <c r="O1704" s="1"/>
      <c r="P1704" s="2"/>
      <c r="Q1704" s="3"/>
      <c r="R1704" s="5"/>
    </row>
    <row r="1705" spans="2:18" x14ac:dyDescent="0.25">
      <c r="B1705" s="18" t="s">
        <v>10</v>
      </c>
      <c r="C1705" s="18">
        <v>1185732</v>
      </c>
      <c r="D1705" s="19">
        <v>45522</v>
      </c>
      <c r="E1705" s="18" t="s">
        <v>29</v>
      </c>
      <c r="F1705" s="18" t="s">
        <v>68</v>
      </c>
      <c r="G1705" s="18" t="s">
        <v>69</v>
      </c>
      <c r="H1705" s="18" t="s">
        <v>15</v>
      </c>
      <c r="I1705" s="20">
        <v>0.40000000000000008</v>
      </c>
      <c r="J1705" s="21">
        <v>4750</v>
      </c>
      <c r="K1705" s="22">
        <f>I1705*J1705</f>
        <v>1900.0000000000005</v>
      </c>
      <c r="L1705" s="22">
        <f>K1705*M1705</f>
        <v>665.00000000000011</v>
      </c>
      <c r="M1705" s="23">
        <v>0.35</v>
      </c>
      <c r="O1705" s="1"/>
      <c r="P1705" s="2"/>
      <c r="Q1705" s="3"/>
      <c r="R1705" s="5"/>
    </row>
    <row r="1706" spans="2:18" x14ac:dyDescent="0.25">
      <c r="B1706" s="18" t="s">
        <v>10</v>
      </c>
      <c r="C1706" s="18">
        <v>1185732</v>
      </c>
      <c r="D1706" s="19">
        <v>45522</v>
      </c>
      <c r="E1706" s="18" t="s">
        <v>29</v>
      </c>
      <c r="F1706" s="18" t="s">
        <v>68</v>
      </c>
      <c r="G1706" s="18" t="s">
        <v>69</v>
      </c>
      <c r="H1706" s="18" t="s">
        <v>13</v>
      </c>
      <c r="I1706" s="20">
        <v>0.35000000000000003</v>
      </c>
      <c r="J1706" s="21">
        <v>4000</v>
      </c>
      <c r="K1706" s="22">
        <f t="shared" ref="K1706:K1709" si="559">I1706*J1706</f>
        <v>1400.0000000000002</v>
      </c>
      <c r="L1706" s="22">
        <f t="shared" ref="L1706:L1709" si="560">K1706*M1706</f>
        <v>490.00000000000006</v>
      </c>
      <c r="M1706" s="23">
        <v>0.35</v>
      </c>
      <c r="O1706" s="1"/>
      <c r="P1706" s="2"/>
      <c r="Q1706" s="3"/>
      <c r="R1706" s="5"/>
    </row>
    <row r="1707" spans="2:18" x14ac:dyDescent="0.25">
      <c r="B1707" s="18" t="s">
        <v>10</v>
      </c>
      <c r="C1707" s="18">
        <v>1185732</v>
      </c>
      <c r="D1707" s="19">
        <v>45522</v>
      </c>
      <c r="E1707" s="18" t="s">
        <v>29</v>
      </c>
      <c r="F1707" s="18" t="s">
        <v>68</v>
      </c>
      <c r="G1707" s="18" t="s">
        <v>69</v>
      </c>
      <c r="H1707" s="18" t="s">
        <v>14</v>
      </c>
      <c r="I1707" s="20">
        <v>0.25000000000000006</v>
      </c>
      <c r="J1707" s="21">
        <v>3250</v>
      </c>
      <c r="K1707" s="22">
        <f t="shared" si="559"/>
        <v>812.50000000000023</v>
      </c>
      <c r="L1707" s="22">
        <f t="shared" si="560"/>
        <v>325.00000000000011</v>
      </c>
      <c r="M1707" s="23">
        <v>0.4</v>
      </c>
      <c r="O1707" s="1"/>
      <c r="P1707" s="2"/>
      <c r="Q1707" s="3"/>
      <c r="R1707" s="5"/>
    </row>
    <row r="1708" spans="2:18" x14ac:dyDescent="0.25">
      <c r="B1708" s="18" t="s">
        <v>10</v>
      </c>
      <c r="C1708" s="18">
        <v>1185732</v>
      </c>
      <c r="D1708" s="19">
        <v>45522</v>
      </c>
      <c r="E1708" s="18" t="s">
        <v>29</v>
      </c>
      <c r="F1708" s="18" t="s">
        <v>68</v>
      </c>
      <c r="G1708" s="18" t="s">
        <v>69</v>
      </c>
      <c r="H1708" s="18" t="s">
        <v>16</v>
      </c>
      <c r="I1708" s="20">
        <v>0.35000000000000003</v>
      </c>
      <c r="J1708" s="21">
        <v>3000</v>
      </c>
      <c r="K1708" s="22">
        <f t="shared" si="559"/>
        <v>1050</v>
      </c>
      <c r="L1708" s="22">
        <f t="shared" si="560"/>
        <v>367.5</v>
      </c>
      <c r="M1708" s="23">
        <v>0.35</v>
      </c>
      <c r="O1708" s="1"/>
      <c r="P1708" s="2"/>
      <c r="Q1708" s="3"/>
      <c r="R1708" s="5"/>
    </row>
    <row r="1709" spans="2:18" x14ac:dyDescent="0.25">
      <c r="B1709" s="18" t="s">
        <v>10</v>
      </c>
      <c r="C1709" s="18">
        <v>1185732</v>
      </c>
      <c r="D1709" s="19">
        <v>45522</v>
      </c>
      <c r="E1709" s="18" t="s">
        <v>29</v>
      </c>
      <c r="F1709" s="18" t="s">
        <v>68</v>
      </c>
      <c r="G1709" s="18" t="s">
        <v>69</v>
      </c>
      <c r="H1709" s="18" t="s">
        <v>17</v>
      </c>
      <c r="I1709" s="20">
        <v>0.4</v>
      </c>
      <c r="J1709" s="21">
        <v>4750</v>
      </c>
      <c r="K1709" s="22">
        <f t="shared" si="559"/>
        <v>1900</v>
      </c>
      <c r="L1709" s="22">
        <f t="shared" si="560"/>
        <v>950</v>
      </c>
      <c r="M1709" s="23">
        <v>0.5</v>
      </c>
      <c r="O1709" s="1"/>
      <c r="P1709" s="2"/>
      <c r="Q1709" s="3"/>
      <c r="R1709" s="5"/>
    </row>
    <row r="1710" spans="2:18" x14ac:dyDescent="0.25">
      <c r="B1710" s="18" t="s">
        <v>10</v>
      </c>
      <c r="C1710" s="18">
        <v>1185732</v>
      </c>
      <c r="D1710" s="19">
        <v>45554</v>
      </c>
      <c r="E1710" s="18" t="s">
        <v>29</v>
      </c>
      <c r="F1710" s="18" t="s">
        <v>68</v>
      </c>
      <c r="G1710" s="18" t="s">
        <v>69</v>
      </c>
      <c r="H1710" s="18" t="s">
        <v>12</v>
      </c>
      <c r="I1710" s="20">
        <v>0.35000000000000003</v>
      </c>
      <c r="J1710" s="21">
        <v>6000</v>
      </c>
      <c r="K1710" s="22">
        <f>I1710*J1710</f>
        <v>2100</v>
      </c>
      <c r="L1710" s="22">
        <f>K1710*M1710</f>
        <v>840</v>
      </c>
      <c r="M1710" s="23">
        <v>0.4</v>
      </c>
      <c r="O1710" s="1"/>
      <c r="P1710" s="2"/>
      <c r="Q1710" s="3"/>
      <c r="R1710" s="5"/>
    </row>
    <row r="1711" spans="2:18" x14ac:dyDescent="0.25">
      <c r="B1711" s="18" t="s">
        <v>10</v>
      </c>
      <c r="C1711" s="18">
        <v>1185732</v>
      </c>
      <c r="D1711" s="19">
        <v>45554</v>
      </c>
      <c r="E1711" s="18" t="s">
        <v>29</v>
      </c>
      <c r="F1711" s="18" t="s">
        <v>68</v>
      </c>
      <c r="G1711" s="18" t="s">
        <v>69</v>
      </c>
      <c r="H1711" s="18" t="s">
        <v>15</v>
      </c>
      <c r="I1711" s="20">
        <v>0.3000000000000001</v>
      </c>
      <c r="J1711" s="21">
        <v>4000</v>
      </c>
      <c r="K1711" s="22">
        <f>I1711*J1711</f>
        <v>1200.0000000000005</v>
      </c>
      <c r="L1711" s="22">
        <f>K1711*M1711</f>
        <v>420.00000000000011</v>
      </c>
      <c r="M1711" s="23">
        <v>0.35</v>
      </c>
      <c r="O1711" s="1"/>
      <c r="P1711" s="2"/>
      <c r="Q1711" s="3"/>
      <c r="R1711" s="5"/>
    </row>
    <row r="1712" spans="2:18" x14ac:dyDescent="0.25">
      <c r="B1712" s="18" t="s">
        <v>10</v>
      </c>
      <c r="C1712" s="18">
        <v>1185732</v>
      </c>
      <c r="D1712" s="19">
        <v>45554</v>
      </c>
      <c r="E1712" s="18" t="s">
        <v>29</v>
      </c>
      <c r="F1712" s="18" t="s">
        <v>68</v>
      </c>
      <c r="G1712" s="18" t="s">
        <v>69</v>
      </c>
      <c r="H1712" s="18" t="s">
        <v>13</v>
      </c>
      <c r="I1712" s="20">
        <v>0.15000000000000002</v>
      </c>
      <c r="J1712" s="21">
        <v>3000</v>
      </c>
      <c r="K1712" s="22">
        <f t="shared" ref="K1712:K1715" si="561">I1712*J1712</f>
        <v>450.00000000000006</v>
      </c>
      <c r="L1712" s="22">
        <f t="shared" ref="L1712:L1715" si="562">K1712*M1712</f>
        <v>157.5</v>
      </c>
      <c r="M1712" s="23">
        <v>0.35</v>
      </c>
      <c r="O1712" s="1"/>
      <c r="P1712" s="2"/>
      <c r="Q1712" s="3"/>
      <c r="R1712" s="5"/>
    </row>
    <row r="1713" spans="2:18" x14ac:dyDescent="0.25">
      <c r="B1713" s="18" t="s">
        <v>10</v>
      </c>
      <c r="C1713" s="18">
        <v>1185732</v>
      </c>
      <c r="D1713" s="19">
        <v>45554</v>
      </c>
      <c r="E1713" s="18" t="s">
        <v>29</v>
      </c>
      <c r="F1713" s="18" t="s">
        <v>68</v>
      </c>
      <c r="G1713" s="18" t="s">
        <v>69</v>
      </c>
      <c r="H1713" s="18" t="s">
        <v>14</v>
      </c>
      <c r="I1713" s="20">
        <v>0.15000000000000002</v>
      </c>
      <c r="J1713" s="21">
        <v>2750</v>
      </c>
      <c r="K1713" s="22">
        <f t="shared" si="561"/>
        <v>412.50000000000006</v>
      </c>
      <c r="L1713" s="22">
        <f t="shared" si="562"/>
        <v>165.00000000000003</v>
      </c>
      <c r="M1713" s="23">
        <v>0.4</v>
      </c>
      <c r="O1713" s="1"/>
      <c r="P1713" s="2"/>
      <c r="Q1713" s="3"/>
      <c r="R1713" s="5"/>
    </row>
    <row r="1714" spans="2:18" x14ac:dyDescent="0.25">
      <c r="B1714" s="18" t="s">
        <v>10</v>
      </c>
      <c r="C1714" s="18">
        <v>1185732</v>
      </c>
      <c r="D1714" s="19">
        <v>45554</v>
      </c>
      <c r="E1714" s="18" t="s">
        <v>29</v>
      </c>
      <c r="F1714" s="18" t="s">
        <v>68</v>
      </c>
      <c r="G1714" s="18" t="s">
        <v>69</v>
      </c>
      <c r="H1714" s="18" t="s">
        <v>16</v>
      </c>
      <c r="I1714" s="20">
        <v>0.25</v>
      </c>
      <c r="J1714" s="21">
        <v>2750</v>
      </c>
      <c r="K1714" s="22">
        <f t="shared" si="561"/>
        <v>687.5</v>
      </c>
      <c r="L1714" s="22">
        <f t="shared" si="562"/>
        <v>240.62499999999997</v>
      </c>
      <c r="M1714" s="23">
        <v>0.35</v>
      </c>
      <c r="O1714" s="1"/>
      <c r="P1714" s="2"/>
      <c r="Q1714" s="3"/>
      <c r="R1714" s="5"/>
    </row>
    <row r="1715" spans="2:18" x14ac:dyDescent="0.25">
      <c r="B1715" s="18" t="s">
        <v>10</v>
      </c>
      <c r="C1715" s="18">
        <v>1185732</v>
      </c>
      <c r="D1715" s="19">
        <v>45554</v>
      </c>
      <c r="E1715" s="18" t="s">
        <v>29</v>
      </c>
      <c r="F1715" s="18" t="s">
        <v>68</v>
      </c>
      <c r="G1715" s="18" t="s">
        <v>69</v>
      </c>
      <c r="H1715" s="18" t="s">
        <v>17</v>
      </c>
      <c r="I1715" s="20">
        <v>0.30000000000000004</v>
      </c>
      <c r="J1715" s="21">
        <v>3500</v>
      </c>
      <c r="K1715" s="22">
        <f t="shared" si="561"/>
        <v>1050.0000000000002</v>
      </c>
      <c r="L1715" s="22">
        <f t="shared" si="562"/>
        <v>525.00000000000011</v>
      </c>
      <c r="M1715" s="23">
        <v>0.5</v>
      </c>
      <c r="O1715" s="1"/>
      <c r="P1715" s="2"/>
      <c r="Q1715" s="3"/>
      <c r="R1715" s="5"/>
    </row>
    <row r="1716" spans="2:18" x14ac:dyDescent="0.25">
      <c r="B1716" s="18" t="s">
        <v>10</v>
      </c>
      <c r="C1716" s="18">
        <v>1185732</v>
      </c>
      <c r="D1716" s="19">
        <v>45583</v>
      </c>
      <c r="E1716" s="18" t="s">
        <v>29</v>
      </c>
      <c r="F1716" s="18" t="s">
        <v>68</v>
      </c>
      <c r="G1716" s="18" t="s">
        <v>69</v>
      </c>
      <c r="H1716" s="18" t="s">
        <v>12</v>
      </c>
      <c r="I1716" s="20">
        <v>0.35</v>
      </c>
      <c r="J1716" s="21">
        <v>5250</v>
      </c>
      <c r="K1716" s="22">
        <f>I1716*J1716</f>
        <v>1837.4999999999998</v>
      </c>
      <c r="L1716" s="22">
        <f>K1716*M1716</f>
        <v>735</v>
      </c>
      <c r="M1716" s="23">
        <v>0.4</v>
      </c>
      <c r="O1716" s="1"/>
      <c r="P1716" s="2"/>
      <c r="Q1716" s="3"/>
      <c r="R1716" s="5"/>
    </row>
    <row r="1717" spans="2:18" x14ac:dyDescent="0.25">
      <c r="B1717" s="18" t="s">
        <v>10</v>
      </c>
      <c r="C1717" s="18">
        <v>1185732</v>
      </c>
      <c r="D1717" s="19">
        <v>45583</v>
      </c>
      <c r="E1717" s="18" t="s">
        <v>29</v>
      </c>
      <c r="F1717" s="18" t="s">
        <v>68</v>
      </c>
      <c r="G1717" s="18" t="s">
        <v>69</v>
      </c>
      <c r="H1717" s="18" t="s">
        <v>15</v>
      </c>
      <c r="I1717" s="20">
        <v>0.25</v>
      </c>
      <c r="J1717" s="21">
        <v>3500</v>
      </c>
      <c r="K1717" s="22">
        <f>I1717*J1717</f>
        <v>875</v>
      </c>
      <c r="L1717" s="22">
        <f>K1717*M1717</f>
        <v>306.25</v>
      </c>
      <c r="M1717" s="23">
        <v>0.35</v>
      </c>
      <c r="O1717" s="1"/>
      <c r="P1717" s="2"/>
      <c r="Q1717" s="3"/>
      <c r="R1717" s="5"/>
    </row>
    <row r="1718" spans="2:18" x14ac:dyDescent="0.25">
      <c r="B1718" s="18" t="s">
        <v>10</v>
      </c>
      <c r="C1718" s="18">
        <v>1185732</v>
      </c>
      <c r="D1718" s="19">
        <v>45583</v>
      </c>
      <c r="E1718" s="18" t="s">
        <v>29</v>
      </c>
      <c r="F1718" s="18" t="s">
        <v>68</v>
      </c>
      <c r="G1718" s="18" t="s">
        <v>69</v>
      </c>
      <c r="H1718" s="18" t="s">
        <v>13</v>
      </c>
      <c r="I1718" s="20">
        <v>0.25</v>
      </c>
      <c r="J1718" s="21">
        <v>2500</v>
      </c>
      <c r="K1718" s="22">
        <f t="shared" ref="K1718:K1721" si="563">I1718*J1718</f>
        <v>625</v>
      </c>
      <c r="L1718" s="22">
        <f t="shared" ref="L1718:L1721" si="564">K1718*M1718</f>
        <v>218.75</v>
      </c>
      <c r="M1718" s="23">
        <v>0.35</v>
      </c>
      <c r="O1718" s="1"/>
      <c r="P1718" s="2"/>
      <c r="Q1718" s="3"/>
      <c r="R1718" s="5"/>
    </row>
    <row r="1719" spans="2:18" x14ac:dyDescent="0.25">
      <c r="B1719" s="18" t="s">
        <v>10</v>
      </c>
      <c r="C1719" s="18">
        <v>1185732</v>
      </c>
      <c r="D1719" s="19">
        <v>45583</v>
      </c>
      <c r="E1719" s="18" t="s">
        <v>29</v>
      </c>
      <c r="F1719" s="18" t="s">
        <v>68</v>
      </c>
      <c r="G1719" s="18" t="s">
        <v>69</v>
      </c>
      <c r="H1719" s="18" t="s">
        <v>14</v>
      </c>
      <c r="I1719" s="20">
        <v>0.25</v>
      </c>
      <c r="J1719" s="21">
        <v>2250</v>
      </c>
      <c r="K1719" s="22">
        <f t="shared" si="563"/>
        <v>562.5</v>
      </c>
      <c r="L1719" s="22">
        <f t="shared" si="564"/>
        <v>225</v>
      </c>
      <c r="M1719" s="23">
        <v>0.4</v>
      </c>
      <c r="O1719" s="1"/>
      <c r="P1719" s="2"/>
      <c r="Q1719" s="3"/>
      <c r="R1719" s="5"/>
    </row>
    <row r="1720" spans="2:18" x14ac:dyDescent="0.25">
      <c r="B1720" s="18" t="s">
        <v>10</v>
      </c>
      <c r="C1720" s="18">
        <v>1185732</v>
      </c>
      <c r="D1720" s="19">
        <v>45583</v>
      </c>
      <c r="E1720" s="18" t="s">
        <v>29</v>
      </c>
      <c r="F1720" s="18" t="s">
        <v>68</v>
      </c>
      <c r="G1720" s="18" t="s">
        <v>69</v>
      </c>
      <c r="H1720" s="18" t="s">
        <v>16</v>
      </c>
      <c r="I1720" s="20">
        <v>0.35</v>
      </c>
      <c r="J1720" s="21">
        <v>2250</v>
      </c>
      <c r="K1720" s="22">
        <f t="shared" si="563"/>
        <v>787.5</v>
      </c>
      <c r="L1720" s="22">
        <f t="shared" si="564"/>
        <v>275.625</v>
      </c>
      <c r="M1720" s="23">
        <v>0.35</v>
      </c>
      <c r="O1720" s="1"/>
      <c r="P1720" s="2"/>
      <c r="Q1720" s="3"/>
      <c r="R1720" s="5"/>
    </row>
    <row r="1721" spans="2:18" x14ac:dyDescent="0.25">
      <c r="B1721" s="18" t="s">
        <v>10</v>
      </c>
      <c r="C1721" s="18">
        <v>1185732</v>
      </c>
      <c r="D1721" s="19">
        <v>45583</v>
      </c>
      <c r="E1721" s="18" t="s">
        <v>29</v>
      </c>
      <c r="F1721" s="18" t="s">
        <v>68</v>
      </c>
      <c r="G1721" s="18" t="s">
        <v>69</v>
      </c>
      <c r="H1721" s="18" t="s">
        <v>17</v>
      </c>
      <c r="I1721" s="20">
        <v>0.39999999999999991</v>
      </c>
      <c r="J1721" s="21">
        <v>3500</v>
      </c>
      <c r="K1721" s="22">
        <f t="shared" si="563"/>
        <v>1399.9999999999998</v>
      </c>
      <c r="L1721" s="22">
        <f t="shared" si="564"/>
        <v>699.99999999999989</v>
      </c>
      <c r="M1721" s="23">
        <v>0.5</v>
      </c>
      <c r="O1721" s="1"/>
      <c r="P1721" s="2"/>
      <c r="Q1721" s="3"/>
      <c r="R1721" s="5"/>
    </row>
    <row r="1722" spans="2:18" x14ac:dyDescent="0.25">
      <c r="B1722" s="18" t="s">
        <v>10</v>
      </c>
      <c r="C1722" s="18">
        <v>1185732</v>
      </c>
      <c r="D1722" s="19">
        <v>45614</v>
      </c>
      <c r="E1722" s="18" t="s">
        <v>29</v>
      </c>
      <c r="F1722" s="18" t="s">
        <v>68</v>
      </c>
      <c r="G1722" s="18" t="s">
        <v>69</v>
      </c>
      <c r="H1722" s="18" t="s">
        <v>12</v>
      </c>
      <c r="I1722" s="20">
        <v>0.35000000000000003</v>
      </c>
      <c r="J1722" s="21">
        <v>5000</v>
      </c>
      <c r="K1722" s="22">
        <f>I1722*J1722</f>
        <v>1750.0000000000002</v>
      </c>
      <c r="L1722" s="22">
        <f>K1722*M1722</f>
        <v>700.00000000000011</v>
      </c>
      <c r="M1722" s="23">
        <v>0.4</v>
      </c>
      <c r="O1722" s="1"/>
      <c r="P1722" s="2"/>
      <c r="Q1722" s="3"/>
      <c r="R1722" s="5"/>
    </row>
    <row r="1723" spans="2:18" x14ac:dyDescent="0.25">
      <c r="B1723" s="18" t="s">
        <v>10</v>
      </c>
      <c r="C1723" s="18">
        <v>1185732</v>
      </c>
      <c r="D1723" s="19">
        <v>45614</v>
      </c>
      <c r="E1723" s="18" t="s">
        <v>29</v>
      </c>
      <c r="F1723" s="18" t="s">
        <v>68</v>
      </c>
      <c r="G1723" s="18" t="s">
        <v>69</v>
      </c>
      <c r="H1723" s="18" t="s">
        <v>15</v>
      </c>
      <c r="I1723" s="20">
        <v>0.25000000000000006</v>
      </c>
      <c r="J1723" s="21">
        <v>3500</v>
      </c>
      <c r="K1723" s="22">
        <f>I1723*J1723</f>
        <v>875.00000000000023</v>
      </c>
      <c r="L1723" s="22">
        <f>K1723*M1723</f>
        <v>306.25000000000006</v>
      </c>
      <c r="M1723" s="23">
        <v>0.35</v>
      </c>
      <c r="O1723" s="1"/>
      <c r="P1723" s="2"/>
      <c r="Q1723" s="3"/>
      <c r="R1723" s="5"/>
    </row>
    <row r="1724" spans="2:18" x14ac:dyDescent="0.25">
      <c r="B1724" s="18" t="s">
        <v>10</v>
      </c>
      <c r="C1724" s="18">
        <v>1185732</v>
      </c>
      <c r="D1724" s="19">
        <v>45614</v>
      </c>
      <c r="E1724" s="18" t="s">
        <v>29</v>
      </c>
      <c r="F1724" s="18" t="s">
        <v>68</v>
      </c>
      <c r="G1724" s="18" t="s">
        <v>69</v>
      </c>
      <c r="H1724" s="18" t="s">
        <v>13</v>
      </c>
      <c r="I1724" s="20">
        <v>0.25000000000000006</v>
      </c>
      <c r="J1724" s="21">
        <v>2950</v>
      </c>
      <c r="K1724" s="22">
        <f t="shared" ref="K1724:K1727" si="565">I1724*J1724</f>
        <v>737.50000000000011</v>
      </c>
      <c r="L1724" s="22">
        <f t="shared" ref="L1724:L1727" si="566">K1724*M1724</f>
        <v>258.125</v>
      </c>
      <c r="M1724" s="23">
        <v>0.35</v>
      </c>
      <c r="O1724" s="1"/>
      <c r="P1724" s="2"/>
      <c r="Q1724" s="3"/>
      <c r="R1724" s="5"/>
    </row>
    <row r="1725" spans="2:18" x14ac:dyDescent="0.25">
      <c r="B1725" s="18" t="s">
        <v>10</v>
      </c>
      <c r="C1725" s="18">
        <v>1185732</v>
      </c>
      <c r="D1725" s="19">
        <v>45614</v>
      </c>
      <c r="E1725" s="18" t="s">
        <v>29</v>
      </c>
      <c r="F1725" s="18" t="s">
        <v>68</v>
      </c>
      <c r="G1725" s="18" t="s">
        <v>69</v>
      </c>
      <c r="H1725" s="18" t="s">
        <v>14</v>
      </c>
      <c r="I1725" s="20">
        <v>0.25000000000000006</v>
      </c>
      <c r="J1725" s="21">
        <v>3250</v>
      </c>
      <c r="K1725" s="22">
        <f t="shared" si="565"/>
        <v>812.50000000000023</v>
      </c>
      <c r="L1725" s="22">
        <f t="shared" si="566"/>
        <v>325.00000000000011</v>
      </c>
      <c r="M1725" s="23">
        <v>0.4</v>
      </c>
      <c r="O1725" s="1"/>
      <c r="P1725" s="2"/>
      <c r="Q1725" s="3"/>
      <c r="R1725" s="5"/>
    </row>
    <row r="1726" spans="2:18" x14ac:dyDescent="0.25">
      <c r="B1726" s="18" t="s">
        <v>10</v>
      </c>
      <c r="C1726" s="18">
        <v>1185732</v>
      </c>
      <c r="D1726" s="19">
        <v>45614</v>
      </c>
      <c r="E1726" s="18" t="s">
        <v>29</v>
      </c>
      <c r="F1726" s="18" t="s">
        <v>68</v>
      </c>
      <c r="G1726" s="18" t="s">
        <v>69</v>
      </c>
      <c r="H1726" s="18" t="s">
        <v>16</v>
      </c>
      <c r="I1726" s="20">
        <v>0.44999999999999996</v>
      </c>
      <c r="J1726" s="21">
        <v>3000</v>
      </c>
      <c r="K1726" s="22">
        <f t="shared" si="565"/>
        <v>1349.9999999999998</v>
      </c>
      <c r="L1726" s="22">
        <f t="shared" si="566"/>
        <v>472.49999999999989</v>
      </c>
      <c r="M1726" s="23">
        <v>0.35</v>
      </c>
      <c r="O1726" s="1"/>
      <c r="P1726" s="2"/>
      <c r="Q1726" s="3"/>
      <c r="R1726" s="5"/>
    </row>
    <row r="1727" spans="2:18" x14ac:dyDescent="0.25">
      <c r="B1727" s="18" t="s">
        <v>10</v>
      </c>
      <c r="C1727" s="18">
        <v>1185732</v>
      </c>
      <c r="D1727" s="19">
        <v>45614</v>
      </c>
      <c r="E1727" s="18" t="s">
        <v>29</v>
      </c>
      <c r="F1727" s="18" t="s">
        <v>68</v>
      </c>
      <c r="G1727" s="18" t="s">
        <v>69</v>
      </c>
      <c r="H1727" s="18" t="s">
        <v>17</v>
      </c>
      <c r="I1727" s="20">
        <v>0.49999999999999983</v>
      </c>
      <c r="J1727" s="21">
        <v>4000</v>
      </c>
      <c r="K1727" s="22">
        <f t="shared" si="565"/>
        <v>1999.9999999999993</v>
      </c>
      <c r="L1727" s="22">
        <f t="shared" si="566"/>
        <v>999.99999999999966</v>
      </c>
      <c r="M1727" s="23">
        <v>0.5</v>
      </c>
      <c r="O1727" s="1"/>
      <c r="P1727" s="2"/>
      <c r="Q1727" s="3"/>
      <c r="R1727" s="5"/>
    </row>
    <row r="1728" spans="2:18" x14ac:dyDescent="0.25">
      <c r="B1728" s="18" t="s">
        <v>10</v>
      </c>
      <c r="C1728" s="18">
        <v>1185732</v>
      </c>
      <c r="D1728" s="19">
        <v>45643</v>
      </c>
      <c r="E1728" s="18" t="s">
        <v>29</v>
      </c>
      <c r="F1728" s="18" t="s">
        <v>68</v>
      </c>
      <c r="G1728" s="18" t="s">
        <v>69</v>
      </c>
      <c r="H1728" s="18" t="s">
        <v>12</v>
      </c>
      <c r="I1728" s="20">
        <v>0.44999999999999996</v>
      </c>
      <c r="J1728" s="21">
        <v>6500</v>
      </c>
      <c r="K1728" s="22">
        <f>I1728*J1728</f>
        <v>2924.9999999999995</v>
      </c>
      <c r="L1728" s="22">
        <f>K1728*M1728</f>
        <v>1169.9999999999998</v>
      </c>
      <c r="M1728" s="23">
        <v>0.4</v>
      </c>
      <c r="O1728" s="1"/>
      <c r="P1728" s="2"/>
      <c r="Q1728" s="3"/>
      <c r="R1728" s="5"/>
    </row>
    <row r="1729" spans="1:18" x14ac:dyDescent="0.25">
      <c r="B1729" s="18" t="s">
        <v>10</v>
      </c>
      <c r="C1729" s="18">
        <v>1185732</v>
      </c>
      <c r="D1729" s="19">
        <v>45643</v>
      </c>
      <c r="E1729" s="18" t="s">
        <v>29</v>
      </c>
      <c r="F1729" s="18" t="s">
        <v>68</v>
      </c>
      <c r="G1729" s="18" t="s">
        <v>69</v>
      </c>
      <c r="H1729" s="18" t="s">
        <v>15</v>
      </c>
      <c r="I1729" s="20">
        <v>0.35000000000000003</v>
      </c>
      <c r="J1729" s="21">
        <v>4500</v>
      </c>
      <c r="K1729" s="22">
        <f>I1729*J1729</f>
        <v>1575.0000000000002</v>
      </c>
      <c r="L1729" s="22">
        <f>K1729*M1729</f>
        <v>551.25</v>
      </c>
      <c r="M1729" s="23">
        <v>0.35</v>
      </c>
      <c r="O1729" s="1"/>
      <c r="P1729" s="2"/>
      <c r="Q1729" s="3"/>
      <c r="R1729" s="5"/>
    </row>
    <row r="1730" spans="1:18" x14ac:dyDescent="0.25">
      <c r="B1730" s="18" t="s">
        <v>10</v>
      </c>
      <c r="C1730" s="18">
        <v>1185732</v>
      </c>
      <c r="D1730" s="19">
        <v>45643</v>
      </c>
      <c r="E1730" s="18" t="s">
        <v>29</v>
      </c>
      <c r="F1730" s="18" t="s">
        <v>68</v>
      </c>
      <c r="G1730" s="18" t="s">
        <v>69</v>
      </c>
      <c r="H1730" s="18" t="s">
        <v>13</v>
      </c>
      <c r="I1730" s="20">
        <v>0.35000000000000003</v>
      </c>
      <c r="J1730" s="21">
        <v>4000</v>
      </c>
      <c r="K1730" s="22">
        <f t="shared" ref="K1730:K1733" si="567">I1730*J1730</f>
        <v>1400.0000000000002</v>
      </c>
      <c r="L1730" s="22">
        <f t="shared" ref="L1730:L1733" si="568">K1730*M1730</f>
        <v>490.00000000000006</v>
      </c>
      <c r="M1730" s="23">
        <v>0.35</v>
      </c>
      <c r="O1730" s="1"/>
      <c r="P1730" s="2"/>
      <c r="Q1730" s="3"/>
      <c r="R1730" s="5"/>
    </row>
    <row r="1731" spans="1:18" x14ac:dyDescent="0.25">
      <c r="B1731" s="18" t="s">
        <v>10</v>
      </c>
      <c r="C1731" s="18">
        <v>1185732</v>
      </c>
      <c r="D1731" s="19">
        <v>45643</v>
      </c>
      <c r="E1731" s="18" t="s">
        <v>29</v>
      </c>
      <c r="F1731" s="18" t="s">
        <v>68</v>
      </c>
      <c r="G1731" s="18" t="s">
        <v>69</v>
      </c>
      <c r="H1731" s="18" t="s">
        <v>14</v>
      </c>
      <c r="I1731" s="20">
        <v>0.35000000000000003</v>
      </c>
      <c r="J1731" s="21">
        <v>3500</v>
      </c>
      <c r="K1731" s="22">
        <f t="shared" si="567"/>
        <v>1225.0000000000002</v>
      </c>
      <c r="L1731" s="22">
        <f t="shared" si="568"/>
        <v>490.00000000000011</v>
      </c>
      <c r="M1731" s="23">
        <v>0.4</v>
      </c>
      <c r="O1731" s="1"/>
      <c r="P1731" s="2"/>
      <c r="Q1731" s="3"/>
      <c r="R1731" s="5"/>
    </row>
    <row r="1732" spans="1:18" x14ac:dyDescent="0.25">
      <c r="B1732" s="18" t="s">
        <v>10</v>
      </c>
      <c r="C1732" s="18">
        <v>1185732</v>
      </c>
      <c r="D1732" s="19">
        <v>45643</v>
      </c>
      <c r="E1732" s="18" t="s">
        <v>29</v>
      </c>
      <c r="F1732" s="18" t="s">
        <v>68</v>
      </c>
      <c r="G1732" s="18" t="s">
        <v>69</v>
      </c>
      <c r="H1732" s="18" t="s">
        <v>16</v>
      </c>
      <c r="I1732" s="20">
        <v>0.44999999999999996</v>
      </c>
      <c r="J1732" s="21">
        <v>3500</v>
      </c>
      <c r="K1732" s="22">
        <f t="shared" si="567"/>
        <v>1574.9999999999998</v>
      </c>
      <c r="L1732" s="22">
        <f t="shared" si="568"/>
        <v>551.24999999999989</v>
      </c>
      <c r="M1732" s="23">
        <v>0.35</v>
      </c>
      <c r="O1732" s="1"/>
      <c r="P1732" s="2"/>
      <c r="Q1732" s="3"/>
      <c r="R1732" s="5"/>
    </row>
    <row r="1733" spans="1:18" x14ac:dyDescent="0.25">
      <c r="B1733" s="18" t="s">
        <v>10</v>
      </c>
      <c r="C1733" s="18">
        <v>1185732</v>
      </c>
      <c r="D1733" s="19">
        <v>45643</v>
      </c>
      <c r="E1733" s="18" t="s">
        <v>29</v>
      </c>
      <c r="F1733" s="18" t="s">
        <v>68</v>
      </c>
      <c r="G1733" s="18" t="s">
        <v>69</v>
      </c>
      <c r="H1733" s="18" t="s">
        <v>17</v>
      </c>
      <c r="I1733" s="20">
        <v>0.49999999999999983</v>
      </c>
      <c r="J1733" s="21">
        <v>4500</v>
      </c>
      <c r="K1733" s="22">
        <f t="shared" si="567"/>
        <v>2249.9999999999991</v>
      </c>
      <c r="L1733" s="22">
        <f t="shared" si="568"/>
        <v>1124.9999999999995</v>
      </c>
      <c r="M1733" s="23">
        <v>0.5</v>
      </c>
      <c r="O1733" s="1"/>
      <c r="P1733" s="2"/>
      <c r="Q1733" s="3"/>
      <c r="R1733" s="5"/>
    </row>
    <row r="1734" spans="1:18" x14ac:dyDescent="0.25">
      <c r="A1734" t="s">
        <v>39</v>
      </c>
      <c r="B1734" s="18" t="s">
        <v>10</v>
      </c>
      <c r="C1734" s="18">
        <v>1185732</v>
      </c>
      <c r="D1734" s="19">
        <v>45302</v>
      </c>
      <c r="E1734" s="18" t="s">
        <v>29</v>
      </c>
      <c r="F1734" s="18" t="s">
        <v>71</v>
      </c>
      <c r="G1734" s="18" t="s">
        <v>70</v>
      </c>
      <c r="H1734" s="18" t="s">
        <v>12</v>
      </c>
      <c r="I1734" s="20">
        <v>0.25</v>
      </c>
      <c r="J1734" s="21">
        <v>6750</v>
      </c>
      <c r="K1734" s="22">
        <f>I1734*J1734</f>
        <v>1687.5</v>
      </c>
      <c r="L1734" s="22">
        <f>K1734*M1734</f>
        <v>675</v>
      </c>
      <c r="M1734" s="23">
        <v>0.4</v>
      </c>
      <c r="O1734" s="1"/>
      <c r="P1734" s="2"/>
      <c r="Q1734" s="3"/>
      <c r="R1734" s="5"/>
    </row>
    <row r="1735" spans="1:18" x14ac:dyDescent="0.25">
      <c r="B1735" s="18" t="s">
        <v>10</v>
      </c>
      <c r="C1735" s="18">
        <v>1185732</v>
      </c>
      <c r="D1735" s="19">
        <v>45302</v>
      </c>
      <c r="E1735" s="18" t="s">
        <v>29</v>
      </c>
      <c r="F1735" s="18" t="s">
        <v>71</v>
      </c>
      <c r="G1735" s="18" t="s">
        <v>70</v>
      </c>
      <c r="H1735" s="18" t="s">
        <v>15</v>
      </c>
      <c r="I1735" s="20">
        <v>0.25</v>
      </c>
      <c r="J1735" s="21">
        <v>4750</v>
      </c>
      <c r="K1735" s="22">
        <f>I1735*J1735</f>
        <v>1187.5</v>
      </c>
      <c r="L1735" s="22">
        <f>K1735*M1735</f>
        <v>415.625</v>
      </c>
      <c r="M1735" s="23">
        <v>0.35</v>
      </c>
      <c r="O1735" s="1"/>
      <c r="P1735" s="2"/>
      <c r="Q1735" s="3"/>
      <c r="R1735" s="5"/>
    </row>
    <row r="1736" spans="1:18" x14ac:dyDescent="0.25">
      <c r="B1736" s="18" t="s">
        <v>10</v>
      </c>
      <c r="C1736" s="18">
        <v>1185732</v>
      </c>
      <c r="D1736" s="19">
        <v>45302</v>
      </c>
      <c r="E1736" s="18" t="s">
        <v>29</v>
      </c>
      <c r="F1736" s="18" t="s">
        <v>71</v>
      </c>
      <c r="G1736" s="18" t="s">
        <v>70</v>
      </c>
      <c r="H1736" s="18" t="s">
        <v>13</v>
      </c>
      <c r="I1736" s="20">
        <v>0.15000000000000002</v>
      </c>
      <c r="J1736" s="21">
        <v>4750</v>
      </c>
      <c r="K1736" s="22">
        <f t="shared" ref="K1736:K1739" si="569">I1736*J1736</f>
        <v>712.50000000000011</v>
      </c>
      <c r="L1736" s="22">
        <f t="shared" ref="L1736:L1739" si="570">K1736*M1736</f>
        <v>249.37500000000003</v>
      </c>
      <c r="M1736" s="23">
        <v>0.35</v>
      </c>
      <c r="O1736" s="1"/>
      <c r="P1736" s="2"/>
      <c r="Q1736" s="3"/>
      <c r="R1736" s="5"/>
    </row>
    <row r="1737" spans="1:18" x14ac:dyDescent="0.25">
      <c r="B1737" s="18" t="s">
        <v>10</v>
      </c>
      <c r="C1737" s="18">
        <v>1185732</v>
      </c>
      <c r="D1737" s="19">
        <v>45302</v>
      </c>
      <c r="E1737" s="18" t="s">
        <v>29</v>
      </c>
      <c r="F1737" s="18" t="s">
        <v>71</v>
      </c>
      <c r="G1737" s="18" t="s">
        <v>70</v>
      </c>
      <c r="H1737" s="18" t="s">
        <v>14</v>
      </c>
      <c r="I1737" s="20">
        <v>0.20000000000000007</v>
      </c>
      <c r="J1737" s="21">
        <v>3250</v>
      </c>
      <c r="K1737" s="22">
        <f t="shared" si="569"/>
        <v>650.00000000000023</v>
      </c>
      <c r="L1737" s="22">
        <f t="shared" si="570"/>
        <v>260.00000000000011</v>
      </c>
      <c r="M1737" s="23">
        <v>0.4</v>
      </c>
      <c r="O1737" s="1"/>
      <c r="P1737" s="2"/>
      <c r="Q1737" s="3"/>
      <c r="R1737" s="5"/>
    </row>
    <row r="1738" spans="1:18" x14ac:dyDescent="0.25">
      <c r="B1738" s="18" t="s">
        <v>10</v>
      </c>
      <c r="C1738" s="18">
        <v>1185732</v>
      </c>
      <c r="D1738" s="19">
        <v>45302</v>
      </c>
      <c r="E1738" s="18" t="s">
        <v>29</v>
      </c>
      <c r="F1738" s="18" t="s">
        <v>71</v>
      </c>
      <c r="G1738" s="18" t="s">
        <v>70</v>
      </c>
      <c r="H1738" s="18" t="s">
        <v>16</v>
      </c>
      <c r="I1738" s="20">
        <v>0.35</v>
      </c>
      <c r="J1738" s="21">
        <v>3750</v>
      </c>
      <c r="K1738" s="22">
        <f t="shared" si="569"/>
        <v>1312.5</v>
      </c>
      <c r="L1738" s="22">
        <f t="shared" si="570"/>
        <v>459.37499999999994</v>
      </c>
      <c r="M1738" s="23">
        <v>0.35</v>
      </c>
      <c r="O1738" s="1"/>
      <c r="P1738" s="2"/>
      <c r="Q1738" s="3"/>
      <c r="R1738" s="5"/>
    </row>
    <row r="1739" spans="1:18" x14ac:dyDescent="0.25">
      <c r="B1739" s="18" t="s">
        <v>10</v>
      </c>
      <c r="C1739" s="18">
        <v>1185732</v>
      </c>
      <c r="D1739" s="19">
        <v>45302</v>
      </c>
      <c r="E1739" s="18" t="s">
        <v>29</v>
      </c>
      <c r="F1739" s="18" t="s">
        <v>71</v>
      </c>
      <c r="G1739" s="18" t="s">
        <v>70</v>
      </c>
      <c r="H1739" s="18" t="s">
        <v>17</v>
      </c>
      <c r="I1739" s="20">
        <v>0.25</v>
      </c>
      <c r="J1739" s="21">
        <v>4750</v>
      </c>
      <c r="K1739" s="22">
        <f t="shared" si="569"/>
        <v>1187.5</v>
      </c>
      <c r="L1739" s="22">
        <f t="shared" si="570"/>
        <v>593.75</v>
      </c>
      <c r="M1739" s="23">
        <v>0.5</v>
      </c>
      <c r="O1739" s="1"/>
      <c r="P1739" s="2"/>
      <c r="Q1739" s="3"/>
      <c r="R1739" s="5"/>
    </row>
    <row r="1740" spans="1:18" x14ac:dyDescent="0.25">
      <c r="B1740" s="18" t="s">
        <v>10</v>
      </c>
      <c r="C1740" s="18">
        <v>1185732</v>
      </c>
      <c r="D1740" s="19">
        <v>45333</v>
      </c>
      <c r="E1740" s="18" t="s">
        <v>29</v>
      </c>
      <c r="F1740" s="18" t="s">
        <v>71</v>
      </c>
      <c r="G1740" s="18" t="s">
        <v>70</v>
      </c>
      <c r="H1740" s="18" t="s">
        <v>12</v>
      </c>
      <c r="I1740" s="20">
        <v>0.25</v>
      </c>
      <c r="J1740" s="21">
        <v>7250</v>
      </c>
      <c r="K1740" s="22">
        <f>I1740*J1740</f>
        <v>1812.5</v>
      </c>
      <c r="L1740" s="22">
        <f>K1740*M1740</f>
        <v>725</v>
      </c>
      <c r="M1740" s="23">
        <v>0.4</v>
      </c>
      <c r="O1740" s="1"/>
      <c r="P1740" s="2"/>
      <c r="Q1740" s="3"/>
      <c r="R1740" s="5"/>
    </row>
    <row r="1741" spans="1:18" x14ac:dyDescent="0.25">
      <c r="B1741" s="18" t="s">
        <v>10</v>
      </c>
      <c r="C1741" s="18">
        <v>1185732</v>
      </c>
      <c r="D1741" s="19">
        <v>45333</v>
      </c>
      <c r="E1741" s="18" t="s">
        <v>29</v>
      </c>
      <c r="F1741" s="18" t="s">
        <v>71</v>
      </c>
      <c r="G1741" s="18" t="s">
        <v>70</v>
      </c>
      <c r="H1741" s="18" t="s">
        <v>15</v>
      </c>
      <c r="I1741" s="20">
        <v>0.25</v>
      </c>
      <c r="J1741" s="21">
        <v>3750</v>
      </c>
      <c r="K1741" s="22">
        <f>I1741*J1741</f>
        <v>937.5</v>
      </c>
      <c r="L1741" s="22">
        <f>K1741*M1741</f>
        <v>328.125</v>
      </c>
      <c r="M1741" s="23">
        <v>0.35</v>
      </c>
      <c r="O1741" s="1"/>
      <c r="P1741" s="2"/>
      <c r="Q1741" s="3"/>
      <c r="R1741" s="5"/>
    </row>
    <row r="1742" spans="1:18" x14ac:dyDescent="0.25">
      <c r="B1742" s="18" t="s">
        <v>10</v>
      </c>
      <c r="C1742" s="18">
        <v>1185732</v>
      </c>
      <c r="D1742" s="19">
        <v>45333</v>
      </c>
      <c r="E1742" s="18" t="s">
        <v>29</v>
      </c>
      <c r="F1742" s="18" t="s">
        <v>71</v>
      </c>
      <c r="G1742" s="18" t="s">
        <v>70</v>
      </c>
      <c r="H1742" s="18" t="s">
        <v>13</v>
      </c>
      <c r="I1742" s="20">
        <v>0.15000000000000002</v>
      </c>
      <c r="J1742" s="21">
        <v>4250</v>
      </c>
      <c r="K1742" s="22">
        <f t="shared" ref="K1742:K1745" si="571">I1742*J1742</f>
        <v>637.50000000000011</v>
      </c>
      <c r="L1742" s="22">
        <f t="shared" ref="L1742:L1745" si="572">K1742*M1742</f>
        <v>223.12500000000003</v>
      </c>
      <c r="M1742" s="23">
        <v>0.35</v>
      </c>
      <c r="O1742" s="1"/>
      <c r="P1742" s="2"/>
      <c r="Q1742" s="3"/>
      <c r="R1742" s="5"/>
    </row>
    <row r="1743" spans="1:18" x14ac:dyDescent="0.25">
      <c r="B1743" s="18" t="s">
        <v>10</v>
      </c>
      <c r="C1743" s="18">
        <v>1185732</v>
      </c>
      <c r="D1743" s="19">
        <v>45333</v>
      </c>
      <c r="E1743" s="18" t="s">
        <v>29</v>
      </c>
      <c r="F1743" s="18" t="s">
        <v>71</v>
      </c>
      <c r="G1743" s="18" t="s">
        <v>70</v>
      </c>
      <c r="H1743" s="18" t="s">
        <v>14</v>
      </c>
      <c r="I1743" s="20">
        <v>0.20000000000000007</v>
      </c>
      <c r="J1743" s="21">
        <v>3000</v>
      </c>
      <c r="K1743" s="22">
        <f t="shared" si="571"/>
        <v>600.00000000000023</v>
      </c>
      <c r="L1743" s="22">
        <f t="shared" si="572"/>
        <v>240.00000000000011</v>
      </c>
      <c r="M1743" s="23">
        <v>0.4</v>
      </c>
      <c r="O1743" s="1"/>
      <c r="P1743" s="2"/>
      <c r="Q1743" s="3"/>
      <c r="R1743" s="5"/>
    </row>
    <row r="1744" spans="1:18" x14ac:dyDescent="0.25">
      <c r="B1744" s="18" t="s">
        <v>10</v>
      </c>
      <c r="C1744" s="18">
        <v>1185732</v>
      </c>
      <c r="D1744" s="19">
        <v>45333</v>
      </c>
      <c r="E1744" s="18" t="s">
        <v>29</v>
      </c>
      <c r="F1744" s="18" t="s">
        <v>71</v>
      </c>
      <c r="G1744" s="18" t="s">
        <v>70</v>
      </c>
      <c r="H1744" s="18" t="s">
        <v>16</v>
      </c>
      <c r="I1744" s="20">
        <v>0.35</v>
      </c>
      <c r="J1744" s="21">
        <v>3750</v>
      </c>
      <c r="K1744" s="22">
        <f t="shared" si="571"/>
        <v>1312.5</v>
      </c>
      <c r="L1744" s="22">
        <f t="shared" si="572"/>
        <v>459.37499999999994</v>
      </c>
      <c r="M1744" s="23">
        <v>0.35</v>
      </c>
      <c r="O1744" s="1"/>
      <c r="P1744" s="2"/>
      <c r="Q1744" s="3"/>
      <c r="R1744" s="5"/>
    </row>
    <row r="1745" spans="2:18" x14ac:dyDescent="0.25">
      <c r="B1745" s="18" t="s">
        <v>10</v>
      </c>
      <c r="C1745" s="18">
        <v>1185732</v>
      </c>
      <c r="D1745" s="19">
        <v>45333</v>
      </c>
      <c r="E1745" s="18" t="s">
        <v>29</v>
      </c>
      <c r="F1745" s="18" t="s">
        <v>71</v>
      </c>
      <c r="G1745" s="18" t="s">
        <v>70</v>
      </c>
      <c r="H1745" s="18" t="s">
        <v>17</v>
      </c>
      <c r="I1745" s="20">
        <v>0.25</v>
      </c>
      <c r="J1745" s="21">
        <v>4500</v>
      </c>
      <c r="K1745" s="22">
        <f t="shared" si="571"/>
        <v>1125</v>
      </c>
      <c r="L1745" s="22">
        <f t="shared" si="572"/>
        <v>562.5</v>
      </c>
      <c r="M1745" s="23">
        <v>0.5</v>
      </c>
      <c r="O1745" s="1"/>
      <c r="P1745" s="2"/>
      <c r="Q1745" s="3"/>
      <c r="R1745" s="5"/>
    </row>
    <row r="1746" spans="2:18" x14ac:dyDescent="0.25">
      <c r="B1746" s="18" t="s">
        <v>10</v>
      </c>
      <c r="C1746" s="18">
        <v>1185732</v>
      </c>
      <c r="D1746" s="19">
        <v>45361</v>
      </c>
      <c r="E1746" s="18" t="s">
        <v>29</v>
      </c>
      <c r="F1746" s="18" t="s">
        <v>71</v>
      </c>
      <c r="G1746" s="18" t="s">
        <v>70</v>
      </c>
      <c r="H1746" s="18" t="s">
        <v>12</v>
      </c>
      <c r="I1746" s="20">
        <v>0.30000000000000004</v>
      </c>
      <c r="J1746" s="21">
        <v>6700</v>
      </c>
      <c r="K1746" s="22">
        <f>I1746*J1746</f>
        <v>2010.0000000000002</v>
      </c>
      <c r="L1746" s="22">
        <f>K1746*M1746</f>
        <v>804.00000000000011</v>
      </c>
      <c r="M1746" s="23">
        <v>0.4</v>
      </c>
      <c r="O1746" s="1"/>
      <c r="P1746" s="2"/>
      <c r="Q1746" s="3"/>
      <c r="R1746" s="5"/>
    </row>
    <row r="1747" spans="2:18" x14ac:dyDescent="0.25">
      <c r="B1747" s="18" t="s">
        <v>10</v>
      </c>
      <c r="C1747" s="18">
        <v>1185732</v>
      </c>
      <c r="D1747" s="19">
        <v>45361</v>
      </c>
      <c r="E1747" s="18" t="s">
        <v>29</v>
      </c>
      <c r="F1747" s="18" t="s">
        <v>71</v>
      </c>
      <c r="G1747" s="18" t="s">
        <v>70</v>
      </c>
      <c r="H1747" s="18" t="s">
        <v>15</v>
      </c>
      <c r="I1747" s="20">
        <v>0.30000000000000004</v>
      </c>
      <c r="J1747" s="21">
        <v>3500</v>
      </c>
      <c r="K1747" s="22">
        <f>I1747*J1747</f>
        <v>1050.0000000000002</v>
      </c>
      <c r="L1747" s="22">
        <f>K1747*M1747</f>
        <v>367.50000000000006</v>
      </c>
      <c r="M1747" s="23">
        <v>0.35</v>
      </c>
      <c r="O1747" s="1"/>
      <c r="P1747" s="2"/>
      <c r="Q1747" s="3"/>
      <c r="R1747" s="5"/>
    </row>
    <row r="1748" spans="2:18" x14ac:dyDescent="0.25">
      <c r="B1748" s="18" t="s">
        <v>10</v>
      </c>
      <c r="C1748" s="18">
        <v>1185732</v>
      </c>
      <c r="D1748" s="19">
        <v>45361</v>
      </c>
      <c r="E1748" s="18" t="s">
        <v>29</v>
      </c>
      <c r="F1748" s="18" t="s">
        <v>71</v>
      </c>
      <c r="G1748" s="18" t="s">
        <v>70</v>
      </c>
      <c r="H1748" s="18" t="s">
        <v>13</v>
      </c>
      <c r="I1748" s="20">
        <v>0.20000000000000007</v>
      </c>
      <c r="J1748" s="21">
        <v>4000</v>
      </c>
      <c r="K1748" s="22">
        <f t="shared" ref="K1748:K1751" si="573">I1748*J1748</f>
        <v>800.00000000000023</v>
      </c>
      <c r="L1748" s="22">
        <f t="shared" ref="L1748:L1751" si="574">K1748*M1748</f>
        <v>280.00000000000006</v>
      </c>
      <c r="M1748" s="23">
        <v>0.35</v>
      </c>
      <c r="O1748" s="1"/>
      <c r="P1748" s="2"/>
      <c r="Q1748" s="3"/>
      <c r="R1748" s="5"/>
    </row>
    <row r="1749" spans="2:18" x14ac:dyDescent="0.25">
      <c r="B1749" s="18" t="s">
        <v>10</v>
      </c>
      <c r="C1749" s="18">
        <v>1185732</v>
      </c>
      <c r="D1749" s="19">
        <v>45361</v>
      </c>
      <c r="E1749" s="18" t="s">
        <v>29</v>
      </c>
      <c r="F1749" s="18" t="s">
        <v>71</v>
      </c>
      <c r="G1749" s="18" t="s">
        <v>70</v>
      </c>
      <c r="H1749" s="18" t="s">
        <v>14</v>
      </c>
      <c r="I1749" s="20">
        <v>0.25</v>
      </c>
      <c r="J1749" s="21">
        <v>2500</v>
      </c>
      <c r="K1749" s="22">
        <f t="shared" si="573"/>
        <v>625</v>
      </c>
      <c r="L1749" s="22">
        <f t="shared" si="574"/>
        <v>250</v>
      </c>
      <c r="M1749" s="23">
        <v>0.4</v>
      </c>
      <c r="O1749" s="1"/>
      <c r="P1749" s="2"/>
      <c r="Q1749" s="3"/>
      <c r="R1749" s="5"/>
    </row>
    <row r="1750" spans="2:18" x14ac:dyDescent="0.25">
      <c r="B1750" s="18" t="s">
        <v>10</v>
      </c>
      <c r="C1750" s="18">
        <v>1185732</v>
      </c>
      <c r="D1750" s="19">
        <v>45361</v>
      </c>
      <c r="E1750" s="18" t="s">
        <v>29</v>
      </c>
      <c r="F1750" s="18" t="s">
        <v>71</v>
      </c>
      <c r="G1750" s="18" t="s">
        <v>70</v>
      </c>
      <c r="H1750" s="18" t="s">
        <v>16</v>
      </c>
      <c r="I1750" s="20">
        <v>0.4</v>
      </c>
      <c r="J1750" s="21">
        <v>3000</v>
      </c>
      <c r="K1750" s="22">
        <f t="shared" si="573"/>
        <v>1200</v>
      </c>
      <c r="L1750" s="22">
        <f t="shared" si="574"/>
        <v>420</v>
      </c>
      <c r="M1750" s="23">
        <v>0.35</v>
      </c>
      <c r="O1750" s="1"/>
      <c r="P1750" s="2"/>
      <c r="Q1750" s="3"/>
      <c r="R1750" s="5"/>
    </row>
    <row r="1751" spans="2:18" x14ac:dyDescent="0.25">
      <c r="B1751" s="18" t="s">
        <v>10</v>
      </c>
      <c r="C1751" s="18">
        <v>1185732</v>
      </c>
      <c r="D1751" s="19">
        <v>45361</v>
      </c>
      <c r="E1751" s="18" t="s">
        <v>29</v>
      </c>
      <c r="F1751" s="18" t="s">
        <v>71</v>
      </c>
      <c r="G1751" s="18" t="s">
        <v>70</v>
      </c>
      <c r="H1751" s="18" t="s">
        <v>17</v>
      </c>
      <c r="I1751" s="20">
        <v>0.30000000000000004</v>
      </c>
      <c r="J1751" s="21">
        <v>4000</v>
      </c>
      <c r="K1751" s="22">
        <f t="shared" si="573"/>
        <v>1200.0000000000002</v>
      </c>
      <c r="L1751" s="22">
        <f t="shared" si="574"/>
        <v>600.00000000000011</v>
      </c>
      <c r="M1751" s="23">
        <v>0.5</v>
      </c>
      <c r="O1751" s="1"/>
      <c r="P1751" s="2"/>
      <c r="Q1751" s="3"/>
      <c r="R1751" s="5"/>
    </row>
    <row r="1752" spans="2:18" x14ac:dyDescent="0.25">
      <c r="B1752" s="18" t="s">
        <v>10</v>
      </c>
      <c r="C1752" s="18">
        <v>1185732</v>
      </c>
      <c r="D1752" s="19">
        <v>45393</v>
      </c>
      <c r="E1752" s="18" t="s">
        <v>29</v>
      </c>
      <c r="F1752" s="18" t="s">
        <v>71</v>
      </c>
      <c r="G1752" s="18" t="s">
        <v>70</v>
      </c>
      <c r="H1752" s="18" t="s">
        <v>12</v>
      </c>
      <c r="I1752" s="20">
        <v>0.30000000000000004</v>
      </c>
      <c r="J1752" s="21">
        <v>6250</v>
      </c>
      <c r="K1752" s="22">
        <f>I1752*J1752</f>
        <v>1875.0000000000002</v>
      </c>
      <c r="L1752" s="22">
        <f>K1752*M1752</f>
        <v>750.00000000000011</v>
      </c>
      <c r="M1752" s="23">
        <v>0.4</v>
      </c>
      <c r="O1752" s="1"/>
      <c r="P1752" s="2"/>
      <c r="Q1752" s="3"/>
      <c r="R1752" s="5"/>
    </row>
    <row r="1753" spans="2:18" x14ac:dyDescent="0.25">
      <c r="B1753" s="18" t="s">
        <v>10</v>
      </c>
      <c r="C1753" s="18">
        <v>1185732</v>
      </c>
      <c r="D1753" s="19">
        <v>45393</v>
      </c>
      <c r="E1753" s="18" t="s">
        <v>29</v>
      </c>
      <c r="F1753" s="18" t="s">
        <v>71</v>
      </c>
      <c r="G1753" s="18" t="s">
        <v>70</v>
      </c>
      <c r="H1753" s="18" t="s">
        <v>15</v>
      </c>
      <c r="I1753" s="20">
        <v>0.25000000000000006</v>
      </c>
      <c r="J1753" s="21">
        <v>3250</v>
      </c>
      <c r="K1753" s="22">
        <f>I1753*J1753</f>
        <v>812.50000000000023</v>
      </c>
      <c r="L1753" s="22">
        <f>K1753*M1753</f>
        <v>284.37500000000006</v>
      </c>
      <c r="M1753" s="23">
        <v>0.35</v>
      </c>
      <c r="O1753" s="1"/>
      <c r="P1753" s="2"/>
      <c r="Q1753" s="3"/>
      <c r="R1753" s="5"/>
    </row>
    <row r="1754" spans="2:18" x14ac:dyDescent="0.25">
      <c r="B1754" s="18" t="s">
        <v>10</v>
      </c>
      <c r="C1754" s="18">
        <v>1185732</v>
      </c>
      <c r="D1754" s="19">
        <v>45393</v>
      </c>
      <c r="E1754" s="18" t="s">
        <v>29</v>
      </c>
      <c r="F1754" s="18" t="s">
        <v>71</v>
      </c>
      <c r="G1754" s="18" t="s">
        <v>70</v>
      </c>
      <c r="H1754" s="18" t="s">
        <v>13</v>
      </c>
      <c r="I1754" s="20">
        <v>0.15000000000000008</v>
      </c>
      <c r="J1754" s="21">
        <v>3250</v>
      </c>
      <c r="K1754" s="22">
        <f t="shared" ref="K1754:K1757" si="575">I1754*J1754</f>
        <v>487.50000000000023</v>
      </c>
      <c r="L1754" s="22">
        <f t="shared" ref="L1754:L1757" si="576">K1754*M1754</f>
        <v>170.62500000000006</v>
      </c>
      <c r="M1754" s="23">
        <v>0.35</v>
      </c>
      <c r="O1754" s="1"/>
      <c r="P1754" s="2"/>
      <c r="Q1754" s="3"/>
      <c r="R1754" s="5"/>
    </row>
    <row r="1755" spans="2:18" x14ac:dyDescent="0.25">
      <c r="B1755" s="18" t="s">
        <v>10</v>
      </c>
      <c r="C1755" s="18">
        <v>1185732</v>
      </c>
      <c r="D1755" s="19">
        <v>45393</v>
      </c>
      <c r="E1755" s="18" t="s">
        <v>29</v>
      </c>
      <c r="F1755" s="18" t="s">
        <v>71</v>
      </c>
      <c r="G1755" s="18" t="s">
        <v>70</v>
      </c>
      <c r="H1755" s="18" t="s">
        <v>14</v>
      </c>
      <c r="I1755" s="20">
        <v>0.2</v>
      </c>
      <c r="J1755" s="21">
        <v>2500</v>
      </c>
      <c r="K1755" s="22">
        <f t="shared" si="575"/>
        <v>500</v>
      </c>
      <c r="L1755" s="22">
        <f t="shared" si="576"/>
        <v>200</v>
      </c>
      <c r="M1755" s="23">
        <v>0.4</v>
      </c>
      <c r="O1755" s="1"/>
      <c r="P1755" s="2"/>
      <c r="Q1755" s="3"/>
      <c r="R1755" s="5"/>
    </row>
    <row r="1756" spans="2:18" x14ac:dyDescent="0.25">
      <c r="B1756" s="18" t="s">
        <v>10</v>
      </c>
      <c r="C1756" s="18">
        <v>1185732</v>
      </c>
      <c r="D1756" s="19">
        <v>45393</v>
      </c>
      <c r="E1756" s="18" t="s">
        <v>29</v>
      </c>
      <c r="F1756" s="18" t="s">
        <v>71</v>
      </c>
      <c r="G1756" s="18" t="s">
        <v>70</v>
      </c>
      <c r="H1756" s="18" t="s">
        <v>16</v>
      </c>
      <c r="I1756" s="20">
        <v>0.35000000000000003</v>
      </c>
      <c r="J1756" s="21">
        <v>2750</v>
      </c>
      <c r="K1756" s="22">
        <f t="shared" si="575"/>
        <v>962.50000000000011</v>
      </c>
      <c r="L1756" s="22">
        <f t="shared" si="576"/>
        <v>336.875</v>
      </c>
      <c r="M1756" s="23">
        <v>0.35</v>
      </c>
      <c r="O1756" s="1"/>
      <c r="P1756" s="2"/>
      <c r="Q1756" s="3"/>
      <c r="R1756" s="5"/>
    </row>
    <row r="1757" spans="2:18" x14ac:dyDescent="0.25">
      <c r="B1757" s="18" t="s">
        <v>10</v>
      </c>
      <c r="C1757" s="18">
        <v>1185732</v>
      </c>
      <c r="D1757" s="19">
        <v>45393</v>
      </c>
      <c r="E1757" s="18" t="s">
        <v>29</v>
      </c>
      <c r="F1757" s="18" t="s">
        <v>71</v>
      </c>
      <c r="G1757" s="18" t="s">
        <v>70</v>
      </c>
      <c r="H1757" s="18" t="s">
        <v>17</v>
      </c>
      <c r="I1757" s="20">
        <v>0.25000000000000006</v>
      </c>
      <c r="J1757" s="21">
        <v>4000</v>
      </c>
      <c r="K1757" s="22">
        <f t="shared" si="575"/>
        <v>1000.0000000000002</v>
      </c>
      <c r="L1757" s="22">
        <f t="shared" si="576"/>
        <v>500.00000000000011</v>
      </c>
      <c r="M1757" s="23">
        <v>0.5</v>
      </c>
      <c r="O1757" s="1"/>
      <c r="P1757" s="2"/>
      <c r="Q1757" s="3"/>
      <c r="R1757" s="5"/>
    </row>
    <row r="1758" spans="2:18" x14ac:dyDescent="0.25">
      <c r="B1758" s="18" t="s">
        <v>10</v>
      </c>
      <c r="C1758" s="18">
        <v>1185732</v>
      </c>
      <c r="D1758" s="19">
        <v>45424</v>
      </c>
      <c r="E1758" s="18" t="s">
        <v>29</v>
      </c>
      <c r="F1758" s="18" t="s">
        <v>71</v>
      </c>
      <c r="G1758" s="18" t="s">
        <v>70</v>
      </c>
      <c r="H1758" s="18" t="s">
        <v>12</v>
      </c>
      <c r="I1758" s="20">
        <v>0.35000000000000003</v>
      </c>
      <c r="J1758" s="21">
        <v>6700</v>
      </c>
      <c r="K1758" s="22">
        <f>I1758*J1758</f>
        <v>2345</v>
      </c>
      <c r="L1758" s="22">
        <f>K1758*M1758</f>
        <v>938</v>
      </c>
      <c r="M1758" s="23">
        <v>0.4</v>
      </c>
      <c r="O1758" s="1"/>
      <c r="P1758" s="2"/>
      <c r="Q1758" s="3"/>
      <c r="R1758" s="5"/>
    </row>
    <row r="1759" spans="2:18" x14ac:dyDescent="0.25">
      <c r="B1759" s="18" t="s">
        <v>10</v>
      </c>
      <c r="C1759" s="18">
        <v>1185732</v>
      </c>
      <c r="D1759" s="19">
        <v>45424</v>
      </c>
      <c r="E1759" s="18" t="s">
        <v>29</v>
      </c>
      <c r="F1759" s="18" t="s">
        <v>71</v>
      </c>
      <c r="G1759" s="18" t="s">
        <v>70</v>
      </c>
      <c r="H1759" s="18" t="s">
        <v>15</v>
      </c>
      <c r="I1759" s="20">
        <v>0.3000000000000001</v>
      </c>
      <c r="J1759" s="21">
        <v>3750</v>
      </c>
      <c r="K1759" s="22">
        <f>I1759*J1759</f>
        <v>1125.0000000000005</v>
      </c>
      <c r="L1759" s="22">
        <f>K1759*M1759</f>
        <v>393.75000000000011</v>
      </c>
      <c r="M1759" s="23">
        <v>0.35</v>
      </c>
      <c r="O1759" s="1"/>
      <c r="P1759" s="2"/>
      <c r="Q1759" s="3"/>
      <c r="R1759" s="5"/>
    </row>
    <row r="1760" spans="2:18" x14ac:dyDescent="0.25">
      <c r="B1760" s="18" t="s">
        <v>10</v>
      </c>
      <c r="C1760" s="18">
        <v>1185732</v>
      </c>
      <c r="D1760" s="19">
        <v>45424</v>
      </c>
      <c r="E1760" s="18" t="s">
        <v>29</v>
      </c>
      <c r="F1760" s="18" t="s">
        <v>71</v>
      </c>
      <c r="G1760" s="18" t="s">
        <v>70</v>
      </c>
      <c r="H1760" s="18" t="s">
        <v>13</v>
      </c>
      <c r="I1760" s="20">
        <v>0.25000000000000006</v>
      </c>
      <c r="J1760" s="21">
        <v>3500</v>
      </c>
      <c r="K1760" s="22">
        <f t="shared" ref="K1760:K1763" si="577">I1760*J1760</f>
        <v>875.00000000000023</v>
      </c>
      <c r="L1760" s="22">
        <f t="shared" ref="L1760:L1763" si="578">K1760*M1760</f>
        <v>306.25000000000006</v>
      </c>
      <c r="M1760" s="23">
        <v>0.35</v>
      </c>
      <c r="O1760" s="1"/>
      <c r="P1760" s="2"/>
      <c r="Q1760" s="3"/>
      <c r="R1760" s="5"/>
    </row>
    <row r="1761" spans="2:18" x14ac:dyDescent="0.25">
      <c r="B1761" s="18" t="s">
        <v>10</v>
      </c>
      <c r="C1761" s="18">
        <v>1185732</v>
      </c>
      <c r="D1761" s="19">
        <v>45424</v>
      </c>
      <c r="E1761" s="18" t="s">
        <v>29</v>
      </c>
      <c r="F1761" s="18" t="s">
        <v>71</v>
      </c>
      <c r="G1761" s="18" t="s">
        <v>70</v>
      </c>
      <c r="H1761" s="18" t="s">
        <v>14</v>
      </c>
      <c r="I1761" s="20">
        <v>0.25000000000000006</v>
      </c>
      <c r="J1761" s="21">
        <v>2750</v>
      </c>
      <c r="K1761" s="22">
        <f t="shared" si="577"/>
        <v>687.50000000000011</v>
      </c>
      <c r="L1761" s="22">
        <f t="shared" si="578"/>
        <v>275.00000000000006</v>
      </c>
      <c r="M1761" s="23">
        <v>0.4</v>
      </c>
      <c r="O1761" s="1"/>
      <c r="P1761" s="2"/>
      <c r="Q1761" s="3"/>
      <c r="R1761" s="5"/>
    </row>
    <row r="1762" spans="2:18" x14ac:dyDescent="0.25">
      <c r="B1762" s="18" t="s">
        <v>10</v>
      </c>
      <c r="C1762" s="18">
        <v>1185732</v>
      </c>
      <c r="D1762" s="19">
        <v>45424</v>
      </c>
      <c r="E1762" s="18" t="s">
        <v>29</v>
      </c>
      <c r="F1762" s="18" t="s">
        <v>71</v>
      </c>
      <c r="G1762" s="18" t="s">
        <v>70</v>
      </c>
      <c r="H1762" s="18" t="s">
        <v>16</v>
      </c>
      <c r="I1762" s="20">
        <v>0.39999999999999997</v>
      </c>
      <c r="J1762" s="21">
        <v>3000</v>
      </c>
      <c r="K1762" s="22">
        <f t="shared" si="577"/>
        <v>1200</v>
      </c>
      <c r="L1762" s="22">
        <f t="shared" si="578"/>
        <v>420</v>
      </c>
      <c r="M1762" s="23">
        <v>0.35</v>
      </c>
      <c r="O1762" s="1"/>
      <c r="P1762" s="2"/>
      <c r="Q1762" s="3"/>
      <c r="R1762" s="5"/>
    </row>
    <row r="1763" spans="2:18" x14ac:dyDescent="0.25">
      <c r="B1763" s="18" t="s">
        <v>10</v>
      </c>
      <c r="C1763" s="18">
        <v>1185732</v>
      </c>
      <c r="D1763" s="19">
        <v>45424</v>
      </c>
      <c r="E1763" s="18" t="s">
        <v>29</v>
      </c>
      <c r="F1763" s="18" t="s">
        <v>71</v>
      </c>
      <c r="G1763" s="18" t="s">
        <v>70</v>
      </c>
      <c r="H1763" s="18" t="s">
        <v>17</v>
      </c>
      <c r="I1763" s="20">
        <v>0.44999999999999996</v>
      </c>
      <c r="J1763" s="21">
        <v>4000</v>
      </c>
      <c r="K1763" s="22">
        <f t="shared" si="577"/>
        <v>1799.9999999999998</v>
      </c>
      <c r="L1763" s="22">
        <f t="shared" si="578"/>
        <v>899.99999999999989</v>
      </c>
      <c r="M1763" s="23">
        <v>0.5</v>
      </c>
      <c r="O1763" s="1"/>
      <c r="P1763" s="2"/>
      <c r="Q1763" s="3"/>
      <c r="R1763" s="5"/>
    </row>
    <row r="1764" spans="2:18" x14ac:dyDescent="0.25">
      <c r="B1764" s="18" t="s">
        <v>10</v>
      </c>
      <c r="C1764" s="18">
        <v>1185732</v>
      </c>
      <c r="D1764" s="19">
        <v>45454</v>
      </c>
      <c r="E1764" s="18" t="s">
        <v>29</v>
      </c>
      <c r="F1764" s="18" t="s">
        <v>71</v>
      </c>
      <c r="G1764" s="18" t="s">
        <v>70</v>
      </c>
      <c r="H1764" s="18" t="s">
        <v>12</v>
      </c>
      <c r="I1764" s="20">
        <v>0.30000000000000004</v>
      </c>
      <c r="J1764" s="21">
        <v>6500</v>
      </c>
      <c r="K1764" s="22">
        <f>I1764*J1764</f>
        <v>1950.0000000000002</v>
      </c>
      <c r="L1764" s="22">
        <f>K1764*M1764</f>
        <v>780.00000000000011</v>
      </c>
      <c r="M1764" s="23">
        <v>0.4</v>
      </c>
      <c r="O1764" s="1"/>
      <c r="P1764" s="2"/>
      <c r="Q1764" s="3"/>
      <c r="R1764" s="5"/>
    </row>
    <row r="1765" spans="2:18" x14ac:dyDescent="0.25">
      <c r="B1765" s="18" t="s">
        <v>10</v>
      </c>
      <c r="C1765" s="18">
        <v>1185732</v>
      </c>
      <c r="D1765" s="19">
        <v>45454</v>
      </c>
      <c r="E1765" s="18" t="s">
        <v>29</v>
      </c>
      <c r="F1765" s="18" t="s">
        <v>71</v>
      </c>
      <c r="G1765" s="18" t="s">
        <v>70</v>
      </c>
      <c r="H1765" s="18" t="s">
        <v>15</v>
      </c>
      <c r="I1765" s="20">
        <v>0.25000000000000011</v>
      </c>
      <c r="J1765" s="21">
        <v>4000</v>
      </c>
      <c r="K1765" s="22">
        <f>I1765*J1765</f>
        <v>1000.0000000000005</v>
      </c>
      <c r="L1765" s="22">
        <f>K1765*M1765</f>
        <v>350.00000000000011</v>
      </c>
      <c r="M1765" s="23">
        <v>0.35</v>
      </c>
      <c r="O1765" s="1"/>
      <c r="P1765" s="2"/>
      <c r="Q1765" s="3"/>
      <c r="R1765" s="5"/>
    </row>
    <row r="1766" spans="2:18" x14ac:dyDescent="0.25">
      <c r="B1766" s="18" t="s">
        <v>10</v>
      </c>
      <c r="C1766" s="18">
        <v>1185732</v>
      </c>
      <c r="D1766" s="19">
        <v>45454</v>
      </c>
      <c r="E1766" s="18" t="s">
        <v>29</v>
      </c>
      <c r="F1766" s="18" t="s">
        <v>71</v>
      </c>
      <c r="G1766" s="18" t="s">
        <v>70</v>
      </c>
      <c r="H1766" s="18" t="s">
        <v>13</v>
      </c>
      <c r="I1766" s="20">
        <v>0.20000000000000007</v>
      </c>
      <c r="J1766" s="21">
        <v>4250</v>
      </c>
      <c r="K1766" s="22">
        <f t="shared" ref="K1766:K1769" si="579">I1766*J1766</f>
        <v>850.00000000000023</v>
      </c>
      <c r="L1766" s="22">
        <f t="shared" ref="L1766:L1769" si="580">K1766*M1766</f>
        <v>297.50000000000006</v>
      </c>
      <c r="M1766" s="23">
        <v>0.35</v>
      </c>
      <c r="O1766" s="1"/>
      <c r="P1766" s="2"/>
      <c r="Q1766" s="3"/>
      <c r="R1766" s="5"/>
    </row>
    <row r="1767" spans="2:18" x14ac:dyDescent="0.25">
      <c r="B1767" s="18" t="s">
        <v>10</v>
      </c>
      <c r="C1767" s="18">
        <v>1185732</v>
      </c>
      <c r="D1767" s="19">
        <v>45454</v>
      </c>
      <c r="E1767" s="18" t="s">
        <v>29</v>
      </c>
      <c r="F1767" s="18" t="s">
        <v>71</v>
      </c>
      <c r="G1767" s="18" t="s">
        <v>70</v>
      </c>
      <c r="H1767" s="18" t="s">
        <v>14</v>
      </c>
      <c r="I1767" s="20">
        <v>0.20000000000000007</v>
      </c>
      <c r="J1767" s="21">
        <v>4000</v>
      </c>
      <c r="K1767" s="22">
        <f t="shared" si="579"/>
        <v>800.00000000000023</v>
      </c>
      <c r="L1767" s="22">
        <f t="shared" si="580"/>
        <v>320.00000000000011</v>
      </c>
      <c r="M1767" s="23">
        <v>0.4</v>
      </c>
      <c r="O1767" s="1"/>
      <c r="P1767" s="2"/>
      <c r="Q1767" s="3"/>
      <c r="R1767" s="5"/>
    </row>
    <row r="1768" spans="2:18" x14ac:dyDescent="0.25">
      <c r="B1768" s="18" t="s">
        <v>10</v>
      </c>
      <c r="C1768" s="18">
        <v>1185732</v>
      </c>
      <c r="D1768" s="19">
        <v>45454</v>
      </c>
      <c r="E1768" s="18" t="s">
        <v>29</v>
      </c>
      <c r="F1768" s="18" t="s">
        <v>71</v>
      </c>
      <c r="G1768" s="18" t="s">
        <v>70</v>
      </c>
      <c r="H1768" s="18" t="s">
        <v>16</v>
      </c>
      <c r="I1768" s="20">
        <v>0.35000000000000003</v>
      </c>
      <c r="J1768" s="21">
        <v>4000</v>
      </c>
      <c r="K1768" s="22">
        <f t="shared" si="579"/>
        <v>1400.0000000000002</v>
      </c>
      <c r="L1768" s="22">
        <f t="shared" si="580"/>
        <v>490.00000000000006</v>
      </c>
      <c r="M1768" s="23">
        <v>0.35</v>
      </c>
      <c r="O1768" s="1"/>
      <c r="P1768" s="2"/>
      <c r="Q1768" s="3"/>
      <c r="R1768" s="5"/>
    </row>
    <row r="1769" spans="2:18" x14ac:dyDescent="0.25">
      <c r="B1769" s="18" t="s">
        <v>10</v>
      </c>
      <c r="C1769" s="18">
        <v>1185732</v>
      </c>
      <c r="D1769" s="19">
        <v>45454</v>
      </c>
      <c r="E1769" s="18" t="s">
        <v>29</v>
      </c>
      <c r="F1769" s="18" t="s">
        <v>71</v>
      </c>
      <c r="G1769" s="18" t="s">
        <v>70</v>
      </c>
      <c r="H1769" s="18" t="s">
        <v>17</v>
      </c>
      <c r="I1769" s="20">
        <v>0.4</v>
      </c>
      <c r="J1769" s="21">
        <v>5750</v>
      </c>
      <c r="K1769" s="22">
        <f t="shared" si="579"/>
        <v>2300</v>
      </c>
      <c r="L1769" s="22">
        <f t="shared" si="580"/>
        <v>1150</v>
      </c>
      <c r="M1769" s="23">
        <v>0.5</v>
      </c>
      <c r="O1769" s="1"/>
      <c r="P1769" s="2"/>
      <c r="Q1769" s="3"/>
      <c r="R1769" s="5"/>
    </row>
    <row r="1770" spans="2:18" x14ac:dyDescent="0.25">
      <c r="B1770" s="18" t="s">
        <v>10</v>
      </c>
      <c r="C1770" s="18">
        <v>1185732</v>
      </c>
      <c r="D1770" s="19">
        <v>45483</v>
      </c>
      <c r="E1770" s="18" t="s">
        <v>29</v>
      </c>
      <c r="F1770" s="18" t="s">
        <v>71</v>
      </c>
      <c r="G1770" s="18" t="s">
        <v>70</v>
      </c>
      <c r="H1770" s="18" t="s">
        <v>12</v>
      </c>
      <c r="I1770" s="20">
        <v>0.35000000000000003</v>
      </c>
      <c r="J1770" s="21">
        <v>8000</v>
      </c>
      <c r="K1770" s="22">
        <f>I1770*J1770</f>
        <v>2800.0000000000005</v>
      </c>
      <c r="L1770" s="22">
        <f>K1770*M1770</f>
        <v>1120.0000000000002</v>
      </c>
      <c r="M1770" s="23">
        <v>0.4</v>
      </c>
      <c r="O1770" s="1"/>
      <c r="P1770" s="2"/>
      <c r="Q1770" s="3"/>
      <c r="R1770" s="5"/>
    </row>
    <row r="1771" spans="2:18" x14ac:dyDescent="0.25">
      <c r="B1771" s="18" t="s">
        <v>10</v>
      </c>
      <c r="C1771" s="18">
        <v>1185732</v>
      </c>
      <c r="D1771" s="19">
        <v>45483</v>
      </c>
      <c r="E1771" s="18" t="s">
        <v>29</v>
      </c>
      <c r="F1771" s="18" t="s">
        <v>71</v>
      </c>
      <c r="G1771" s="18" t="s">
        <v>70</v>
      </c>
      <c r="H1771" s="18" t="s">
        <v>15</v>
      </c>
      <c r="I1771" s="20">
        <v>0.3000000000000001</v>
      </c>
      <c r="J1771" s="21">
        <v>5500</v>
      </c>
      <c r="K1771" s="22">
        <f>I1771*J1771</f>
        <v>1650.0000000000005</v>
      </c>
      <c r="L1771" s="22">
        <f>K1771*M1771</f>
        <v>577.50000000000011</v>
      </c>
      <c r="M1771" s="23">
        <v>0.35</v>
      </c>
      <c r="O1771" s="1"/>
      <c r="P1771" s="2"/>
      <c r="Q1771" s="3"/>
      <c r="R1771" s="5"/>
    </row>
    <row r="1772" spans="2:18" x14ac:dyDescent="0.25">
      <c r="B1772" s="18" t="s">
        <v>10</v>
      </c>
      <c r="C1772" s="18">
        <v>1185732</v>
      </c>
      <c r="D1772" s="19">
        <v>45483</v>
      </c>
      <c r="E1772" s="18" t="s">
        <v>29</v>
      </c>
      <c r="F1772" s="18" t="s">
        <v>71</v>
      </c>
      <c r="G1772" s="18" t="s">
        <v>70</v>
      </c>
      <c r="H1772" s="18" t="s">
        <v>13</v>
      </c>
      <c r="I1772" s="20">
        <v>0.25000000000000006</v>
      </c>
      <c r="J1772" s="21">
        <v>4750</v>
      </c>
      <c r="K1772" s="22">
        <f t="shared" ref="K1772:K1775" si="581">I1772*J1772</f>
        <v>1187.5000000000002</v>
      </c>
      <c r="L1772" s="22">
        <f t="shared" ref="L1772:L1775" si="582">K1772*M1772</f>
        <v>415.62500000000006</v>
      </c>
      <c r="M1772" s="23">
        <v>0.35</v>
      </c>
      <c r="O1772" s="1"/>
      <c r="P1772" s="2"/>
      <c r="Q1772" s="3"/>
      <c r="R1772" s="5"/>
    </row>
    <row r="1773" spans="2:18" x14ac:dyDescent="0.25">
      <c r="B1773" s="18" t="s">
        <v>10</v>
      </c>
      <c r="C1773" s="18">
        <v>1185732</v>
      </c>
      <c r="D1773" s="19">
        <v>45483</v>
      </c>
      <c r="E1773" s="18" t="s">
        <v>29</v>
      </c>
      <c r="F1773" s="18" t="s">
        <v>71</v>
      </c>
      <c r="G1773" s="18" t="s">
        <v>70</v>
      </c>
      <c r="H1773" s="18" t="s">
        <v>14</v>
      </c>
      <c r="I1773" s="20">
        <v>0.25000000000000006</v>
      </c>
      <c r="J1773" s="21">
        <v>4250</v>
      </c>
      <c r="K1773" s="22">
        <f t="shared" si="581"/>
        <v>1062.5000000000002</v>
      </c>
      <c r="L1773" s="22">
        <f t="shared" si="582"/>
        <v>425.00000000000011</v>
      </c>
      <c r="M1773" s="23">
        <v>0.4</v>
      </c>
      <c r="O1773" s="1"/>
      <c r="P1773" s="2"/>
      <c r="Q1773" s="3"/>
      <c r="R1773" s="5"/>
    </row>
    <row r="1774" spans="2:18" x14ac:dyDescent="0.25">
      <c r="B1774" s="18" t="s">
        <v>10</v>
      </c>
      <c r="C1774" s="18">
        <v>1185732</v>
      </c>
      <c r="D1774" s="19">
        <v>45483</v>
      </c>
      <c r="E1774" s="18" t="s">
        <v>29</v>
      </c>
      <c r="F1774" s="18" t="s">
        <v>71</v>
      </c>
      <c r="G1774" s="18" t="s">
        <v>70</v>
      </c>
      <c r="H1774" s="18" t="s">
        <v>16</v>
      </c>
      <c r="I1774" s="20">
        <v>0.35000000000000003</v>
      </c>
      <c r="J1774" s="21">
        <v>4250</v>
      </c>
      <c r="K1774" s="22">
        <f t="shared" si="581"/>
        <v>1487.5000000000002</v>
      </c>
      <c r="L1774" s="22">
        <f t="shared" si="582"/>
        <v>520.625</v>
      </c>
      <c r="M1774" s="23">
        <v>0.35</v>
      </c>
      <c r="O1774" s="1"/>
      <c r="P1774" s="2"/>
      <c r="Q1774" s="3"/>
      <c r="R1774" s="5"/>
    </row>
    <row r="1775" spans="2:18" x14ac:dyDescent="0.25">
      <c r="B1775" s="18" t="s">
        <v>10</v>
      </c>
      <c r="C1775" s="18">
        <v>1185732</v>
      </c>
      <c r="D1775" s="19">
        <v>45483</v>
      </c>
      <c r="E1775" s="18" t="s">
        <v>29</v>
      </c>
      <c r="F1775" s="18" t="s">
        <v>71</v>
      </c>
      <c r="G1775" s="18" t="s">
        <v>70</v>
      </c>
      <c r="H1775" s="18" t="s">
        <v>17</v>
      </c>
      <c r="I1775" s="20">
        <v>0.4</v>
      </c>
      <c r="J1775" s="21">
        <v>6000</v>
      </c>
      <c r="K1775" s="22">
        <f t="shared" si="581"/>
        <v>2400</v>
      </c>
      <c r="L1775" s="22">
        <f t="shared" si="582"/>
        <v>1200</v>
      </c>
      <c r="M1775" s="23">
        <v>0.5</v>
      </c>
      <c r="O1775" s="1"/>
      <c r="P1775" s="2"/>
      <c r="Q1775" s="3"/>
      <c r="R1775" s="5"/>
    </row>
    <row r="1776" spans="2:18" x14ac:dyDescent="0.25">
      <c r="B1776" s="18" t="s">
        <v>10</v>
      </c>
      <c r="C1776" s="18">
        <v>1185732</v>
      </c>
      <c r="D1776" s="19">
        <v>45515</v>
      </c>
      <c r="E1776" s="18" t="s">
        <v>29</v>
      </c>
      <c r="F1776" s="18" t="s">
        <v>71</v>
      </c>
      <c r="G1776" s="18" t="s">
        <v>70</v>
      </c>
      <c r="H1776" s="18" t="s">
        <v>12</v>
      </c>
      <c r="I1776" s="20">
        <v>0.35000000000000003</v>
      </c>
      <c r="J1776" s="21">
        <v>7500</v>
      </c>
      <c r="K1776" s="22">
        <f>I1776*J1776</f>
        <v>2625.0000000000005</v>
      </c>
      <c r="L1776" s="22">
        <f>K1776*M1776</f>
        <v>1050.0000000000002</v>
      </c>
      <c r="M1776" s="23">
        <v>0.4</v>
      </c>
      <c r="O1776" s="1"/>
      <c r="P1776" s="2"/>
      <c r="Q1776" s="3"/>
      <c r="R1776" s="5"/>
    </row>
    <row r="1777" spans="2:18" x14ac:dyDescent="0.25">
      <c r="B1777" s="18" t="s">
        <v>10</v>
      </c>
      <c r="C1777" s="18">
        <v>1185732</v>
      </c>
      <c r="D1777" s="19">
        <v>45515</v>
      </c>
      <c r="E1777" s="18" t="s">
        <v>29</v>
      </c>
      <c r="F1777" s="18" t="s">
        <v>71</v>
      </c>
      <c r="G1777" s="18" t="s">
        <v>70</v>
      </c>
      <c r="H1777" s="18" t="s">
        <v>15</v>
      </c>
      <c r="I1777" s="20">
        <v>0.35000000000000009</v>
      </c>
      <c r="J1777" s="21">
        <v>5250</v>
      </c>
      <c r="K1777" s="22">
        <f>I1777*J1777</f>
        <v>1837.5000000000005</v>
      </c>
      <c r="L1777" s="22">
        <f>K1777*M1777</f>
        <v>643.12500000000011</v>
      </c>
      <c r="M1777" s="23">
        <v>0.35</v>
      </c>
      <c r="O1777" s="1"/>
      <c r="P1777" s="2"/>
      <c r="Q1777" s="3"/>
      <c r="R1777" s="5"/>
    </row>
    <row r="1778" spans="2:18" x14ac:dyDescent="0.25">
      <c r="B1778" s="18" t="s">
        <v>10</v>
      </c>
      <c r="C1778" s="18">
        <v>1185732</v>
      </c>
      <c r="D1778" s="19">
        <v>45515</v>
      </c>
      <c r="E1778" s="18" t="s">
        <v>29</v>
      </c>
      <c r="F1778" s="18" t="s">
        <v>71</v>
      </c>
      <c r="G1778" s="18" t="s">
        <v>70</v>
      </c>
      <c r="H1778" s="18" t="s">
        <v>13</v>
      </c>
      <c r="I1778" s="20">
        <v>0.30000000000000004</v>
      </c>
      <c r="J1778" s="21">
        <v>4500</v>
      </c>
      <c r="K1778" s="22">
        <f t="shared" ref="K1778:K1781" si="583">I1778*J1778</f>
        <v>1350.0000000000002</v>
      </c>
      <c r="L1778" s="22">
        <f t="shared" ref="L1778:L1781" si="584">K1778*M1778</f>
        <v>472.50000000000006</v>
      </c>
      <c r="M1778" s="23">
        <v>0.35</v>
      </c>
      <c r="O1778" s="1"/>
      <c r="P1778" s="2"/>
      <c r="Q1778" s="3"/>
      <c r="R1778" s="5"/>
    </row>
    <row r="1779" spans="2:18" x14ac:dyDescent="0.25">
      <c r="B1779" s="18" t="s">
        <v>10</v>
      </c>
      <c r="C1779" s="18">
        <v>1185732</v>
      </c>
      <c r="D1779" s="19">
        <v>45515</v>
      </c>
      <c r="E1779" s="18" t="s">
        <v>29</v>
      </c>
      <c r="F1779" s="18" t="s">
        <v>71</v>
      </c>
      <c r="G1779" s="18" t="s">
        <v>70</v>
      </c>
      <c r="H1779" s="18" t="s">
        <v>14</v>
      </c>
      <c r="I1779" s="20">
        <v>0.20000000000000007</v>
      </c>
      <c r="J1779" s="21">
        <v>3750</v>
      </c>
      <c r="K1779" s="22">
        <f t="shared" si="583"/>
        <v>750.00000000000023</v>
      </c>
      <c r="L1779" s="22">
        <f t="shared" si="584"/>
        <v>300.00000000000011</v>
      </c>
      <c r="M1779" s="23">
        <v>0.4</v>
      </c>
      <c r="O1779" s="1"/>
      <c r="P1779" s="2"/>
      <c r="Q1779" s="3"/>
      <c r="R1779" s="5"/>
    </row>
    <row r="1780" spans="2:18" x14ac:dyDescent="0.25">
      <c r="B1780" s="18" t="s">
        <v>10</v>
      </c>
      <c r="C1780" s="18">
        <v>1185732</v>
      </c>
      <c r="D1780" s="19">
        <v>45515</v>
      </c>
      <c r="E1780" s="18" t="s">
        <v>29</v>
      </c>
      <c r="F1780" s="18" t="s">
        <v>71</v>
      </c>
      <c r="G1780" s="18" t="s">
        <v>70</v>
      </c>
      <c r="H1780" s="18" t="s">
        <v>16</v>
      </c>
      <c r="I1780" s="20">
        <v>0.30000000000000004</v>
      </c>
      <c r="J1780" s="21">
        <v>3500</v>
      </c>
      <c r="K1780" s="22">
        <f t="shared" si="583"/>
        <v>1050.0000000000002</v>
      </c>
      <c r="L1780" s="22">
        <f t="shared" si="584"/>
        <v>367.50000000000006</v>
      </c>
      <c r="M1780" s="23">
        <v>0.35</v>
      </c>
      <c r="O1780" s="1"/>
      <c r="P1780" s="2"/>
      <c r="Q1780" s="3"/>
      <c r="R1780" s="5"/>
    </row>
    <row r="1781" spans="2:18" x14ac:dyDescent="0.25">
      <c r="B1781" s="18" t="s">
        <v>10</v>
      </c>
      <c r="C1781" s="18">
        <v>1185732</v>
      </c>
      <c r="D1781" s="19">
        <v>45515</v>
      </c>
      <c r="E1781" s="18" t="s">
        <v>29</v>
      </c>
      <c r="F1781" s="18" t="s">
        <v>71</v>
      </c>
      <c r="G1781" s="18" t="s">
        <v>70</v>
      </c>
      <c r="H1781" s="18" t="s">
        <v>17</v>
      </c>
      <c r="I1781" s="20">
        <v>0.35000000000000003</v>
      </c>
      <c r="J1781" s="21">
        <v>5250</v>
      </c>
      <c r="K1781" s="22">
        <f t="shared" si="583"/>
        <v>1837.5000000000002</v>
      </c>
      <c r="L1781" s="22">
        <f t="shared" si="584"/>
        <v>918.75000000000011</v>
      </c>
      <c r="M1781" s="23">
        <v>0.5</v>
      </c>
      <c r="O1781" s="1"/>
      <c r="P1781" s="2"/>
      <c r="Q1781" s="3"/>
      <c r="R1781" s="5"/>
    </row>
    <row r="1782" spans="2:18" x14ac:dyDescent="0.25">
      <c r="B1782" s="18" t="s">
        <v>10</v>
      </c>
      <c r="C1782" s="18">
        <v>1185732</v>
      </c>
      <c r="D1782" s="19">
        <v>45547</v>
      </c>
      <c r="E1782" s="18" t="s">
        <v>29</v>
      </c>
      <c r="F1782" s="18" t="s">
        <v>71</v>
      </c>
      <c r="G1782" s="18" t="s">
        <v>70</v>
      </c>
      <c r="H1782" s="18" t="s">
        <v>12</v>
      </c>
      <c r="I1782" s="20">
        <v>0.30000000000000004</v>
      </c>
      <c r="J1782" s="21">
        <v>6500</v>
      </c>
      <c r="K1782" s="22">
        <f>I1782*J1782</f>
        <v>1950.0000000000002</v>
      </c>
      <c r="L1782" s="22">
        <f>K1782*M1782</f>
        <v>780.00000000000011</v>
      </c>
      <c r="M1782" s="23">
        <v>0.4</v>
      </c>
      <c r="O1782" s="1"/>
      <c r="P1782" s="2"/>
      <c r="Q1782" s="3"/>
      <c r="R1782" s="5"/>
    </row>
    <row r="1783" spans="2:18" x14ac:dyDescent="0.25">
      <c r="B1783" s="18" t="s">
        <v>10</v>
      </c>
      <c r="C1783" s="18">
        <v>1185732</v>
      </c>
      <c r="D1783" s="19">
        <v>45547</v>
      </c>
      <c r="E1783" s="18" t="s">
        <v>29</v>
      </c>
      <c r="F1783" s="18" t="s">
        <v>71</v>
      </c>
      <c r="G1783" s="18" t="s">
        <v>70</v>
      </c>
      <c r="H1783" s="18" t="s">
        <v>15</v>
      </c>
      <c r="I1783" s="20">
        <v>0.25000000000000011</v>
      </c>
      <c r="J1783" s="21">
        <v>4500</v>
      </c>
      <c r="K1783" s="22">
        <f>I1783*J1783</f>
        <v>1125.0000000000005</v>
      </c>
      <c r="L1783" s="22">
        <f>K1783*M1783</f>
        <v>393.75000000000011</v>
      </c>
      <c r="M1783" s="23">
        <v>0.35</v>
      </c>
      <c r="O1783" s="1"/>
      <c r="P1783" s="2"/>
      <c r="Q1783" s="3"/>
      <c r="R1783" s="5"/>
    </row>
    <row r="1784" spans="2:18" x14ac:dyDescent="0.25">
      <c r="B1784" s="18" t="s">
        <v>10</v>
      </c>
      <c r="C1784" s="18">
        <v>1185732</v>
      </c>
      <c r="D1784" s="19">
        <v>45547</v>
      </c>
      <c r="E1784" s="18" t="s">
        <v>29</v>
      </c>
      <c r="F1784" s="18" t="s">
        <v>71</v>
      </c>
      <c r="G1784" s="18" t="s">
        <v>70</v>
      </c>
      <c r="H1784" s="18" t="s">
        <v>13</v>
      </c>
      <c r="I1784" s="20">
        <v>0.10000000000000002</v>
      </c>
      <c r="J1784" s="21">
        <v>3500</v>
      </c>
      <c r="K1784" s="22">
        <f t="shared" ref="K1784:K1787" si="585">I1784*J1784</f>
        <v>350.00000000000006</v>
      </c>
      <c r="L1784" s="22">
        <f t="shared" ref="L1784:L1787" si="586">K1784*M1784</f>
        <v>122.50000000000001</v>
      </c>
      <c r="M1784" s="23">
        <v>0.35</v>
      </c>
      <c r="O1784" s="1"/>
      <c r="P1784" s="2"/>
      <c r="Q1784" s="3"/>
      <c r="R1784" s="5"/>
    </row>
    <row r="1785" spans="2:18" x14ac:dyDescent="0.25">
      <c r="B1785" s="18" t="s">
        <v>10</v>
      </c>
      <c r="C1785" s="18">
        <v>1185732</v>
      </c>
      <c r="D1785" s="19">
        <v>45547</v>
      </c>
      <c r="E1785" s="18" t="s">
        <v>29</v>
      </c>
      <c r="F1785" s="18" t="s">
        <v>71</v>
      </c>
      <c r="G1785" s="18" t="s">
        <v>70</v>
      </c>
      <c r="H1785" s="18" t="s">
        <v>14</v>
      </c>
      <c r="I1785" s="20">
        <v>0.10000000000000002</v>
      </c>
      <c r="J1785" s="21">
        <v>3250</v>
      </c>
      <c r="K1785" s="22">
        <f t="shared" si="585"/>
        <v>325.00000000000006</v>
      </c>
      <c r="L1785" s="22">
        <f t="shared" si="586"/>
        <v>130.00000000000003</v>
      </c>
      <c r="M1785" s="23">
        <v>0.4</v>
      </c>
      <c r="O1785" s="1"/>
      <c r="P1785" s="2"/>
      <c r="Q1785" s="3"/>
      <c r="R1785" s="5"/>
    </row>
    <row r="1786" spans="2:18" x14ac:dyDescent="0.25">
      <c r="B1786" s="18" t="s">
        <v>10</v>
      </c>
      <c r="C1786" s="18">
        <v>1185732</v>
      </c>
      <c r="D1786" s="19">
        <v>45547</v>
      </c>
      <c r="E1786" s="18" t="s">
        <v>29</v>
      </c>
      <c r="F1786" s="18" t="s">
        <v>71</v>
      </c>
      <c r="G1786" s="18" t="s">
        <v>70</v>
      </c>
      <c r="H1786" s="18" t="s">
        <v>16</v>
      </c>
      <c r="I1786" s="20">
        <v>0.2</v>
      </c>
      <c r="J1786" s="21">
        <v>3250</v>
      </c>
      <c r="K1786" s="22">
        <f t="shared" si="585"/>
        <v>650</v>
      </c>
      <c r="L1786" s="22">
        <f t="shared" si="586"/>
        <v>227.49999999999997</v>
      </c>
      <c r="M1786" s="23">
        <v>0.35</v>
      </c>
      <c r="O1786" s="1"/>
      <c r="P1786" s="2"/>
      <c r="Q1786" s="3"/>
      <c r="R1786" s="5"/>
    </row>
    <row r="1787" spans="2:18" x14ac:dyDescent="0.25">
      <c r="B1787" s="18" t="s">
        <v>10</v>
      </c>
      <c r="C1787" s="18">
        <v>1185732</v>
      </c>
      <c r="D1787" s="19">
        <v>45547</v>
      </c>
      <c r="E1787" s="18" t="s">
        <v>29</v>
      </c>
      <c r="F1787" s="18" t="s">
        <v>71</v>
      </c>
      <c r="G1787" s="18" t="s">
        <v>70</v>
      </c>
      <c r="H1787" s="18" t="s">
        <v>17</v>
      </c>
      <c r="I1787" s="20">
        <v>0.25000000000000006</v>
      </c>
      <c r="J1787" s="21">
        <v>4000</v>
      </c>
      <c r="K1787" s="22">
        <f t="shared" si="585"/>
        <v>1000.0000000000002</v>
      </c>
      <c r="L1787" s="22">
        <f t="shared" si="586"/>
        <v>500.00000000000011</v>
      </c>
      <c r="M1787" s="23">
        <v>0.5</v>
      </c>
      <c r="O1787" s="1"/>
      <c r="P1787" s="2"/>
      <c r="Q1787" s="3"/>
      <c r="R1787" s="5"/>
    </row>
    <row r="1788" spans="2:18" x14ac:dyDescent="0.25">
      <c r="B1788" s="18" t="s">
        <v>10</v>
      </c>
      <c r="C1788" s="18">
        <v>1185732</v>
      </c>
      <c r="D1788" s="19">
        <v>45576</v>
      </c>
      <c r="E1788" s="18" t="s">
        <v>29</v>
      </c>
      <c r="F1788" s="18" t="s">
        <v>71</v>
      </c>
      <c r="G1788" s="18" t="s">
        <v>70</v>
      </c>
      <c r="H1788" s="18" t="s">
        <v>12</v>
      </c>
      <c r="I1788" s="20">
        <v>0.3</v>
      </c>
      <c r="J1788" s="21">
        <v>5750</v>
      </c>
      <c r="K1788" s="22">
        <f>I1788*J1788</f>
        <v>1725</v>
      </c>
      <c r="L1788" s="22">
        <f>K1788*M1788</f>
        <v>690</v>
      </c>
      <c r="M1788" s="23">
        <v>0.4</v>
      </c>
      <c r="O1788" s="1"/>
      <c r="P1788" s="2"/>
      <c r="Q1788" s="3"/>
      <c r="R1788" s="5"/>
    </row>
    <row r="1789" spans="2:18" x14ac:dyDescent="0.25">
      <c r="B1789" s="18" t="s">
        <v>10</v>
      </c>
      <c r="C1789" s="18">
        <v>1185732</v>
      </c>
      <c r="D1789" s="19">
        <v>45576</v>
      </c>
      <c r="E1789" s="18" t="s">
        <v>29</v>
      </c>
      <c r="F1789" s="18" t="s">
        <v>71</v>
      </c>
      <c r="G1789" s="18" t="s">
        <v>70</v>
      </c>
      <c r="H1789" s="18" t="s">
        <v>15</v>
      </c>
      <c r="I1789" s="20">
        <v>0.2</v>
      </c>
      <c r="J1789" s="21">
        <v>4000</v>
      </c>
      <c r="K1789" s="22">
        <f>I1789*J1789</f>
        <v>800</v>
      </c>
      <c r="L1789" s="22">
        <f>K1789*M1789</f>
        <v>280</v>
      </c>
      <c r="M1789" s="23">
        <v>0.35</v>
      </c>
      <c r="O1789" s="1"/>
      <c r="P1789" s="2"/>
      <c r="Q1789" s="3"/>
      <c r="R1789" s="5"/>
    </row>
    <row r="1790" spans="2:18" x14ac:dyDescent="0.25">
      <c r="B1790" s="18" t="s">
        <v>10</v>
      </c>
      <c r="C1790" s="18">
        <v>1185732</v>
      </c>
      <c r="D1790" s="19">
        <v>45576</v>
      </c>
      <c r="E1790" s="18" t="s">
        <v>29</v>
      </c>
      <c r="F1790" s="18" t="s">
        <v>71</v>
      </c>
      <c r="G1790" s="18" t="s">
        <v>70</v>
      </c>
      <c r="H1790" s="18" t="s">
        <v>13</v>
      </c>
      <c r="I1790" s="20">
        <v>0.2</v>
      </c>
      <c r="J1790" s="21">
        <v>3000</v>
      </c>
      <c r="K1790" s="22">
        <f t="shared" ref="K1790:K1793" si="587">I1790*J1790</f>
        <v>600</v>
      </c>
      <c r="L1790" s="22">
        <f t="shared" ref="L1790:L1793" si="588">K1790*M1790</f>
        <v>210</v>
      </c>
      <c r="M1790" s="23">
        <v>0.35</v>
      </c>
      <c r="O1790" s="1"/>
      <c r="P1790" s="2"/>
      <c r="Q1790" s="3"/>
      <c r="R1790" s="5"/>
    </row>
    <row r="1791" spans="2:18" x14ac:dyDescent="0.25">
      <c r="B1791" s="18" t="s">
        <v>10</v>
      </c>
      <c r="C1791" s="18">
        <v>1185732</v>
      </c>
      <c r="D1791" s="19">
        <v>45576</v>
      </c>
      <c r="E1791" s="18" t="s">
        <v>29</v>
      </c>
      <c r="F1791" s="18" t="s">
        <v>71</v>
      </c>
      <c r="G1791" s="18" t="s">
        <v>70</v>
      </c>
      <c r="H1791" s="18" t="s">
        <v>14</v>
      </c>
      <c r="I1791" s="20">
        <v>0.2</v>
      </c>
      <c r="J1791" s="21">
        <v>2750</v>
      </c>
      <c r="K1791" s="22">
        <f t="shared" si="587"/>
        <v>550</v>
      </c>
      <c r="L1791" s="22">
        <f t="shared" si="588"/>
        <v>220</v>
      </c>
      <c r="M1791" s="23">
        <v>0.4</v>
      </c>
      <c r="O1791" s="1"/>
      <c r="P1791" s="2"/>
      <c r="Q1791" s="3"/>
      <c r="R1791" s="5"/>
    </row>
    <row r="1792" spans="2:18" x14ac:dyDescent="0.25">
      <c r="B1792" s="18" t="s">
        <v>10</v>
      </c>
      <c r="C1792" s="18">
        <v>1185732</v>
      </c>
      <c r="D1792" s="19">
        <v>45576</v>
      </c>
      <c r="E1792" s="18" t="s">
        <v>29</v>
      </c>
      <c r="F1792" s="18" t="s">
        <v>71</v>
      </c>
      <c r="G1792" s="18" t="s">
        <v>70</v>
      </c>
      <c r="H1792" s="18" t="s">
        <v>16</v>
      </c>
      <c r="I1792" s="20">
        <v>0.3</v>
      </c>
      <c r="J1792" s="21">
        <v>2750</v>
      </c>
      <c r="K1792" s="22">
        <f t="shared" si="587"/>
        <v>825</v>
      </c>
      <c r="L1792" s="22">
        <f t="shared" si="588"/>
        <v>288.75</v>
      </c>
      <c r="M1792" s="23">
        <v>0.35</v>
      </c>
      <c r="O1792" s="1"/>
      <c r="P1792" s="2"/>
      <c r="Q1792" s="3"/>
      <c r="R1792" s="5"/>
    </row>
    <row r="1793" spans="1:18" x14ac:dyDescent="0.25">
      <c r="B1793" s="18" t="s">
        <v>10</v>
      </c>
      <c r="C1793" s="18">
        <v>1185732</v>
      </c>
      <c r="D1793" s="19">
        <v>45576</v>
      </c>
      <c r="E1793" s="18" t="s">
        <v>29</v>
      </c>
      <c r="F1793" s="18" t="s">
        <v>71</v>
      </c>
      <c r="G1793" s="18" t="s">
        <v>70</v>
      </c>
      <c r="H1793" s="18" t="s">
        <v>17</v>
      </c>
      <c r="I1793" s="20">
        <v>0.34999999999999992</v>
      </c>
      <c r="J1793" s="21">
        <v>4000</v>
      </c>
      <c r="K1793" s="22">
        <f t="shared" si="587"/>
        <v>1399.9999999999998</v>
      </c>
      <c r="L1793" s="22">
        <f t="shared" si="588"/>
        <v>699.99999999999989</v>
      </c>
      <c r="M1793" s="23">
        <v>0.5</v>
      </c>
      <c r="O1793" s="1"/>
      <c r="P1793" s="2"/>
      <c r="Q1793" s="3"/>
      <c r="R1793" s="5"/>
    </row>
    <row r="1794" spans="1:18" x14ac:dyDescent="0.25">
      <c r="B1794" s="18" t="s">
        <v>10</v>
      </c>
      <c r="C1794" s="18">
        <v>1185732</v>
      </c>
      <c r="D1794" s="19">
        <v>45607</v>
      </c>
      <c r="E1794" s="18" t="s">
        <v>29</v>
      </c>
      <c r="F1794" s="18" t="s">
        <v>71</v>
      </c>
      <c r="G1794" s="18" t="s">
        <v>70</v>
      </c>
      <c r="H1794" s="18" t="s">
        <v>12</v>
      </c>
      <c r="I1794" s="20">
        <v>0.30000000000000004</v>
      </c>
      <c r="J1794" s="21">
        <v>5500</v>
      </c>
      <c r="K1794" s="22">
        <f>I1794*J1794</f>
        <v>1650.0000000000002</v>
      </c>
      <c r="L1794" s="22">
        <f>K1794*M1794</f>
        <v>660.00000000000011</v>
      </c>
      <c r="M1794" s="23">
        <v>0.4</v>
      </c>
      <c r="O1794" s="1"/>
      <c r="P1794" s="2"/>
      <c r="Q1794" s="3"/>
      <c r="R1794" s="5"/>
    </row>
    <row r="1795" spans="1:18" x14ac:dyDescent="0.25">
      <c r="B1795" s="18" t="s">
        <v>10</v>
      </c>
      <c r="C1795" s="18">
        <v>1185732</v>
      </c>
      <c r="D1795" s="19">
        <v>45607</v>
      </c>
      <c r="E1795" s="18" t="s">
        <v>29</v>
      </c>
      <c r="F1795" s="18" t="s">
        <v>71</v>
      </c>
      <c r="G1795" s="18" t="s">
        <v>70</v>
      </c>
      <c r="H1795" s="18" t="s">
        <v>15</v>
      </c>
      <c r="I1795" s="20">
        <v>0.20000000000000007</v>
      </c>
      <c r="J1795" s="21">
        <v>4000</v>
      </c>
      <c r="K1795" s="22">
        <f>I1795*J1795</f>
        <v>800.00000000000023</v>
      </c>
      <c r="L1795" s="22">
        <f>K1795*M1795</f>
        <v>280.00000000000006</v>
      </c>
      <c r="M1795" s="23">
        <v>0.35</v>
      </c>
      <c r="O1795" s="1"/>
      <c r="P1795" s="2"/>
      <c r="Q1795" s="3"/>
      <c r="R1795" s="5"/>
    </row>
    <row r="1796" spans="1:18" x14ac:dyDescent="0.25">
      <c r="B1796" s="18" t="s">
        <v>10</v>
      </c>
      <c r="C1796" s="18">
        <v>1185732</v>
      </c>
      <c r="D1796" s="19">
        <v>45607</v>
      </c>
      <c r="E1796" s="18" t="s">
        <v>29</v>
      </c>
      <c r="F1796" s="18" t="s">
        <v>71</v>
      </c>
      <c r="G1796" s="18" t="s">
        <v>70</v>
      </c>
      <c r="H1796" s="18" t="s">
        <v>13</v>
      </c>
      <c r="I1796" s="20">
        <v>0.20000000000000007</v>
      </c>
      <c r="J1796" s="21">
        <v>3450</v>
      </c>
      <c r="K1796" s="22">
        <f t="shared" ref="K1796:K1799" si="589">I1796*J1796</f>
        <v>690.00000000000023</v>
      </c>
      <c r="L1796" s="22">
        <f t="shared" ref="L1796:L1799" si="590">K1796*M1796</f>
        <v>241.50000000000006</v>
      </c>
      <c r="M1796" s="23">
        <v>0.35</v>
      </c>
      <c r="O1796" s="1"/>
      <c r="P1796" s="2"/>
      <c r="Q1796" s="3"/>
      <c r="R1796" s="5"/>
    </row>
    <row r="1797" spans="1:18" x14ac:dyDescent="0.25">
      <c r="B1797" s="18" t="s">
        <v>10</v>
      </c>
      <c r="C1797" s="18">
        <v>1185732</v>
      </c>
      <c r="D1797" s="19">
        <v>45607</v>
      </c>
      <c r="E1797" s="18" t="s">
        <v>29</v>
      </c>
      <c r="F1797" s="18" t="s">
        <v>71</v>
      </c>
      <c r="G1797" s="18" t="s">
        <v>70</v>
      </c>
      <c r="H1797" s="18" t="s">
        <v>14</v>
      </c>
      <c r="I1797" s="20">
        <v>0.20000000000000007</v>
      </c>
      <c r="J1797" s="21">
        <v>3750</v>
      </c>
      <c r="K1797" s="22">
        <f t="shared" si="589"/>
        <v>750.00000000000023</v>
      </c>
      <c r="L1797" s="22">
        <f t="shared" si="590"/>
        <v>300.00000000000011</v>
      </c>
      <c r="M1797" s="23">
        <v>0.4</v>
      </c>
      <c r="O1797" s="1"/>
      <c r="P1797" s="2"/>
      <c r="Q1797" s="3"/>
      <c r="R1797" s="5"/>
    </row>
    <row r="1798" spans="1:18" x14ac:dyDescent="0.25">
      <c r="B1798" s="18" t="s">
        <v>10</v>
      </c>
      <c r="C1798" s="18">
        <v>1185732</v>
      </c>
      <c r="D1798" s="19">
        <v>45607</v>
      </c>
      <c r="E1798" s="18" t="s">
        <v>29</v>
      </c>
      <c r="F1798" s="18" t="s">
        <v>71</v>
      </c>
      <c r="G1798" s="18" t="s">
        <v>70</v>
      </c>
      <c r="H1798" s="18" t="s">
        <v>16</v>
      </c>
      <c r="I1798" s="20">
        <v>0.39999999999999997</v>
      </c>
      <c r="J1798" s="21">
        <v>3500</v>
      </c>
      <c r="K1798" s="22">
        <f t="shared" si="589"/>
        <v>1399.9999999999998</v>
      </c>
      <c r="L1798" s="22">
        <f t="shared" si="590"/>
        <v>489.99999999999989</v>
      </c>
      <c r="M1798" s="23">
        <v>0.35</v>
      </c>
      <c r="O1798" s="1"/>
      <c r="P1798" s="2"/>
      <c r="Q1798" s="3"/>
      <c r="R1798" s="5"/>
    </row>
    <row r="1799" spans="1:18" x14ac:dyDescent="0.25">
      <c r="B1799" s="18" t="s">
        <v>10</v>
      </c>
      <c r="C1799" s="18">
        <v>1185732</v>
      </c>
      <c r="D1799" s="19">
        <v>45607</v>
      </c>
      <c r="E1799" s="18" t="s">
        <v>29</v>
      </c>
      <c r="F1799" s="18" t="s">
        <v>71</v>
      </c>
      <c r="G1799" s="18" t="s">
        <v>70</v>
      </c>
      <c r="H1799" s="18" t="s">
        <v>17</v>
      </c>
      <c r="I1799" s="20">
        <v>0.44999999999999984</v>
      </c>
      <c r="J1799" s="21">
        <v>4500</v>
      </c>
      <c r="K1799" s="22">
        <f t="shared" si="589"/>
        <v>2024.9999999999993</v>
      </c>
      <c r="L1799" s="22">
        <f t="shared" si="590"/>
        <v>1012.4999999999997</v>
      </c>
      <c r="M1799" s="23">
        <v>0.5</v>
      </c>
      <c r="O1799" s="1"/>
      <c r="P1799" s="2"/>
      <c r="Q1799" s="3"/>
      <c r="R1799" s="5"/>
    </row>
    <row r="1800" spans="1:18" x14ac:dyDescent="0.25">
      <c r="B1800" s="18" t="s">
        <v>10</v>
      </c>
      <c r="C1800" s="18">
        <v>1185732</v>
      </c>
      <c r="D1800" s="19">
        <v>45636</v>
      </c>
      <c r="E1800" s="18" t="s">
        <v>29</v>
      </c>
      <c r="F1800" s="18" t="s">
        <v>71</v>
      </c>
      <c r="G1800" s="18" t="s">
        <v>70</v>
      </c>
      <c r="H1800" s="18" t="s">
        <v>12</v>
      </c>
      <c r="I1800" s="20">
        <v>0.39999999999999997</v>
      </c>
      <c r="J1800" s="21">
        <v>7000</v>
      </c>
      <c r="K1800" s="22">
        <f>I1800*J1800</f>
        <v>2799.9999999999995</v>
      </c>
      <c r="L1800" s="22">
        <f>K1800*M1800</f>
        <v>1119.9999999999998</v>
      </c>
      <c r="M1800" s="23">
        <v>0.4</v>
      </c>
      <c r="O1800" s="1"/>
      <c r="P1800" s="2"/>
      <c r="Q1800" s="3"/>
      <c r="R1800" s="5"/>
    </row>
    <row r="1801" spans="1:18" x14ac:dyDescent="0.25">
      <c r="B1801" s="18" t="s">
        <v>10</v>
      </c>
      <c r="C1801" s="18">
        <v>1185732</v>
      </c>
      <c r="D1801" s="19">
        <v>45636</v>
      </c>
      <c r="E1801" s="18" t="s">
        <v>29</v>
      </c>
      <c r="F1801" s="18" t="s">
        <v>71</v>
      </c>
      <c r="G1801" s="18" t="s">
        <v>70</v>
      </c>
      <c r="H1801" s="18" t="s">
        <v>15</v>
      </c>
      <c r="I1801" s="20">
        <v>0.30000000000000004</v>
      </c>
      <c r="J1801" s="21">
        <v>5000</v>
      </c>
      <c r="K1801" s="22">
        <f>I1801*J1801</f>
        <v>1500.0000000000002</v>
      </c>
      <c r="L1801" s="22">
        <f>K1801*M1801</f>
        <v>525</v>
      </c>
      <c r="M1801" s="23">
        <v>0.35</v>
      </c>
      <c r="O1801" s="1"/>
      <c r="P1801" s="2"/>
      <c r="Q1801" s="3"/>
      <c r="R1801" s="5"/>
    </row>
    <row r="1802" spans="1:18" x14ac:dyDescent="0.25">
      <c r="B1802" s="18" t="s">
        <v>10</v>
      </c>
      <c r="C1802" s="18">
        <v>1185732</v>
      </c>
      <c r="D1802" s="19">
        <v>45636</v>
      </c>
      <c r="E1802" s="18" t="s">
        <v>29</v>
      </c>
      <c r="F1802" s="18" t="s">
        <v>71</v>
      </c>
      <c r="G1802" s="18" t="s">
        <v>70</v>
      </c>
      <c r="H1802" s="18" t="s">
        <v>13</v>
      </c>
      <c r="I1802" s="20">
        <v>0.30000000000000004</v>
      </c>
      <c r="J1802" s="21">
        <v>4500</v>
      </c>
      <c r="K1802" s="22">
        <f t="shared" ref="K1802:K1805" si="591">I1802*J1802</f>
        <v>1350.0000000000002</v>
      </c>
      <c r="L1802" s="22">
        <f t="shared" ref="L1802:L1805" si="592">K1802*M1802</f>
        <v>472.50000000000006</v>
      </c>
      <c r="M1802" s="23">
        <v>0.35</v>
      </c>
      <c r="O1802" s="1"/>
      <c r="P1802" s="2"/>
      <c r="Q1802" s="3"/>
      <c r="R1802" s="5"/>
    </row>
    <row r="1803" spans="1:18" x14ac:dyDescent="0.25">
      <c r="B1803" s="18" t="s">
        <v>10</v>
      </c>
      <c r="C1803" s="18">
        <v>1185732</v>
      </c>
      <c r="D1803" s="19">
        <v>45636</v>
      </c>
      <c r="E1803" s="18" t="s">
        <v>29</v>
      </c>
      <c r="F1803" s="18" t="s">
        <v>71</v>
      </c>
      <c r="G1803" s="18" t="s">
        <v>70</v>
      </c>
      <c r="H1803" s="18" t="s">
        <v>14</v>
      </c>
      <c r="I1803" s="20">
        <v>0.30000000000000004</v>
      </c>
      <c r="J1803" s="21">
        <v>4000</v>
      </c>
      <c r="K1803" s="22">
        <f t="shared" si="591"/>
        <v>1200.0000000000002</v>
      </c>
      <c r="L1803" s="22">
        <f t="shared" si="592"/>
        <v>480.00000000000011</v>
      </c>
      <c r="M1803" s="23">
        <v>0.4</v>
      </c>
      <c r="O1803" s="1"/>
      <c r="P1803" s="2"/>
      <c r="Q1803" s="3"/>
      <c r="R1803" s="5"/>
    </row>
    <row r="1804" spans="1:18" x14ac:dyDescent="0.25">
      <c r="B1804" s="18" t="s">
        <v>10</v>
      </c>
      <c r="C1804" s="18">
        <v>1185732</v>
      </c>
      <c r="D1804" s="19">
        <v>45636</v>
      </c>
      <c r="E1804" s="18" t="s">
        <v>29</v>
      </c>
      <c r="F1804" s="18" t="s">
        <v>71</v>
      </c>
      <c r="G1804" s="18" t="s">
        <v>70</v>
      </c>
      <c r="H1804" s="18" t="s">
        <v>16</v>
      </c>
      <c r="I1804" s="20">
        <v>0.39999999999999997</v>
      </c>
      <c r="J1804" s="21">
        <v>4000</v>
      </c>
      <c r="K1804" s="22">
        <f t="shared" si="591"/>
        <v>1599.9999999999998</v>
      </c>
      <c r="L1804" s="22">
        <f t="shared" si="592"/>
        <v>559.99999999999989</v>
      </c>
      <c r="M1804" s="23">
        <v>0.35</v>
      </c>
      <c r="O1804" s="1"/>
      <c r="P1804" s="2"/>
      <c r="Q1804" s="3"/>
      <c r="R1804" s="5"/>
    </row>
    <row r="1805" spans="1:18" x14ac:dyDescent="0.25">
      <c r="B1805" s="18" t="s">
        <v>10</v>
      </c>
      <c r="C1805" s="18">
        <v>1185732</v>
      </c>
      <c r="D1805" s="19">
        <v>45636</v>
      </c>
      <c r="E1805" s="18" t="s">
        <v>29</v>
      </c>
      <c r="F1805" s="18" t="s">
        <v>71</v>
      </c>
      <c r="G1805" s="18" t="s">
        <v>70</v>
      </c>
      <c r="H1805" s="18" t="s">
        <v>17</v>
      </c>
      <c r="I1805" s="20">
        <v>0.44999999999999984</v>
      </c>
      <c r="J1805" s="21">
        <v>5000</v>
      </c>
      <c r="K1805" s="22">
        <f t="shared" si="591"/>
        <v>2249.9999999999991</v>
      </c>
      <c r="L1805" s="22">
        <f t="shared" si="592"/>
        <v>1124.9999999999995</v>
      </c>
      <c r="M1805" s="23">
        <v>0.5</v>
      </c>
      <c r="O1805" s="1"/>
      <c r="P1805" s="2"/>
      <c r="Q1805" s="3"/>
      <c r="R1805" s="5"/>
    </row>
    <row r="1806" spans="1:18" x14ac:dyDescent="0.25">
      <c r="A1806" t="s">
        <v>39</v>
      </c>
      <c r="B1806" s="18" t="s">
        <v>23</v>
      </c>
      <c r="C1806" s="18">
        <v>1128299</v>
      </c>
      <c r="D1806" s="19">
        <v>45315</v>
      </c>
      <c r="E1806" s="18" t="s">
        <v>24</v>
      </c>
      <c r="F1806" s="18" t="s">
        <v>72</v>
      </c>
      <c r="G1806" s="18" t="s">
        <v>73</v>
      </c>
      <c r="H1806" s="18" t="s">
        <v>12</v>
      </c>
      <c r="I1806" s="20">
        <v>0.30000000000000004</v>
      </c>
      <c r="J1806" s="21">
        <v>3500</v>
      </c>
      <c r="K1806" s="22">
        <f>I1806*J1806</f>
        <v>1050.0000000000002</v>
      </c>
      <c r="L1806" s="22">
        <f>K1806*M1806</f>
        <v>367.50000000000006</v>
      </c>
      <c r="M1806" s="23">
        <v>0.35</v>
      </c>
      <c r="O1806" s="1"/>
      <c r="P1806" s="2"/>
      <c r="Q1806" s="3"/>
      <c r="R1806" s="5"/>
    </row>
    <row r="1807" spans="1:18" x14ac:dyDescent="0.25">
      <c r="B1807" s="18" t="s">
        <v>23</v>
      </c>
      <c r="C1807" s="18">
        <v>1128299</v>
      </c>
      <c r="D1807" s="19">
        <v>45315</v>
      </c>
      <c r="E1807" s="18" t="s">
        <v>24</v>
      </c>
      <c r="F1807" s="18" t="s">
        <v>72</v>
      </c>
      <c r="G1807" s="18" t="s">
        <v>73</v>
      </c>
      <c r="H1807" s="18" t="s">
        <v>15</v>
      </c>
      <c r="I1807" s="20">
        <v>0.4</v>
      </c>
      <c r="J1807" s="21">
        <v>3500</v>
      </c>
      <c r="K1807" s="22">
        <f>I1807*J1807</f>
        <v>1400</v>
      </c>
      <c r="L1807" s="22">
        <f>K1807*M1807</f>
        <v>489.99999999999994</v>
      </c>
      <c r="M1807" s="23">
        <v>0.35</v>
      </c>
      <c r="O1807" s="1"/>
      <c r="P1807" s="2"/>
      <c r="Q1807" s="3"/>
      <c r="R1807" s="5"/>
    </row>
    <row r="1808" spans="1:18" x14ac:dyDescent="0.25">
      <c r="B1808" s="18" t="s">
        <v>23</v>
      </c>
      <c r="C1808" s="18">
        <v>1128299</v>
      </c>
      <c r="D1808" s="19">
        <v>45315</v>
      </c>
      <c r="E1808" s="18" t="s">
        <v>24</v>
      </c>
      <c r="F1808" s="18" t="s">
        <v>72</v>
      </c>
      <c r="G1808" s="18" t="s">
        <v>73</v>
      </c>
      <c r="H1808" s="18" t="s">
        <v>13</v>
      </c>
      <c r="I1808" s="20">
        <v>0.4</v>
      </c>
      <c r="J1808" s="21">
        <v>3500</v>
      </c>
      <c r="K1808" s="22">
        <f t="shared" ref="K1808:K1811" si="593">I1808*J1808</f>
        <v>1400</v>
      </c>
      <c r="L1808" s="22">
        <f t="shared" ref="L1808:L1811" si="594">K1808*M1808</f>
        <v>489.99999999999994</v>
      </c>
      <c r="M1808" s="23">
        <v>0.35</v>
      </c>
      <c r="O1808" s="1"/>
      <c r="P1808" s="2"/>
      <c r="Q1808" s="3"/>
      <c r="R1808" s="5"/>
    </row>
    <row r="1809" spans="2:18" x14ac:dyDescent="0.25">
      <c r="B1809" s="18" t="s">
        <v>23</v>
      </c>
      <c r="C1809" s="18">
        <v>1128299</v>
      </c>
      <c r="D1809" s="19">
        <v>45315</v>
      </c>
      <c r="E1809" s="18" t="s">
        <v>24</v>
      </c>
      <c r="F1809" s="18" t="s">
        <v>72</v>
      </c>
      <c r="G1809" s="18" t="s">
        <v>73</v>
      </c>
      <c r="H1809" s="18" t="s">
        <v>14</v>
      </c>
      <c r="I1809" s="20">
        <v>0.4</v>
      </c>
      <c r="J1809" s="21">
        <v>2000</v>
      </c>
      <c r="K1809" s="22">
        <f t="shared" si="593"/>
        <v>800</v>
      </c>
      <c r="L1809" s="22">
        <f t="shared" si="594"/>
        <v>280</v>
      </c>
      <c r="M1809" s="23">
        <v>0.35</v>
      </c>
      <c r="O1809" s="1"/>
      <c r="P1809" s="2"/>
      <c r="Q1809" s="3"/>
      <c r="R1809" s="5"/>
    </row>
    <row r="1810" spans="2:18" x14ac:dyDescent="0.25">
      <c r="B1810" s="18" t="s">
        <v>23</v>
      </c>
      <c r="C1810" s="18">
        <v>1128299</v>
      </c>
      <c r="D1810" s="19">
        <v>45315</v>
      </c>
      <c r="E1810" s="18" t="s">
        <v>24</v>
      </c>
      <c r="F1810" s="18" t="s">
        <v>72</v>
      </c>
      <c r="G1810" s="18" t="s">
        <v>73</v>
      </c>
      <c r="H1810" s="18" t="s">
        <v>16</v>
      </c>
      <c r="I1810" s="20">
        <v>0.45000000000000007</v>
      </c>
      <c r="J1810" s="21">
        <v>1500</v>
      </c>
      <c r="K1810" s="22">
        <f t="shared" si="593"/>
        <v>675.00000000000011</v>
      </c>
      <c r="L1810" s="22">
        <f t="shared" si="594"/>
        <v>270.00000000000006</v>
      </c>
      <c r="M1810" s="23">
        <v>0.4</v>
      </c>
      <c r="O1810" s="1"/>
      <c r="P1810" s="2"/>
      <c r="Q1810" s="3"/>
      <c r="R1810" s="5"/>
    </row>
    <row r="1811" spans="2:18" x14ac:dyDescent="0.25">
      <c r="B1811" s="18" t="s">
        <v>23</v>
      </c>
      <c r="C1811" s="18">
        <v>1128299</v>
      </c>
      <c r="D1811" s="19">
        <v>45315</v>
      </c>
      <c r="E1811" s="18" t="s">
        <v>24</v>
      </c>
      <c r="F1811" s="18" t="s">
        <v>72</v>
      </c>
      <c r="G1811" s="18" t="s">
        <v>73</v>
      </c>
      <c r="H1811" s="18" t="s">
        <v>17</v>
      </c>
      <c r="I1811" s="20">
        <v>0.4</v>
      </c>
      <c r="J1811" s="21">
        <v>4000</v>
      </c>
      <c r="K1811" s="22">
        <f t="shared" si="593"/>
        <v>1600</v>
      </c>
      <c r="L1811" s="22">
        <f t="shared" si="594"/>
        <v>480</v>
      </c>
      <c r="M1811" s="23">
        <v>0.3</v>
      </c>
      <c r="O1811" s="1"/>
      <c r="P1811" s="2"/>
      <c r="Q1811" s="3"/>
      <c r="R1811" s="5"/>
    </row>
    <row r="1812" spans="2:18" x14ac:dyDescent="0.25">
      <c r="B1812" s="18" t="s">
        <v>23</v>
      </c>
      <c r="C1812" s="18">
        <v>1128299</v>
      </c>
      <c r="D1812" s="19">
        <v>45346</v>
      </c>
      <c r="E1812" s="18" t="s">
        <v>24</v>
      </c>
      <c r="F1812" s="18" t="s">
        <v>72</v>
      </c>
      <c r="G1812" s="18" t="s">
        <v>73</v>
      </c>
      <c r="H1812" s="18" t="s">
        <v>12</v>
      </c>
      <c r="I1812" s="20">
        <v>0.30000000000000004</v>
      </c>
      <c r="J1812" s="21">
        <v>4500</v>
      </c>
      <c r="K1812" s="22">
        <f>I1812*J1812</f>
        <v>1350.0000000000002</v>
      </c>
      <c r="L1812" s="22">
        <f>K1812*M1812</f>
        <v>472.50000000000006</v>
      </c>
      <c r="M1812" s="23">
        <v>0.35</v>
      </c>
      <c r="O1812" s="1"/>
      <c r="P1812" s="2"/>
      <c r="Q1812" s="3"/>
      <c r="R1812" s="5"/>
    </row>
    <row r="1813" spans="2:18" x14ac:dyDescent="0.25">
      <c r="B1813" s="18" t="s">
        <v>23</v>
      </c>
      <c r="C1813" s="18">
        <v>1128299</v>
      </c>
      <c r="D1813" s="19">
        <v>45346</v>
      </c>
      <c r="E1813" s="18" t="s">
        <v>24</v>
      </c>
      <c r="F1813" s="18" t="s">
        <v>72</v>
      </c>
      <c r="G1813" s="18" t="s">
        <v>73</v>
      </c>
      <c r="H1813" s="18" t="s">
        <v>15</v>
      </c>
      <c r="I1813" s="20">
        <v>0.4</v>
      </c>
      <c r="J1813" s="21">
        <v>3500</v>
      </c>
      <c r="K1813" s="22">
        <f>I1813*J1813</f>
        <v>1400</v>
      </c>
      <c r="L1813" s="22">
        <f>K1813*M1813</f>
        <v>489.99999999999994</v>
      </c>
      <c r="M1813" s="23">
        <v>0.35</v>
      </c>
      <c r="O1813" s="1"/>
      <c r="P1813" s="2"/>
      <c r="Q1813" s="3"/>
      <c r="R1813" s="5"/>
    </row>
    <row r="1814" spans="2:18" x14ac:dyDescent="0.25">
      <c r="B1814" s="18" t="s">
        <v>23</v>
      </c>
      <c r="C1814" s="18">
        <v>1128299</v>
      </c>
      <c r="D1814" s="19">
        <v>45346</v>
      </c>
      <c r="E1814" s="18" t="s">
        <v>24</v>
      </c>
      <c r="F1814" s="18" t="s">
        <v>72</v>
      </c>
      <c r="G1814" s="18" t="s">
        <v>73</v>
      </c>
      <c r="H1814" s="18" t="s">
        <v>13</v>
      </c>
      <c r="I1814" s="20">
        <v>0.4</v>
      </c>
      <c r="J1814" s="21">
        <v>3500</v>
      </c>
      <c r="K1814" s="22">
        <f t="shared" ref="K1814:K1817" si="595">I1814*J1814</f>
        <v>1400</v>
      </c>
      <c r="L1814" s="22">
        <f t="shared" ref="L1814:L1817" si="596">K1814*M1814</f>
        <v>489.99999999999994</v>
      </c>
      <c r="M1814" s="23">
        <v>0.35</v>
      </c>
      <c r="O1814" s="1"/>
      <c r="P1814" s="2"/>
      <c r="Q1814" s="3"/>
      <c r="R1814" s="5"/>
    </row>
    <row r="1815" spans="2:18" x14ac:dyDescent="0.25">
      <c r="B1815" s="18" t="s">
        <v>23</v>
      </c>
      <c r="C1815" s="18">
        <v>1128299</v>
      </c>
      <c r="D1815" s="19">
        <v>45346</v>
      </c>
      <c r="E1815" s="18" t="s">
        <v>24</v>
      </c>
      <c r="F1815" s="18" t="s">
        <v>72</v>
      </c>
      <c r="G1815" s="18" t="s">
        <v>73</v>
      </c>
      <c r="H1815" s="18" t="s">
        <v>14</v>
      </c>
      <c r="I1815" s="20">
        <v>0.4</v>
      </c>
      <c r="J1815" s="21">
        <v>2000</v>
      </c>
      <c r="K1815" s="22">
        <f t="shared" si="595"/>
        <v>800</v>
      </c>
      <c r="L1815" s="22">
        <f t="shared" si="596"/>
        <v>280</v>
      </c>
      <c r="M1815" s="23">
        <v>0.35</v>
      </c>
      <c r="O1815" s="1"/>
      <c r="P1815" s="2"/>
      <c r="Q1815" s="3"/>
      <c r="R1815" s="5"/>
    </row>
    <row r="1816" spans="2:18" x14ac:dyDescent="0.25">
      <c r="B1816" s="18" t="s">
        <v>23</v>
      </c>
      <c r="C1816" s="18">
        <v>1128299</v>
      </c>
      <c r="D1816" s="19">
        <v>45346</v>
      </c>
      <c r="E1816" s="18" t="s">
        <v>24</v>
      </c>
      <c r="F1816" s="18" t="s">
        <v>72</v>
      </c>
      <c r="G1816" s="18" t="s">
        <v>73</v>
      </c>
      <c r="H1816" s="18" t="s">
        <v>16</v>
      </c>
      <c r="I1816" s="20">
        <v>0.45000000000000007</v>
      </c>
      <c r="J1816" s="21">
        <v>1250</v>
      </c>
      <c r="K1816" s="22">
        <f t="shared" si="595"/>
        <v>562.50000000000011</v>
      </c>
      <c r="L1816" s="22">
        <f t="shared" si="596"/>
        <v>225.00000000000006</v>
      </c>
      <c r="M1816" s="23">
        <v>0.4</v>
      </c>
      <c r="O1816" s="1"/>
      <c r="P1816" s="2"/>
      <c r="Q1816" s="3"/>
      <c r="R1816" s="5"/>
    </row>
    <row r="1817" spans="2:18" x14ac:dyDescent="0.25">
      <c r="B1817" s="18" t="s">
        <v>23</v>
      </c>
      <c r="C1817" s="18">
        <v>1128299</v>
      </c>
      <c r="D1817" s="19">
        <v>45346</v>
      </c>
      <c r="E1817" s="18" t="s">
        <v>24</v>
      </c>
      <c r="F1817" s="18" t="s">
        <v>72</v>
      </c>
      <c r="G1817" s="18" t="s">
        <v>73</v>
      </c>
      <c r="H1817" s="18" t="s">
        <v>17</v>
      </c>
      <c r="I1817" s="20">
        <v>0.4</v>
      </c>
      <c r="J1817" s="21">
        <v>3250</v>
      </c>
      <c r="K1817" s="22">
        <f t="shared" si="595"/>
        <v>1300</v>
      </c>
      <c r="L1817" s="22">
        <f t="shared" si="596"/>
        <v>390</v>
      </c>
      <c r="M1817" s="23">
        <v>0.3</v>
      </c>
      <c r="O1817" s="1"/>
      <c r="P1817" s="2"/>
      <c r="Q1817" s="3"/>
      <c r="R1817" s="5"/>
    </row>
    <row r="1818" spans="2:18" x14ac:dyDescent="0.25">
      <c r="B1818" s="18" t="s">
        <v>23</v>
      </c>
      <c r="C1818" s="18">
        <v>1128299</v>
      </c>
      <c r="D1818" s="19">
        <v>45374</v>
      </c>
      <c r="E1818" s="18" t="s">
        <v>24</v>
      </c>
      <c r="F1818" s="18" t="s">
        <v>72</v>
      </c>
      <c r="G1818" s="18" t="s">
        <v>73</v>
      </c>
      <c r="H1818" s="18" t="s">
        <v>12</v>
      </c>
      <c r="I1818" s="20">
        <v>0.4</v>
      </c>
      <c r="J1818" s="21">
        <v>4750</v>
      </c>
      <c r="K1818" s="22">
        <f>I1818*J1818</f>
        <v>1900</v>
      </c>
      <c r="L1818" s="22">
        <f>K1818*M1818</f>
        <v>665</v>
      </c>
      <c r="M1818" s="23">
        <v>0.35</v>
      </c>
      <c r="O1818" s="1"/>
      <c r="P1818" s="2"/>
      <c r="Q1818" s="3"/>
      <c r="R1818" s="5"/>
    </row>
    <row r="1819" spans="2:18" x14ac:dyDescent="0.25">
      <c r="B1819" s="18" t="s">
        <v>23</v>
      </c>
      <c r="C1819" s="18">
        <v>1128299</v>
      </c>
      <c r="D1819" s="19">
        <v>45374</v>
      </c>
      <c r="E1819" s="18" t="s">
        <v>24</v>
      </c>
      <c r="F1819" s="18" t="s">
        <v>72</v>
      </c>
      <c r="G1819" s="18" t="s">
        <v>73</v>
      </c>
      <c r="H1819" s="18" t="s">
        <v>15</v>
      </c>
      <c r="I1819" s="20">
        <v>0.5</v>
      </c>
      <c r="J1819" s="21">
        <v>3250</v>
      </c>
      <c r="K1819" s="22">
        <f>I1819*J1819</f>
        <v>1625</v>
      </c>
      <c r="L1819" s="22">
        <f>K1819*M1819</f>
        <v>568.75</v>
      </c>
      <c r="M1819" s="23">
        <v>0.35</v>
      </c>
      <c r="O1819" s="1"/>
      <c r="P1819" s="2"/>
      <c r="Q1819" s="3"/>
      <c r="R1819" s="5"/>
    </row>
    <row r="1820" spans="2:18" x14ac:dyDescent="0.25">
      <c r="B1820" s="18" t="s">
        <v>23</v>
      </c>
      <c r="C1820" s="18">
        <v>1128299</v>
      </c>
      <c r="D1820" s="19">
        <v>45374</v>
      </c>
      <c r="E1820" s="18" t="s">
        <v>24</v>
      </c>
      <c r="F1820" s="18" t="s">
        <v>72</v>
      </c>
      <c r="G1820" s="18" t="s">
        <v>73</v>
      </c>
      <c r="H1820" s="18" t="s">
        <v>13</v>
      </c>
      <c r="I1820" s="20">
        <v>0.54999999999999993</v>
      </c>
      <c r="J1820" s="21">
        <v>3500</v>
      </c>
      <c r="K1820" s="22">
        <f t="shared" ref="K1820:K1823" si="597">I1820*J1820</f>
        <v>1924.9999999999998</v>
      </c>
      <c r="L1820" s="22">
        <f t="shared" ref="L1820:L1823" si="598">K1820*M1820</f>
        <v>673.74999999999989</v>
      </c>
      <c r="M1820" s="23">
        <v>0.35</v>
      </c>
      <c r="O1820" s="1"/>
      <c r="P1820" s="2"/>
      <c r="Q1820" s="3"/>
      <c r="R1820" s="5"/>
    </row>
    <row r="1821" spans="2:18" x14ac:dyDescent="0.25">
      <c r="B1821" s="18" t="s">
        <v>23</v>
      </c>
      <c r="C1821" s="18">
        <v>1128299</v>
      </c>
      <c r="D1821" s="19">
        <v>45374</v>
      </c>
      <c r="E1821" s="18" t="s">
        <v>24</v>
      </c>
      <c r="F1821" s="18" t="s">
        <v>72</v>
      </c>
      <c r="G1821" s="18" t="s">
        <v>73</v>
      </c>
      <c r="H1821" s="18" t="s">
        <v>14</v>
      </c>
      <c r="I1821" s="20">
        <v>0.5</v>
      </c>
      <c r="J1821" s="21">
        <v>2500</v>
      </c>
      <c r="K1821" s="22">
        <f t="shared" si="597"/>
        <v>1250</v>
      </c>
      <c r="L1821" s="22">
        <f t="shared" si="598"/>
        <v>437.5</v>
      </c>
      <c r="M1821" s="23">
        <v>0.35</v>
      </c>
      <c r="O1821" s="1"/>
      <c r="P1821" s="2"/>
      <c r="Q1821" s="3"/>
      <c r="R1821" s="5"/>
    </row>
    <row r="1822" spans="2:18" x14ac:dyDescent="0.25">
      <c r="B1822" s="18" t="s">
        <v>23</v>
      </c>
      <c r="C1822" s="18">
        <v>1128299</v>
      </c>
      <c r="D1822" s="19">
        <v>45374</v>
      </c>
      <c r="E1822" s="18" t="s">
        <v>24</v>
      </c>
      <c r="F1822" s="18" t="s">
        <v>72</v>
      </c>
      <c r="G1822" s="18" t="s">
        <v>73</v>
      </c>
      <c r="H1822" s="18" t="s">
        <v>16</v>
      </c>
      <c r="I1822" s="20">
        <v>0.55000000000000004</v>
      </c>
      <c r="J1822" s="21">
        <v>1000</v>
      </c>
      <c r="K1822" s="22">
        <f t="shared" si="597"/>
        <v>550</v>
      </c>
      <c r="L1822" s="22">
        <f t="shared" si="598"/>
        <v>220</v>
      </c>
      <c r="M1822" s="23">
        <v>0.4</v>
      </c>
      <c r="O1822" s="1"/>
      <c r="P1822" s="2"/>
      <c r="Q1822" s="3"/>
      <c r="R1822" s="5"/>
    </row>
    <row r="1823" spans="2:18" x14ac:dyDescent="0.25">
      <c r="B1823" s="18" t="s">
        <v>23</v>
      </c>
      <c r="C1823" s="18">
        <v>1128299</v>
      </c>
      <c r="D1823" s="19">
        <v>45374</v>
      </c>
      <c r="E1823" s="18" t="s">
        <v>24</v>
      </c>
      <c r="F1823" s="18" t="s">
        <v>72</v>
      </c>
      <c r="G1823" s="18" t="s">
        <v>73</v>
      </c>
      <c r="H1823" s="18" t="s">
        <v>17</v>
      </c>
      <c r="I1823" s="20">
        <v>0.5</v>
      </c>
      <c r="J1823" s="21">
        <v>3000</v>
      </c>
      <c r="K1823" s="22">
        <f t="shared" si="597"/>
        <v>1500</v>
      </c>
      <c r="L1823" s="22">
        <f t="shared" si="598"/>
        <v>450</v>
      </c>
      <c r="M1823" s="23">
        <v>0.3</v>
      </c>
      <c r="O1823" s="1"/>
      <c r="P1823" s="2"/>
      <c r="Q1823" s="3"/>
      <c r="R1823" s="5"/>
    </row>
    <row r="1824" spans="2:18" x14ac:dyDescent="0.25">
      <c r="B1824" s="18" t="s">
        <v>23</v>
      </c>
      <c r="C1824" s="18">
        <v>1128299</v>
      </c>
      <c r="D1824" s="19">
        <v>45406</v>
      </c>
      <c r="E1824" s="18" t="s">
        <v>24</v>
      </c>
      <c r="F1824" s="18" t="s">
        <v>72</v>
      </c>
      <c r="G1824" s="18" t="s">
        <v>73</v>
      </c>
      <c r="H1824" s="18" t="s">
        <v>12</v>
      </c>
      <c r="I1824" s="20">
        <v>0.55000000000000004</v>
      </c>
      <c r="J1824" s="21">
        <v>4750</v>
      </c>
      <c r="K1824" s="22">
        <f>I1824*J1824</f>
        <v>2612.5</v>
      </c>
      <c r="L1824" s="22">
        <f>K1824*M1824</f>
        <v>914.37499999999989</v>
      </c>
      <c r="M1824" s="23">
        <v>0.35</v>
      </c>
      <c r="O1824" s="1"/>
      <c r="P1824" s="2"/>
      <c r="Q1824" s="3"/>
      <c r="R1824" s="5"/>
    </row>
    <row r="1825" spans="2:18" x14ac:dyDescent="0.25">
      <c r="B1825" s="18" t="s">
        <v>23</v>
      </c>
      <c r="C1825" s="18">
        <v>1128299</v>
      </c>
      <c r="D1825" s="19">
        <v>45406</v>
      </c>
      <c r="E1825" s="18" t="s">
        <v>24</v>
      </c>
      <c r="F1825" s="18" t="s">
        <v>72</v>
      </c>
      <c r="G1825" s="18" t="s">
        <v>73</v>
      </c>
      <c r="H1825" s="18" t="s">
        <v>15</v>
      </c>
      <c r="I1825" s="20">
        <v>0.60000000000000009</v>
      </c>
      <c r="J1825" s="21">
        <v>2750</v>
      </c>
      <c r="K1825" s="22">
        <f>I1825*J1825</f>
        <v>1650.0000000000002</v>
      </c>
      <c r="L1825" s="22">
        <f>K1825*M1825</f>
        <v>577.5</v>
      </c>
      <c r="M1825" s="23">
        <v>0.35</v>
      </c>
      <c r="O1825" s="1"/>
      <c r="P1825" s="2"/>
      <c r="Q1825" s="3"/>
      <c r="R1825" s="5"/>
    </row>
    <row r="1826" spans="2:18" x14ac:dyDescent="0.25">
      <c r="B1826" s="18" t="s">
        <v>23</v>
      </c>
      <c r="C1826" s="18">
        <v>1128299</v>
      </c>
      <c r="D1826" s="19">
        <v>45406</v>
      </c>
      <c r="E1826" s="18" t="s">
        <v>24</v>
      </c>
      <c r="F1826" s="18" t="s">
        <v>72</v>
      </c>
      <c r="G1826" s="18" t="s">
        <v>73</v>
      </c>
      <c r="H1826" s="18" t="s">
        <v>13</v>
      </c>
      <c r="I1826" s="20">
        <v>0.60000000000000009</v>
      </c>
      <c r="J1826" s="21">
        <v>3250</v>
      </c>
      <c r="K1826" s="22">
        <f t="shared" ref="K1826:K1829" si="599">I1826*J1826</f>
        <v>1950.0000000000002</v>
      </c>
      <c r="L1826" s="22">
        <f t="shared" ref="L1826:L1829" si="600">K1826*M1826</f>
        <v>682.5</v>
      </c>
      <c r="M1826" s="23">
        <v>0.35</v>
      </c>
      <c r="O1826" s="1"/>
      <c r="P1826" s="2"/>
      <c r="Q1826" s="3"/>
      <c r="R1826" s="5"/>
    </row>
    <row r="1827" spans="2:18" x14ac:dyDescent="0.25">
      <c r="B1827" s="18" t="s">
        <v>23</v>
      </c>
      <c r="C1827" s="18">
        <v>1128299</v>
      </c>
      <c r="D1827" s="19">
        <v>45406</v>
      </c>
      <c r="E1827" s="18" t="s">
        <v>24</v>
      </c>
      <c r="F1827" s="18" t="s">
        <v>72</v>
      </c>
      <c r="G1827" s="18" t="s">
        <v>73</v>
      </c>
      <c r="H1827" s="18" t="s">
        <v>14</v>
      </c>
      <c r="I1827" s="20">
        <v>0.45000000000000007</v>
      </c>
      <c r="J1827" s="21">
        <v>2250</v>
      </c>
      <c r="K1827" s="22">
        <f t="shared" si="599"/>
        <v>1012.5000000000001</v>
      </c>
      <c r="L1827" s="22">
        <f t="shared" si="600"/>
        <v>354.375</v>
      </c>
      <c r="M1827" s="23">
        <v>0.35</v>
      </c>
      <c r="O1827" s="1"/>
      <c r="P1827" s="2"/>
      <c r="Q1827" s="3"/>
      <c r="R1827" s="5"/>
    </row>
    <row r="1828" spans="2:18" x14ac:dyDescent="0.25">
      <c r="B1828" s="18" t="s">
        <v>23</v>
      </c>
      <c r="C1828" s="18">
        <v>1128299</v>
      </c>
      <c r="D1828" s="19">
        <v>45406</v>
      </c>
      <c r="E1828" s="18" t="s">
        <v>24</v>
      </c>
      <c r="F1828" s="18" t="s">
        <v>72</v>
      </c>
      <c r="G1828" s="18" t="s">
        <v>73</v>
      </c>
      <c r="H1828" s="18" t="s">
        <v>16</v>
      </c>
      <c r="I1828" s="20">
        <v>0.50000000000000011</v>
      </c>
      <c r="J1828" s="21">
        <v>1250</v>
      </c>
      <c r="K1828" s="22">
        <f t="shared" si="599"/>
        <v>625.00000000000011</v>
      </c>
      <c r="L1828" s="22">
        <f t="shared" si="600"/>
        <v>250.00000000000006</v>
      </c>
      <c r="M1828" s="23">
        <v>0.4</v>
      </c>
      <c r="O1828" s="1"/>
      <c r="P1828" s="2"/>
      <c r="Q1828" s="3"/>
      <c r="R1828" s="5"/>
    </row>
    <row r="1829" spans="2:18" x14ac:dyDescent="0.25">
      <c r="B1829" s="18" t="s">
        <v>23</v>
      </c>
      <c r="C1829" s="18">
        <v>1128299</v>
      </c>
      <c r="D1829" s="19">
        <v>45406</v>
      </c>
      <c r="E1829" s="18" t="s">
        <v>24</v>
      </c>
      <c r="F1829" s="18" t="s">
        <v>72</v>
      </c>
      <c r="G1829" s="18" t="s">
        <v>73</v>
      </c>
      <c r="H1829" s="18" t="s">
        <v>17</v>
      </c>
      <c r="I1829" s="20">
        <v>0.65000000000000013</v>
      </c>
      <c r="J1829" s="21">
        <v>3000</v>
      </c>
      <c r="K1829" s="22">
        <f t="shared" si="599"/>
        <v>1950.0000000000005</v>
      </c>
      <c r="L1829" s="22">
        <f t="shared" si="600"/>
        <v>585.00000000000011</v>
      </c>
      <c r="M1829" s="23">
        <v>0.3</v>
      </c>
      <c r="O1829" s="1"/>
      <c r="P1829" s="2"/>
      <c r="Q1829" s="3"/>
      <c r="R1829" s="5"/>
    </row>
    <row r="1830" spans="2:18" x14ac:dyDescent="0.25">
      <c r="B1830" s="18" t="s">
        <v>23</v>
      </c>
      <c r="C1830" s="18">
        <v>1128299</v>
      </c>
      <c r="D1830" s="19">
        <v>45437</v>
      </c>
      <c r="E1830" s="18" t="s">
        <v>24</v>
      </c>
      <c r="F1830" s="18" t="s">
        <v>72</v>
      </c>
      <c r="G1830" s="18" t="s">
        <v>73</v>
      </c>
      <c r="H1830" s="18" t="s">
        <v>12</v>
      </c>
      <c r="I1830" s="20">
        <v>0.5</v>
      </c>
      <c r="J1830" s="21">
        <v>5000</v>
      </c>
      <c r="K1830" s="22">
        <f>I1830*J1830</f>
        <v>2500</v>
      </c>
      <c r="L1830" s="22">
        <f>K1830*M1830</f>
        <v>875</v>
      </c>
      <c r="M1830" s="23">
        <v>0.35</v>
      </c>
      <c r="O1830" s="1"/>
      <c r="P1830" s="2"/>
      <c r="Q1830" s="3"/>
      <c r="R1830" s="5"/>
    </row>
    <row r="1831" spans="2:18" x14ac:dyDescent="0.25">
      <c r="B1831" s="18" t="s">
        <v>23</v>
      </c>
      <c r="C1831" s="18">
        <v>1128299</v>
      </c>
      <c r="D1831" s="19">
        <v>45437</v>
      </c>
      <c r="E1831" s="18" t="s">
        <v>24</v>
      </c>
      <c r="F1831" s="18" t="s">
        <v>72</v>
      </c>
      <c r="G1831" s="18" t="s">
        <v>73</v>
      </c>
      <c r="H1831" s="18" t="s">
        <v>15</v>
      </c>
      <c r="I1831" s="20">
        <v>0.55000000000000004</v>
      </c>
      <c r="J1831" s="21">
        <v>3500</v>
      </c>
      <c r="K1831" s="22">
        <f>I1831*J1831</f>
        <v>1925.0000000000002</v>
      </c>
      <c r="L1831" s="22">
        <f>K1831*M1831</f>
        <v>673.75</v>
      </c>
      <c r="M1831" s="23">
        <v>0.35</v>
      </c>
      <c r="O1831" s="1"/>
      <c r="P1831" s="2"/>
      <c r="Q1831" s="3"/>
      <c r="R1831" s="5"/>
    </row>
    <row r="1832" spans="2:18" x14ac:dyDescent="0.25">
      <c r="B1832" s="18" t="s">
        <v>23</v>
      </c>
      <c r="C1832" s="18">
        <v>1128299</v>
      </c>
      <c r="D1832" s="19">
        <v>45437</v>
      </c>
      <c r="E1832" s="18" t="s">
        <v>24</v>
      </c>
      <c r="F1832" s="18" t="s">
        <v>72</v>
      </c>
      <c r="G1832" s="18" t="s">
        <v>73</v>
      </c>
      <c r="H1832" s="18" t="s">
        <v>13</v>
      </c>
      <c r="I1832" s="20">
        <v>0.55000000000000004</v>
      </c>
      <c r="J1832" s="21">
        <v>3500</v>
      </c>
      <c r="K1832" s="22">
        <f t="shared" ref="K1832:K1835" si="601">I1832*J1832</f>
        <v>1925.0000000000002</v>
      </c>
      <c r="L1832" s="22">
        <f t="shared" ref="L1832:L1835" si="602">K1832*M1832</f>
        <v>673.75</v>
      </c>
      <c r="M1832" s="23">
        <v>0.35</v>
      </c>
      <c r="O1832" s="1"/>
      <c r="P1832" s="2"/>
      <c r="Q1832" s="3"/>
      <c r="R1832" s="5"/>
    </row>
    <row r="1833" spans="2:18" x14ac:dyDescent="0.25">
      <c r="B1833" s="18" t="s">
        <v>23</v>
      </c>
      <c r="C1833" s="18">
        <v>1128299</v>
      </c>
      <c r="D1833" s="19">
        <v>45437</v>
      </c>
      <c r="E1833" s="18" t="s">
        <v>24</v>
      </c>
      <c r="F1833" s="18" t="s">
        <v>72</v>
      </c>
      <c r="G1833" s="18" t="s">
        <v>73</v>
      </c>
      <c r="H1833" s="18" t="s">
        <v>14</v>
      </c>
      <c r="I1833" s="20">
        <v>0.5</v>
      </c>
      <c r="J1833" s="21">
        <v>2750</v>
      </c>
      <c r="K1833" s="22">
        <f t="shared" si="601"/>
        <v>1375</v>
      </c>
      <c r="L1833" s="22">
        <f t="shared" si="602"/>
        <v>481.24999999999994</v>
      </c>
      <c r="M1833" s="23">
        <v>0.35</v>
      </c>
      <c r="O1833" s="1"/>
      <c r="P1833" s="2"/>
      <c r="Q1833" s="3"/>
      <c r="R1833" s="5"/>
    </row>
    <row r="1834" spans="2:18" x14ac:dyDescent="0.25">
      <c r="B1834" s="18" t="s">
        <v>23</v>
      </c>
      <c r="C1834" s="18">
        <v>1128299</v>
      </c>
      <c r="D1834" s="19">
        <v>45437</v>
      </c>
      <c r="E1834" s="18" t="s">
        <v>24</v>
      </c>
      <c r="F1834" s="18" t="s">
        <v>72</v>
      </c>
      <c r="G1834" s="18" t="s">
        <v>73</v>
      </c>
      <c r="H1834" s="18" t="s">
        <v>16</v>
      </c>
      <c r="I1834" s="20">
        <v>0.44999999999999996</v>
      </c>
      <c r="J1834" s="21">
        <v>1750</v>
      </c>
      <c r="K1834" s="22">
        <f t="shared" si="601"/>
        <v>787.49999999999989</v>
      </c>
      <c r="L1834" s="22">
        <f t="shared" si="602"/>
        <v>315</v>
      </c>
      <c r="M1834" s="23">
        <v>0.4</v>
      </c>
      <c r="O1834" s="1"/>
      <c r="P1834" s="2"/>
      <c r="Q1834" s="3"/>
      <c r="R1834" s="5"/>
    </row>
    <row r="1835" spans="2:18" x14ac:dyDescent="0.25">
      <c r="B1835" s="18" t="s">
        <v>23</v>
      </c>
      <c r="C1835" s="18">
        <v>1128299</v>
      </c>
      <c r="D1835" s="19">
        <v>45437</v>
      </c>
      <c r="E1835" s="18" t="s">
        <v>24</v>
      </c>
      <c r="F1835" s="18" t="s">
        <v>72</v>
      </c>
      <c r="G1835" s="18" t="s">
        <v>73</v>
      </c>
      <c r="H1835" s="18" t="s">
        <v>17</v>
      </c>
      <c r="I1835" s="20">
        <v>0.6</v>
      </c>
      <c r="J1835" s="21">
        <v>5250</v>
      </c>
      <c r="K1835" s="22">
        <f t="shared" si="601"/>
        <v>3150</v>
      </c>
      <c r="L1835" s="22">
        <f t="shared" si="602"/>
        <v>945</v>
      </c>
      <c r="M1835" s="23">
        <v>0.3</v>
      </c>
      <c r="O1835" s="1"/>
      <c r="P1835" s="2"/>
      <c r="Q1835" s="3"/>
      <c r="R1835" s="5"/>
    </row>
    <row r="1836" spans="2:18" x14ac:dyDescent="0.25">
      <c r="B1836" s="18" t="s">
        <v>23</v>
      </c>
      <c r="C1836" s="18">
        <v>1128299</v>
      </c>
      <c r="D1836" s="19">
        <v>45467</v>
      </c>
      <c r="E1836" s="18" t="s">
        <v>24</v>
      </c>
      <c r="F1836" s="18" t="s">
        <v>72</v>
      </c>
      <c r="G1836" s="18" t="s">
        <v>73</v>
      </c>
      <c r="H1836" s="18" t="s">
        <v>12</v>
      </c>
      <c r="I1836" s="20">
        <v>0.54999999999999993</v>
      </c>
      <c r="J1836" s="21">
        <v>7750</v>
      </c>
      <c r="K1836" s="22">
        <f>I1836*J1836</f>
        <v>4262.4999999999991</v>
      </c>
      <c r="L1836" s="22">
        <f>K1836*M1836</f>
        <v>1491.8749999999995</v>
      </c>
      <c r="M1836" s="23">
        <v>0.35</v>
      </c>
      <c r="O1836" s="1"/>
      <c r="P1836" s="2"/>
      <c r="Q1836" s="3"/>
      <c r="R1836" s="5"/>
    </row>
    <row r="1837" spans="2:18" x14ac:dyDescent="0.25">
      <c r="B1837" s="18" t="s">
        <v>23</v>
      </c>
      <c r="C1837" s="18">
        <v>1128299</v>
      </c>
      <c r="D1837" s="19">
        <v>45467</v>
      </c>
      <c r="E1837" s="18" t="s">
        <v>24</v>
      </c>
      <c r="F1837" s="18" t="s">
        <v>72</v>
      </c>
      <c r="G1837" s="18" t="s">
        <v>73</v>
      </c>
      <c r="H1837" s="18" t="s">
        <v>15</v>
      </c>
      <c r="I1837" s="20">
        <v>0.64999999999999991</v>
      </c>
      <c r="J1837" s="21">
        <v>6500</v>
      </c>
      <c r="K1837" s="22">
        <f>I1837*J1837</f>
        <v>4224.9999999999991</v>
      </c>
      <c r="L1837" s="22">
        <f>K1837*M1837</f>
        <v>1478.7499999999995</v>
      </c>
      <c r="M1837" s="23">
        <v>0.35</v>
      </c>
      <c r="O1837" s="1"/>
      <c r="P1837" s="2"/>
      <c r="Q1837" s="3"/>
      <c r="R1837" s="5"/>
    </row>
    <row r="1838" spans="2:18" x14ac:dyDescent="0.25">
      <c r="B1838" s="18" t="s">
        <v>23</v>
      </c>
      <c r="C1838" s="18">
        <v>1128299</v>
      </c>
      <c r="D1838" s="19">
        <v>45467</v>
      </c>
      <c r="E1838" s="18" t="s">
        <v>24</v>
      </c>
      <c r="F1838" s="18" t="s">
        <v>72</v>
      </c>
      <c r="G1838" s="18" t="s">
        <v>73</v>
      </c>
      <c r="H1838" s="18" t="s">
        <v>13</v>
      </c>
      <c r="I1838" s="20">
        <v>0.79999999999999993</v>
      </c>
      <c r="J1838" s="21">
        <v>6500</v>
      </c>
      <c r="K1838" s="22">
        <f t="shared" ref="K1838:K1841" si="603">I1838*J1838</f>
        <v>5200</v>
      </c>
      <c r="L1838" s="22">
        <f t="shared" ref="L1838:L1841" si="604">K1838*M1838</f>
        <v>1819.9999999999998</v>
      </c>
      <c r="M1838" s="23">
        <v>0.35</v>
      </c>
      <c r="O1838" s="1"/>
      <c r="P1838" s="2"/>
      <c r="Q1838" s="3"/>
      <c r="R1838" s="5"/>
    </row>
    <row r="1839" spans="2:18" x14ac:dyDescent="0.25">
      <c r="B1839" s="18" t="s">
        <v>23</v>
      </c>
      <c r="C1839" s="18">
        <v>1128299</v>
      </c>
      <c r="D1839" s="19">
        <v>45467</v>
      </c>
      <c r="E1839" s="18" t="s">
        <v>24</v>
      </c>
      <c r="F1839" s="18" t="s">
        <v>72</v>
      </c>
      <c r="G1839" s="18" t="s">
        <v>73</v>
      </c>
      <c r="H1839" s="18" t="s">
        <v>14</v>
      </c>
      <c r="I1839" s="20">
        <v>0.79999999999999993</v>
      </c>
      <c r="J1839" s="21">
        <v>5250</v>
      </c>
      <c r="K1839" s="22">
        <f t="shared" si="603"/>
        <v>4200</v>
      </c>
      <c r="L1839" s="22">
        <f t="shared" si="604"/>
        <v>1470</v>
      </c>
      <c r="M1839" s="23">
        <v>0.35</v>
      </c>
      <c r="O1839" s="1"/>
      <c r="P1839" s="2"/>
      <c r="Q1839" s="3"/>
      <c r="R1839" s="5"/>
    </row>
    <row r="1840" spans="2:18" x14ac:dyDescent="0.25">
      <c r="B1840" s="18" t="s">
        <v>23</v>
      </c>
      <c r="C1840" s="18">
        <v>1128299</v>
      </c>
      <c r="D1840" s="19">
        <v>45467</v>
      </c>
      <c r="E1840" s="18" t="s">
        <v>24</v>
      </c>
      <c r="F1840" s="18" t="s">
        <v>72</v>
      </c>
      <c r="G1840" s="18" t="s">
        <v>73</v>
      </c>
      <c r="H1840" s="18" t="s">
        <v>16</v>
      </c>
      <c r="I1840" s="20">
        <v>0.9</v>
      </c>
      <c r="J1840" s="21">
        <v>4000</v>
      </c>
      <c r="K1840" s="22">
        <f t="shared" si="603"/>
        <v>3600</v>
      </c>
      <c r="L1840" s="22">
        <f t="shared" si="604"/>
        <v>1440</v>
      </c>
      <c r="M1840" s="23">
        <v>0.4</v>
      </c>
      <c r="O1840" s="1"/>
      <c r="P1840" s="2"/>
      <c r="Q1840" s="3"/>
      <c r="R1840" s="5"/>
    </row>
    <row r="1841" spans="2:18" x14ac:dyDescent="0.25">
      <c r="B1841" s="18" t="s">
        <v>23</v>
      </c>
      <c r="C1841" s="18">
        <v>1128299</v>
      </c>
      <c r="D1841" s="19">
        <v>45467</v>
      </c>
      <c r="E1841" s="18" t="s">
        <v>24</v>
      </c>
      <c r="F1841" s="18" t="s">
        <v>72</v>
      </c>
      <c r="G1841" s="18" t="s">
        <v>73</v>
      </c>
      <c r="H1841" s="18" t="s">
        <v>17</v>
      </c>
      <c r="I1841" s="20">
        <v>1.05</v>
      </c>
      <c r="J1841" s="21">
        <v>7000</v>
      </c>
      <c r="K1841" s="22">
        <f t="shared" si="603"/>
        <v>7350</v>
      </c>
      <c r="L1841" s="22">
        <f t="shared" si="604"/>
        <v>2205</v>
      </c>
      <c r="M1841" s="23">
        <v>0.3</v>
      </c>
      <c r="O1841" s="1"/>
      <c r="P1841" s="2"/>
      <c r="Q1841" s="3"/>
      <c r="R1841" s="5"/>
    </row>
    <row r="1842" spans="2:18" x14ac:dyDescent="0.25">
      <c r="B1842" s="18" t="s">
        <v>23</v>
      </c>
      <c r="C1842" s="18">
        <v>1128299</v>
      </c>
      <c r="D1842" s="19">
        <v>45496</v>
      </c>
      <c r="E1842" s="18" t="s">
        <v>24</v>
      </c>
      <c r="F1842" s="18" t="s">
        <v>72</v>
      </c>
      <c r="G1842" s="18" t="s">
        <v>73</v>
      </c>
      <c r="H1842" s="18" t="s">
        <v>12</v>
      </c>
      <c r="I1842" s="20">
        <v>0.85</v>
      </c>
      <c r="J1842" s="21">
        <v>8500</v>
      </c>
      <c r="K1842" s="22">
        <f>I1842*J1842</f>
        <v>7225</v>
      </c>
      <c r="L1842" s="22">
        <f>K1842*M1842</f>
        <v>2528.75</v>
      </c>
      <c r="M1842" s="23">
        <v>0.35</v>
      </c>
      <c r="O1842" s="1"/>
      <c r="P1842" s="2"/>
      <c r="Q1842" s="3"/>
      <c r="R1842" s="5"/>
    </row>
    <row r="1843" spans="2:18" x14ac:dyDescent="0.25">
      <c r="B1843" s="18" t="s">
        <v>23</v>
      </c>
      <c r="C1843" s="18">
        <v>1128299</v>
      </c>
      <c r="D1843" s="19">
        <v>45496</v>
      </c>
      <c r="E1843" s="18" t="s">
        <v>24</v>
      </c>
      <c r="F1843" s="18" t="s">
        <v>72</v>
      </c>
      <c r="G1843" s="18" t="s">
        <v>73</v>
      </c>
      <c r="H1843" s="18" t="s">
        <v>15</v>
      </c>
      <c r="I1843" s="20">
        <v>0.9</v>
      </c>
      <c r="J1843" s="21">
        <v>7000</v>
      </c>
      <c r="K1843" s="22">
        <f>I1843*J1843</f>
        <v>6300</v>
      </c>
      <c r="L1843" s="22">
        <f>K1843*M1843</f>
        <v>2205</v>
      </c>
      <c r="M1843" s="23">
        <v>0.35</v>
      </c>
      <c r="O1843" s="1"/>
      <c r="P1843" s="2"/>
      <c r="Q1843" s="3"/>
      <c r="R1843" s="5"/>
    </row>
    <row r="1844" spans="2:18" x14ac:dyDescent="0.25">
      <c r="B1844" s="18" t="s">
        <v>23</v>
      </c>
      <c r="C1844" s="18">
        <v>1128299</v>
      </c>
      <c r="D1844" s="19">
        <v>45496</v>
      </c>
      <c r="E1844" s="18" t="s">
        <v>24</v>
      </c>
      <c r="F1844" s="18" t="s">
        <v>72</v>
      </c>
      <c r="G1844" s="18" t="s">
        <v>73</v>
      </c>
      <c r="H1844" s="18" t="s">
        <v>13</v>
      </c>
      <c r="I1844" s="20">
        <v>0.9</v>
      </c>
      <c r="J1844" s="21">
        <v>6500</v>
      </c>
      <c r="K1844" s="22">
        <f t="shared" ref="K1844:K1847" si="605">I1844*J1844</f>
        <v>5850</v>
      </c>
      <c r="L1844" s="22">
        <f t="shared" ref="L1844:L1847" si="606">K1844*M1844</f>
        <v>2047.4999999999998</v>
      </c>
      <c r="M1844" s="23">
        <v>0.35</v>
      </c>
      <c r="O1844" s="1"/>
      <c r="P1844" s="2"/>
      <c r="Q1844" s="3"/>
      <c r="R1844" s="5"/>
    </row>
    <row r="1845" spans="2:18" x14ac:dyDescent="0.25">
      <c r="B1845" s="18" t="s">
        <v>23</v>
      </c>
      <c r="C1845" s="18">
        <v>1128299</v>
      </c>
      <c r="D1845" s="19">
        <v>45496</v>
      </c>
      <c r="E1845" s="18" t="s">
        <v>24</v>
      </c>
      <c r="F1845" s="18" t="s">
        <v>72</v>
      </c>
      <c r="G1845" s="18" t="s">
        <v>73</v>
      </c>
      <c r="H1845" s="18" t="s">
        <v>14</v>
      </c>
      <c r="I1845" s="20">
        <v>0.85</v>
      </c>
      <c r="J1845" s="21">
        <v>5500</v>
      </c>
      <c r="K1845" s="22">
        <f t="shared" si="605"/>
        <v>4675</v>
      </c>
      <c r="L1845" s="22">
        <f t="shared" si="606"/>
        <v>1636.25</v>
      </c>
      <c r="M1845" s="23">
        <v>0.35</v>
      </c>
      <c r="O1845" s="1"/>
      <c r="P1845" s="2"/>
      <c r="Q1845" s="3"/>
      <c r="R1845" s="5"/>
    </row>
    <row r="1846" spans="2:18" x14ac:dyDescent="0.25">
      <c r="B1846" s="18" t="s">
        <v>23</v>
      </c>
      <c r="C1846" s="18">
        <v>1128299</v>
      </c>
      <c r="D1846" s="19">
        <v>45496</v>
      </c>
      <c r="E1846" s="18" t="s">
        <v>24</v>
      </c>
      <c r="F1846" s="18" t="s">
        <v>72</v>
      </c>
      <c r="G1846" s="18" t="s">
        <v>73</v>
      </c>
      <c r="H1846" s="18" t="s">
        <v>16</v>
      </c>
      <c r="I1846" s="20">
        <v>0.9</v>
      </c>
      <c r="J1846" s="21">
        <v>6000</v>
      </c>
      <c r="K1846" s="22">
        <f t="shared" si="605"/>
        <v>5400</v>
      </c>
      <c r="L1846" s="22">
        <f t="shared" si="606"/>
        <v>2160</v>
      </c>
      <c r="M1846" s="23">
        <v>0.4</v>
      </c>
      <c r="O1846" s="1"/>
      <c r="P1846" s="2"/>
      <c r="Q1846" s="3"/>
      <c r="R1846" s="5"/>
    </row>
    <row r="1847" spans="2:18" x14ac:dyDescent="0.25">
      <c r="B1847" s="18" t="s">
        <v>23</v>
      </c>
      <c r="C1847" s="18">
        <v>1128299</v>
      </c>
      <c r="D1847" s="19">
        <v>45496</v>
      </c>
      <c r="E1847" s="18" t="s">
        <v>24</v>
      </c>
      <c r="F1847" s="18" t="s">
        <v>72</v>
      </c>
      <c r="G1847" s="18" t="s">
        <v>73</v>
      </c>
      <c r="H1847" s="18" t="s">
        <v>17</v>
      </c>
      <c r="I1847" s="20">
        <v>1.05</v>
      </c>
      <c r="J1847" s="21">
        <v>6000</v>
      </c>
      <c r="K1847" s="22">
        <f t="shared" si="605"/>
        <v>6300</v>
      </c>
      <c r="L1847" s="22">
        <f t="shared" si="606"/>
        <v>1890</v>
      </c>
      <c r="M1847" s="23">
        <v>0.3</v>
      </c>
      <c r="O1847" s="1"/>
      <c r="P1847" s="2"/>
      <c r="Q1847" s="3"/>
      <c r="R1847" s="5"/>
    </row>
    <row r="1848" spans="2:18" x14ac:dyDescent="0.25">
      <c r="B1848" s="18" t="s">
        <v>23</v>
      </c>
      <c r="C1848" s="18">
        <v>1128299</v>
      </c>
      <c r="D1848" s="19">
        <v>45528</v>
      </c>
      <c r="E1848" s="18" t="s">
        <v>24</v>
      </c>
      <c r="F1848" s="18" t="s">
        <v>72</v>
      </c>
      <c r="G1848" s="18" t="s">
        <v>73</v>
      </c>
      <c r="H1848" s="18" t="s">
        <v>12</v>
      </c>
      <c r="I1848" s="20">
        <v>0.9</v>
      </c>
      <c r="J1848" s="21">
        <v>8000</v>
      </c>
      <c r="K1848" s="22">
        <f>I1848*J1848</f>
        <v>7200</v>
      </c>
      <c r="L1848" s="22">
        <f>K1848*M1848</f>
        <v>2520</v>
      </c>
      <c r="M1848" s="23">
        <v>0.35</v>
      </c>
      <c r="O1848" s="1"/>
      <c r="P1848" s="2"/>
      <c r="Q1848" s="3"/>
      <c r="R1848" s="5"/>
    </row>
    <row r="1849" spans="2:18" x14ac:dyDescent="0.25">
      <c r="B1849" s="18" t="s">
        <v>23</v>
      </c>
      <c r="C1849" s="18">
        <v>1128299</v>
      </c>
      <c r="D1849" s="19">
        <v>45528</v>
      </c>
      <c r="E1849" s="18" t="s">
        <v>24</v>
      </c>
      <c r="F1849" s="18" t="s">
        <v>72</v>
      </c>
      <c r="G1849" s="18" t="s">
        <v>73</v>
      </c>
      <c r="H1849" s="18" t="s">
        <v>15</v>
      </c>
      <c r="I1849" s="20">
        <v>0.8</v>
      </c>
      <c r="J1849" s="21">
        <v>7750</v>
      </c>
      <c r="K1849" s="22">
        <f>I1849*J1849</f>
        <v>6200</v>
      </c>
      <c r="L1849" s="22">
        <f>K1849*M1849</f>
        <v>2170</v>
      </c>
      <c r="M1849" s="23">
        <v>0.35</v>
      </c>
      <c r="O1849" s="1"/>
      <c r="P1849" s="2"/>
      <c r="Q1849" s="3"/>
      <c r="R1849" s="5"/>
    </row>
    <row r="1850" spans="2:18" x14ac:dyDescent="0.25">
      <c r="B1850" s="18" t="s">
        <v>23</v>
      </c>
      <c r="C1850" s="18">
        <v>1128299</v>
      </c>
      <c r="D1850" s="19">
        <v>45528</v>
      </c>
      <c r="E1850" s="18" t="s">
        <v>24</v>
      </c>
      <c r="F1850" s="18" t="s">
        <v>72</v>
      </c>
      <c r="G1850" s="18" t="s">
        <v>73</v>
      </c>
      <c r="H1850" s="18" t="s">
        <v>13</v>
      </c>
      <c r="I1850" s="20">
        <v>0.70000000000000007</v>
      </c>
      <c r="J1850" s="21">
        <v>6500</v>
      </c>
      <c r="K1850" s="22">
        <f t="shared" ref="K1850:K1853" si="607">I1850*J1850</f>
        <v>4550</v>
      </c>
      <c r="L1850" s="22">
        <f t="shared" ref="L1850:L1853" si="608">K1850*M1850</f>
        <v>1592.5</v>
      </c>
      <c r="M1850" s="23">
        <v>0.35</v>
      </c>
      <c r="O1850" s="1"/>
      <c r="P1850" s="2"/>
      <c r="Q1850" s="3"/>
      <c r="R1850" s="5"/>
    </row>
    <row r="1851" spans="2:18" x14ac:dyDescent="0.25">
      <c r="B1851" s="18" t="s">
        <v>23</v>
      </c>
      <c r="C1851" s="18">
        <v>1128299</v>
      </c>
      <c r="D1851" s="19">
        <v>45528</v>
      </c>
      <c r="E1851" s="18" t="s">
        <v>24</v>
      </c>
      <c r="F1851" s="18" t="s">
        <v>72</v>
      </c>
      <c r="G1851" s="18" t="s">
        <v>73</v>
      </c>
      <c r="H1851" s="18" t="s">
        <v>14</v>
      </c>
      <c r="I1851" s="20">
        <v>0.70000000000000007</v>
      </c>
      <c r="J1851" s="21">
        <v>4250</v>
      </c>
      <c r="K1851" s="22">
        <f t="shared" si="607"/>
        <v>2975.0000000000005</v>
      </c>
      <c r="L1851" s="22">
        <f t="shared" si="608"/>
        <v>1041.25</v>
      </c>
      <c r="M1851" s="23">
        <v>0.35</v>
      </c>
      <c r="O1851" s="1"/>
      <c r="P1851" s="2"/>
      <c r="Q1851" s="3"/>
      <c r="R1851" s="5"/>
    </row>
    <row r="1852" spans="2:18" x14ac:dyDescent="0.25">
      <c r="B1852" s="18" t="s">
        <v>23</v>
      </c>
      <c r="C1852" s="18">
        <v>1128299</v>
      </c>
      <c r="D1852" s="19">
        <v>45528</v>
      </c>
      <c r="E1852" s="18" t="s">
        <v>24</v>
      </c>
      <c r="F1852" s="18" t="s">
        <v>72</v>
      </c>
      <c r="G1852" s="18" t="s">
        <v>73</v>
      </c>
      <c r="H1852" s="18" t="s">
        <v>16</v>
      </c>
      <c r="I1852" s="20">
        <v>0.7</v>
      </c>
      <c r="J1852" s="21">
        <v>4250</v>
      </c>
      <c r="K1852" s="22">
        <f t="shared" si="607"/>
        <v>2975</v>
      </c>
      <c r="L1852" s="22">
        <f t="shared" si="608"/>
        <v>1190</v>
      </c>
      <c r="M1852" s="23">
        <v>0.4</v>
      </c>
      <c r="O1852" s="1"/>
      <c r="P1852" s="2"/>
      <c r="Q1852" s="3"/>
      <c r="R1852" s="5"/>
    </row>
    <row r="1853" spans="2:18" x14ac:dyDescent="0.25">
      <c r="B1853" s="18" t="s">
        <v>23</v>
      </c>
      <c r="C1853" s="18">
        <v>1128299</v>
      </c>
      <c r="D1853" s="19">
        <v>45528</v>
      </c>
      <c r="E1853" s="18" t="s">
        <v>24</v>
      </c>
      <c r="F1853" s="18" t="s">
        <v>72</v>
      </c>
      <c r="G1853" s="18" t="s">
        <v>73</v>
      </c>
      <c r="H1853" s="18" t="s">
        <v>17</v>
      </c>
      <c r="I1853" s="20">
        <v>0.75</v>
      </c>
      <c r="J1853" s="21">
        <v>2500</v>
      </c>
      <c r="K1853" s="22">
        <f t="shared" si="607"/>
        <v>1875</v>
      </c>
      <c r="L1853" s="22">
        <f t="shared" si="608"/>
        <v>562.5</v>
      </c>
      <c r="M1853" s="23">
        <v>0.3</v>
      </c>
      <c r="O1853" s="1"/>
      <c r="P1853" s="2"/>
      <c r="Q1853" s="3"/>
      <c r="R1853" s="5"/>
    </row>
    <row r="1854" spans="2:18" x14ac:dyDescent="0.25">
      <c r="B1854" s="18" t="s">
        <v>23</v>
      </c>
      <c r="C1854" s="18">
        <v>1128299</v>
      </c>
      <c r="D1854" s="19">
        <v>45560</v>
      </c>
      <c r="E1854" s="18" t="s">
        <v>24</v>
      </c>
      <c r="F1854" s="18" t="s">
        <v>72</v>
      </c>
      <c r="G1854" s="18" t="s">
        <v>73</v>
      </c>
      <c r="H1854" s="18" t="s">
        <v>12</v>
      </c>
      <c r="I1854" s="20">
        <v>0.50000000000000011</v>
      </c>
      <c r="J1854" s="21">
        <v>4500</v>
      </c>
      <c r="K1854" s="22">
        <f>I1854*J1854</f>
        <v>2250.0000000000005</v>
      </c>
      <c r="L1854" s="22">
        <f>K1854*M1854</f>
        <v>787.50000000000011</v>
      </c>
      <c r="M1854" s="23">
        <v>0.35</v>
      </c>
      <c r="O1854" s="1"/>
      <c r="P1854" s="2"/>
      <c r="Q1854" s="3"/>
      <c r="R1854" s="5"/>
    </row>
    <row r="1855" spans="2:18" x14ac:dyDescent="0.25">
      <c r="B1855" s="18" t="s">
        <v>23</v>
      </c>
      <c r="C1855" s="18">
        <v>1128299</v>
      </c>
      <c r="D1855" s="19">
        <v>45560</v>
      </c>
      <c r="E1855" s="18" t="s">
        <v>24</v>
      </c>
      <c r="F1855" s="18" t="s">
        <v>72</v>
      </c>
      <c r="G1855" s="18" t="s">
        <v>73</v>
      </c>
      <c r="H1855" s="18" t="s">
        <v>15</v>
      </c>
      <c r="I1855" s="20">
        <v>0.55000000000000016</v>
      </c>
      <c r="J1855" s="21">
        <v>4500</v>
      </c>
      <c r="K1855" s="22">
        <f>I1855*J1855</f>
        <v>2475.0000000000009</v>
      </c>
      <c r="L1855" s="22">
        <f>K1855*M1855</f>
        <v>866.25000000000023</v>
      </c>
      <c r="M1855" s="23">
        <v>0.35</v>
      </c>
      <c r="O1855" s="1"/>
      <c r="P1855" s="2"/>
      <c r="Q1855" s="3"/>
      <c r="R1855" s="5"/>
    </row>
    <row r="1856" spans="2:18" x14ac:dyDescent="0.25">
      <c r="B1856" s="18" t="s">
        <v>23</v>
      </c>
      <c r="C1856" s="18">
        <v>1128299</v>
      </c>
      <c r="D1856" s="19">
        <v>45560</v>
      </c>
      <c r="E1856" s="18" t="s">
        <v>24</v>
      </c>
      <c r="F1856" s="18" t="s">
        <v>72</v>
      </c>
      <c r="G1856" s="18" t="s">
        <v>73</v>
      </c>
      <c r="H1856" s="18" t="s">
        <v>13</v>
      </c>
      <c r="I1856" s="20">
        <v>0.50000000000000011</v>
      </c>
      <c r="J1856" s="21">
        <v>2500</v>
      </c>
      <c r="K1856" s="22">
        <f t="shared" ref="K1856:K1859" si="609">I1856*J1856</f>
        <v>1250.0000000000002</v>
      </c>
      <c r="L1856" s="22">
        <f t="shared" ref="L1856:L1859" si="610">K1856*M1856</f>
        <v>437.50000000000006</v>
      </c>
      <c r="M1856" s="23">
        <v>0.35</v>
      </c>
      <c r="O1856" s="1"/>
      <c r="P1856" s="2"/>
      <c r="Q1856" s="3"/>
      <c r="R1856" s="5"/>
    </row>
    <row r="1857" spans="2:18" x14ac:dyDescent="0.25">
      <c r="B1857" s="18" t="s">
        <v>23</v>
      </c>
      <c r="C1857" s="18">
        <v>1128299</v>
      </c>
      <c r="D1857" s="19">
        <v>45560</v>
      </c>
      <c r="E1857" s="18" t="s">
        <v>24</v>
      </c>
      <c r="F1857" s="18" t="s">
        <v>72</v>
      </c>
      <c r="G1857" s="18" t="s">
        <v>73</v>
      </c>
      <c r="H1857" s="18" t="s">
        <v>14</v>
      </c>
      <c r="I1857" s="20">
        <v>0.50000000000000011</v>
      </c>
      <c r="J1857" s="21">
        <v>2000</v>
      </c>
      <c r="K1857" s="22">
        <f t="shared" si="609"/>
        <v>1000.0000000000002</v>
      </c>
      <c r="L1857" s="22">
        <f t="shared" si="610"/>
        <v>350.00000000000006</v>
      </c>
      <c r="M1857" s="23">
        <v>0.35</v>
      </c>
      <c r="O1857" s="1"/>
      <c r="P1857" s="2"/>
      <c r="Q1857" s="3"/>
      <c r="R1857" s="5"/>
    </row>
    <row r="1858" spans="2:18" x14ac:dyDescent="0.25">
      <c r="B1858" s="18" t="s">
        <v>23</v>
      </c>
      <c r="C1858" s="18">
        <v>1128299</v>
      </c>
      <c r="D1858" s="19">
        <v>45560</v>
      </c>
      <c r="E1858" s="18" t="s">
        <v>24</v>
      </c>
      <c r="F1858" s="18" t="s">
        <v>72</v>
      </c>
      <c r="G1858" s="18" t="s">
        <v>73</v>
      </c>
      <c r="H1858" s="18" t="s">
        <v>16</v>
      </c>
      <c r="I1858" s="20">
        <v>0.60000000000000009</v>
      </c>
      <c r="J1858" s="21">
        <v>2250</v>
      </c>
      <c r="K1858" s="22">
        <f t="shared" si="609"/>
        <v>1350.0000000000002</v>
      </c>
      <c r="L1858" s="22">
        <f t="shared" si="610"/>
        <v>540.00000000000011</v>
      </c>
      <c r="M1858" s="23">
        <v>0.4</v>
      </c>
      <c r="O1858" s="1"/>
      <c r="P1858" s="2"/>
      <c r="Q1858" s="3"/>
      <c r="R1858" s="5"/>
    </row>
    <row r="1859" spans="2:18" x14ac:dyDescent="0.25">
      <c r="B1859" s="18" t="s">
        <v>23</v>
      </c>
      <c r="C1859" s="18">
        <v>1128299</v>
      </c>
      <c r="D1859" s="19">
        <v>45560</v>
      </c>
      <c r="E1859" s="18" t="s">
        <v>24</v>
      </c>
      <c r="F1859" s="18" t="s">
        <v>72</v>
      </c>
      <c r="G1859" s="18" t="s">
        <v>73</v>
      </c>
      <c r="H1859" s="18" t="s">
        <v>17</v>
      </c>
      <c r="I1859" s="20">
        <v>0.44999999999999996</v>
      </c>
      <c r="J1859" s="21">
        <v>2500</v>
      </c>
      <c r="K1859" s="22">
        <f t="shared" si="609"/>
        <v>1125</v>
      </c>
      <c r="L1859" s="22">
        <f t="shared" si="610"/>
        <v>337.5</v>
      </c>
      <c r="M1859" s="23">
        <v>0.3</v>
      </c>
      <c r="O1859" s="1"/>
      <c r="P1859" s="2"/>
      <c r="Q1859" s="3"/>
      <c r="R1859" s="5"/>
    </row>
    <row r="1860" spans="2:18" x14ac:dyDescent="0.25">
      <c r="B1860" s="18" t="s">
        <v>23</v>
      </c>
      <c r="C1860" s="18">
        <v>1128299</v>
      </c>
      <c r="D1860" s="19">
        <v>45589</v>
      </c>
      <c r="E1860" s="18" t="s">
        <v>24</v>
      </c>
      <c r="F1860" s="18" t="s">
        <v>72</v>
      </c>
      <c r="G1860" s="18" t="s">
        <v>73</v>
      </c>
      <c r="H1860" s="18" t="s">
        <v>12</v>
      </c>
      <c r="I1860" s="20">
        <v>0.4</v>
      </c>
      <c r="J1860" s="21">
        <v>3500</v>
      </c>
      <c r="K1860" s="22">
        <f>I1860*J1860</f>
        <v>1400</v>
      </c>
      <c r="L1860" s="22">
        <f>K1860*M1860</f>
        <v>489.99999999999994</v>
      </c>
      <c r="M1860" s="23">
        <v>0.35</v>
      </c>
      <c r="O1860" s="1"/>
      <c r="P1860" s="2"/>
      <c r="Q1860" s="3"/>
      <c r="R1860" s="5"/>
    </row>
    <row r="1861" spans="2:18" x14ac:dyDescent="0.25">
      <c r="B1861" s="18" t="s">
        <v>23</v>
      </c>
      <c r="C1861" s="18">
        <v>1128299</v>
      </c>
      <c r="D1861" s="19">
        <v>45589</v>
      </c>
      <c r="E1861" s="18" t="s">
        <v>24</v>
      </c>
      <c r="F1861" s="18" t="s">
        <v>72</v>
      </c>
      <c r="G1861" s="18" t="s">
        <v>73</v>
      </c>
      <c r="H1861" s="18" t="s">
        <v>15</v>
      </c>
      <c r="I1861" s="20">
        <v>0.55000000000000016</v>
      </c>
      <c r="J1861" s="21">
        <v>5250</v>
      </c>
      <c r="K1861" s="22">
        <f>I1861*J1861</f>
        <v>2887.5000000000009</v>
      </c>
      <c r="L1861" s="22">
        <f>K1861*M1861</f>
        <v>1010.6250000000002</v>
      </c>
      <c r="M1861" s="23">
        <v>0.35</v>
      </c>
      <c r="O1861" s="1"/>
      <c r="P1861" s="2"/>
      <c r="Q1861" s="3"/>
      <c r="R1861" s="5"/>
    </row>
    <row r="1862" spans="2:18" x14ac:dyDescent="0.25">
      <c r="B1862" s="18" t="s">
        <v>23</v>
      </c>
      <c r="C1862" s="18">
        <v>1128299</v>
      </c>
      <c r="D1862" s="19">
        <v>45589</v>
      </c>
      <c r="E1862" s="18" t="s">
        <v>24</v>
      </c>
      <c r="F1862" s="18" t="s">
        <v>72</v>
      </c>
      <c r="G1862" s="18" t="s">
        <v>73</v>
      </c>
      <c r="H1862" s="18" t="s">
        <v>13</v>
      </c>
      <c r="I1862" s="20">
        <v>0.50000000000000011</v>
      </c>
      <c r="J1862" s="21">
        <v>3500</v>
      </c>
      <c r="K1862" s="22">
        <f t="shared" ref="K1862:K1865" si="611">I1862*J1862</f>
        <v>1750.0000000000005</v>
      </c>
      <c r="L1862" s="22">
        <f t="shared" ref="L1862:L1865" si="612">K1862*M1862</f>
        <v>612.50000000000011</v>
      </c>
      <c r="M1862" s="23">
        <v>0.35</v>
      </c>
      <c r="O1862" s="1"/>
      <c r="P1862" s="2"/>
      <c r="Q1862" s="3"/>
      <c r="R1862" s="5"/>
    </row>
    <row r="1863" spans="2:18" x14ac:dyDescent="0.25">
      <c r="B1863" s="18" t="s">
        <v>23</v>
      </c>
      <c r="C1863" s="18">
        <v>1128299</v>
      </c>
      <c r="D1863" s="19">
        <v>45589</v>
      </c>
      <c r="E1863" s="18" t="s">
        <v>24</v>
      </c>
      <c r="F1863" s="18" t="s">
        <v>72</v>
      </c>
      <c r="G1863" s="18" t="s">
        <v>73</v>
      </c>
      <c r="H1863" s="18" t="s">
        <v>14</v>
      </c>
      <c r="I1863" s="20">
        <v>0.45000000000000007</v>
      </c>
      <c r="J1863" s="21">
        <v>3250</v>
      </c>
      <c r="K1863" s="22">
        <f t="shared" si="611"/>
        <v>1462.5000000000002</v>
      </c>
      <c r="L1863" s="22">
        <f t="shared" si="612"/>
        <v>511.87500000000006</v>
      </c>
      <c r="M1863" s="23">
        <v>0.35</v>
      </c>
      <c r="O1863" s="1"/>
      <c r="P1863" s="2"/>
      <c r="Q1863" s="3"/>
      <c r="R1863" s="5"/>
    </row>
    <row r="1864" spans="2:18" x14ac:dyDescent="0.25">
      <c r="B1864" s="18" t="s">
        <v>23</v>
      </c>
      <c r="C1864" s="18">
        <v>1128299</v>
      </c>
      <c r="D1864" s="19">
        <v>45589</v>
      </c>
      <c r="E1864" s="18" t="s">
        <v>24</v>
      </c>
      <c r="F1864" s="18" t="s">
        <v>72</v>
      </c>
      <c r="G1864" s="18" t="s">
        <v>73</v>
      </c>
      <c r="H1864" s="18" t="s">
        <v>16</v>
      </c>
      <c r="I1864" s="20">
        <v>0.55000000000000004</v>
      </c>
      <c r="J1864" s="21">
        <v>3000</v>
      </c>
      <c r="K1864" s="22">
        <f t="shared" si="611"/>
        <v>1650.0000000000002</v>
      </c>
      <c r="L1864" s="22">
        <f t="shared" si="612"/>
        <v>660.00000000000011</v>
      </c>
      <c r="M1864" s="23">
        <v>0.4</v>
      </c>
      <c r="O1864" s="1"/>
      <c r="P1864" s="2"/>
      <c r="Q1864" s="3"/>
      <c r="R1864" s="5"/>
    </row>
    <row r="1865" spans="2:18" x14ac:dyDescent="0.25">
      <c r="B1865" s="18" t="s">
        <v>23</v>
      </c>
      <c r="C1865" s="18">
        <v>1128299</v>
      </c>
      <c r="D1865" s="19">
        <v>45589</v>
      </c>
      <c r="E1865" s="18" t="s">
        <v>24</v>
      </c>
      <c r="F1865" s="18" t="s">
        <v>72</v>
      </c>
      <c r="G1865" s="18" t="s">
        <v>73</v>
      </c>
      <c r="H1865" s="18" t="s">
        <v>17</v>
      </c>
      <c r="I1865" s="20">
        <v>0.60000000000000009</v>
      </c>
      <c r="J1865" s="21">
        <v>3500</v>
      </c>
      <c r="K1865" s="22">
        <f t="shared" si="611"/>
        <v>2100.0000000000005</v>
      </c>
      <c r="L1865" s="22">
        <f t="shared" si="612"/>
        <v>630.00000000000011</v>
      </c>
      <c r="M1865" s="23">
        <v>0.3</v>
      </c>
      <c r="O1865" s="1"/>
      <c r="P1865" s="2"/>
      <c r="Q1865" s="3"/>
      <c r="R1865" s="5"/>
    </row>
    <row r="1866" spans="2:18" x14ac:dyDescent="0.25">
      <c r="B1866" s="18" t="s">
        <v>23</v>
      </c>
      <c r="C1866" s="18">
        <v>1128299</v>
      </c>
      <c r="D1866" s="19">
        <v>45620</v>
      </c>
      <c r="E1866" s="18" t="s">
        <v>24</v>
      </c>
      <c r="F1866" s="18" t="s">
        <v>72</v>
      </c>
      <c r="G1866" s="18" t="s">
        <v>73</v>
      </c>
      <c r="H1866" s="18" t="s">
        <v>12</v>
      </c>
      <c r="I1866" s="20">
        <v>0.45000000000000007</v>
      </c>
      <c r="J1866" s="21">
        <v>5750</v>
      </c>
      <c r="K1866" s="22">
        <f>I1866*J1866</f>
        <v>2587.5000000000005</v>
      </c>
      <c r="L1866" s="22">
        <f>K1866*M1866</f>
        <v>905.62500000000011</v>
      </c>
      <c r="M1866" s="23">
        <v>0.35</v>
      </c>
      <c r="O1866" s="1"/>
      <c r="P1866" s="2"/>
      <c r="Q1866" s="3"/>
      <c r="R1866" s="5"/>
    </row>
    <row r="1867" spans="2:18" x14ac:dyDescent="0.25">
      <c r="B1867" s="18" t="s">
        <v>23</v>
      </c>
      <c r="C1867" s="18">
        <v>1128299</v>
      </c>
      <c r="D1867" s="19">
        <v>45620</v>
      </c>
      <c r="E1867" s="18" t="s">
        <v>24</v>
      </c>
      <c r="F1867" s="18" t="s">
        <v>72</v>
      </c>
      <c r="G1867" s="18" t="s">
        <v>73</v>
      </c>
      <c r="H1867" s="18" t="s">
        <v>15</v>
      </c>
      <c r="I1867" s="20">
        <v>0.50000000000000011</v>
      </c>
      <c r="J1867" s="21">
        <v>6500</v>
      </c>
      <c r="K1867" s="22">
        <f>I1867*J1867</f>
        <v>3250.0000000000009</v>
      </c>
      <c r="L1867" s="22">
        <f>K1867*M1867</f>
        <v>1137.5000000000002</v>
      </c>
      <c r="M1867" s="23">
        <v>0.35</v>
      </c>
      <c r="O1867" s="1"/>
      <c r="P1867" s="2"/>
      <c r="Q1867" s="3"/>
      <c r="R1867" s="5"/>
    </row>
    <row r="1868" spans="2:18" x14ac:dyDescent="0.25">
      <c r="B1868" s="18" t="s">
        <v>23</v>
      </c>
      <c r="C1868" s="18">
        <v>1128299</v>
      </c>
      <c r="D1868" s="19">
        <v>45620</v>
      </c>
      <c r="E1868" s="18" t="s">
        <v>24</v>
      </c>
      <c r="F1868" s="18" t="s">
        <v>72</v>
      </c>
      <c r="G1868" s="18" t="s">
        <v>73</v>
      </c>
      <c r="H1868" s="18" t="s">
        <v>13</v>
      </c>
      <c r="I1868" s="20">
        <v>0.45000000000000007</v>
      </c>
      <c r="J1868" s="21">
        <v>4750</v>
      </c>
      <c r="K1868" s="22">
        <f t="shared" ref="K1868:K1871" si="613">I1868*J1868</f>
        <v>2137.5000000000005</v>
      </c>
      <c r="L1868" s="22">
        <f t="shared" ref="L1868:L1871" si="614">K1868*M1868</f>
        <v>748.12500000000011</v>
      </c>
      <c r="M1868" s="23">
        <v>0.35</v>
      </c>
      <c r="O1868" s="1"/>
      <c r="P1868" s="2"/>
      <c r="Q1868" s="3"/>
      <c r="R1868" s="5"/>
    </row>
    <row r="1869" spans="2:18" x14ac:dyDescent="0.25">
      <c r="B1869" s="18" t="s">
        <v>23</v>
      </c>
      <c r="C1869" s="18">
        <v>1128299</v>
      </c>
      <c r="D1869" s="19">
        <v>45620</v>
      </c>
      <c r="E1869" s="18" t="s">
        <v>24</v>
      </c>
      <c r="F1869" s="18" t="s">
        <v>72</v>
      </c>
      <c r="G1869" s="18" t="s">
        <v>73</v>
      </c>
      <c r="H1869" s="18" t="s">
        <v>14</v>
      </c>
      <c r="I1869" s="20">
        <v>0.55000000000000016</v>
      </c>
      <c r="J1869" s="21">
        <v>4500</v>
      </c>
      <c r="K1869" s="22">
        <f t="shared" si="613"/>
        <v>2475.0000000000009</v>
      </c>
      <c r="L1869" s="22">
        <f t="shared" si="614"/>
        <v>866.25000000000023</v>
      </c>
      <c r="M1869" s="23">
        <v>0.35</v>
      </c>
      <c r="O1869" s="1"/>
      <c r="P1869" s="2"/>
      <c r="Q1869" s="3"/>
      <c r="R1869" s="5"/>
    </row>
    <row r="1870" spans="2:18" x14ac:dyDescent="0.25">
      <c r="B1870" s="18" t="s">
        <v>23</v>
      </c>
      <c r="C1870" s="18">
        <v>1128299</v>
      </c>
      <c r="D1870" s="19">
        <v>45620</v>
      </c>
      <c r="E1870" s="18" t="s">
        <v>24</v>
      </c>
      <c r="F1870" s="18" t="s">
        <v>72</v>
      </c>
      <c r="G1870" s="18" t="s">
        <v>73</v>
      </c>
      <c r="H1870" s="18" t="s">
        <v>16</v>
      </c>
      <c r="I1870" s="20">
        <v>0.75000000000000011</v>
      </c>
      <c r="J1870" s="21">
        <v>4250</v>
      </c>
      <c r="K1870" s="22">
        <f t="shared" si="613"/>
        <v>3187.5000000000005</v>
      </c>
      <c r="L1870" s="22">
        <f t="shared" si="614"/>
        <v>1275.0000000000002</v>
      </c>
      <c r="M1870" s="23">
        <v>0.4</v>
      </c>
      <c r="O1870" s="1"/>
      <c r="P1870" s="2"/>
      <c r="Q1870" s="3"/>
      <c r="R1870" s="5"/>
    </row>
    <row r="1871" spans="2:18" x14ac:dyDescent="0.25">
      <c r="B1871" s="18" t="s">
        <v>23</v>
      </c>
      <c r="C1871" s="18">
        <v>1128299</v>
      </c>
      <c r="D1871" s="19">
        <v>45620</v>
      </c>
      <c r="E1871" s="18" t="s">
        <v>24</v>
      </c>
      <c r="F1871" s="18" t="s">
        <v>72</v>
      </c>
      <c r="G1871" s="18" t="s">
        <v>73</v>
      </c>
      <c r="H1871" s="18" t="s">
        <v>17</v>
      </c>
      <c r="I1871" s="20">
        <v>0.80000000000000016</v>
      </c>
      <c r="J1871" s="21">
        <v>5500</v>
      </c>
      <c r="K1871" s="22">
        <f t="shared" si="613"/>
        <v>4400.0000000000009</v>
      </c>
      <c r="L1871" s="22">
        <f t="shared" si="614"/>
        <v>1320.0000000000002</v>
      </c>
      <c r="M1871" s="23">
        <v>0.3</v>
      </c>
      <c r="O1871" s="1"/>
      <c r="P1871" s="2"/>
      <c r="Q1871" s="3"/>
      <c r="R1871" s="5"/>
    </row>
    <row r="1872" spans="2:18" x14ac:dyDescent="0.25">
      <c r="B1872" s="18" t="s">
        <v>23</v>
      </c>
      <c r="C1872" s="18">
        <v>1128299</v>
      </c>
      <c r="D1872" s="19">
        <v>45649</v>
      </c>
      <c r="E1872" s="18" t="s">
        <v>24</v>
      </c>
      <c r="F1872" s="18" t="s">
        <v>72</v>
      </c>
      <c r="G1872" s="18" t="s">
        <v>73</v>
      </c>
      <c r="H1872" s="18" t="s">
        <v>12</v>
      </c>
      <c r="I1872" s="20">
        <v>0.65000000000000013</v>
      </c>
      <c r="J1872" s="21">
        <v>7500</v>
      </c>
      <c r="K1872" s="22">
        <f>I1872*J1872</f>
        <v>4875.0000000000009</v>
      </c>
      <c r="L1872" s="22">
        <f>K1872*M1872</f>
        <v>1706.2500000000002</v>
      </c>
      <c r="M1872" s="23">
        <v>0.35</v>
      </c>
      <c r="O1872" s="1"/>
      <c r="P1872" s="2"/>
      <c r="Q1872" s="3"/>
      <c r="R1872" s="5"/>
    </row>
    <row r="1873" spans="1:18" x14ac:dyDescent="0.25">
      <c r="B1873" s="18" t="s">
        <v>23</v>
      </c>
      <c r="C1873" s="18">
        <v>1128299</v>
      </c>
      <c r="D1873" s="19">
        <v>45649</v>
      </c>
      <c r="E1873" s="18" t="s">
        <v>24</v>
      </c>
      <c r="F1873" s="18" t="s">
        <v>72</v>
      </c>
      <c r="G1873" s="18" t="s">
        <v>73</v>
      </c>
      <c r="H1873" s="18" t="s">
        <v>15</v>
      </c>
      <c r="I1873" s="20">
        <v>0.75000000000000022</v>
      </c>
      <c r="J1873" s="21">
        <v>7500</v>
      </c>
      <c r="K1873" s="22">
        <f>I1873*J1873</f>
        <v>5625.0000000000018</v>
      </c>
      <c r="L1873" s="22">
        <f>K1873*M1873</f>
        <v>1968.7500000000005</v>
      </c>
      <c r="M1873" s="23">
        <v>0.35</v>
      </c>
      <c r="O1873" s="1"/>
      <c r="P1873" s="2"/>
      <c r="Q1873" s="3"/>
      <c r="R1873" s="5"/>
    </row>
    <row r="1874" spans="1:18" x14ac:dyDescent="0.25">
      <c r="B1874" s="18" t="s">
        <v>23</v>
      </c>
      <c r="C1874" s="18">
        <v>1128299</v>
      </c>
      <c r="D1874" s="19">
        <v>45649</v>
      </c>
      <c r="E1874" s="18" t="s">
        <v>24</v>
      </c>
      <c r="F1874" s="18" t="s">
        <v>72</v>
      </c>
      <c r="G1874" s="18" t="s">
        <v>73</v>
      </c>
      <c r="H1874" s="18" t="s">
        <v>13</v>
      </c>
      <c r="I1874" s="20">
        <v>0.70000000000000018</v>
      </c>
      <c r="J1874" s="21">
        <v>5500</v>
      </c>
      <c r="K1874" s="22">
        <f t="shared" ref="K1874:K1877" si="615">I1874*J1874</f>
        <v>3850.0000000000009</v>
      </c>
      <c r="L1874" s="22">
        <f t="shared" ref="L1874:L1877" si="616">K1874*M1874</f>
        <v>1347.5000000000002</v>
      </c>
      <c r="M1874" s="23">
        <v>0.35</v>
      </c>
      <c r="O1874" s="1"/>
      <c r="P1874" s="2"/>
      <c r="Q1874" s="3"/>
      <c r="R1874" s="5"/>
    </row>
    <row r="1875" spans="1:18" x14ac:dyDescent="0.25">
      <c r="B1875" s="18" t="s">
        <v>23</v>
      </c>
      <c r="C1875" s="18">
        <v>1128299</v>
      </c>
      <c r="D1875" s="19">
        <v>45649</v>
      </c>
      <c r="E1875" s="18" t="s">
        <v>24</v>
      </c>
      <c r="F1875" s="18" t="s">
        <v>72</v>
      </c>
      <c r="G1875" s="18" t="s">
        <v>73</v>
      </c>
      <c r="H1875" s="18" t="s">
        <v>14</v>
      </c>
      <c r="I1875" s="20">
        <v>0.70000000000000018</v>
      </c>
      <c r="J1875" s="21">
        <v>5500</v>
      </c>
      <c r="K1875" s="22">
        <f t="shared" si="615"/>
        <v>3850.0000000000009</v>
      </c>
      <c r="L1875" s="22">
        <f t="shared" si="616"/>
        <v>1347.5000000000002</v>
      </c>
      <c r="M1875" s="23">
        <v>0.35</v>
      </c>
      <c r="O1875" s="1"/>
      <c r="P1875" s="2"/>
      <c r="Q1875" s="3"/>
      <c r="R1875" s="5"/>
    </row>
    <row r="1876" spans="1:18" x14ac:dyDescent="0.25">
      <c r="B1876" s="18" t="s">
        <v>23</v>
      </c>
      <c r="C1876" s="18">
        <v>1128299</v>
      </c>
      <c r="D1876" s="19">
        <v>45649</v>
      </c>
      <c r="E1876" s="18" t="s">
        <v>24</v>
      </c>
      <c r="F1876" s="18" t="s">
        <v>72</v>
      </c>
      <c r="G1876" s="18" t="s">
        <v>73</v>
      </c>
      <c r="H1876" s="18" t="s">
        <v>16</v>
      </c>
      <c r="I1876" s="20">
        <v>0.80000000000000016</v>
      </c>
      <c r="J1876" s="21">
        <v>4750</v>
      </c>
      <c r="K1876" s="22">
        <f t="shared" si="615"/>
        <v>3800.0000000000009</v>
      </c>
      <c r="L1876" s="22">
        <f t="shared" si="616"/>
        <v>1520.0000000000005</v>
      </c>
      <c r="M1876" s="23">
        <v>0.4</v>
      </c>
      <c r="O1876" s="1"/>
      <c r="P1876" s="2"/>
      <c r="Q1876" s="3"/>
      <c r="R1876" s="5"/>
    </row>
    <row r="1877" spans="1:18" x14ac:dyDescent="0.25">
      <c r="B1877" s="18" t="s">
        <v>23</v>
      </c>
      <c r="C1877" s="18">
        <v>1128299</v>
      </c>
      <c r="D1877" s="19">
        <v>45649</v>
      </c>
      <c r="E1877" s="18" t="s">
        <v>24</v>
      </c>
      <c r="F1877" s="18" t="s">
        <v>72</v>
      </c>
      <c r="G1877" s="18" t="s">
        <v>73</v>
      </c>
      <c r="H1877" s="18" t="s">
        <v>17</v>
      </c>
      <c r="I1877" s="20">
        <v>0.8500000000000002</v>
      </c>
      <c r="J1877" s="21">
        <v>5750</v>
      </c>
      <c r="K1877" s="22">
        <f t="shared" si="615"/>
        <v>4887.5000000000009</v>
      </c>
      <c r="L1877" s="22">
        <f t="shared" si="616"/>
        <v>1466.2500000000002</v>
      </c>
      <c r="M1877" s="23">
        <v>0.3</v>
      </c>
      <c r="O1877" s="1"/>
      <c r="P1877" s="2"/>
      <c r="Q1877" s="3"/>
      <c r="R1877" s="5"/>
    </row>
    <row r="1878" spans="1:18" x14ac:dyDescent="0.25">
      <c r="A1878" t="s">
        <v>39</v>
      </c>
      <c r="B1878" s="18" t="s">
        <v>23</v>
      </c>
      <c r="C1878" s="18">
        <v>1128299</v>
      </c>
      <c r="D1878" s="19">
        <v>45308</v>
      </c>
      <c r="E1878" s="18" t="s">
        <v>24</v>
      </c>
      <c r="F1878" s="18" t="s">
        <v>74</v>
      </c>
      <c r="G1878" s="18" t="s">
        <v>56</v>
      </c>
      <c r="H1878" s="18" t="s">
        <v>12</v>
      </c>
      <c r="I1878" s="20">
        <v>0.35000000000000003</v>
      </c>
      <c r="J1878" s="21">
        <v>4000</v>
      </c>
      <c r="K1878" s="22">
        <f>I1878*J1878</f>
        <v>1400.0000000000002</v>
      </c>
      <c r="L1878" s="22">
        <f>K1878*M1878</f>
        <v>560</v>
      </c>
      <c r="M1878" s="23">
        <v>0.39999999999999997</v>
      </c>
      <c r="O1878" s="1"/>
      <c r="P1878" s="2"/>
      <c r="Q1878" s="3"/>
      <c r="R1878" s="5"/>
    </row>
    <row r="1879" spans="1:18" x14ac:dyDescent="0.25">
      <c r="B1879" s="18" t="s">
        <v>23</v>
      </c>
      <c r="C1879" s="18">
        <v>1128299</v>
      </c>
      <c r="D1879" s="19">
        <v>45308</v>
      </c>
      <c r="E1879" s="18" t="s">
        <v>24</v>
      </c>
      <c r="F1879" s="18" t="s">
        <v>74</v>
      </c>
      <c r="G1879" s="18" t="s">
        <v>56</v>
      </c>
      <c r="H1879" s="18" t="s">
        <v>15</v>
      </c>
      <c r="I1879" s="20">
        <v>0.45</v>
      </c>
      <c r="J1879" s="21">
        <v>4000</v>
      </c>
      <c r="K1879" s="22">
        <f>I1879*J1879</f>
        <v>1800</v>
      </c>
      <c r="L1879" s="22">
        <f>K1879*M1879</f>
        <v>719.99999999999989</v>
      </c>
      <c r="M1879" s="23">
        <v>0.39999999999999997</v>
      </c>
      <c r="O1879" s="1"/>
      <c r="P1879" s="2"/>
      <c r="Q1879" s="3"/>
      <c r="R1879" s="5"/>
    </row>
    <row r="1880" spans="1:18" x14ac:dyDescent="0.25">
      <c r="B1880" s="18" t="s">
        <v>23</v>
      </c>
      <c r="C1880" s="18">
        <v>1128299</v>
      </c>
      <c r="D1880" s="19">
        <v>45308</v>
      </c>
      <c r="E1880" s="18" t="s">
        <v>24</v>
      </c>
      <c r="F1880" s="18" t="s">
        <v>74</v>
      </c>
      <c r="G1880" s="18" t="s">
        <v>56</v>
      </c>
      <c r="H1880" s="18" t="s">
        <v>13</v>
      </c>
      <c r="I1880" s="20">
        <v>0.45</v>
      </c>
      <c r="J1880" s="21">
        <v>4000</v>
      </c>
      <c r="K1880" s="22">
        <f t="shared" ref="K1880:K1883" si="617">I1880*J1880</f>
        <v>1800</v>
      </c>
      <c r="L1880" s="22">
        <f t="shared" ref="L1880:L1883" si="618">K1880*M1880</f>
        <v>719.99999999999989</v>
      </c>
      <c r="M1880" s="23">
        <v>0.39999999999999997</v>
      </c>
      <c r="O1880" s="1"/>
      <c r="P1880" s="2"/>
      <c r="Q1880" s="3"/>
      <c r="R1880" s="5"/>
    </row>
    <row r="1881" spans="1:18" x14ac:dyDescent="0.25">
      <c r="B1881" s="18" t="s">
        <v>23</v>
      </c>
      <c r="C1881" s="18">
        <v>1128299</v>
      </c>
      <c r="D1881" s="19">
        <v>45308</v>
      </c>
      <c r="E1881" s="18" t="s">
        <v>24</v>
      </c>
      <c r="F1881" s="18" t="s">
        <v>74</v>
      </c>
      <c r="G1881" s="18" t="s">
        <v>56</v>
      </c>
      <c r="H1881" s="18" t="s">
        <v>14</v>
      </c>
      <c r="I1881" s="20">
        <v>0.45</v>
      </c>
      <c r="J1881" s="21">
        <v>2500</v>
      </c>
      <c r="K1881" s="22">
        <f t="shared" si="617"/>
        <v>1125</v>
      </c>
      <c r="L1881" s="22">
        <f t="shared" si="618"/>
        <v>449.99999999999994</v>
      </c>
      <c r="M1881" s="23">
        <v>0.39999999999999997</v>
      </c>
      <c r="O1881" s="1"/>
      <c r="P1881" s="2"/>
      <c r="Q1881" s="3"/>
      <c r="R1881" s="5"/>
    </row>
    <row r="1882" spans="1:18" x14ac:dyDescent="0.25">
      <c r="B1882" s="18" t="s">
        <v>23</v>
      </c>
      <c r="C1882" s="18">
        <v>1128299</v>
      </c>
      <c r="D1882" s="19">
        <v>45308</v>
      </c>
      <c r="E1882" s="18" t="s">
        <v>24</v>
      </c>
      <c r="F1882" s="18" t="s">
        <v>74</v>
      </c>
      <c r="G1882" s="18" t="s">
        <v>56</v>
      </c>
      <c r="H1882" s="18" t="s">
        <v>16</v>
      </c>
      <c r="I1882" s="20">
        <v>0.50000000000000011</v>
      </c>
      <c r="J1882" s="21">
        <v>2000</v>
      </c>
      <c r="K1882" s="22">
        <f t="shared" si="617"/>
        <v>1000.0000000000002</v>
      </c>
      <c r="L1882" s="22">
        <f t="shared" si="618"/>
        <v>450.00000000000011</v>
      </c>
      <c r="M1882" s="23">
        <v>0.45</v>
      </c>
      <c r="O1882" s="1"/>
      <c r="P1882" s="2"/>
      <c r="Q1882" s="3"/>
      <c r="R1882" s="5"/>
    </row>
    <row r="1883" spans="1:18" x14ac:dyDescent="0.25">
      <c r="B1883" s="18" t="s">
        <v>23</v>
      </c>
      <c r="C1883" s="18">
        <v>1128299</v>
      </c>
      <c r="D1883" s="19">
        <v>45308</v>
      </c>
      <c r="E1883" s="18" t="s">
        <v>24</v>
      </c>
      <c r="F1883" s="18" t="s">
        <v>74</v>
      </c>
      <c r="G1883" s="18" t="s">
        <v>56</v>
      </c>
      <c r="H1883" s="18" t="s">
        <v>17</v>
      </c>
      <c r="I1883" s="20">
        <v>0.45</v>
      </c>
      <c r="J1883" s="21">
        <v>4500</v>
      </c>
      <c r="K1883" s="22">
        <f t="shared" si="617"/>
        <v>2025</v>
      </c>
      <c r="L1883" s="22">
        <f t="shared" si="618"/>
        <v>708.75</v>
      </c>
      <c r="M1883" s="23">
        <v>0.35</v>
      </c>
      <c r="O1883" s="1"/>
      <c r="P1883" s="2"/>
      <c r="Q1883" s="3"/>
      <c r="R1883" s="5"/>
    </row>
    <row r="1884" spans="1:18" x14ac:dyDescent="0.25">
      <c r="B1884" s="18" t="s">
        <v>23</v>
      </c>
      <c r="C1884" s="18">
        <v>1128299</v>
      </c>
      <c r="D1884" s="19">
        <v>45339</v>
      </c>
      <c r="E1884" s="18" t="s">
        <v>24</v>
      </c>
      <c r="F1884" s="18" t="s">
        <v>74</v>
      </c>
      <c r="G1884" s="18" t="s">
        <v>56</v>
      </c>
      <c r="H1884" s="18" t="s">
        <v>12</v>
      </c>
      <c r="I1884" s="20">
        <v>0.35000000000000003</v>
      </c>
      <c r="J1884" s="21">
        <v>5000</v>
      </c>
      <c r="K1884" s="22">
        <f>I1884*J1884</f>
        <v>1750.0000000000002</v>
      </c>
      <c r="L1884" s="22">
        <f>K1884*M1884</f>
        <v>700</v>
      </c>
      <c r="M1884" s="23">
        <v>0.39999999999999997</v>
      </c>
      <c r="O1884" s="1"/>
      <c r="P1884" s="2"/>
      <c r="Q1884" s="3"/>
      <c r="R1884" s="5"/>
    </row>
    <row r="1885" spans="1:18" x14ac:dyDescent="0.25">
      <c r="B1885" s="18" t="s">
        <v>23</v>
      </c>
      <c r="C1885" s="18">
        <v>1128299</v>
      </c>
      <c r="D1885" s="19">
        <v>45339</v>
      </c>
      <c r="E1885" s="18" t="s">
        <v>24</v>
      </c>
      <c r="F1885" s="18" t="s">
        <v>74</v>
      </c>
      <c r="G1885" s="18" t="s">
        <v>56</v>
      </c>
      <c r="H1885" s="18" t="s">
        <v>15</v>
      </c>
      <c r="I1885" s="20">
        <v>0.45</v>
      </c>
      <c r="J1885" s="21">
        <v>4000</v>
      </c>
      <c r="K1885" s="22">
        <f>I1885*J1885</f>
        <v>1800</v>
      </c>
      <c r="L1885" s="22">
        <f>K1885*M1885</f>
        <v>719.99999999999989</v>
      </c>
      <c r="M1885" s="23">
        <v>0.39999999999999997</v>
      </c>
      <c r="O1885" s="1"/>
      <c r="P1885" s="2"/>
      <c r="Q1885" s="3"/>
      <c r="R1885" s="5"/>
    </row>
    <row r="1886" spans="1:18" x14ac:dyDescent="0.25">
      <c r="B1886" s="18" t="s">
        <v>23</v>
      </c>
      <c r="C1886" s="18">
        <v>1128299</v>
      </c>
      <c r="D1886" s="19">
        <v>45339</v>
      </c>
      <c r="E1886" s="18" t="s">
        <v>24</v>
      </c>
      <c r="F1886" s="18" t="s">
        <v>74</v>
      </c>
      <c r="G1886" s="18" t="s">
        <v>56</v>
      </c>
      <c r="H1886" s="18" t="s">
        <v>13</v>
      </c>
      <c r="I1886" s="20">
        <v>0.45</v>
      </c>
      <c r="J1886" s="21">
        <v>4000</v>
      </c>
      <c r="K1886" s="22">
        <f t="shared" ref="K1886:K1889" si="619">I1886*J1886</f>
        <v>1800</v>
      </c>
      <c r="L1886" s="22">
        <f t="shared" ref="L1886:L1889" si="620">K1886*M1886</f>
        <v>719.99999999999989</v>
      </c>
      <c r="M1886" s="23">
        <v>0.39999999999999997</v>
      </c>
      <c r="O1886" s="1"/>
      <c r="P1886" s="2"/>
      <c r="Q1886" s="3"/>
      <c r="R1886" s="5"/>
    </row>
    <row r="1887" spans="1:18" x14ac:dyDescent="0.25">
      <c r="B1887" s="18" t="s">
        <v>23</v>
      </c>
      <c r="C1887" s="18">
        <v>1128299</v>
      </c>
      <c r="D1887" s="19">
        <v>45339</v>
      </c>
      <c r="E1887" s="18" t="s">
        <v>24</v>
      </c>
      <c r="F1887" s="18" t="s">
        <v>74</v>
      </c>
      <c r="G1887" s="18" t="s">
        <v>56</v>
      </c>
      <c r="H1887" s="18" t="s">
        <v>14</v>
      </c>
      <c r="I1887" s="20">
        <v>0.45</v>
      </c>
      <c r="J1887" s="21">
        <v>2500</v>
      </c>
      <c r="K1887" s="22">
        <f t="shared" si="619"/>
        <v>1125</v>
      </c>
      <c r="L1887" s="22">
        <f t="shared" si="620"/>
        <v>449.99999999999994</v>
      </c>
      <c r="M1887" s="23">
        <v>0.39999999999999997</v>
      </c>
      <c r="O1887" s="1"/>
      <c r="P1887" s="2"/>
      <c r="Q1887" s="3"/>
      <c r="R1887" s="5"/>
    </row>
    <row r="1888" spans="1:18" x14ac:dyDescent="0.25">
      <c r="B1888" s="18" t="s">
        <v>23</v>
      </c>
      <c r="C1888" s="18">
        <v>1128299</v>
      </c>
      <c r="D1888" s="19">
        <v>45339</v>
      </c>
      <c r="E1888" s="18" t="s">
        <v>24</v>
      </c>
      <c r="F1888" s="18" t="s">
        <v>74</v>
      </c>
      <c r="G1888" s="18" t="s">
        <v>56</v>
      </c>
      <c r="H1888" s="18" t="s">
        <v>16</v>
      </c>
      <c r="I1888" s="20">
        <v>0.50000000000000011</v>
      </c>
      <c r="J1888" s="21">
        <v>1750</v>
      </c>
      <c r="K1888" s="22">
        <f t="shared" si="619"/>
        <v>875.00000000000023</v>
      </c>
      <c r="L1888" s="22">
        <f t="shared" si="620"/>
        <v>393.75000000000011</v>
      </c>
      <c r="M1888" s="23">
        <v>0.45</v>
      </c>
      <c r="O1888" s="1"/>
      <c r="P1888" s="2"/>
      <c r="Q1888" s="3"/>
      <c r="R1888" s="5"/>
    </row>
    <row r="1889" spans="2:18" x14ac:dyDescent="0.25">
      <c r="B1889" s="18" t="s">
        <v>23</v>
      </c>
      <c r="C1889" s="18">
        <v>1128299</v>
      </c>
      <c r="D1889" s="19">
        <v>45339</v>
      </c>
      <c r="E1889" s="18" t="s">
        <v>24</v>
      </c>
      <c r="F1889" s="18" t="s">
        <v>74</v>
      </c>
      <c r="G1889" s="18" t="s">
        <v>56</v>
      </c>
      <c r="H1889" s="18" t="s">
        <v>17</v>
      </c>
      <c r="I1889" s="20">
        <v>0.45</v>
      </c>
      <c r="J1889" s="21">
        <v>3750</v>
      </c>
      <c r="K1889" s="22">
        <f t="shared" si="619"/>
        <v>1687.5</v>
      </c>
      <c r="L1889" s="22">
        <f t="shared" si="620"/>
        <v>590.625</v>
      </c>
      <c r="M1889" s="23">
        <v>0.35</v>
      </c>
      <c r="O1889" s="1"/>
      <c r="P1889" s="2"/>
      <c r="Q1889" s="3"/>
      <c r="R1889" s="5"/>
    </row>
    <row r="1890" spans="2:18" x14ac:dyDescent="0.25">
      <c r="B1890" s="18" t="s">
        <v>23</v>
      </c>
      <c r="C1890" s="18">
        <v>1128299</v>
      </c>
      <c r="D1890" s="19">
        <v>45367</v>
      </c>
      <c r="E1890" s="18" t="s">
        <v>24</v>
      </c>
      <c r="F1890" s="18" t="s">
        <v>74</v>
      </c>
      <c r="G1890" s="18" t="s">
        <v>56</v>
      </c>
      <c r="H1890" s="18" t="s">
        <v>12</v>
      </c>
      <c r="I1890" s="20">
        <v>0.45</v>
      </c>
      <c r="J1890" s="21">
        <v>5250</v>
      </c>
      <c r="K1890" s="22">
        <f>I1890*J1890</f>
        <v>2362.5</v>
      </c>
      <c r="L1890" s="22">
        <f>K1890*M1890</f>
        <v>944.99999999999989</v>
      </c>
      <c r="M1890" s="23">
        <v>0.39999999999999997</v>
      </c>
      <c r="O1890" s="1"/>
      <c r="P1890" s="2"/>
      <c r="Q1890" s="3"/>
      <c r="R1890" s="5"/>
    </row>
    <row r="1891" spans="2:18" x14ac:dyDescent="0.25">
      <c r="B1891" s="18" t="s">
        <v>23</v>
      </c>
      <c r="C1891" s="18">
        <v>1128299</v>
      </c>
      <c r="D1891" s="19">
        <v>45367</v>
      </c>
      <c r="E1891" s="18" t="s">
        <v>24</v>
      </c>
      <c r="F1891" s="18" t="s">
        <v>74</v>
      </c>
      <c r="G1891" s="18" t="s">
        <v>56</v>
      </c>
      <c r="H1891" s="18" t="s">
        <v>15</v>
      </c>
      <c r="I1891" s="20">
        <v>0.55000000000000004</v>
      </c>
      <c r="J1891" s="21">
        <v>3750</v>
      </c>
      <c r="K1891" s="22">
        <f>I1891*J1891</f>
        <v>2062.5</v>
      </c>
      <c r="L1891" s="22">
        <f>K1891*M1891</f>
        <v>824.99999999999989</v>
      </c>
      <c r="M1891" s="23">
        <v>0.39999999999999997</v>
      </c>
      <c r="O1891" s="1"/>
      <c r="P1891" s="2"/>
      <c r="Q1891" s="3"/>
      <c r="R1891" s="5"/>
    </row>
    <row r="1892" spans="2:18" x14ac:dyDescent="0.25">
      <c r="B1892" s="18" t="s">
        <v>23</v>
      </c>
      <c r="C1892" s="18">
        <v>1128299</v>
      </c>
      <c r="D1892" s="19">
        <v>45367</v>
      </c>
      <c r="E1892" s="18" t="s">
        <v>24</v>
      </c>
      <c r="F1892" s="18" t="s">
        <v>74</v>
      </c>
      <c r="G1892" s="18" t="s">
        <v>56</v>
      </c>
      <c r="H1892" s="18" t="s">
        <v>13</v>
      </c>
      <c r="I1892" s="20">
        <v>0.6</v>
      </c>
      <c r="J1892" s="21">
        <v>4000</v>
      </c>
      <c r="K1892" s="22">
        <f t="shared" ref="K1892:K1895" si="621">I1892*J1892</f>
        <v>2400</v>
      </c>
      <c r="L1892" s="22">
        <f t="shared" ref="L1892:L1895" si="622">K1892*M1892</f>
        <v>959.99999999999989</v>
      </c>
      <c r="M1892" s="23">
        <v>0.39999999999999997</v>
      </c>
      <c r="O1892" s="1"/>
      <c r="P1892" s="2"/>
      <c r="Q1892" s="3"/>
      <c r="R1892" s="5"/>
    </row>
    <row r="1893" spans="2:18" x14ac:dyDescent="0.25">
      <c r="B1893" s="18" t="s">
        <v>23</v>
      </c>
      <c r="C1893" s="18">
        <v>1128299</v>
      </c>
      <c r="D1893" s="19">
        <v>45367</v>
      </c>
      <c r="E1893" s="18" t="s">
        <v>24</v>
      </c>
      <c r="F1893" s="18" t="s">
        <v>74</v>
      </c>
      <c r="G1893" s="18" t="s">
        <v>56</v>
      </c>
      <c r="H1893" s="18" t="s">
        <v>14</v>
      </c>
      <c r="I1893" s="20">
        <v>0.55000000000000004</v>
      </c>
      <c r="J1893" s="21">
        <v>3000</v>
      </c>
      <c r="K1893" s="22">
        <f t="shared" si="621"/>
        <v>1650.0000000000002</v>
      </c>
      <c r="L1893" s="22">
        <f t="shared" si="622"/>
        <v>660</v>
      </c>
      <c r="M1893" s="23">
        <v>0.39999999999999997</v>
      </c>
      <c r="O1893" s="1"/>
      <c r="P1893" s="2"/>
      <c r="Q1893" s="3"/>
      <c r="R1893" s="5"/>
    </row>
    <row r="1894" spans="2:18" x14ac:dyDescent="0.25">
      <c r="B1894" s="18" t="s">
        <v>23</v>
      </c>
      <c r="C1894" s="18">
        <v>1128299</v>
      </c>
      <c r="D1894" s="19">
        <v>45367</v>
      </c>
      <c r="E1894" s="18" t="s">
        <v>24</v>
      </c>
      <c r="F1894" s="18" t="s">
        <v>74</v>
      </c>
      <c r="G1894" s="18" t="s">
        <v>56</v>
      </c>
      <c r="H1894" s="18" t="s">
        <v>16</v>
      </c>
      <c r="I1894" s="20">
        <v>0.60000000000000009</v>
      </c>
      <c r="J1894" s="21">
        <v>1500</v>
      </c>
      <c r="K1894" s="22">
        <f t="shared" si="621"/>
        <v>900.00000000000011</v>
      </c>
      <c r="L1894" s="22">
        <f t="shared" si="622"/>
        <v>405.00000000000006</v>
      </c>
      <c r="M1894" s="23">
        <v>0.45</v>
      </c>
      <c r="O1894" s="1"/>
      <c r="P1894" s="2"/>
      <c r="Q1894" s="3"/>
      <c r="R1894" s="5"/>
    </row>
    <row r="1895" spans="2:18" x14ac:dyDescent="0.25">
      <c r="B1895" s="18" t="s">
        <v>23</v>
      </c>
      <c r="C1895" s="18">
        <v>1128299</v>
      </c>
      <c r="D1895" s="19">
        <v>45367</v>
      </c>
      <c r="E1895" s="18" t="s">
        <v>24</v>
      </c>
      <c r="F1895" s="18" t="s">
        <v>74</v>
      </c>
      <c r="G1895" s="18" t="s">
        <v>56</v>
      </c>
      <c r="H1895" s="18" t="s">
        <v>17</v>
      </c>
      <c r="I1895" s="20">
        <v>0.45</v>
      </c>
      <c r="J1895" s="21">
        <v>3500</v>
      </c>
      <c r="K1895" s="22">
        <f t="shared" si="621"/>
        <v>1575</v>
      </c>
      <c r="L1895" s="22">
        <f t="shared" si="622"/>
        <v>551.25</v>
      </c>
      <c r="M1895" s="23">
        <v>0.35</v>
      </c>
      <c r="O1895" s="1"/>
      <c r="P1895" s="2"/>
      <c r="Q1895" s="3"/>
      <c r="R1895" s="5"/>
    </row>
    <row r="1896" spans="2:18" x14ac:dyDescent="0.25">
      <c r="B1896" s="18" t="s">
        <v>23</v>
      </c>
      <c r="C1896" s="18">
        <v>1128299</v>
      </c>
      <c r="D1896" s="19">
        <v>45399</v>
      </c>
      <c r="E1896" s="18" t="s">
        <v>24</v>
      </c>
      <c r="F1896" s="18" t="s">
        <v>74</v>
      </c>
      <c r="G1896" s="18" t="s">
        <v>56</v>
      </c>
      <c r="H1896" s="18" t="s">
        <v>12</v>
      </c>
      <c r="I1896" s="20">
        <v>0.5</v>
      </c>
      <c r="J1896" s="21">
        <v>5250</v>
      </c>
      <c r="K1896" s="22">
        <f>I1896*J1896</f>
        <v>2625</v>
      </c>
      <c r="L1896" s="22">
        <f>K1896*M1896</f>
        <v>1050</v>
      </c>
      <c r="M1896" s="23">
        <v>0.39999999999999997</v>
      </c>
      <c r="O1896" s="1"/>
      <c r="P1896" s="2"/>
      <c r="Q1896" s="3"/>
      <c r="R1896" s="5"/>
    </row>
    <row r="1897" spans="2:18" x14ac:dyDescent="0.25">
      <c r="B1897" s="18" t="s">
        <v>23</v>
      </c>
      <c r="C1897" s="18">
        <v>1128299</v>
      </c>
      <c r="D1897" s="19">
        <v>45399</v>
      </c>
      <c r="E1897" s="18" t="s">
        <v>24</v>
      </c>
      <c r="F1897" s="18" t="s">
        <v>74</v>
      </c>
      <c r="G1897" s="18" t="s">
        <v>56</v>
      </c>
      <c r="H1897" s="18" t="s">
        <v>15</v>
      </c>
      <c r="I1897" s="20">
        <v>0.55000000000000004</v>
      </c>
      <c r="J1897" s="21">
        <v>3250</v>
      </c>
      <c r="K1897" s="22">
        <f>I1897*J1897</f>
        <v>1787.5000000000002</v>
      </c>
      <c r="L1897" s="22">
        <f>K1897*M1897</f>
        <v>715</v>
      </c>
      <c r="M1897" s="23">
        <v>0.39999999999999997</v>
      </c>
      <c r="O1897" s="1"/>
      <c r="P1897" s="2"/>
      <c r="Q1897" s="3"/>
      <c r="R1897" s="5"/>
    </row>
    <row r="1898" spans="2:18" x14ac:dyDescent="0.25">
      <c r="B1898" s="18" t="s">
        <v>23</v>
      </c>
      <c r="C1898" s="18">
        <v>1128299</v>
      </c>
      <c r="D1898" s="19">
        <v>45399</v>
      </c>
      <c r="E1898" s="18" t="s">
        <v>24</v>
      </c>
      <c r="F1898" s="18" t="s">
        <v>74</v>
      </c>
      <c r="G1898" s="18" t="s">
        <v>56</v>
      </c>
      <c r="H1898" s="18" t="s">
        <v>13</v>
      </c>
      <c r="I1898" s="20">
        <v>0.55000000000000004</v>
      </c>
      <c r="J1898" s="21">
        <v>3750</v>
      </c>
      <c r="K1898" s="22">
        <f t="shared" ref="K1898:K1901" si="623">I1898*J1898</f>
        <v>2062.5</v>
      </c>
      <c r="L1898" s="22">
        <f t="shared" ref="L1898:L1901" si="624">K1898*M1898</f>
        <v>824.99999999999989</v>
      </c>
      <c r="M1898" s="23">
        <v>0.39999999999999997</v>
      </c>
      <c r="O1898" s="1"/>
      <c r="P1898" s="2"/>
      <c r="Q1898" s="3"/>
      <c r="R1898" s="5"/>
    </row>
    <row r="1899" spans="2:18" x14ac:dyDescent="0.25">
      <c r="B1899" s="18" t="s">
        <v>23</v>
      </c>
      <c r="C1899" s="18">
        <v>1128299</v>
      </c>
      <c r="D1899" s="19">
        <v>45399</v>
      </c>
      <c r="E1899" s="18" t="s">
        <v>24</v>
      </c>
      <c r="F1899" s="18" t="s">
        <v>74</v>
      </c>
      <c r="G1899" s="18" t="s">
        <v>56</v>
      </c>
      <c r="H1899" s="18" t="s">
        <v>14</v>
      </c>
      <c r="I1899" s="20">
        <v>0.40000000000000008</v>
      </c>
      <c r="J1899" s="21">
        <v>2750</v>
      </c>
      <c r="K1899" s="22">
        <f t="shared" si="623"/>
        <v>1100.0000000000002</v>
      </c>
      <c r="L1899" s="22">
        <f t="shared" si="624"/>
        <v>440.00000000000006</v>
      </c>
      <c r="M1899" s="23">
        <v>0.39999999999999997</v>
      </c>
      <c r="O1899" s="1"/>
      <c r="P1899" s="2"/>
      <c r="Q1899" s="3"/>
      <c r="R1899" s="5"/>
    </row>
    <row r="1900" spans="2:18" x14ac:dyDescent="0.25">
      <c r="B1900" s="18" t="s">
        <v>23</v>
      </c>
      <c r="C1900" s="18">
        <v>1128299</v>
      </c>
      <c r="D1900" s="19">
        <v>45399</v>
      </c>
      <c r="E1900" s="18" t="s">
        <v>24</v>
      </c>
      <c r="F1900" s="18" t="s">
        <v>74</v>
      </c>
      <c r="G1900" s="18" t="s">
        <v>56</v>
      </c>
      <c r="H1900" s="18" t="s">
        <v>16</v>
      </c>
      <c r="I1900" s="20">
        <v>0.45000000000000012</v>
      </c>
      <c r="J1900" s="21">
        <v>1750</v>
      </c>
      <c r="K1900" s="22">
        <f t="shared" si="623"/>
        <v>787.50000000000023</v>
      </c>
      <c r="L1900" s="22">
        <f t="shared" si="624"/>
        <v>354.37500000000011</v>
      </c>
      <c r="M1900" s="23">
        <v>0.45</v>
      </c>
      <c r="O1900" s="1"/>
      <c r="P1900" s="2"/>
      <c r="Q1900" s="3"/>
      <c r="R1900" s="5"/>
    </row>
    <row r="1901" spans="2:18" x14ac:dyDescent="0.25">
      <c r="B1901" s="18" t="s">
        <v>23</v>
      </c>
      <c r="C1901" s="18">
        <v>1128299</v>
      </c>
      <c r="D1901" s="19">
        <v>45399</v>
      </c>
      <c r="E1901" s="18" t="s">
        <v>24</v>
      </c>
      <c r="F1901" s="18" t="s">
        <v>74</v>
      </c>
      <c r="G1901" s="18" t="s">
        <v>56</v>
      </c>
      <c r="H1901" s="18" t="s">
        <v>17</v>
      </c>
      <c r="I1901" s="20">
        <v>0.60000000000000009</v>
      </c>
      <c r="J1901" s="21">
        <v>3500</v>
      </c>
      <c r="K1901" s="22">
        <f t="shared" si="623"/>
        <v>2100.0000000000005</v>
      </c>
      <c r="L1901" s="22">
        <f t="shared" si="624"/>
        <v>735.00000000000011</v>
      </c>
      <c r="M1901" s="23">
        <v>0.35</v>
      </c>
      <c r="O1901" s="1"/>
      <c r="P1901" s="2"/>
      <c r="Q1901" s="3"/>
      <c r="R1901" s="5"/>
    </row>
    <row r="1902" spans="2:18" x14ac:dyDescent="0.25">
      <c r="B1902" s="18" t="s">
        <v>23</v>
      </c>
      <c r="C1902" s="18">
        <v>1128299</v>
      </c>
      <c r="D1902" s="19">
        <v>45430</v>
      </c>
      <c r="E1902" s="18" t="s">
        <v>24</v>
      </c>
      <c r="F1902" s="18" t="s">
        <v>74</v>
      </c>
      <c r="G1902" s="18" t="s">
        <v>56</v>
      </c>
      <c r="H1902" s="18" t="s">
        <v>12</v>
      </c>
      <c r="I1902" s="20">
        <v>0.45</v>
      </c>
      <c r="J1902" s="21">
        <v>5500</v>
      </c>
      <c r="K1902" s="22">
        <f>I1902*J1902</f>
        <v>2475</v>
      </c>
      <c r="L1902" s="22">
        <f>K1902*M1902</f>
        <v>989.99999999999989</v>
      </c>
      <c r="M1902" s="23">
        <v>0.39999999999999997</v>
      </c>
      <c r="O1902" s="1"/>
      <c r="P1902" s="2"/>
      <c r="Q1902" s="3"/>
      <c r="R1902" s="5"/>
    </row>
    <row r="1903" spans="2:18" x14ac:dyDescent="0.25">
      <c r="B1903" s="18" t="s">
        <v>23</v>
      </c>
      <c r="C1903" s="18">
        <v>1128299</v>
      </c>
      <c r="D1903" s="19">
        <v>45430</v>
      </c>
      <c r="E1903" s="18" t="s">
        <v>24</v>
      </c>
      <c r="F1903" s="18" t="s">
        <v>74</v>
      </c>
      <c r="G1903" s="18" t="s">
        <v>56</v>
      </c>
      <c r="H1903" s="18" t="s">
        <v>15</v>
      </c>
      <c r="I1903" s="20">
        <v>0.5</v>
      </c>
      <c r="J1903" s="21">
        <v>4000</v>
      </c>
      <c r="K1903" s="22">
        <f>I1903*J1903</f>
        <v>2000</v>
      </c>
      <c r="L1903" s="22">
        <f>K1903*M1903</f>
        <v>799.99999999999989</v>
      </c>
      <c r="M1903" s="23">
        <v>0.39999999999999997</v>
      </c>
      <c r="O1903" s="1"/>
      <c r="P1903" s="2"/>
      <c r="Q1903" s="3"/>
      <c r="R1903" s="5"/>
    </row>
    <row r="1904" spans="2:18" x14ac:dyDescent="0.25">
      <c r="B1904" s="18" t="s">
        <v>23</v>
      </c>
      <c r="C1904" s="18">
        <v>1128299</v>
      </c>
      <c r="D1904" s="19">
        <v>45430</v>
      </c>
      <c r="E1904" s="18" t="s">
        <v>24</v>
      </c>
      <c r="F1904" s="18" t="s">
        <v>74</v>
      </c>
      <c r="G1904" s="18" t="s">
        <v>56</v>
      </c>
      <c r="H1904" s="18" t="s">
        <v>13</v>
      </c>
      <c r="I1904" s="20">
        <v>0.5</v>
      </c>
      <c r="J1904" s="21">
        <v>4000</v>
      </c>
      <c r="K1904" s="22">
        <f t="shared" ref="K1904:K1907" si="625">I1904*J1904</f>
        <v>2000</v>
      </c>
      <c r="L1904" s="22">
        <f t="shared" ref="L1904:L1907" si="626">K1904*M1904</f>
        <v>799.99999999999989</v>
      </c>
      <c r="M1904" s="23">
        <v>0.39999999999999997</v>
      </c>
      <c r="O1904" s="1"/>
      <c r="P1904" s="2"/>
      <c r="Q1904" s="3"/>
      <c r="R1904" s="5"/>
    </row>
    <row r="1905" spans="2:18" x14ac:dyDescent="0.25">
      <c r="B1905" s="18" t="s">
        <v>23</v>
      </c>
      <c r="C1905" s="18">
        <v>1128299</v>
      </c>
      <c r="D1905" s="19">
        <v>45430</v>
      </c>
      <c r="E1905" s="18" t="s">
        <v>24</v>
      </c>
      <c r="F1905" s="18" t="s">
        <v>74</v>
      </c>
      <c r="G1905" s="18" t="s">
        <v>56</v>
      </c>
      <c r="H1905" s="18" t="s">
        <v>14</v>
      </c>
      <c r="I1905" s="20">
        <v>0.45</v>
      </c>
      <c r="J1905" s="21">
        <v>3250</v>
      </c>
      <c r="K1905" s="22">
        <f t="shared" si="625"/>
        <v>1462.5</v>
      </c>
      <c r="L1905" s="22">
        <f t="shared" si="626"/>
        <v>585</v>
      </c>
      <c r="M1905" s="23">
        <v>0.39999999999999997</v>
      </c>
      <c r="O1905" s="1"/>
      <c r="P1905" s="2"/>
      <c r="Q1905" s="3"/>
      <c r="R1905" s="5"/>
    </row>
    <row r="1906" spans="2:18" x14ac:dyDescent="0.25">
      <c r="B1906" s="18" t="s">
        <v>23</v>
      </c>
      <c r="C1906" s="18">
        <v>1128299</v>
      </c>
      <c r="D1906" s="19">
        <v>45430</v>
      </c>
      <c r="E1906" s="18" t="s">
        <v>24</v>
      </c>
      <c r="F1906" s="18" t="s">
        <v>74</v>
      </c>
      <c r="G1906" s="18" t="s">
        <v>56</v>
      </c>
      <c r="H1906" s="18" t="s">
        <v>16</v>
      </c>
      <c r="I1906" s="20">
        <v>0.39999999999999997</v>
      </c>
      <c r="J1906" s="21">
        <v>2250</v>
      </c>
      <c r="K1906" s="22">
        <f t="shared" si="625"/>
        <v>899.99999999999989</v>
      </c>
      <c r="L1906" s="22">
        <f t="shared" si="626"/>
        <v>404.99999999999994</v>
      </c>
      <c r="M1906" s="23">
        <v>0.45</v>
      </c>
      <c r="O1906" s="1"/>
      <c r="P1906" s="2"/>
      <c r="Q1906" s="3"/>
      <c r="R1906" s="5"/>
    </row>
    <row r="1907" spans="2:18" x14ac:dyDescent="0.25">
      <c r="B1907" s="18" t="s">
        <v>23</v>
      </c>
      <c r="C1907" s="18">
        <v>1128299</v>
      </c>
      <c r="D1907" s="19">
        <v>45430</v>
      </c>
      <c r="E1907" s="18" t="s">
        <v>24</v>
      </c>
      <c r="F1907" s="18" t="s">
        <v>74</v>
      </c>
      <c r="G1907" s="18" t="s">
        <v>56</v>
      </c>
      <c r="H1907" s="18" t="s">
        <v>17</v>
      </c>
      <c r="I1907" s="20">
        <v>0.65</v>
      </c>
      <c r="J1907" s="21">
        <v>5750</v>
      </c>
      <c r="K1907" s="22">
        <f t="shared" si="625"/>
        <v>3737.5</v>
      </c>
      <c r="L1907" s="22">
        <f t="shared" si="626"/>
        <v>1308.125</v>
      </c>
      <c r="M1907" s="23">
        <v>0.35</v>
      </c>
      <c r="O1907" s="1"/>
      <c r="P1907" s="2"/>
      <c r="Q1907" s="3"/>
      <c r="R1907" s="5"/>
    </row>
    <row r="1908" spans="2:18" x14ac:dyDescent="0.25">
      <c r="B1908" s="18" t="s">
        <v>23</v>
      </c>
      <c r="C1908" s="18">
        <v>1128299</v>
      </c>
      <c r="D1908" s="19">
        <v>45460</v>
      </c>
      <c r="E1908" s="18" t="s">
        <v>24</v>
      </c>
      <c r="F1908" s="18" t="s">
        <v>74</v>
      </c>
      <c r="G1908" s="18" t="s">
        <v>56</v>
      </c>
      <c r="H1908" s="18" t="s">
        <v>12</v>
      </c>
      <c r="I1908" s="20">
        <v>0.6</v>
      </c>
      <c r="J1908" s="21">
        <v>8250</v>
      </c>
      <c r="K1908" s="22">
        <f>I1908*J1908</f>
        <v>4950</v>
      </c>
      <c r="L1908" s="22">
        <f>K1908*M1908</f>
        <v>1979.9999999999998</v>
      </c>
      <c r="M1908" s="23">
        <v>0.39999999999999997</v>
      </c>
      <c r="O1908" s="1"/>
      <c r="P1908" s="2"/>
      <c r="Q1908" s="3"/>
      <c r="R1908" s="5"/>
    </row>
    <row r="1909" spans="2:18" x14ac:dyDescent="0.25">
      <c r="B1909" s="18" t="s">
        <v>23</v>
      </c>
      <c r="C1909" s="18">
        <v>1128299</v>
      </c>
      <c r="D1909" s="19">
        <v>45460</v>
      </c>
      <c r="E1909" s="18" t="s">
        <v>24</v>
      </c>
      <c r="F1909" s="18" t="s">
        <v>74</v>
      </c>
      <c r="G1909" s="18" t="s">
        <v>56</v>
      </c>
      <c r="H1909" s="18" t="s">
        <v>15</v>
      </c>
      <c r="I1909" s="20">
        <v>0.7</v>
      </c>
      <c r="J1909" s="21">
        <v>7000</v>
      </c>
      <c r="K1909" s="22">
        <f>I1909*J1909</f>
        <v>4900</v>
      </c>
      <c r="L1909" s="22">
        <f>K1909*M1909</f>
        <v>1959.9999999999998</v>
      </c>
      <c r="M1909" s="23">
        <v>0.39999999999999997</v>
      </c>
      <c r="O1909" s="1"/>
      <c r="P1909" s="2"/>
      <c r="Q1909" s="3"/>
      <c r="R1909" s="5"/>
    </row>
    <row r="1910" spans="2:18" x14ac:dyDescent="0.25">
      <c r="B1910" s="18" t="s">
        <v>23</v>
      </c>
      <c r="C1910" s="18">
        <v>1128299</v>
      </c>
      <c r="D1910" s="19">
        <v>45460</v>
      </c>
      <c r="E1910" s="18" t="s">
        <v>24</v>
      </c>
      <c r="F1910" s="18" t="s">
        <v>74</v>
      </c>
      <c r="G1910" s="18" t="s">
        <v>56</v>
      </c>
      <c r="H1910" s="18" t="s">
        <v>13</v>
      </c>
      <c r="I1910" s="20">
        <v>0.85</v>
      </c>
      <c r="J1910" s="21">
        <v>7000</v>
      </c>
      <c r="K1910" s="22">
        <f t="shared" ref="K1910:K1913" si="627">I1910*J1910</f>
        <v>5950</v>
      </c>
      <c r="L1910" s="22">
        <f t="shared" ref="L1910:L1913" si="628">K1910*M1910</f>
        <v>2380</v>
      </c>
      <c r="M1910" s="23">
        <v>0.39999999999999997</v>
      </c>
      <c r="O1910" s="1"/>
      <c r="P1910" s="2"/>
      <c r="Q1910" s="3"/>
      <c r="R1910" s="5"/>
    </row>
    <row r="1911" spans="2:18" x14ac:dyDescent="0.25">
      <c r="B1911" s="18" t="s">
        <v>23</v>
      </c>
      <c r="C1911" s="18">
        <v>1128299</v>
      </c>
      <c r="D1911" s="19">
        <v>45460</v>
      </c>
      <c r="E1911" s="18" t="s">
        <v>24</v>
      </c>
      <c r="F1911" s="18" t="s">
        <v>74</v>
      </c>
      <c r="G1911" s="18" t="s">
        <v>56</v>
      </c>
      <c r="H1911" s="18" t="s">
        <v>14</v>
      </c>
      <c r="I1911" s="20">
        <v>0.85</v>
      </c>
      <c r="J1911" s="21">
        <v>5750</v>
      </c>
      <c r="K1911" s="22">
        <f t="shared" si="627"/>
        <v>4887.5</v>
      </c>
      <c r="L1911" s="22">
        <f t="shared" si="628"/>
        <v>1954.9999999999998</v>
      </c>
      <c r="M1911" s="23">
        <v>0.39999999999999997</v>
      </c>
      <c r="O1911" s="1"/>
      <c r="P1911" s="2"/>
      <c r="Q1911" s="3"/>
      <c r="R1911" s="5"/>
    </row>
    <row r="1912" spans="2:18" x14ac:dyDescent="0.25">
      <c r="B1912" s="18" t="s">
        <v>23</v>
      </c>
      <c r="C1912" s="18">
        <v>1128299</v>
      </c>
      <c r="D1912" s="19">
        <v>45460</v>
      </c>
      <c r="E1912" s="18" t="s">
        <v>24</v>
      </c>
      <c r="F1912" s="18" t="s">
        <v>74</v>
      </c>
      <c r="G1912" s="18" t="s">
        <v>56</v>
      </c>
      <c r="H1912" s="18" t="s">
        <v>16</v>
      </c>
      <c r="I1912" s="20">
        <v>0.95000000000000007</v>
      </c>
      <c r="J1912" s="21">
        <v>4500</v>
      </c>
      <c r="K1912" s="22">
        <f t="shared" si="627"/>
        <v>4275</v>
      </c>
      <c r="L1912" s="22">
        <f t="shared" si="628"/>
        <v>1923.75</v>
      </c>
      <c r="M1912" s="23">
        <v>0.45</v>
      </c>
      <c r="O1912" s="1"/>
      <c r="P1912" s="2"/>
      <c r="Q1912" s="3"/>
      <c r="R1912" s="5"/>
    </row>
    <row r="1913" spans="2:18" x14ac:dyDescent="0.25">
      <c r="B1913" s="18" t="s">
        <v>23</v>
      </c>
      <c r="C1913" s="18">
        <v>1128299</v>
      </c>
      <c r="D1913" s="19">
        <v>45460</v>
      </c>
      <c r="E1913" s="18" t="s">
        <v>24</v>
      </c>
      <c r="F1913" s="18" t="s">
        <v>74</v>
      </c>
      <c r="G1913" s="18" t="s">
        <v>56</v>
      </c>
      <c r="H1913" s="18" t="s">
        <v>17</v>
      </c>
      <c r="I1913" s="20">
        <v>1.1000000000000001</v>
      </c>
      <c r="J1913" s="21">
        <v>7500</v>
      </c>
      <c r="K1913" s="22">
        <f t="shared" si="627"/>
        <v>8250</v>
      </c>
      <c r="L1913" s="22">
        <f t="shared" si="628"/>
        <v>2887.5</v>
      </c>
      <c r="M1913" s="23">
        <v>0.35</v>
      </c>
      <c r="O1913" s="1"/>
      <c r="P1913" s="2"/>
      <c r="Q1913" s="3"/>
      <c r="R1913" s="5"/>
    </row>
    <row r="1914" spans="2:18" x14ac:dyDescent="0.25">
      <c r="B1914" s="18" t="s">
        <v>23</v>
      </c>
      <c r="C1914" s="18">
        <v>1128299</v>
      </c>
      <c r="D1914" s="19">
        <v>45489</v>
      </c>
      <c r="E1914" s="18" t="s">
        <v>24</v>
      </c>
      <c r="F1914" s="18" t="s">
        <v>74</v>
      </c>
      <c r="G1914" s="18" t="s">
        <v>56</v>
      </c>
      <c r="H1914" s="18" t="s">
        <v>12</v>
      </c>
      <c r="I1914" s="20">
        <v>0.9</v>
      </c>
      <c r="J1914" s="21">
        <v>9000</v>
      </c>
      <c r="K1914" s="22">
        <f>I1914*J1914</f>
        <v>8100</v>
      </c>
      <c r="L1914" s="22">
        <f>K1914*M1914</f>
        <v>3239.9999999999995</v>
      </c>
      <c r="M1914" s="23">
        <v>0.39999999999999997</v>
      </c>
      <c r="O1914" s="1"/>
      <c r="P1914" s="2"/>
      <c r="Q1914" s="3"/>
      <c r="R1914" s="5"/>
    </row>
    <row r="1915" spans="2:18" x14ac:dyDescent="0.25">
      <c r="B1915" s="18" t="s">
        <v>23</v>
      </c>
      <c r="C1915" s="18">
        <v>1128299</v>
      </c>
      <c r="D1915" s="19">
        <v>45489</v>
      </c>
      <c r="E1915" s="18" t="s">
        <v>24</v>
      </c>
      <c r="F1915" s="18" t="s">
        <v>74</v>
      </c>
      <c r="G1915" s="18" t="s">
        <v>56</v>
      </c>
      <c r="H1915" s="18" t="s">
        <v>15</v>
      </c>
      <c r="I1915" s="20">
        <v>0.95000000000000007</v>
      </c>
      <c r="J1915" s="21">
        <v>7500</v>
      </c>
      <c r="K1915" s="22">
        <f>I1915*J1915</f>
        <v>7125.0000000000009</v>
      </c>
      <c r="L1915" s="22">
        <f>K1915*M1915</f>
        <v>2850</v>
      </c>
      <c r="M1915" s="23">
        <v>0.39999999999999997</v>
      </c>
      <c r="O1915" s="1"/>
      <c r="P1915" s="2"/>
      <c r="Q1915" s="3"/>
      <c r="R1915" s="5"/>
    </row>
    <row r="1916" spans="2:18" x14ac:dyDescent="0.25">
      <c r="B1916" s="18" t="s">
        <v>23</v>
      </c>
      <c r="C1916" s="18">
        <v>1128299</v>
      </c>
      <c r="D1916" s="19">
        <v>45489</v>
      </c>
      <c r="E1916" s="18" t="s">
        <v>24</v>
      </c>
      <c r="F1916" s="18" t="s">
        <v>74</v>
      </c>
      <c r="G1916" s="18" t="s">
        <v>56</v>
      </c>
      <c r="H1916" s="18" t="s">
        <v>13</v>
      </c>
      <c r="I1916" s="20">
        <v>0.95000000000000007</v>
      </c>
      <c r="J1916" s="21">
        <v>7000</v>
      </c>
      <c r="K1916" s="22">
        <f t="shared" ref="K1916:K1919" si="629">I1916*J1916</f>
        <v>6650.0000000000009</v>
      </c>
      <c r="L1916" s="22">
        <f t="shared" ref="L1916:L1919" si="630">K1916*M1916</f>
        <v>2660</v>
      </c>
      <c r="M1916" s="23">
        <v>0.39999999999999997</v>
      </c>
      <c r="O1916" s="1"/>
      <c r="P1916" s="2"/>
      <c r="Q1916" s="3"/>
      <c r="R1916" s="5"/>
    </row>
    <row r="1917" spans="2:18" x14ac:dyDescent="0.25">
      <c r="B1917" s="18" t="s">
        <v>23</v>
      </c>
      <c r="C1917" s="18">
        <v>1128299</v>
      </c>
      <c r="D1917" s="19">
        <v>45489</v>
      </c>
      <c r="E1917" s="18" t="s">
        <v>24</v>
      </c>
      <c r="F1917" s="18" t="s">
        <v>74</v>
      </c>
      <c r="G1917" s="18" t="s">
        <v>56</v>
      </c>
      <c r="H1917" s="18" t="s">
        <v>14</v>
      </c>
      <c r="I1917" s="20">
        <v>0.9</v>
      </c>
      <c r="J1917" s="21">
        <v>6000</v>
      </c>
      <c r="K1917" s="22">
        <f t="shared" si="629"/>
        <v>5400</v>
      </c>
      <c r="L1917" s="22">
        <f t="shared" si="630"/>
        <v>2160</v>
      </c>
      <c r="M1917" s="23">
        <v>0.39999999999999997</v>
      </c>
      <c r="O1917" s="1"/>
      <c r="P1917" s="2"/>
      <c r="Q1917" s="3"/>
      <c r="R1917" s="5"/>
    </row>
    <row r="1918" spans="2:18" x14ac:dyDescent="0.25">
      <c r="B1918" s="18" t="s">
        <v>23</v>
      </c>
      <c r="C1918" s="18">
        <v>1128299</v>
      </c>
      <c r="D1918" s="19">
        <v>45489</v>
      </c>
      <c r="E1918" s="18" t="s">
        <v>24</v>
      </c>
      <c r="F1918" s="18" t="s">
        <v>74</v>
      </c>
      <c r="G1918" s="18" t="s">
        <v>56</v>
      </c>
      <c r="H1918" s="18" t="s">
        <v>16</v>
      </c>
      <c r="I1918" s="20">
        <v>0.95000000000000007</v>
      </c>
      <c r="J1918" s="21">
        <v>6500</v>
      </c>
      <c r="K1918" s="22">
        <f t="shared" si="629"/>
        <v>6175</v>
      </c>
      <c r="L1918" s="22">
        <f t="shared" si="630"/>
        <v>2778.75</v>
      </c>
      <c r="M1918" s="23">
        <v>0.45</v>
      </c>
      <c r="O1918" s="1"/>
      <c r="P1918" s="2"/>
      <c r="Q1918" s="3"/>
      <c r="R1918" s="5"/>
    </row>
    <row r="1919" spans="2:18" x14ac:dyDescent="0.25">
      <c r="B1919" s="18" t="s">
        <v>23</v>
      </c>
      <c r="C1919" s="18">
        <v>1128299</v>
      </c>
      <c r="D1919" s="19">
        <v>45489</v>
      </c>
      <c r="E1919" s="18" t="s">
        <v>24</v>
      </c>
      <c r="F1919" s="18" t="s">
        <v>74</v>
      </c>
      <c r="G1919" s="18" t="s">
        <v>56</v>
      </c>
      <c r="H1919" s="18" t="s">
        <v>17</v>
      </c>
      <c r="I1919" s="20">
        <v>1.1000000000000001</v>
      </c>
      <c r="J1919" s="21">
        <v>6500</v>
      </c>
      <c r="K1919" s="22">
        <f t="shared" si="629"/>
        <v>7150.0000000000009</v>
      </c>
      <c r="L1919" s="22">
        <f t="shared" si="630"/>
        <v>2502.5</v>
      </c>
      <c r="M1919" s="23">
        <v>0.35</v>
      </c>
      <c r="O1919" s="1"/>
      <c r="P1919" s="2"/>
      <c r="Q1919" s="3"/>
      <c r="R1919" s="5"/>
    </row>
    <row r="1920" spans="2:18" x14ac:dyDescent="0.25">
      <c r="B1920" s="18" t="s">
        <v>23</v>
      </c>
      <c r="C1920" s="18">
        <v>1128299</v>
      </c>
      <c r="D1920" s="19">
        <v>45521</v>
      </c>
      <c r="E1920" s="18" t="s">
        <v>24</v>
      </c>
      <c r="F1920" s="18" t="s">
        <v>74</v>
      </c>
      <c r="G1920" s="18" t="s">
        <v>56</v>
      </c>
      <c r="H1920" s="18" t="s">
        <v>12</v>
      </c>
      <c r="I1920" s="20">
        <v>0.95000000000000007</v>
      </c>
      <c r="J1920" s="21">
        <v>8500</v>
      </c>
      <c r="K1920" s="22">
        <f>I1920*J1920</f>
        <v>8075.0000000000009</v>
      </c>
      <c r="L1920" s="22">
        <f>K1920*M1920</f>
        <v>3230</v>
      </c>
      <c r="M1920" s="23">
        <v>0.39999999999999997</v>
      </c>
      <c r="O1920" s="1"/>
      <c r="P1920" s="2"/>
      <c r="Q1920" s="3"/>
      <c r="R1920" s="5"/>
    </row>
    <row r="1921" spans="2:18" x14ac:dyDescent="0.25">
      <c r="B1921" s="18" t="s">
        <v>23</v>
      </c>
      <c r="C1921" s="18">
        <v>1128299</v>
      </c>
      <c r="D1921" s="19">
        <v>45521</v>
      </c>
      <c r="E1921" s="18" t="s">
        <v>24</v>
      </c>
      <c r="F1921" s="18" t="s">
        <v>74</v>
      </c>
      <c r="G1921" s="18" t="s">
        <v>56</v>
      </c>
      <c r="H1921" s="18" t="s">
        <v>15</v>
      </c>
      <c r="I1921" s="20">
        <v>0.85000000000000009</v>
      </c>
      <c r="J1921" s="21">
        <v>8250</v>
      </c>
      <c r="K1921" s="22">
        <f>I1921*J1921</f>
        <v>7012.5000000000009</v>
      </c>
      <c r="L1921" s="22">
        <f>K1921*M1921</f>
        <v>2805</v>
      </c>
      <c r="M1921" s="23">
        <v>0.39999999999999997</v>
      </c>
      <c r="O1921" s="1"/>
      <c r="P1921" s="2"/>
      <c r="Q1921" s="3"/>
      <c r="R1921" s="5"/>
    </row>
    <row r="1922" spans="2:18" x14ac:dyDescent="0.25">
      <c r="B1922" s="18" t="s">
        <v>23</v>
      </c>
      <c r="C1922" s="18">
        <v>1128299</v>
      </c>
      <c r="D1922" s="19">
        <v>45521</v>
      </c>
      <c r="E1922" s="18" t="s">
        <v>24</v>
      </c>
      <c r="F1922" s="18" t="s">
        <v>74</v>
      </c>
      <c r="G1922" s="18" t="s">
        <v>56</v>
      </c>
      <c r="H1922" s="18" t="s">
        <v>13</v>
      </c>
      <c r="I1922" s="20">
        <v>0.75000000000000011</v>
      </c>
      <c r="J1922" s="21">
        <v>7000</v>
      </c>
      <c r="K1922" s="22">
        <f t="shared" ref="K1922:K1925" si="631">I1922*J1922</f>
        <v>5250.0000000000009</v>
      </c>
      <c r="L1922" s="22">
        <f t="shared" ref="L1922:L1925" si="632">K1922*M1922</f>
        <v>2100</v>
      </c>
      <c r="M1922" s="23">
        <v>0.39999999999999997</v>
      </c>
      <c r="O1922" s="1"/>
      <c r="P1922" s="2"/>
      <c r="Q1922" s="3"/>
      <c r="R1922" s="5"/>
    </row>
    <row r="1923" spans="2:18" x14ac:dyDescent="0.25">
      <c r="B1923" s="18" t="s">
        <v>23</v>
      </c>
      <c r="C1923" s="18">
        <v>1128299</v>
      </c>
      <c r="D1923" s="19">
        <v>45521</v>
      </c>
      <c r="E1923" s="18" t="s">
        <v>24</v>
      </c>
      <c r="F1923" s="18" t="s">
        <v>74</v>
      </c>
      <c r="G1923" s="18" t="s">
        <v>56</v>
      </c>
      <c r="H1923" s="18" t="s">
        <v>14</v>
      </c>
      <c r="I1923" s="20">
        <v>0.75000000000000011</v>
      </c>
      <c r="J1923" s="21">
        <v>4750</v>
      </c>
      <c r="K1923" s="22">
        <f t="shared" si="631"/>
        <v>3562.5000000000005</v>
      </c>
      <c r="L1923" s="22">
        <f t="shared" si="632"/>
        <v>1425</v>
      </c>
      <c r="M1923" s="23">
        <v>0.39999999999999997</v>
      </c>
      <c r="O1923" s="1"/>
      <c r="P1923" s="2"/>
      <c r="Q1923" s="3"/>
      <c r="R1923" s="5"/>
    </row>
    <row r="1924" spans="2:18" x14ac:dyDescent="0.25">
      <c r="B1924" s="18" t="s">
        <v>23</v>
      </c>
      <c r="C1924" s="18">
        <v>1128299</v>
      </c>
      <c r="D1924" s="19">
        <v>45521</v>
      </c>
      <c r="E1924" s="18" t="s">
        <v>24</v>
      </c>
      <c r="F1924" s="18" t="s">
        <v>74</v>
      </c>
      <c r="G1924" s="18" t="s">
        <v>56</v>
      </c>
      <c r="H1924" s="18" t="s">
        <v>16</v>
      </c>
      <c r="I1924" s="20">
        <v>0.64999999999999991</v>
      </c>
      <c r="J1924" s="21">
        <v>4750</v>
      </c>
      <c r="K1924" s="22">
        <f t="shared" si="631"/>
        <v>3087.4999999999995</v>
      </c>
      <c r="L1924" s="22">
        <f t="shared" si="632"/>
        <v>1389.3749999999998</v>
      </c>
      <c r="M1924" s="23">
        <v>0.45</v>
      </c>
      <c r="O1924" s="1"/>
      <c r="P1924" s="2"/>
      <c r="Q1924" s="3"/>
      <c r="R1924" s="5"/>
    </row>
    <row r="1925" spans="2:18" x14ac:dyDescent="0.25">
      <c r="B1925" s="18" t="s">
        <v>23</v>
      </c>
      <c r="C1925" s="18">
        <v>1128299</v>
      </c>
      <c r="D1925" s="19">
        <v>45521</v>
      </c>
      <c r="E1925" s="18" t="s">
        <v>24</v>
      </c>
      <c r="F1925" s="18" t="s">
        <v>74</v>
      </c>
      <c r="G1925" s="18" t="s">
        <v>56</v>
      </c>
      <c r="H1925" s="18" t="s">
        <v>17</v>
      </c>
      <c r="I1925" s="20">
        <v>0.7</v>
      </c>
      <c r="J1925" s="21">
        <v>3000</v>
      </c>
      <c r="K1925" s="22">
        <f t="shared" si="631"/>
        <v>2100</v>
      </c>
      <c r="L1925" s="22">
        <f t="shared" si="632"/>
        <v>735</v>
      </c>
      <c r="M1925" s="23">
        <v>0.35</v>
      </c>
      <c r="O1925" s="1"/>
      <c r="P1925" s="2"/>
      <c r="Q1925" s="3"/>
      <c r="R1925" s="5"/>
    </row>
    <row r="1926" spans="2:18" x14ac:dyDescent="0.25">
      <c r="B1926" s="18" t="s">
        <v>23</v>
      </c>
      <c r="C1926" s="18">
        <v>1128299</v>
      </c>
      <c r="D1926" s="19">
        <v>45553</v>
      </c>
      <c r="E1926" s="18" t="s">
        <v>24</v>
      </c>
      <c r="F1926" s="18" t="s">
        <v>74</v>
      </c>
      <c r="G1926" s="18" t="s">
        <v>56</v>
      </c>
      <c r="H1926" s="18" t="s">
        <v>12</v>
      </c>
      <c r="I1926" s="20">
        <v>0.45000000000000012</v>
      </c>
      <c r="J1926" s="21">
        <v>5000</v>
      </c>
      <c r="K1926" s="22">
        <f>I1926*J1926</f>
        <v>2250.0000000000005</v>
      </c>
      <c r="L1926" s="22">
        <f>K1926*M1926</f>
        <v>900.00000000000011</v>
      </c>
      <c r="M1926" s="23">
        <v>0.39999999999999997</v>
      </c>
      <c r="O1926" s="1"/>
      <c r="P1926" s="2"/>
      <c r="Q1926" s="3"/>
      <c r="R1926" s="5"/>
    </row>
    <row r="1927" spans="2:18" x14ac:dyDescent="0.25">
      <c r="B1927" s="18" t="s">
        <v>23</v>
      </c>
      <c r="C1927" s="18">
        <v>1128299</v>
      </c>
      <c r="D1927" s="19">
        <v>45553</v>
      </c>
      <c r="E1927" s="18" t="s">
        <v>24</v>
      </c>
      <c r="F1927" s="18" t="s">
        <v>74</v>
      </c>
      <c r="G1927" s="18" t="s">
        <v>56</v>
      </c>
      <c r="H1927" s="18" t="s">
        <v>15</v>
      </c>
      <c r="I1927" s="20">
        <v>0.50000000000000011</v>
      </c>
      <c r="J1927" s="21">
        <v>5000</v>
      </c>
      <c r="K1927" s="22">
        <f>I1927*J1927</f>
        <v>2500.0000000000005</v>
      </c>
      <c r="L1927" s="22">
        <f>K1927*M1927</f>
        <v>1000.0000000000001</v>
      </c>
      <c r="M1927" s="23">
        <v>0.39999999999999997</v>
      </c>
      <c r="O1927" s="1"/>
      <c r="P1927" s="2"/>
      <c r="Q1927" s="3"/>
      <c r="R1927" s="5"/>
    </row>
    <row r="1928" spans="2:18" x14ac:dyDescent="0.25">
      <c r="B1928" s="18" t="s">
        <v>23</v>
      </c>
      <c r="C1928" s="18">
        <v>1128299</v>
      </c>
      <c r="D1928" s="19">
        <v>45553</v>
      </c>
      <c r="E1928" s="18" t="s">
        <v>24</v>
      </c>
      <c r="F1928" s="18" t="s">
        <v>74</v>
      </c>
      <c r="G1928" s="18" t="s">
        <v>56</v>
      </c>
      <c r="H1928" s="18" t="s">
        <v>13</v>
      </c>
      <c r="I1928" s="20">
        <v>0.45000000000000012</v>
      </c>
      <c r="J1928" s="21">
        <v>3000</v>
      </c>
      <c r="K1928" s="22">
        <f t="shared" ref="K1928:K1931" si="633">I1928*J1928</f>
        <v>1350.0000000000005</v>
      </c>
      <c r="L1928" s="22">
        <f t="shared" ref="L1928:L1931" si="634">K1928*M1928</f>
        <v>540.00000000000011</v>
      </c>
      <c r="M1928" s="23">
        <v>0.39999999999999997</v>
      </c>
      <c r="O1928" s="1"/>
      <c r="P1928" s="2"/>
      <c r="Q1928" s="3"/>
      <c r="R1928" s="5"/>
    </row>
    <row r="1929" spans="2:18" x14ac:dyDescent="0.25">
      <c r="B1929" s="18" t="s">
        <v>23</v>
      </c>
      <c r="C1929" s="18">
        <v>1128299</v>
      </c>
      <c r="D1929" s="19">
        <v>45553</v>
      </c>
      <c r="E1929" s="18" t="s">
        <v>24</v>
      </c>
      <c r="F1929" s="18" t="s">
        <v>74</v>
      </c>
      <c r="G1929" s="18" t="s">
        <v>56</v>
      </c>
      <c r="H1929" s="18" t="s">
        <v>14</v>
      </c>
      <c r="I1929" s="20">
        <v>0.45000000000000012</v>
      </c>
      <c r="J1929" s="21">
        <v>2500</v>
      </c>
      <c r="K1929" s="22">
        <f t="shared" si="633"/>
        <v>1125.0000000000002</v>
      </c>
      <c r="L1929" s="22">
        <f t="shared" si="634"/>
        <v>450.00000000000006</v>
      </c>
      <c r="M1929" s="23">
        <v>0.39999999999999997</v>
      </c>
      <c r="O1929" s="1"/>
      <c r="P1929" s="2"/>
      <c r="Q1929" s="3"/>
      <c r="R1929" s="5"/>
    </row>
    <row r="1930" spans="2:18" x14ac:dyDescent="0.25">
      <c r="B1930" s="18" t="s">
        <v>23</v>
      </c>
      <c r="C1930" s="18">
        <v>1128299</v>
      </c>
      <c r="D1930" s="19">
        <v>45553</v>
      </c>
      <c r="E1930" s="18" t="s">
        <v>24</v>
      </c>
      <c r="F1930" s="18" t="s">
        <v>74</v>
      </c>
      <c r="G1930" s="18" t="s">
        <v>56</v>
      </c>
      <c r="H1930" s="18" t="s">
        <v>16</v>
      </c>
      <c r="I1930" s="20">
        <v>0.55000000000000004</v>
      </c>
      <c r="J1930" s="21">
        <v>2750</v>
      </c>
      <c r="K1930" s="22">
        <f t="shared" si="633"/>
        <v>1512.5000000000002</v>
      </c>
      <c r="L1930" s="22">
        <f t="shared" si="634"/>
        <v>680.62500000000011</v>
      </c>
      <c r="M1930" s="23">
        <v>0.45</v>
      </c>
      <c r="O1930" s="1"/>
      <c r="P1930" s="2"/>
      <c r="Q1930" s="3"/>
      <c r="R1930" s="5"/>
    </row>
    <row r="1931" spans="2:18" x14ac:dyDescent="0.25">
      <c r="B1931" s="18" t="s">
        <v>23</v>
      </c>
      <c r="C1931" s="18">
        <v>1128299</v>
      </c>
      <c r="D1931" s="19">
        <v>45553</v>
      </c>
      <c r="E1931" s="18" t="s">
        <v>24</v>
      </c>
      <c r="F1931" s="18" t="s">
        <v>74</v>
      </c>
      <c r="G1931" s="18" t="s">
        <v>56</v>
      </c>
      <c r="H1931" s="18" t="s">
        <v>17</v>
      </c>
      <c r="I1931" s="20">
        <v>0.39999999999999997</v>
      </c>
      <c r="J1931" s="21">
        <v>3000</v>
      </c>
      <c r="K1931" s="22">
        <f t="shared" si="633"/>
        <v>1200</v>
      </c>
      <c r="L1931" s="22">
        <f t="shared" si="634"/>
        <v>420</v>
      </c>
      <c r="M1931" s="23">
        <v>0.35</v>
      </c>
      <c r="O1931" s="1"/>
      <c r="P1931" s="2"/>
      <c r="Q1931" s="3"/>
      <c r="R1931" s="5"/>
    </row>
    <row r="1932" spans="2:18" x14ac:dyDescent="0.25">
      <c r="B1932" s="18" t="s">
        <v>23</v>
      </c>
      <c r="C1932" s="18">
        <v>1128299</v>
      </c>
      <c r="D1932" s="19">
        <v>45582</v>
      </c>
      <c r="E1932" s="18" t="s">
        <v>24</v>
      </c>
      <c r="F1932" s="18" t="s">
        <v>74</v>
      </c>
      <c r="G1932" s="18" t="s">
        <v>56</v>
      </c>
      <c r="H1932" s="18" t="s">
        <v>12</v>
      </c>
      <c r="I1932" s="20">
        <v>0.35000000000000003</v>
      </c>
      <c r="J1932" s="21">
        <v>4000</v>
      </c>
      <c r="K1932" s="22">
        <f>I1932*J1932</f>
        <v>1400.0000000000002</v>
      </c>
      <c r="L1932" s="22">
        <f>K1932*M1932</f>
        <v>560</v>
      </c>
      <c r="M1932" s="23">
        <v>0.39999999999999997</v>
      </c>
      <c r="O1932" s="1"/>
      <c r="P1932" s="2"/>
      <c r="Q1932" s="3"/>
      <c r="R1932" s="5"/>
    </row>
    <row r="1933" spans="2:18" x14ac:dyDescent="0.25">
      <c r="B1933" s="18" t="s">
        <v>23</v>
      </c>
      <c r="C1933" s="18">
        <v>1128299</v>
      </c>
      <c r="D1933" s="19">
        <v>45582</v>
      </c>
      <c r="E1933" s="18" t="s">
        <v>24</v>
      </c>
      <c r="F1933" s="18" t="s">
        <v>74</v>
      </c>
      <c r="G1933" s="18" t="s">
        <v>56</v>
      </c>
      <c r="H1933" s="18" t="s">
        <v>15</v>
      </c>
      <c r="I1933" s="20">
        <v>0.50000000000000011</v>
      </c>
      <c r="J1933" s="21">
        <v>5750</v>
      </c>
      <c r="K1933" s="22">
        <f>I1933*J1933</f>
        <v>2875.0000000000005</v>
      </c>
      <c r="L1933" s="22">
        <f>K1933*M1933</f>
        <v>1150</v>
      </c>
      <c r="M1933" s="23">
        <v>0.39999999999999997</v>
      </c>
      <c r="O1933" s="1"/>
      <c r="P1933" s="2"/>
      <c r="Q1933" s="3"/>
      <c r="R1933" s="5"/>
    </row>
    <row r="1934" spans="2:18" x14ac:dyDescent="0.25">
      <c r="B1934" s="18" t="s">
        <v>23</v>
      </c>
      <c r="C1934" s="18">
        <v>1128299</v>
      </c>
      <c r="D1934" s="19">
        <v>45582</v>
      </c>
      <c r="E1934" s="18" t="s">
        <v>24</v>
      </c>
      <c r="F1934" s="18" t="s">
        <v>74</v>
      </c>
      <c r="G1934" s="18" t="s">
        <v>56</v>
      </c>
      <c r="H1934" s="18" t="s">
        <v>13</v>
      </c>
      <c r="I1934" s="20">
        <v>0.45000000000000012</v>
      </c>
      <c r="J1934" s="21">
        <v>4000</v>
      </c>
      <c r="K1934" s="22">
        <f t="shared" ref="K1934:K1937" si="635">I1934*J1934</f>
        <v>1800.0000000000005</v>
      </c>
      <c r="L1934" s="22">
        <f t="shared" ref="L1934:L1937" si="636">K1934*M1934</f>
        <v>720.00000000000011</v>
      </c>
      <c r="M1934" s="23">
        <v>0.39999999999999997</v>
      </c>
      <c r="O1934" s="1"/>
      <c r="P1934" s="2"/>
      <c r="Q1934" s="3"/>
      <c r="R1934" s="5"/>
    </row>
    <row r="1935" spans="2:18" x14ac:dyDescent="0.25">
      <c r="B1935" s="18" t="s">
        <v>23</v>
      </c>
      <c r="C1935" s="18">
        <v>1128299</v>
      </c>
      <c r="D1935" s="19">
        <v>45582</v>
      </c>
      <c r="E1935" s="18" t="s">
        <v>24</v>
      </c>
      <c r="F1935" s="18" t="s">
        <v>74</v>
      </c>
      <c r="G1935" s="18" t="s">
        <v>56</v>
      </c>
      <c r="H1935" s="18" t="s">
        <v>14</v>
      </c>
      <c r="I1935" s="20">
        <v>0.40000000000000008</v>
      </c>
      <c r="J1935" s="21">
        <v>3750</v>
      </c>
      <c r="K1935" s="22">
        <f t="shared" si="635"/>
        <v>1500.0000000000002</v>
      </c>
      <c r="L1935" s="22">
        <f t="shared" si="636"/>
        <v>600</v>
      </c>
      <c r="M1935" s="23">
        <v>0.39999999999999997</v>
      </c>
      <c r="O1935" s="1"/>
      <c r="P1935" s="2"/>
      <c r="Q1935" s="3"/>
      <c r="R1935" s="5"/>
    </row>
    <row r="1936" spans="2:18" x14ac:dyDescent="0.25">
      <c r="B1936" s="18" t="s">
        <v>23</v>
      </c>
      <c r="C1936" s="18">
        <v>1128299</v>
      </c>
      <c r="D1936" s="19">
        <v>45582</v>
      </c>
      <c r="E1936" s="18" t="s">
        <v>24</v>
      </c>
      <c r="F1936" s="18" t="s">
        <v>74</v>
      </c>
      <c r="G1936" s="18" t="s">
        <v>56</v>
      </c>
      <c r="H1936" s="18" t="s">
        <v>16</v>
      </c>
      <c r="I1936" s="20">
        <v>0.5</v>
      </c>
      <c r="J1936" s="21">
        <v>3500</v>
      </c>
      <c r="K1936" s="22">
        <f t="shared" si="635"/>
        <v>1750</v>
      </c>
      <c r="L1936" s="22">
        <f t="shared" si="636"/>
        <v>787.5</v>
      </c>
      <c r="M1936" s="23">
        <v>0.45</v>
      </c>
      <c r="O1936" s="1"/>
      <c r="P1936" s="2"/>
      <c r="Q1936" s="3"/>
      <c r="R1936" s="5"/>
    </row>
    <row r="1937" spans="1:18" x14ac:dyDescent="0.25">
      <c r="B1937" s="18" t="s">
        <v>23</v>
      </c>
      <c r="C1937" s="18">
        <v>1128299</v>
      </c>
      <c r="D1937" s="19">
        <v>45582</v>
      </c>
      <c r="E1937" s="18" t="s">
        <v>24</v>
      </c>
      <c r="F1937" s="18" t="s">
        <v>74</v>
      </c>
      <c r="G1937" s="18" t="s">
        <v>56</v>
      </c>
      <c r="H1937" s="18" t="s">
        <v>17</v>
      </c>
      <c r="I1937" s="20">
        <v>0.55000000000000004</v>
      </c>
      <c r="J1937" s="21">
        <v>4000</v>
      </c>
      <c r="K1937" s="22">
        <f t="shared" si="635"/>
        <v>2200</v>
      </c>
      <c r="L1937" s="22">
        <f t="shared" si="636"/>
        <v>770</v>
      </c>
      <c r="M1937" s="23">
        <v>0.35</v>
      </c>
      <c r="O1937" s="1"/>
      <c r="P1937" s="2"/>
      <c r="Q1937" s="3"/>
      <c r="R1937" s="5"/>
    </row>
    <row r="1938" spans="1:18" x14ac:dyDescent="0.25">
      <c r="B1938" s="18" t="s">
        <v>23</v>
      </c>
      <c r="C1938" s="18">
        <v>1128299</v>
      </c>
      <c r="D1938" s="19">
        <v>45613</v>
      </c>
      <c r="E1938" s="18" t="s">
        <v>24</v>
      </c>
      <c r="F1938" s="18" t="s">
        <v>74</v>
      </c>
      <c r="G1938" s="18" t="s">
        <v>56</v>
      </c>
      <c r="H1938" s="18" t="s">
        <v>12</v>
      </c>
      <c r="I1938" s="20">
        <v>0.40000000000000008</v>
      </c>
      <c r="J1938" s="21">
        <v>6250</v>
      </c>
      <c r="K1938" s="22">
        <f>I1938*J1938</f>
        <v>2500.0000000000005</v>
      </c>
      <c r="L1938" s="22">
        <f>K1938*M1938</f>
        <v>1000.0000000000001</v>
      </c>
      <c r="M1938" s="23">
        <v>0.39999999999999997</v>
      </c>
      <c r="O1938" s="1"/>
      <c r="P1938" s="2"/>
      <c r="Q1938" s="3"/>
      <c r="R1938" s="5"/>
    </row>
    <row r="1939" spans="1:18" x14ac:dyDescent="0.25">
      <c r="B1939" s="18" t="s">
        <v>23</v>
      </c>
      <c r="C1939" s="18">
        <v>1128299</v>
      </c>
      <c r="D1939" s="19">
        <v>45613</v>
      </c>
      <c r="E1939" s="18" t="s">
        <v>24</v>
      </c>
      <c r="F1939" s="18" t="s">
        <v>74</v>
      </c>
      <c r="G1939" s="18" t="s">
        <v>56</v>
      </c>
      <c r="H1939" s="18" t="s">
        <v>15</v>
      </c>
      <c r="I1939" s="20">
        <v>0.45000000000000012</v>
      </c>
      <c r="J1939" s="21">
        <v>7000</v>
      </c>
      <c r="K1939" s="22">
        <f>I1939*J1939</f>
        <v>3150.0000000000009</v>
      </c>
      <c r="L1939" s="22">
        <f>K1939*M1939</f>
        <v>1260.0000000000002</v>
      </c>
      <c r="M1939" s="23">
        <v>0.39999999999999997</v>
      </c>
      <c r="O1939" s="1"/>
      <c r="P1939" s="2"/>
      <c r="Q1939" s="3"/>
      <c r="R1939" s="5"/>
    </row>
    <row r="1940" spans="1:18" x14ac:dyDescent="0.25">
      <c r="B1940" s="18" t="s">
        <v>23</v>
      </c>
      <c r="C1940" s="18">
        <v>1128299</v>
      </c>
      <c r="D1940" s="19">
        <v>45613</v>
      </c>
      <c r="E1940" s="18" t="s">
        <v>24</v>
      </c>
      <c r="F1940" s="18" t="s">
        <v>74</v>
      </c>
      <c r="G1940" s="18" t="s">
        <v>56</v>
      </c>
      <c r="H1940" s="18" t="s">
        <v>13</v>
      </c>
      <c r="I1940" s="20">
        <v>0.40000000000000008</v>
      </c>
      <c r="J1940" s="21">
        <v>5250</v>
      </c>
      <c r="K1940" s="22">
        <f t="shared" ref="K1940:K1943" si="637">I1940*J1940</f>
        <v>2100.0000000000005</v>
      </c>
      <c r="L1940" s="22">
        <f t="shared" ref="L1940:L1943" si="638">K1940*M1940</f>
        <v>840.00000000000011</v>
      </c>
      <c r="M1940" s="23">
        <v>0.39999999999999997</v>
      </c>
      <c r="O1940" s="1"/>
      <c r="P1940" s="2"/>
      <c r="Q1940" s="3"/>
      <c r="R1940" s="5"/>
    </row>
    <row r="1941" spans="1:18" x14ac:dyDescent="0.25">
      <c r="B1941" s="18" t="s">
        <v>23</v>
      </c>
      <c r="C1941" s="18">
        <v>1128299</v>
      </c>
      <c r="D1941" s="19">
        <v>45613</v>
      </c>
      <c r="E1941" s="18" t="s">
        <v>24</v>
      </c>
      <c r="F1941" s="18" t="s">
        <v>74</v>
      </c>
      <c r="G1941" s="18" t="s">
        <v>56</v>
      </c>
      <c r="H1941" s="18" t="s">
        <v>14</v>
      </c>
      <c r="I1941" s="20">
        <v>0.50000000000000011</v>
      </c>
      <c r="J1941" s="21">
        <v>5000</v>
      </c>
      <c r="K1941" s="22">
        <f t="shared" si="637"/>
        <v>2500.0000000000005</v>
      </c>
      <c r="L1941" s="22">
        <f t="shared" si="638"/>
        <v>1000.0000000000001</v>
      </c>
      <c r="M1941" s="23">
        <v>0.39999999999999997</v>
      </c>
      <c r="O1941" s="1"/>
      <c r="P1941" s="2"/>
      <c r="Q1941" s="3"/>
      <c r="R1941" s="5"/>
    </row>
    <row r="1942" spans="1:18" x14ac:dyDescent="0.25">
      <c r="B1942" s="18" t="s">
        <v>23</v>
      </c>
      <c r="C1942" s="18">
        <v>1128299</v>
      </c>
      <c r="D1942" s="19">
        <v>45613</v>
      </c>
      <c r="E1942" s="18" t="s">
        <v>24</v>
      </c>
      <c r="F1942" s="18" t="s">
        <v>74</v>
      </c>
      <c r="G1942" s="18" t="s">
        <v>56</v>
      </c>
      <c r="H1942" s="18" t="s">
        <v>16</v>
      </c>
      <c r="I1942" s="20">
        <v>0.70000000000000007</v>
      </c>
      <c r="J1942" s="21">
        <v>4750</v>
      </c>
      <c r="K1942" s="22">
        <f t="shared" si="637"/>
        <v>3325.0000000000005</v>
      </c>
      <c r="L1942" s="22">
        <f t="shared" si="638"/>
        <v>1496.2500000000002</v>
      </c>
      <c r="M1942" s="23">
        <v>0.45</v>
      </c>
      <c r="O1942" s="1"/>
      <c r="P1942" s="2"/>
      <c r="Q1942" s="3"/>
      <c r="R1942" s="5"/>
    </row>
    <row r="1943" spans="1:18" x14ac:dyDescent="0.25">
      <c r="B1943" s="18" t="s">
        <v>23</v>
      </c>
      <c r="C1943" s="18">
        <v>1128299</v>
      </c>
      <c r="D1943" s="19">
        <v>45613</v>
      </c>
      <c r="E1943" s="18" t="s">
        <v>24</v>
      </c>
      <c r="F1943" s="18" t="s">
        <v>74</v>
      </c>
      <c r="G1943" s="18" t="s">
        <v>56</v>
      </c>
      <c r="H1943" s="18" t="s">
        <v>17</v>
      </c>
      <c r="I1943" s="20">
        <v>0.8500000000000002</v>
      </c>
      <c r="J1943" s="21">
        <v>6000</v>
      </c>
      <c r="K1943" s="22">
        <f t="shared" si="637"/>
        <v>5100.0000000000009</v>
      </c>
      <c r="L1943" s="22">
        <f t="shared" si="638"/>
        <v>1785.0000000000002</v>
      </c>
      <c r="M1943" s="23">
        <v>0.35</v>
      </c>
      <c r="O1943" s="1"/>
      <c r="P1943" s="2"/>
      <c r="Q1943" s="3"/>
      <c r="R1943" s="5"/>
    </row>
    <row r="1944" spans="1:18" x14ac:dyDescent="0.25">
      <c r="B1944" s="18" t="s">
        <v>23</v>
      </c>
      <c r="C1944" s="18">
        <v>1128299</v>
      </c>
      <c r="D1944" s="19">
        <v>45642</v>
      </c>
      <c r="E1944" s="18" t="s">
        <v>24</v>
      </c>
      <c r="F1944" s="18" t="s">
        <v>74</v>
      </c>
      <c r="G1944" s="18" t="s">
        <v>56</v>
      </c>
      <c r="H1944" s="18" t="s">
        <v>12</v>
      </c>
      <c r="I1944" s="20">
        <v>0.70000000000000018</v>
      </c>
      <c r="J1944" s="21">
        <v>8000</v>
      </c>
      <c r="K1944" s="22">
        <f>I1944*J1944</f>
        <v>5600.0000000000018</v>
      </c>
      <c r="L1944" s="22">
        <f>K1944*M1944</f>
        <v>2240.0000000000005</v>
      </c>
      <c r="M1944" s="23">
        <v>0.39999999999999997</v>
      </c>
      <c r="O1944" s="1"/>
      <c r="P1944" s="2"/>
      <c r="Q1944" s="3"/>
      <c r="R1944" s="5"/>
    </row>
    <row r="1945" spans="1:18" x14ac:dyDescent="0.25">
      <c r="B1945" s="18" t="s">
        <v>23</v>
      </c>
      <c r="C1945" s="18">
        <v>1128299</v>
      </c>
      <c r="D1945" s="19">
        <v>45642</v>
      </c>
      <c r="E1945" s="18" t="s">
        <v>24</v>
      </c>
      <c r="F1945" s="18" t="s">
        <v>74</v>
      </c>
      <c r="G1945" s="18" t="s">
        <v>56</v>
      </c>
      <c r="H1945" s="18" t="s">
        <v>15</v>
      </c>
      <c r="I1945" s="20">
        <v>0.80000000000000027</v>
      </c>
      <c r="J1945" s="21">
        <v>8000</v>
      </c>
      <c r="K1945" s="22">
        <f>I1945*J1945</f>
        <v>6400.0000000000018</v>
      </c>
      <c r="L1945" s="22">
        <f>K1945*M1945</f>
        <v>2560.0000000000005</v>
      </c>
      <c r="M1945" s="23">
        <v>0.39999999999999997</v>
      </c>
      <c r="O1945" s="1"/>
      <c r="P1945" s="2"/>
      <c r="Q1945" s="3"/>
      <c r="R1945" s="5"/>
    </row>
    <row r="1946" spans="1:18" x14ac:dyDescent="0.25">
      <c r="B1946" s="18" t="s">
        <v>23</v>
      </c>
      <c r="C1946" s="18">
        <v>1128299</v>
      </c>
      <c r="D1946" s="19">
        <v>45642</v>
      </c>
      <c r="E1946" s="18" t="s">
        <v>24</v>
      </c>
      <c r="F1946" s="18" t="s">
        <v>74</v>
      </c>
      <c r="G1946" s="18" t="s">
        <v>56</v>
      </c>
      <c r="H1946" s="18" t="s">
        <v>13</v>
      </c>
      <c r="I1946" s="20">
        <v>0.75000000000000022</v>
      </c>
      <c r="J1946" s="21">
        <v>6000</v>
      </c>
      <c r="K1946" s="22">
        <f t="shared" ref="K1946:K1949" si="639">I1946*J1946</f>
        <v>4500.0000000000009</v>
      </c>
      <c r="L1946" s="22">
        <f t="shared" ref="L1946:L1949" si="640">K1946*M1946</f>
        <v>1800.0000000000002</v>
      </c>
      <c r="M1946" s="23">
        <v>0.39999999999999997</v>
      </c>
      <c r="O1946" s="1"/>
      <c r="P1946" s="2"/>
      <c r="Q1946" s="3"/>
      <c r="R1946" s="5"/>
    </row>
    <row r="1947" spans="1:18" x14ac:dyDescent="0.25">
      <c r="B1947" s="18" t="s">
        <v>23</v>
      </c>
      <c r="C1947" s="18">
        <v>1128299</v>
      </c>
      <c r="D1947" s="19">
        <v>45642</v>
      </c>
      <c r="E1947" s="18" t="s">
        <v>24</v>
      </c>
      <c r="F1947" s="18" t="s">
        <v>74</v>
      </c>
      <c r="G1947" s="18" t="s">
        <v>56</v>
      </c>
      <c r="H1947" s="18" t="s">
        <v>14</v>
      </c>
      <c r="I1947" s="20">
        <v>0.75000000000000022</v>
      </c>
      <c r="J1947" s="21">
        <v>6000</v>
      </c>
      <c r="K1947" s="22">
        <f t="shared" si="639"/>
        <v>4500.0000000000009</v>
      </c>
      <c r="L1947" s="22">
        <f t="shared" si="640"/>
        <v>1800.0000000000002</v>
      </c>
      <c r="M1947" s="23">
        <v>0.39999999999999997</v>
      </c>
      <c r="O1947" s="1"/>
      <c r="P1947" s="2"/>
      <c r="Q1947" s="3"/>
      <c r="R1947" s="5"/>
    </row>
    <row r="1948" spans="1:18" x14ac:dyDescent="0.25">
      <c r="B1948" s="18" t="s">
        <v>23</v>
      </c>
      <c r="C1948" s="18">
        <v>1128299</v>
      </c>
      <c r="D1948" s="19">
        <v>45642</v>
      </c>
      <c r="E1948" s="18" t="s">
        <v>24</v>
      </c>
      <c r="F1948" s="18" t="s">
        <v>74</v>
      </c>
      <c r="G1948" s="18" t="s">
        <v>56</v>
      </c>
      <c r="H1948" s="18" t="s">
        <v>16</v>
      </c>
      <c r="I1948" s="20">
        <v>0.8500000000000002</v>
      </c>
      <c r="J1948" s="21">
        <v>5250</v>
      </c>
      <c r="K1948" s="22">
        <f t="shared" si="639"/>
        <v>4462.5000000000009</v>
      </c>
      <c r="L1948" s="22">
        <f t="shared" si="640"/>
        <v>2008.1250000000005</v>
      </c>
      <c r="M1948" s="23">
        <v>0.45</v>
      </c>
      <c r="O1948" s="1"/>
      <c r="P1948" s="2"/>
      <c r="Q1948" s="3"/>
      <c r="R1948" s="5"/>
    </row>
    <row r="1949" spans="1:18" x14ac:dyDescent="0.25">
      <c r="B1949" s="18" t="s">
        <v>23</v>
      </c>
      <c r="C1949" s="18">
        <v>1128299</v>
      </c>
      <c r="D1949" s="19">
        <v>45642</v>
      </c>
      <c r="E1949" s="18" t="s">
        <v>24</v>
      </c>
      <c r="F1949" s="18" t="s">
        <v>74</v>
      </c>
      <c r="G1949" s="18" t="s">
        <v>56</v>
      </c>
      <c r="H1949" s="18" t="s">
        <v>17</v>
      </c>
      <c r="I1949" s="20">
        <v>0.90000000000000024</v>
      </c>
      <c r="J1949" s="21">
        <v>6250</v>
      </c>
      <c r="K1949" s="22">
        <f t="shared" si="639"/>
        <v>5625.0000000000018</v>
      </c>
      <c r="L1949" s="22">
        <f t="shared" si="640"/>
        <v>1968.7500000000005</v>
      </c>
      <c r="M1949" s="23">
        <v>0.35</v>
      </c>
      <c r="O1949" s="1"/>
      <c r="P1949" s="2"/>
      <c r="Q1949" s="3"/>
      <c r="R1949" s="5"/>
    </row>
    <row r="1950" spans="1:18" x14ac:dyDescent="0.25">
      <c r="A1950" t="s">
        <v>39</v>
      </c>
      <c r="B1950" s="18" t="s">
        <v>20</v>
      </c>
      <c r="C1950" s="18">
        <v>1197831</v>
      </c>
      <c r="D1950" s="19">
        <v>45296</v>
      </c>
      <c r="E1950" s="18" t="s">
        <v>48</v>
      </c>
      <c r="F1950" s="18" t="s">
        <v>76</v>
      </c>
      <c r="G1950" s="18" t="s">
        <v>75</v>
      </c>
      <c r="H1950" s="18" t="s">
        <v>12</v>
      </c>
      <c r="I1950" s="20">
        <v>0.2</v>
      </c>
      <c r="J1950" s="21">
        <v>6750</v>
      </c>
      <c r="K1950" s="22">
        <f>I1950*J1950</f>
        <v>1350</v>
      </c>
      <c r="L1950" s="22">
        <f>K1950*M1950</f>
        <v>405</v>
      </c>
      <c r="M1950" s="23">
        <v>0.3</v>
      </c>
      <c r="O1950" s="1"/>
      <c r="P1950" s="2"/>
      <c r="Q1950" s="3"/>
      <c r="R1950" s="5"/>
    </row>
    <row r="1951" spans="1:18" x14ac:dyDescent="0.25">
      <c r="B1951" s="18" t="s">
        <v>20</v>
      </c>
      <c r="C1951" s="18">
        <v>1197831</v>
      </c>
      <c r="D1951" s="19">
        <v>45296</v>
      </c>
      <c r="E1951" s="18" t="s">
        <v>48</v>
      </c>
      <c r="F1951" s="18" t="s">
        <v>76</v>
      </c>
      <c r="G1951" s="18" t="s">
        <v>75</v>
      </c>
      <c r="H1951" s="18" t="s">
        <v>15</v>
      </c>
      <c r="I1951" s="20">
        <v>0.3</v>
      </c>
      <c r="J1951" s="21">
        <v>6750</v>
      </c>
      <c r="K1951" s="22">
        <f>I1951*J1951</f>
        <v>2025</v>
      </c>
      <c r="L1951" s="22">
        <f>K1951*M1951</f>
        <v>607.5</v>
      </c>
      <c r="M1951" s="23">
        <v>0.3</v>
      </c>
      <c r="O1951" s="1"/>
      <c r="P1951" s="2"/>
      <c r="Q1951" s="3"/>
      <c r="R1951" s="5"/>
    </row>
    <row r="1952" spans="1:18" x14ac:dyDescent="0.25">
      <c r="B1952" s="18" t="s">
        <v>20</v>
      </c>
      <c r="C1952" s="18">
        <v>1197831</v>
      </c>
      <c r="D1952" s="19">
        <v>45296</v>
      </c>
      <c r="E1952" s="18" t="s">
        <v>48</v>
      </c>
      <c r="F1952" s="18" t="s">
        <v>76</v>
      </c>
      <c r="G1952" s="18" t="s">
        <v>75</v>
      </c>
      <c r="H1952" s="18" t="s">
        <v>13</v>
      </c>
      <c r="I1952" s="20">
        <v>0.3</v>
      </c>
      <c r="J1952" s="21">
        <v>4750</v>
      </c>
      <c r="K1952" s="22">
        <f t="shared" ref="K1952:K1955" si="641">I1952*J1952</f>
        <v>1425</v>
      </c>
      <c r="L1952" s="22">
        <f t="shared" ref="L1952:L1955" si="642">K1952*M1952</f>
        <v>427.5</v>
      </c>
      <c r="M1952" s="23">
        <v>0.3</v>
      </c>
      <c r="O1952" s="1"/>
      <c r="P1952" s="2"/>
      <c r="Q1952" s="3"/>
      <c r="R1952" s="5"/>
    </row>
    <row r="1953" spans="2:18" x14ac:dyDescent="0.25">
      <c r="B1953" s="18" t="s">
        <v>20</v>
      </c>
      <c r="C1953" s="18">
        <v>1197831</v>
      </c>
      <c r="D1953" s="19">
        <v>45296</v>
      </c>
      <c r="E1953" s="18" t="s">
        <v>48</v>
      </c>
      <c r="F1953" s="18" t="s">
        <v>76</v>
      </c>
      <c r="G1953" s="18" t="s">
        <v>75</v>
      </c>
      <c r="H1953" s="18" t="s">
        <v>14</v>
      </c>
      <c r="I1953" s="20">
        <v>0.35</v>
      </c>
      <c r="J1953" s="21">
        <v>4750</v>
      </c>
      <c r="K1953" s="22">
        <f t="shared" si="641"/>
        <v>1662.5</v>
      </c>
      <c r="L1953" s="22">
        <f t="shared" si="642"/>
        <v>665</v>
      </c>
      <c r="M1953" s="23">
        <v>0.4</v>
      </c>
      <c r="O1953" s="1"/>
      <c r="P1953" s="2"/>
      <c r="Q1953" s="3"/>
      <c r="R1953" s="5"/>
    </row>
    <row r="1954" spans="2:18" x14ac:dyDescent="0.25">
      <c r="B1954" s="18" t="s">
        <v>20</v>
      </c>
      <c r="C1954" s="18">
        <v>1197831</v>
      </c>
      <c r="D1954" s="19">
        <v>45296</v>
      </c>
      <c r="E1954" s="18" t="s">
        <v>48</v>
      </c>
      <c r="F1954" s="18" t="s">
        <v>76</v>
      </c>
      <c r="G1954" s="18" t="s">
        <v>75</v>
      </c>
      <c r="H1954" s="18" t="s">
        <v>16</v>
      </c>
      <c r="I1954" s="20">
        <v>0.4</v>
      </c>
      <c r="J1954" s="21">
        <v>3250</v>
      </c>
      <c r="K1954" s="22">
        <f t="shared" si="641"/>
        <v>1300</v>
      </c>
      <c r="L1954" s="22">
        <f t="shared" si="642"/>
        <v>325</v>
      </c>
      <c r="M1954" s="23">
        <v>0.25</v>
      </c>
      <c r="O1954" s="1"/>
      <c r="P1954" s="2"/>
      <c r="Q1954" s="3"/>
      <c r="R1954" s="5"/>
    </row>
    <row r="1955" spans="2:18" x14ac:dyDescent="0.25">
      <c r="B1955" s="18" t="s">
        <v>20</v>
      </c>
      <c r="C1955" s="18">
        <v>1197831</v>
      </c>
      <c r="D1955" s="19">
        <v>45296</v>
      </c>
      <c r="E1955" s="18" t="s">
        <v>48</v>
      </c>
      <c r="F1955" s="18" t="s">
        <v>76</v>
      </c>
      <c r="G1955" s="18" t="s">
        <v>75</v>
      </c>
      <c r="H1955" s="18" t="s">
        <v>17</v>
      </c>
      <c r="I1955" s="20">
        <v>0.35</v>
      </c>
      <c r="J1955" s="21">
        <v>4750</v>
      </c>
      <c r="K1955" s="22">
        <f t="shared" si="641"/>
        <v>1662.5</v>
      </c>
      <c r="L1955" s="22">
        <f t="shared" si="642"/>
        <v>748.125</v>
      </c>
      <c r="M1955" s="23">
        <v>0.45</v>
      </c>
      <c r="O1955" s="1"/>
      <c r="P1955" s="2"/>
      <c r="Q1955" s="3"/>
      <c r="R1955" s="5"/>
    </row>
    <row r="1956" spans="2:18" x14ac:dyDescent="0.25">
      <c r="B1956" s="18" t="s">
        <v>20</v>
      </c>
      <c r="C1956" s="18">
        <v>1197831</v>
      </c>
      <c r="D1956" s="19">
        <v>45326</v>
      </c>
      <c r="E1956" s="18" t="s">
        <v>48</v>
      </c>
      <c r="F1956" s="18" t="s">
        <v>76</v>
      </c>
      <c r="G1956" s="18" t="s">
        <v>75</v>
      </c>
      <c r="H1956" s="18" t="s">
        <v>12</v>
      </c>
      <c r="I1956" s="20">
        <v>0.25</v>
      </c>
      <c r="J1956" s="21">
        <v>6250</v>
      </c>
      <c r="K1956" s="22">
        <f>I1956*J1956</f>
        <v>1562.5</v>
      </c>
      <c r="L1956" s="22">
        <f>K1956*M1956</f>
        <v>468.75</v>
      </c>
      <c r="M1956" s="23">
        <v>0.3</v>
      </c>
      <c r="O1956" s="1"/>
      <c r="P1956" s="2"/>
      <c r="Q1956" s="3"/>
      <c r="R1956" s="5"/>
    </row>
    <row r="1957" spans="2:18" x14ac:dyDescent="0.25">
      <c r="B1957" s="18" t="s">
        <v>20</v>
      </c>
      <c r="C1957" s="18">
        <v>1197831</v>
      </c>
      <c r="D1957" s="19">
        <v>45326</v>
      </c>
      <c r="E1957" s="18" t="s">
        <v>48</v>
      </c>
      <c r="F1957" s="18" t="s">
        <v>76</v>
      </c>
      <c r="G1957" s="18" t="s">
        <v>75</v>
      </c>
      <c r="H1957" s="18" t="s">
        <v>15</v>
      </c>
      <c r="I1957" s="20">
        <v>0.35</v>
      </c>
      <c r="J1957" s="21">
        <v>6000</v>
      </c>
      <c r="K1957" s="22">
        <f>I1957*J1957</f>
        <v>2100</v>
      </c>
      <c r="L1957" s="22">
        <f>K1957*M1957</f>
        <v>630</v>
      </c>
      <c r="M1957" s="23">
        <v>0.3</v>
      </c>
      <c r="O1957" s="1"/>
      <c r="P1957" s="2"/>
      <c r="Q1957" s="3"/>
      <c r="R1957" s="5"/>
    </row>
    <row r="1958" spans="2:18" x14ac:dyDescent="0.25">
      <c r="B1958" s="18" t="s">
        <v>20</v>
      </c>
      <c r="C1958" s="18">
        <v>1197831</v>
      </c>
      <c r="D1958" s="19">
        <v>45326</v>
      </c>
      <c r="E1958" s="18" t="s">
        <v>48</v>
      </c>
      <c r="F1958" s="18" t="s">
        <v>76</v>
      </c>
      <c r="G1958" s="18" t="s">
        <v>75</v>
      </c>
      <c r="H1958" s="18" t="s">
        <v>13</v>
      </c>
      <c r="I1958" s="20">
        <v>0.35</v>
      </c>
      <c r="J1958" s="21">
        <v>4250</v>
      </c>
      <c r="K1958" s="22">
        <f t="shared" ref="K1958:K1961" si="643">I1958*J1958</f>
        <v>1487.5</v>
      </c>
      <c r="L1958" s="22">
        <f t="shared" ref="L1958:L1961" si="644">K1958*M1958</f>
        <v>446.25</v>
      </c>
      <c r="M1958" s="23">
        <v>0.3</v>
      </c>
      <c r="O1958" s="1"/>
      <c r="P1958" s="2"/>
      <c r="Q1958" s="3"/>
      <c r="R1958" s="5"/>
    </row>
    <row r="1959" spans="2:18" x14ac:dyDescent="0.25">
      <c r="B1959" s="18" t="s">
        <v>20</v>
      </c>
      <c r="C1959" s="18">
        <v>1197831</v>
      </c>
      <c r="D1959" s="19">
        <v>45326</v>
      </c>
      <c r="E1959" s="18" t="s">
        <v>48</v>
      </c>
      <c r="F1959" s="18" t="s">
        <v>76</v>
      </c>
      <c r="G1959" s="18" t="s">
        <v>75</v>
      </c>
      <c r="H1959" s="18" t="s">
        <v>14</v>
      </c>
      <c r="I1959" s="20">
        <v>0.35</v>
      </c>
      <c r="J1959" s="21">
        <v>3750</v>
      </c>
      <c r="K1959" s="22">
        <f t="shared" si="643"/>
        <v>1312.5</v>
      </c>
      <c r="L1959" s="22">
        <f t="shared" si="644"/>
        <v>525</v>
      </c>
      <c r="M1959" s="23">
        <v>0.4</v>
      </c>
      <c r="O1959" s="1"/>
      <c r="P1959" s="2"/>
      <c r="Q1959" s="3"/>
      <c r="R1959" s="5"/>
    </row>
    <row r="1960" spans="2:18" x14ac:dyDescent="0.25">
      <c r="B1960" s="18" t="s">
        <v>20</v>
      </c>
      <c r="C1960" s="18">
        <v>1197831</v>
      </c>
      <c r="D1960" s="19">
        <v>45326</v>
      </c>
      <c r="E1960" s="18" t="s">
        <v>48</v>
      </c>
      <c r="F1960" s="18" t="s">
        <v>76</v>
      </c>
      <c r="G1960" s="18" t="s">
        <v>75</v>
      </c>
      <c r="H1960" s="18" t="s">
        <v>16</v>
      </c>
      <c r="I1960" s="20">
        <v>0.4</v>
      </c>
      <c r="J1960" s="21">
        <v>2500</v>
      </c>
      <c r="K1960" s="22">
        <f t="shared" si="643"/>
        <v>1000</v>
      </c>
      <c r="L1960" s="22">
        <f t="shared" si="644"/>
        <v>250</v>
      </c>
      <c r="M1960" s="23">
        <v>0.25</v>
      </c>
      <c r="O1960" s="1"/>
      <c r="P1960" s="2"/>
      <c r="Q1960" s="3"/>
      <c r="R1960" s="5"/>
    </row>
    <row r="1961" spans="2:18" x14ac:dyDescent="0.25">
      <c r="B1961" s="18" t="s">
        <v>20</v>
      </c>
      <c r="C1961" s="18">
        <v>1197831</v>
      </c>
      <c r="D1961" s="19">
        <v>45326</v>
      </c>
      <c r="E1961" s="18" t="s">
        <v>48</v>
      </c>
      <c r="F1961" s="18" t="s">
        <v>76</v>
      </c>
      <c r="G1961" s="18" t="s">
        <v>75</v>
      </c>
      <c r="H1961" s="18" t="s">
        <v>17</v>
      </c>
      <c r="I1961" s="20">
        <v>0.35</v>
      </c>
      <c r="J1961" s="21">
        <v>4500</v>
      </c>
      <c r="K1961" s="22">
        <f t="shared" si="643"/>
        <v>1575</v>
      </c>
      <c r="L1961" s="22">
        <f t="shared" si="644"/>
        <v>708.75</v>
      </c>
      <c r="M1961" s="23">
        <v>0.45</v>
      </c>
      <c r="O1961" s="1"/>
      <c r="P1961" s="2"/>
      <c r="Q1961" s="3"/>
      <c r="R1961" s="5"/>
    </row>
    <row r="1962" spans="2:18" x14ac:dyDescent="0.25">
      <c r="B1962" s="18" t="s">
        <v>20</v>
      </c>
      <c r="C1962" s="18">
        <v>1197831</v>
      </c>
      <c r="D1962" s="19">
        <v>45357</v>
      </c>
      <c r="E1962" s="18" t="s">
        <v>48</v>
      </c>
      <c r="F1962" s="18" t="s">
        <v>76</v>
      </c>
      <c r="G1962" s="18" t="s">
        <v>75</v>
      </c>
      <c r="H1962" s="18" t="s">
        <v>12</v>
      </c>
      <c r="I1962" s="20">
        <v>0.3</v>
      </c>
      <c r="J1962" s="21">
        <v>6250</v>
      </c>
      <c r="K1962" s="22">
        <f>I1962*J1962</f>
        <v>1875</v>
      </c>
      <c r="L1962" s="22">
        <f>K1962*M1962</f>
        <v>656.25</v>
      </c>
      <c r="M1962" s="23">
        <v>0.35</v>
      </c>
      <c r="O1962" s="1"/>
      <c r="P1962" s="2"/>
      <c r="Q1962" s="3"/>
      <c r="R1962" s="5"/>
    </row>
    <row r="1963" spans="2:18" x14ac:dyDescent="0.25">
      <c r="B1963" s="18" t="s">
        <v>20</v>
      </c>
      <c r="C1963" s="18">
        <v>1197831</v>
      </c>
      <c r="D1963" s="19">
        <v>45357</v>
      </c>
      <c r="E1963" s="18" t="s">
        <v>48</v>
      </c>
      <c r="F1963" s="18" t="s">
        <v>76</v>
      </c>
      <c r="G1963" s="18" t="s">
        <v>75</v>
      </c>
      <c r="H1963" s="18" t="s">
        <v>15</v>
      </c>
      <c r="I1963" s="20">
        <v>0.4</v>
      </c>
      <c r="J1963" s="21">
        <v>6250</v>
      </c>
      <c r="K1963" s="22">
        <f>I1963*J1963</f>
        <v>2500</v>
      </c>
      <c r="L1963" s="22">
        <f>K1963*M1963</f>
        <v>875</v>
      </c>
      <c r="M1963" s="23">
        <v>0.35</v>
      </c>
      <c r="O1963" s="1"/>
      <c r="P1963" s="2"/>
      <c r="Q1963" s="3"/>
      <c r="R1963" s="5"/>
    </row>
    <row r="1964" spans="2:18" x14ac:dyDescent="0.25">
      <c r="B1964" s="18" t="s">
        <v>20</v>
      </c>
      <c r="C1964" s="18">
        <v>1197831</v>
      </c>
      <c r="D1964" s="19">
        <v>45357</v>
      </c>
      <c r="E1964" s="18" t="s">
        <v>48</v>
      </c>
      <c r="F1964" s="18" t="s">
        <v>76</v>
      </c>
      <c r="G1964" s="18" t="s">
        <v>75</v>
      </c>
      <c r="H1964" s="18" t="s">
        <v>13</v>
      </c>
      <c r="I1964" s="20">
        <v>0.3</v>
      </c>
      <c r="J1964" s="21">
        <v>4500</v>
      </c>
      <c r="K1964" s="22">
        <f t="shared" ref="K1964:K1967" si="645">I1964*J1964</f>
        <v>1350</v>
      </c>
      <c r="L1964" s="22">
        <f t="shared" ref="L1964:L1967" si="646">K1964*M1964</f>
        <v>472.49999999999994</v>
      </c>
      <c r="M1964" s="23">
        <v>0.35</v>
      </c>
      <c r="O1964" s="1"/>
      <c r="P1964" s="2"/>
      <c r="Q1964" s="3"/>
      <c r="R1964" s="5"/>
    </row>
    <row r="1965" spans="2:18" x14ac:dyDescent="0.25">
      <c r="B1965" s="18" t="s">
        <v>20</v>
      </c>
      <c r="C1965" s="18">
        <v>1197831</v>
      </c>
      <c r="D1965" s="19">
        <v>45357</v>
      </c>
      <c r="E1965" s="18" t="s">
        <v>48</v>
      </c>
      <c r="F1965" s="18" t="s">
        <v>76</v>
      </c>
      <c r="G1965" s="18" t="s">
        <v>75</v>
      </c>
      <c r="H1965" s="18" t="s">
        <v>14</v>
      </c>
      <c r="I1965" s="20">
        <v>0.35000000000000003</v>
      </c>
      <c r="J1965" s="21">
        <v>3500</v>
      </c>
      <c r="K1965" s="22">
        <f t="shared" si="645"/>
        <v>1225.0000000000002</v>
      </c>
      <c r="L1965" s="22">
        <f t="shared" si="646"/>
        <v>551.25000000000011</v>
      </c>
      <c r="M1965" s="23">
        <v>0.45</v>
      </c>
      <c r="O1965" s="1"/>
      <c r="P1965" s="2"/>
      <c r="Q1965" s="3"/>
      <c r="R1965" s="5"/>
    </row>
    <row r="1966" spans="2:18" x14ac:dyDescent="0.25">
      <c r="B1966" s="18" t="s">
        <v>20</v>
      </c>
      <c r="C1966" s="18">
        <v>1197831</v>
      </c>
      <c r="D1966" s="19">
        <v>45357</v>
      </c>
      <c r="E1966" s="18" t="s">
        <v>48</v>
      </c>
      <c r="F1966" s="18" t="s">
        <v>76</v>
      </c>
      <c r="G1966" s="18" t="s">
        <v>75</v>
      </c>
      <c r="H1966" s="18" t="s">
        <v>16</v>
      </c>
      <c r="I1966" s="20">
        <v>0.4</v>
      </c>
      <c r="J1966" s="21">
        <v>2500</v>
      </c>
      <c r="K1966" s="22">
        <f t="shared" si="645"/>
        <v>1000</v>
      </c>
      <c r="L1966" s="22">
        <f t="shared" si="646"/>
        <v>300</v>
      </c>
      <c r="M1966" s="23">
        <v>0.3</v>
      </c>
      <c r="O1966" s="1"/>
      <c r="P1966" s="2"/>
      <c r="Q1966" s="3"/>
      <c r="R1966" s="5"/>
    </row>
    <row r="1967" spans="2:18" x14ac:dyDescent="0.25">
      <c r="B1967" s="18" t="s">
        <v>20</v>
      </c>
      <c r="C1967" s="18">
        <v>1197831</v>
      </c>
      <c r="D1967" s="19">
        <v>45357</v>
      </c>
      <c r="E1967" s="18" t="s">
        <v>48</v>
      </c>
      <c r="F1967" s="18" t="s">
        <v>76</v>
      </c>
      <c r="G1967" s="18" t="s">
        <v>75</v>
      </c>
      <c r="H1967" s="18" t="s">
        <v>17</v>
      </c>
      <c r="I1967" s="20">
        <v>0.35000000000000003</v>
      </c>
      <c r="J1967" s="21">
        <v>4000</v>
      </c>
      <c r="K1967" s="22">
        <f t="shared" si="645"/>
        <v>1400.0000000000002</v>
      </c>
      <c r="L1967" s="22">
        <f t="shared" si="646"/>
        <v>700.00000000000011</v>
      </c>
      <c r="M1967" s="23">
        <v>0.5</v>
      </c>
      <c r="O1967" s="1"/>
      <c r="P1967" s="2"/>
      <c r="Q1967" s="3"/>
      <c r="R1967" s="5"/>
    </row>
    <row r="1968" spans="2:18" x14ac:dyDescent="0.25">
      <c r="B1968" s="18" t="s">
        <v>20</v>
      </c>
      <c r="C1968" s="18">
        <v>1197831</v>
      </c>
      <c r="D1968" s="19">
        <v>45387</v>
      </c>
      <c r="E1968" s="18" t="s">
        <v>48</v>
      </c>
      <c r="F1968" s="18" t="s">
        <v>76</v>
      </c>
      <c r="G1968" s="18" t="s">
        <v>75</v>
      </c>
      <c r="H1968" s="18" t="s">
        <v>12</v>
      </c>
      <c r="I1968" s="20">
        <v>0.19999999999999998</v>
      </c>
      <c r="J1968" s="21">
        <v>6500</v>
      </c>
      <c r="K1968" s="22">
        <f>I1968*J1968</f>
        <v>1300</v>
      </c>
      <c r="L1968" s="22">
        <f>K1968*M1968</f>
        <v>454.99999999999994</v>
      </c>
      <c r="M1968" s="23">
        <v>0.35</v>
      </c>
      <c r="O1968" s="1"/>
      <c r="P1968" s="2"/>
      <c r="Q1968" s="3"/>
      <c r="R1968" s="5"/>
    </row>
    <row r="1969" spans="2:18" x14ac:dyDescent="0.25">
      <c r="B1969" s="18" t="s">
        <v>20</v>
      </c>
      <c r="C1969" s="18">
        <v>1197831</v>
      </c>
      <c r="D1969" s="19">
        <v>45387</v>
      </c>
      <c r="E1969" s="18" t="s">
        <v>48</v>
      </c>
      <c r="F1969" s="18" t="s">
        <v>76</v>
      </c>
      <c r="G1969" s="18" t="s">
        <v>75</v>
      </c>
      <c r="H1969" s="18" t="s">
        <v>15</v>
      </c>
      <c r="I1969" s="20">
        <v>0.30000000000000004</v>
      </c>
      <c r="J1969" s="21">
        <v>6500</v>
      </c>
      <c r="K1969" s="22">
        <f>I1969*J1969</f>
        <v>1950.0000000000002</v>
      </c>
      <c r="L1969" s="22">
        <f>K1969*M1969</f>
        <v>682.5</v>
      </c>
      <c r="M1969" s="23">
        <v>0.35</v>
      </c>
      <c r="O1969" s="1"/>
      <c r="P1969" s="2"/>
      <c r="Q1969" s="3"/>
      <c r="R1969" s="5"/>
    </row>
    <row r="1970" spans="2:18" x14ac:dyDescent="0.25">
      <c r="B1970" s="18" t="s">
        <v>20</v>
      </c>
      <c r="C1970" s="18">
        <v>1197831</v>
      </c>
      <c r="D1970" s="19">
        <v>45387</v>
      </c>
      <c r="E1970" s="18" t="s">
        <v>48</v>
      </c>
      <c r="F1970" s="18" t="s">
        <v>76</v>
      </c>
      <c r="G1970" s="18" t="s">
        <v>75</v>
      </c>
      <c r="H1970" s="18" t="s">
        <v>13</v>
      </c>
      <c r="I1970" s="20">
        <v>0.24999999999999997</v>
      </c>
      <c r="J1970" s="21">
        <v>4750</v>
      </c>
      <c r="K1970" s="22">
        <f t="shared" ref="K1970:K1973" si="647">I1970*J1970</f>
        <v>1187.4999999999998</v>
      </c>
      <c r="L1970" s="22">
        <f t="shared" ref="L1970:L1973" si="648">K1970*M1970</f>
        <v>415.62499999999989</v>
      </c>
      <c r="M1970" s="23">
        <v>0.35</v>
      </c>
      <c r="O1970" s="1"/>
      <c r="P1970" s="2"/>
      <c r="Q1970" s="3"/>
      <c r="R1970" s="5"/>
    </row>
    <row r="1971" spans="2:18" x14ac:dyDescent="0.25">
      <c r="B1971" s="18" t="s">
        <v>20</v>
      </c>
      <c r="C1971" s="18">
        <v>1197831</v>
      </c>
      <c r="D1971" s="19">
        <v>45387</v>
      </c>
      <c r="E1971" s="18" t="s">
        <v>48</v>
      </c>
      <c r="F1971" s="18" t="s">
        <v>76</v>
      </c>
      <c r="G1971" s="18" t="s">
        <v>75</v>
      </c>
      <c r="H1971" s="18" t="s">
        <v>14</v>
      </c>
      <c r="I1971" s="20">
        <v>0.30000000000000004</v>
      </c>
      <c r="J1971" s="21">
        <v>3750</v>
      </c>
      <c r="K1971" s="22">
        <f t="shared" si="647"/>
        <v>1125.0000000000002</v>
      </c>
      <c r="L1971" s="22">
        <f t="shared" si="648"/>
        <v>506.25000000000011</v>
      </c>
      <c r="M1971" s="23">
        <v>0.45</v>
      </c>
      <c r="O1971" s="1"/>
      <c r="P1971" s="2"/>
      <c r="Q1971" s="3"/>
      <c r="R1971" s="5"/>
    </row>
    <row r="1972" spans="2:18" x14ac:dyDescent="0.25">
      <c r="B1972" s="18" t="s">
        <v>20</v>
      </c>
      <c r="C1972" s="18">
        <v>1197831</v>
      </c>
      <c r="D1972" s="19">
        <v>45387</v>
      </c>
      <c r="E1972" s="18" t="s">
        <v>48</v>
      </c>
      <c r="F1972" s="18" t="s">
        <v>76</v>
      </c>
      <c r="G1972" s="18" t="s">
        <v>75</v>
      </c>
      <c r="H1972" s="18" t="s">
        <v>16</v>
      </c>
      <c r="I1972" s="20">
        <v>0.35</v>
      </c>
      <c r="J1972" s="21">
        <v>2750</v>
      </c>
      <c r="K1972" s="22">
        <f t="shared" si="647"/>
        <v>962.49999999999989</v>
      </c>
      <c r="L1972" s="22">
        <f t="shared" si="648"/>
        <v>288.74999999999994</v>
      </c>
      <c r="M1972" s="23">
        <v>0.3</v>
      </c>
      <c r="O1972" s="1"/>
      <c r="P1972" s="2"/>
      <c r="Q1972" s="3"/>
      <c r="R1972" s="5"/>
    </row>
    <row r="1973" spans="2:18" x14ac:dyDescent="0.25">
      <c r="B1973" s="18" t="s">
        <v>20</v>
      </c>
      <c r="C1973" s="18">
        <v>1197831</v>
      </c>
      <c r="D1973" s="19">
        <v>45387</v>
      </c>
      <c r="E1973" s="18" t="s">
        <v>48</v>
      </c>
      <c r="F1973" s="18" t="s">
        <v>76</v>
      </c>
      <c r="G1973" s="18" t="s">
        <v>75</v>
      </c>
      <c r="H1973" s="18" t="s">
        <v>17</v>
      </c>
      <c r="I1973" s="20">
        <v>0.30000000000000004</v>
      </c>
      <c r="J1973" s="21">
        <v>5500</v>
      </c>
      <c r="K1973" s="22">
        <f t="shared" si="647"/>
        <v>1650.0000000000002</v>
      </c>
      <c r="L1973" s="22">
        <f t="shared" si="648"/>
        <v>825.00000000000011</v>
      </c>
      <c r="M1973" s="23">
        <v>0.5</v>
      </c>
      <c r="O1973" s="1"/>
      <c r="P1973" s="2"/>
      <c r="Q1973" s="3"/>
      <c r="R1973" s="5"/>
    </row>
    <row r="1974" spans="2:18" x14ac:dyDescent="0.25">
      <c r="B1974" s="18" t="s">
        <v>20</v>
      </c>
      <c r="C1974" s="18">
        <v>1197831</v>
      </c>
      <c r="D1974" s="19">
        <v>45417</v>
      </c>
      <c r="E1974" s="18" t="s">
        <v>48</v>
      </c>
      <c r="F1974" s="18" t="s">
        <v>76</v>
      </c>
      <c r="G1974" s="18" t="s">
        <v>75</v>
      </c>
      <c r="H1974" s="18" t="s">
        <v>12</v>
      </c>
      <c r="I1974" s="20">
        <v>0.19999999999999998</v>
      </c>
      <c r="J1974" s="21">
        <v>7000</v>
      </c>
      <c r="K1974" s="22">
        <f>I1974*J1974</f>
        <v>1399.9999999999998</v>
      </c>
      <c r="L1974" s="22">
        <f>K1974*M1974</f>
        <v>489.99999999999989</v>
      </c>
      <c r="M1974" s="23">
        <v>0.35</v>
      </c>
      <c r="O1974" s="1"/>
      <c r="P1974" s="2"/>
      <c r="Q1974" s="3"/>
      <c r="R1974" s="5"/>
    </row>
    <row r="1975" spans="2:18" x14ac:dyDescent="0.25">
      <c r="B1975" s="18" t="s">
        <v>20</v>
      </c>
      <c r="C1975" s="18">
        <v>1197831</v>
      </c>
      <c r="D1975" s="19">
        <v>45417</v>
      </c>
      <c r="E1975" s="18" t="s">
        <v>48</v>
      </c>
      <c r="F1975" s="18" t="s">
        <v>76</v>
      </c>
      <c r="G1975" s="18" t="s">
        <v>75</v>
      </c>
      <c r="H1975" s="18" t="s">
        <v>15</v>
      </c>
      <c r="I1975" s="20">
        <v>0.30000000000000004</v>
      </c>
      <c r="J1975" s="21">
        <v>7250</v>
      </c>
      <c r="K1975" s="22">
        <f>I1975*J1975</f>
        <v>2175.0000000000005</v>
      </c>
      <c r="L1975" s="22">
        <f>K1975*M1975</f>
        <v>761.25000000000011</v>
      </c>
      <c r="M1975" s="23">
        <v>0.35</v>
      </c>
      <c r="O1975" s="1"/>
      <c r="P1975" s="2"/>
      <c r="Q1975" s="3"/>
      <c r="R1975" s="5"/>
    </row>
    <row r="1976" spans="2:18" x14ac:dyDescent="0.25">
      <c r="B1976" s="18" t="s">
        <v>20</v>
      </c>
      <c r="C1976" s="18">
        <v>1197831</v>
      </c>
      <c r="D1976" s="19">
        <v>45417</v>
      </c>
      <c r="E1976" s="18" t="s">
        <v>48</v>
      </c>
      <c r="F1976" s="18" t="s">
        <v>76</v>
      </c>
      <c r="G1976" s="18" t="s">
        <v>75</v>
      </c>
      <c r="H1976" s="18" t="s">
        <v>13</v>
      </c>
      <c r="I1976" s="20">
        <v>0.24999999999999997</v>
      </c>
      <c r="J1976" s="21">
        <v>5750</v>
      </c>
      <c r="K1976" s="22">
        <f t="shared" ref="K1976:K1979" si="649">I1976*J1976</f>
        <v>1437.4999999999998</v>
      </c>
      <c r="L1976" s="22">
        <f t="shared" ref="L1976:L1979" si="650">K1976*M1976</f>
        <v>503.12499999999989</v>
      </c>
      <c r="M1976" s="23">
        <v>0.35</v>
      </c>
      <c r="O1976" s="1"/>
      <c r="P1976" s="2"/>
      <c r="Q1976" s="3"/>
      <c r="R1976" s="5"/>
    </row>
    <row r="1977" spans="2:18" x14ac:dyDescent="0.25">
      <c r="B1977" s="18" t="s">
        <v>20</v>
      </c>
      <c r="C1977" s="18">
        <v>1197831</v>
      </c>
      <c r="D1977" s="19">
        <v>45417</v>
      </c>
      <c r="E1977" s="18" t="s">
        <v>48</v>
      </c>
      <c r="F1977" s="18" t="s">
        <v>76</v>
      </c>
      <c r="G1977" s="18" t="s">
        <v>75</v>
      </c>
      <c r="H1977" s="18" t="s">
        <v>14</v>
      </c>
      <c r="I1977" s="20">
        <v>0.35000000000000003</v>
      </c>
      <c r="J1977" s="21">
        <v>5000</v>
      </c>
      <c r="K1977" s="22">
        <f t="shared" si="649"/>
        <v>1750.0000000000002</v>
      </c>
      <c r="L1977" s="22">
        <f t="shared" si="650"/>
        <v>787.50000000000011</v>
      </c>
      <c r="M1977" s="23">
        <v>0.45</v>
      </c>
      <c r="O1977" s="1"/>
      <c r="P1977" s="2"/>
      <c r="Q1977" s="3"/>
      <c r="R1977" s="5"/>
    </row>
    <row r="1978" spans="2:18" x14ac:dyDescent="0.25">
      <c r="B1978" s="18" t="s">
        <v>20</v>
      </c>
      <c r="C1978" s="18">
        <v>1197831</v>
      </c>
      <c r="D1978" s="19">
        <v>45417</v>
      </c>
      <c r="E1978" s="18" t="s">
        <v>48</v>
      </c>
      <c r="F1978" s="18" t="s">
        <v>76</v>
      </c>
      <c r="G1978" s="18" t="s">
        <v>75</v>
      </c>
      <c r="H1978" s="18" t="s">
        <v>16</v>
      </c>
      <c r="I1978" s="20">
        <v>0.5</v>
      </c>
      <c r="J1978" s="21">
        <v>4000</v>
      </c>
      <c r="K1978" s="22">
        <f t="shared" si="649"/>
        <v>2000</v>
      </c>
      <c r="L1978" s="22">
        <f t="shared" si="650"/>
        <v>600</v>
      </c>
      <c r="M1978" s="23">
        <v>0.3</v>
      </c>
      <c r="O1978" s="1"/>
      <c r="P1978" s="2"/>
      <c r="Q1978" s="3"/>
      <c r="R1978" s="5"/>
    </row>
    <row r="1979" spans="2:18" x14ac:dyDescent="0.25">
      <c r="B1979" s="18" t="s">
        <v>20</v>
      </c>
      <c r="C1979" s="18">
        <v>1197831</v>
      </c>
      <c r="D1979" s="19">
        <v>45417</v>
      </c>
      <c r="E1979" s="18" t="s">
        <v>48</v>
      </c>
      <c r="F1979" s="18" t="s">
        <v>76</v>
      </c>
      <c r="G1979" s="18" t="s">
        <v>75</v>
      </c>
      <c r="H1979" s="18" t="s">
        <v>17</v>
      </c>
      <c r="I1979" s="20">
        <v>0.45</v>
      </c>
      <c r="J1979" s="21">
        <v>7500</v>
      </c>
      <c r="K1979" s="22">
        <f t="shared" si="649"/>
        <v>3375</v>
      </c>
      <c r="L1979" s="22">
        <f t="shared" si="650"/>
        <v>1687.5</v>
      </c>
      <c r="M1979" s="23">
        <v>0.5</v>
      </c>
      <c r="O1979" s="1"/>
      <c r="P1979" s="2"/>
      <c r="Q1979" s="3"/>
      <c r="R1979" s="5"/>
    </row>
    <row r="1980" spans="2:18" x14ac:dyDescent="0.25">
      <c r="B1980" s="18" t="s">
        <v>20</v>
      </c>
      <c r="C1980" s="18">
        <v>1197831</v>
      </c>
      <c r="D1980" s="19">
        <v>45447</v>
      </c>
      <c r="E1980" s="18" t="s">
        <v>48</v>
      </c>
      <c r="F1980" s="18" t="s">
        <v>76</v>
      </c>
      <c r="G1980" s="18" t="s">
        <v>75</v>
      </c>
      <c r="H1980" s="18" t="s">
        <v>12</v>
      </c>
      <c r="I1980" s="20">
        <v>0.45</v>
      </c>
      <c r="J1980" s="21">
        <v>7500</v>
      </c>
      <c r="K1980" s="22">
        <f>I1980*J1980</f>
        <v>3375</v>
      </c>
      <c r="L1980" s="22">
        <f>K1980*M1980</f>
        <v>1181.25</v>
      </c>
      <c r="M1980" s="23">
        <v>0.35</v>
      </c>
      <c r="O1980" s="1"/>
      <c r="P1980" s="2"/>
      <c r="Q1980" s="3"/>
      <c r="R1980" s="5"/>
    </row>
    <row r="1981" spans="2:18" x14ac:dyDescent="0.25">
      <c r="B1981" s="18" t="s">
        <v>20</v>
      </c>
      <c r="C1981" s="18">
        <v>1197831</v>
      </c>
      <c r="D1981" s="19">
        <v>45447</v>
      </c>
      <c r="E1981" s="18" t="s">
        <v>48</v>
      </c>
      <c r="F1981" s="18" t="s">
        <v>76</v>
      </c>
      <c r="G1981" s="18" t="s">
        <v>75</v>
      </c>
      <c r="H1981" s="18" t="s">
        <v>15</v>
      </c>
      <c r="I1981" s="20">
        <v>0.5</v>
      </c>
      <c r="J1981" s="21">
        <v>7500</v>
      </c>
      <c r="K1981" s="22">
        <f>I1981*J1981</f>
        <v>3750</v>
      </c>
      <c r="L1981" s="22">
        <f>K1981*M1981</f>
        <v>1312.5</v>
      </c>
      <c r="M1981" s="23">
        <v>0.35</v>
      </c>
      <c r="O1981" s="1"/>
      <c r="P1981" s="2"/>
      <c r="Q1981" s="3"/>
      <c r="R1981" s="5"/>
    </row>
    <row r="1982" spans="2:18" x14ac:dyDescent="0.25">
      <c r="B1982" s="18" t="s">
        <v>20</v>
      </c>
      <c r="C1982" s="18">
        <v>1197831</v>
      </c>
      <c r="D1982" s="19">
        <v>45447</v>
      </c>
      <c r="E1982" s="18" t="s">
        <v>48</v>
      </c>
      <c r="F1982" s="18" t="s">
        <v>76</v>
      </c>
      <c r="G1982" s="18" t="s">
        <v>75</v>
      </c>
      <c r="H1982" s="18" t="s">
        <v>13</v>
      </c>
      <c r="I1982" s="20">
        <v>0.5</v>
      </c>
      <c r="J1982" s="21">
        <v>6000</v>
      </c>
      <c r="K1982" s="22">
        <f t="shared" ref="K1982:K1985" si="651">I1982*J1982</f>
        <v>3000</v>
      </c>
      <c r="L1982" s="22">
        <f t="shared" ref="L1982:L1985" si="652">K1982*M1982</f>
        <v>1050</v>
      </c>
      <c r="M1982" s="23">
        <v>0.35</v>
      </c>
      <c r="O1982" s="1"/>
      <c r="P1982" s="2"/>
      <c r="Q1982" s="3"/>
      <c r="R1982" s="5"/>
    </row>
    <row r="1983" spans="2:18" x14ac:dyDescent="0.25">
      <c r="B1983" s="18" t="s">
        <v>20</v>
      </c>
      <c r="C1983" s="18">
        <v>1197831</v>
      </c>
      <c r="D1983" s="19">
        <v>45447</v>
      </c>
      <c r="E1983" s="18" t="s">
        <v>48</v>
      </c>
      <c r="F1983" s="18" t="s">
        <v>76</v>
      </c>
      <c r="G1983" s="18" t="s">
        <v>75</v>
      </c>
      <c r="H1983" s="18" t="s">
        <v>14</v>
      </c>
      <c r="I1983" s="20">
        <v>0.5</v>
      </c>
      <c r="J1983" s="21">
        <v>5500</v>
      </c>
      <c r="K1983" s="22">
        <f t="shared" si="651"/>
        <v>2750</v>
      </c>
      <c r="L1983" s="22">
        <f t="shared" si="652"/>
        <v>1237.5</v>
      </c>
      <c r="M1983" s="23">
        <v>0.45</v>
      </c>
      <c r="O1983" s="1"/>
      <c r="P1983" s="2"/>
      <c r="Q1983" s="3"/>
      <c r="R1983" s="5"/>
    </row>
    <row r="1984" spans="2:18" x14ac:dyDescent="0.25">
      <c r="B1984" s="18" t="s">
        <v>20</v>
      </c>
      <c r="C1984" s="18">
        <v>1197831</v>
      </c>
      <c r="D1984" s="19">
        <v>45447</v>
      </c>
      <c r="E1984" s="18" t="s">
        <v>48</v>
      </c>
      <c r="F1984" s="18" t="s">
        <v>76</v>
      </c>
      <c r="G1984" s="18" t="s">
        <v>75</v>
      </c>
      <c r="H1984" s="18" t="s">
        <v>16</v>
      </c>
      <c r="I1984" s="20">
        <v>0.55000000000000004</v>
      </c>
      <c r="J1984" s="21">
        <v>4500</v>
      </c>
      <c r="K1984" s="22">
        <f t="shared" si="651"/>
        <v>2475</v>
      </c>
      <c r="L1984" s="22">
        <f t="shared" si="652"/>
        <v>742.5</v>
      </c>
      <c r="M1984" s="23">
        <v>0.3</v>
      </c>
      <c r="O1984" s="1"/>
      <c r="P1984" s="2"/>
      <c r="Q1984" s="3"/>
      <c r="R1984" s="5"/>
    </row>
    <row r="1985" spans="2:18" x14ac:dyDescent="0.25">
      <c r="B1985" s="18" t="s">
        <v>20</v>
      </c>
      <c r="C1985" s="18">
        <v>1197831</v>
      </c>
      <c r="D1985" s="19">
        <v>45447</v>
      </c>
      <c r="E1985" s="18" t="s">
        <v>48</v>
      </c>
      <c r="F1985" s="18" t="s">
        <v>76</v>
      </c>
      <c r="G1985" s="18" t="s">
        <v>75</v>
      </c>
      <c r="H1985" s="18" t="s">
        <v>17</v>
      </c>
      <c r="I1985" s="20">
        <v>0.60000000000000009</v>
      </c>
      <c r="J1985" s="21">
        <v>8250</v>
      </c>
      <c r="K1985" s="22">
        <f t="shared" si="651"/>
        <v>4950.0000000000009</v>
      </c>
      <c r="L1985" s="22">
        <f t="shared" si="652"/>
        <v>2475.0000000000005</v>
      </c>
      <c r="M1985" s="23">
        <v>0.5</v>
      </c>
      <c r="O1985" s="1"/>
      <c r="P1985" s="2"/>
      <c r="Q1985" s="3"/>
      <c r="R1985" s="5"/>
    </row>
    <row r="1986" spans="2:18" x14ac:dyDescent="0.25">
      <c r="B1986" s="18" t="s">
        <v>20</v>
      </c>
      <c r="C1986" s="18">
        <v>1197831</v>
      </c>
      <c r="D1986" s="19">
        <v>45479</v>
      </c>
      <c r="E1986" s="18" t="s">
        <v>48</v>
      </c>
      <c r="F1986" s="18" t="s">
        <v>76</v>
      </c>
      <c r="G1986" s="18" t="s">
        <v>75</v>
      </c>
      <c r="H1986" s="18" t="s">
        <v>12</v>
      </c>
      <c r="I1986" s="20">
        <v>0.5</v>
      </c>
      <c r="J1986" s="21">
        <v>7750</v>
      </c>
      <c r="K1986" s="22">
        <f>I1986*J1986</f>
        <v>3875</v>
      </c>
      <c r="L1986" s="22">
        <f>K1986*M1986</f>
        <v>1549.9999999999998</v>
      </c>
      <c r="M1986" s="23">
        <v>0.39999999999999997</v>
      </c>
      <c r="O1986" s="1"/>
      <c r="P1986" s="2"/>
      <c r="Q1986" s="3"/>
      <c r="R1986" s="5"/>
    </row>
    <row r="1987" spans="2:18" x14ac:dyDescent="0.25">
      <c r="B1987" s="18" t="s">
        <v>20</v>
      </c>
      <c r="C1987" s="18">
        <v>1197831</v>
      </c>
      <c r="D1987" s="19">
        <v>45479</v>
      </c>
      <c r="E1987" s="18" t="s">
        <v>48</v>
      </c>
      <c r="F1987" s="18" t="s">
        <v>76</v>
      </c>
      <c r="G1987" s="18" t="s">
        <v>75</v>
      </c>
      <c r="H1987" s="18" t="s">
        <v>15</v>
      </c>
      <c r="I1987" s="20">
        <v>0.55000000000000004</v>
      </c>
      <c r="J1987" s="21">
        <v>7750</v>
      </c>
      <c r="K1987" s="22">
        <f>I1987*J1987</f>
        <v>4262.5</v>
      </c>
      <c r="L1987" s="22">
        <f>K1987*M1987</f>
        <v>1704.9999999999998</v>
      </c>
      <c r="M1987" s="23">
        <v>0.39999999999999997</v>
      </c>
      <c r="O1987" s="1"/>
      <c r="P1987" s="2"/>
      <c r="Q1987" s="3"/>
      <c r="R1987" s="5"/>
    </row>
    <row r="1988" spans="2:18" x14ac:dyDescent="0.25">
      <c r="B1988" s="18" t="s">
        <v>20</v>
      </c>
      <c r="C1988" s="18">
        <v>1197831</v>
      </c>
      <c r="D1988" s="19">
        <v>45479</v>
      </c>
      <c r="E1988" s="18" t="s">
        <v>48</v>
      </c>
      <c r="F1988" s="18" t="s">
        <v>76</v>
      </c>
      <c r="G1988" s="18" t="s">
        <v>75</v>
      </c>
      <c r="H1988" s="18" t="s">
        <v>13</v>
      </c>
      <c r="I1988" s="20">
        <v>0.5</v>
      </c>
      <c r="J1988" s="21">
        <v>9250</v>
      </c>
      <c r="K1988" s="22">
        <f t="shared" ref="K1988:K1991" si="653">I1988*J1988</f>
        <v>4625</v>
      </c>
      <c r="L1988" s="22">
        <f t="shared" ref="L1988:L1991" si="654">K1988*M1988</f>
        <v>1849.9999999999998</v>
      </c>
      <c r="M1988" s="23">
        <v>0.39999999999999997</v>
      </c>
      <c r="O1988" s="1"/>
      <c r="P1988" s="2"/>
      <c r="Q1988" s="3"/>
      <c r="R1988" s="5"/>
    </row>
    <row r="1989" spans="2:18" x14ac:dyDescent="0.25">
      <c r="B1989" s="18" t="s">
        <v>20</v>
      </c>
      <c r="C1989" s="18">
        <v>1197831</v>
      </c>
      <c r="D1989" s="19">
        <v>45479</v>
      </c>
      <c r="E1989" s="18" t="s">
        <v>48</v>
      </c>
      <c r="F1989" s="18" t="s">
        <v>76</v>
      </c>
      <c r="G1989" s="18" t="s">
        <v>75</v>
      </c>
      <c r="H1989" s="18" t="s">
        <v>14</v>
      </c>
      <c r="I1989" s="20">
        <v>0.5</v>
      </c>
      <c r="J1989" s="21">
        <v>5250</v>
      </c>
      <c r="K1989" s="22">
        <f t="shared" si="653"/>
        <v>2625</v>
      </c>
      <c r="L1989" s="22">
        <f t="shared" si="654"/>
        <v>1312.5</v>
      </c>
      <c r="M1989" s="23">
        <v>0.5</v>
      </c>
      <c r="O1989" s="1"/>
      <c r="P1989" s="2"/>
      <c r="Q1989" s="3"/>
      <c r="R1989" s="5"/>
    </row>
    <row r="1990" spans="2:18" x14ac:dyDescent="0.25">
      <c r="B1990" s="18" t="s">
        <v>20</v>
      </c>
      <c r="C1990" s="18">
        <v>1197831</v>
      </c>
      <c r="D1990" s="19">
        <v>45479</v>
      </c>
      <c r="E1990" s="18" t="s">
        <v>48</v>
      </c>
      <c r="F1990" s="18" t="s">
        <v>76</v>
      </c>
      <c r="G1990" s="18" t="s">
        <v>75</v>
      </c>
      <c r="H1990" s="18" t="s">
        <v>16</v>
      </c>
      <c r="I1990" s="20">
        <v>0.55000000000000004</v>
      </c>
      <c r="J1990" s="21">
        <v>5250</v>
      </c>
      <c r="K1990" s="22">
        <f t="shared" si="653"/>
        <v>2887.5000000000005</v>
      </c>
      <c r="L1990" s="22">
        <f t="shared" si="654"/>
        <v>1010.6250000000001</v>
      </c>
      <c r="M1990" s="23">
        <v>0.35</v>
      </c>
      <c r="O1990" s="1"/>
      <c r="P1990" s="2"/>
      <c r="Q1990" s="3"/>
      <c r="R1990" s="5"/>
    </row>
    <row r="1991" spans="2:18" x14ac:dyDescent="0.25">
      <c r="B1991" s="18" t="s">
        <v>20</v>
      </c>
      <c r="C1991" s="18">
        <v>1197831</v>
      </c>
      <c r="D1991" s="19">
        <v>45479</v>
      </c>
      <c r="E1991" s="18" t="s">
        <v>48</v>
      </c>
      <c r="F1991" s="18" t="s">
        <v>76</v>
      </c>
      <c r="G1991" s="18" t="s">
        <v>75</v>
      </c>
      <c r="H1991" s="18" t="s">
        <v>17</v>
      </c>
      <c r="I1991" s="20">
        <v>0.65</v>
      </c>
      <c r="J1991" s="21">
        <v>8000</v>
      </c>
      <c r="K1991" s="22">
        <f t="shared" si="653"/>
        <v>5200</v>
      </c>
      <c r="L1991" s="22">
        <f t="shared" si="654"/>
        <v>2860.0000000000005</v>
      </c>
      <c r="M1991" s="23">
        <v>0.55000000000000004</v>
      </c>
      <c r="O1991" s="1"/>
      <c r="P1991" s="2"/>
      <c r="Q1991" s="3"/>
      <c r="R1991" s="5"/>
    </row>
    <row r="1992" spans="2:18" x14ac:dyDescent="0.25">
      <c r="B1992" s="18" t="s">
        <v>20</v>
      </c>
      <c r="C1992" s="18">
        <v>1197831</v>
      </c>
      <c r="D1992" s="19">
        <v>45512</v>
      </c>
      <c r="E1992" s="18" t="s">
        <v>48</v>
      </c>
      <c r="F1992" s="18" t="s">
        <v>76</v>
      </c>
      <c r="G1992" s="18" t="s">
        <v>75</v>
      </c>
      <c r="H1992" s="18" t="s">
        <v>12</v>
      </c>
      <c r="I1992" s="20">
        <v>0.5</v>
      </c>
      <c r="J1992" s="21">
        <v>7500</v>
      </c>
      <c r="K1992" s="22">
        <f>I1992*J1992</f>
        <v>3750</v>
      </c>
      <c r="L1992" s="22">
        <f>K1992*M1992</f>
        <v>1499.9999999999998</v>
      </c>
      <c r="M1992" s="23">
        <v>0.39999999999999997</v>
      </c>
      <c r="O1992" s="1"/>
      <c r="P1992" s="2"/>
      <c r="Q1992" s="3"/>
      <c r="R1992" s="5"/>
    </row>
    <row r="1993" spans="2:18" x14ac:dyDescent="0.25">
      <c r="B1993" s="18" t="s">
        <v>20</v>
      </c>
      <c r="C1993" s="18">
        <v>1197831</v>
      </c>
      <c r="D1993" s="19">
        <v>45512</v>
      </c>
      <c r="E1993" s="18" t="s">
        <v>48</v>
      </c>
      <c r="F1993" s="18" t="s">
        <v>76</v>
      </c>
      <c r="G1993" s="18" t="s">
        <v>75</v>
      </c>
      <c r="H1993" s="18" t="s">
        <v>15</v>
      </c>
      <c r="I1993" s="20">
        <v>0.55000000000000004</v>
      </c>
      <c r="J1993" s="21">
        <v>7500</v>
      </c>
      <c r="K1993" s="22">
        <f>I1993*J1993</f>
        <v>4125</v>
      </c>
      <c r="L1993" s="22">
        <f>K1993*M1993</f>
        <v>1649.9999999999998</v>
      </c>
      <c r="M1993" s="23">
        <v>0.39999999999999997</v>
      </c>
      <c r="O1993" s="1"/>
      <c r="P1993" s="2"/>
      <c r="Q1993" s="3"/>
      <c r="R1993" s="5"/>
    </row>
    <row r="1994" spans="2:18" x14ac:dyDescent="0.25">
      <c r="B1994" s="18" t="s">
        <v>20</v>
      </c>
      <c r="C1994" s="18">
        <v>1197831</v>
      </c>
      <c r="D1994" s="19">
        <v>45512</v>
      </c>
      <c r="E1994" s="18" t="s">
        <v>48</v>
      </c>
      <c r="F1994" s="18" t="s">
        <v>76</v>
      </c>
      <c r="G1994" s="18" t="s">
        <v>75</v>
      </c>
      <c r="H1994" s="18" t="s">
        <v>13</v>
      </c>
      <c r="I1994" s="20">
        <v>0.5</v>
      </c>
      <c r="J1994" s="21">
        <v>9250</v>
      </c>
      <c r="K1994" s="22">
        <f t="shared" ref="K1994:K1997" si="655">I1994*J1994</f>
        <v>4625</v>
      </c>
      <c r="L1994" s="22">
        <f t="shared" ref="L1994:L1997" si="656">K1994*M1994</f>
        <v>1849.9999999999998</v>
      </c>
      <c r="M1994" s="23">
        <v>0.39999999999999997</v>
      </c>
      <c r="O1994" s="1"/>
      <c r="P1994" s="2"/>
      <c r="Q1994" s="3"/>
      <c r="R1994" s="5"/>
    </row>
    <row r="1995" spans="2:18" x14ac:dyDescent="0.25">
      <c r="B1995" s="18" t="s">
        <v>20</v>
      </c>
      <c r="C1995" s="18">
        <v>1197831</v>
      </c>
      <c r="D1995" s="19">
        <v>45512</v>
      </c>
      <c r="E1995" s="18" t="s">
        <v>48</v>
      </c>
      <c r="F1995" s="18" t="s">
        <v>76</v>
      </c>
      <c r="G1995" s="18" t="s">
        <v>75</v>
      </c>
      <c r="H1995" s="18" t="s">
        <v>14</v>
      </c>
      <c r="I1995" s="20">
        <v>0.5</v>
      </c>
      <c r="J1995" s="21">
        <v>4750</v>
      </c>
      <c r="K1995" s="22">
        <f t="shared" si="655"/>
        <v>2375</v>
      </c>
      <c r="L1995" s="22">
        <f t="shared" si="656"/>
        <v>1187.5</v>
      </c>
      <c r="M1995" s="23">
        <v>0.5</v>
      </c>
      <c r="O1995" s="1"/>
      <c r="P1995" s="2"/>
      <c r="Q1995" s="3"/>
      <c r="R1995" s="5"/>
    </row>
    <row r="1996" spans="2:18" x14ac:dyDescent="0.25">
      <c r="B1996" s="18" t="s">
        <v>20</v>
      </c>
      <c r="C1996" s="18">
        <v>1197831</v>
      </c>
      <c r="D1996" s="19">
        <v>45512</v>
      </c>
      <c r="E1996" s="18" t="s">
        <v>48</v>
      </c>
      <c r="F1996" s="18" t="s">
        <v>76</v>
      </c>
      <c r="G1996" s="18" t="s">
        <v>75</v>
      </c>
      <c r="H1996" s="18" t="s">
        <v>16</v>
      </c>
      <c r="I1996" s="20">
        <v>0.55000000000000004</v>
      </c>
      <c r="J1996" s="21">
        <v>4750</v>
      </c>
      <c r="K1996" s="22">
        <f t="shared" si="655"/>
        <v>2612.5</v>
      </c>
      <c r="L1996" s="22">
        <f t="shared" si="656"/>
        <v>914.37499999999989</v>
      </c>
      <c r="M1996" s="23">
        <v>0.35</v>
      </c>
      <c r="O1996" s="1"/>
      <c r="P1996" s="2"/>
      <c r="Q1996" s="3"/>
      <c r="R1996" s="5"/>
    </row>
    <row r="1997" spans="2:18" x14ac:dyDescent="0.25">
      <c r="B1997" s="18" t="s">
        <v>20</v>
      </c>
      <c r="C1997" s="18">
        <v>1197831</v>
      </c>
      <c r="D1997" s="19">
        <v>45512</v>
      </c>
      <c r="E1997" s="18" t="s">
        <v>48</v>
      </c>
      <c r="F1997" s="18" t="s">
        <v>76</v>
      </c>
      <c r="G1997" s="18" t="s">
        <v>75</v>
      </c>
      <c r="H1997" s="18" t="s">
        <v>17</v>
      </c>
      <c r="I1997" s="20">
        <v>0.6</v>
      </c>
      <c r="J1997" s="21">
        <v>7250</v>
      </c>
      <c r="K1997" s="22">
        <f t="shared" si="655"/>
        <v>4350</v>
      </c>
      <c r="L1997" s="22">
        <f t="shared" si="656"/>
        <v>2392.5</v>
      </c>
      <c r="M1997" s="23">
        <v>0.55000000000000004</v>
      </c>
      <c r="O1997" s="1"/>
      <c r="P1997" s="2"/>
      <c r="Q1997" s="3"/>
      <c r="R1997" s="5"/>
    </row>
    <row r="1998" spans="2:18" x14ac:dyDescent="0.25">
      <c r="B1998" s="18" t="s">
        <v>20</v>
      </c>
      <c r="C1998" s="18">
        <v>1197831</v>
      </c>
      <c r="D1998" s="19">
        <v>45540</v>
      </c>
      <c r="E1998" s="18" t="s">
        <v>48</v>
      </c>
      <c r="F1998" s="18" t="s">
        <v>76</v>
      </c>
      <c r="G1998" s="18" t="s">
        <v>75</v>
      </c>
      <c r="H1998" s="18" t="s">
        <v>12</v>
      </c>
      <c r="I1998" s="20">
        <v>0.55000000000000004</v>
      </c>
      <c r="J1998" s="21">
        <v>6750</v>
      </c>
      <c r="K1998" s="22">
        <f>I1998*J1998</f>
        <v>3712.5000000000005</v>
      </c>
      <c r="L1998" s="22">
        <f>K1998*M1998</f>
        <v>1485</v>
      </c>
      <c r="M1998" s="23">
        <v>0.39999999999999997</v>
      </c>
      <c r="O1998" s="1"/>
      <c r="P1998" s="2"/>
      <c r="Q1998" s="3"/>
      <c r="R1998" s="5"/>
    </row>
    <row r="1999" spans="2:18" x14ac:dyDescent="0.25">
      <c r="B1999" s="18" t="s">
        <v>20</v>
      </c>
      <c r="C1999" s="18">
        <v>1197831</v>
      </c>
      <c r="D1999" s="19">
        <v>45540</v>
      </c>
      <c r="E1999" s="18" t="s">
        <v>48</v>
      </c>
      <c r="F1999" s="18" t="s">
        <v>76</v>
      </c>
      <c r="G1999" s="18" t="s">
        <v>75</v>
      </c>
      <c r="H1999" s="18" t="s">
        <v>15</v>
      </c>
      <c r="I1999" s="20">
        <v>0.55000000000000004</v>
      </c>
      <c r="J1999" s="21">
        <v>6250</v>
      </c>
      <c r="K1999" s="22">
        <f>I1999*J1999</f>
        <v>3437.5000000000005</v>
      </c>
      <c r="L1999" s="22">
        <f>K1999*M1999</f>
        <v>1375</v>
      </c>
      <c r="M1999" s="23">
        <v>0.39999999999999997</v>
      </c>
      <c r="O1999" s="1"/>
      <c r="P1999" s="2"/>
      <c r="Q1999" s="3"/>
      <c r="R1999" s="5"/>
    </row>
    <row r="2000" spans="2:18" x14ac:dyDescent="0.25">
      <c r="B2000" s="18" t="s">
        <v>20</v>
      </c>
      <c r="C2000" s="18">
        <v>1197831</v>
      </c>
      <c r="D2000" s="19">
        <v>45540</v>
      </c>
      <c r="E2000" s="18" t="s">
        <v>48</v>
      </c>
      <c r="F2000" s="18" t="s">
        <v>76</v>
      </c>
      <c r="G2000" s="18" t="s">
        <v>75</v>
      </c>
      <c r="H2000" s="18" t="s">
        <v>13</v>
      </c>
      <c r="I2000" s="20">
        <v>0.6</v>
      </c>
      <c r="J2000" s="21">
        <v>6750</v>
      </c>
      <c r="K2000" s="22">
        <f t="shared" ref="K2000:K2003" si="657">I2000*J2000</f>
        <v>4050</v>
      </c>
      <c r="L2000" s="22">
        <f t="shared" ref="L2000:L2003" si="658">K2000*M2000</f>
        <v>1619.9999999999998</v>
      </c>
      <c r="M2000" s="23">
        <v>0.39999999999999997</v>
      </c>
      <c r="O2000" s="1"/>
      <c r="P2000" s="2"/>
      <c r="Q2000" s="3"/>
      <c r="R2000" s="5"/>
    </row>
    <row r="2001" spans="2:18" x14ac:dyDescent="0.25">
      <c r="B2001" s="18" t="s">
        <v>20</v>
      </c>
      <c r="C2001" s="18">
        <v>1197831</v>
      </c>
      <c r="D2001" s="19">
        <v>45540</v>
      </c>
      <c r="E2001" s="18" t="s">
        <v>48</v>
      </c>
      <c r="F2001" s="18" t="s">
        <v>76</v>
      </c>
      <c r="G2001" s="18" t="s">
        <v>75</v>
      </c>
      <c r="H2001" s="18" t="s">
        <v>14</v>
      </c>
      <c r="I2001" s="20">
        <v>0.6</v>
      </c>
      <c r="J2001" s="21">
        <v>4000</v>
      </c>
      <c r="K2001" s="22">
        <f t="shared" si="657"/>
        <v>2400</v>
      </c>
      <c r="L2001" s="22">
        <f t="shared" si="658"/>
        <v>1200</v>
      </c>
      <c r="M2001" s="23">
        <v>0.5</v>
      </c>
      <c r="O2001" s="1"/>
      <c r="P2001" s="2"/>
      <c r="Q2001" s="3"/>
      <c r="R2001" s="5"/>
    </row>
    <row r="2002" spans="2:18" x14ac:dyDescent="0.25">
      <c r="B2002" s="18" t="s">
        <v>20</v>
      </c>
      <c r="C2002" s="18">
        <v>1197831</v>
      </c>
      <c r="D2002" s="19">
        <v>45540</v>
      </c>
      <c r="E2002" s="18" t="s">
        <v>48</v>
      </c>
      <c r="F2002" s="18" t="s">
        <v>76</v>
      </c>
      <c r="G2002" s="18" t="s">
        <v>75</v>
      </c>
      <c r="H2002" s="18" t="s">
        <v>16</v>
      </c>
      <c r="I2002" s="20">
        <v>0.55000000000000004</v>
      </c>
      <c r="J2002" s="21">
        <v>4000</v>
      </c>
      <c r="K2002" s="22">
        <f t="shared" si="657"/>
        <v>2200</v>
      </c>
      <c r="L2002" s="22">
        <f t="shared" si="658"/>
        <v>770</v>
      </c>
      <c r="M2002" s="23">
        <v>0.35</v>
      </c>
      <c r="O2002" s="1"/>
      <c r="P2002" s="2"/>
      <c r="Q2002" s="3"/>
      <c r="R2002" s="5"/>
    </row>
    <row r="2003" spans="2:18" x14ac:dyDescent="0.25">
      <c r="B2003" s="18" t="s">
        <v>20</v>
      </c>
      <c r="C2003" s="18">
        <v>1197831</v>
      </c>
      <c r="D2003" s="19">
        <v>45540</v>
      </c>
      <c r="E2003" s="18" t="s">
        <v>48</v>
      </c>
      <c r="F2003" s="18" t="s">
        <v>76</v>
      </c>
      <c r="G2003" s="18" t="s">
        <v>75</v>
      </c>
      <c r="H2003" s="18" t="s">
        <v>17</v>
      </c>
      <c r="I2003" s="20">
        <v>0.5</v>
      </c>
      <c r="J2003" s="21">
        <v>6250</v>
      </c>
      <c r="K2003" s="22">
        <f t="shared" si="657"/>
        <v>3125</v>
      </c>
      <c r="L2003" s="22">
        <f t="shared" si="658"/>
        <v>1718.7500000000002</v>
      </c>
      <c r="M2003" s="23">
        <v>0.55000000000000004</v>
      </c>
      <c r="O2003" s="1"/>
      <c r="P2003" s="2"/>
      <c r="Q2003" s="3"/>
      <c r="R2003" s="5"/>
    </row>
    <row r="2004" spans="2:18" x14ac:dyDescent="0.25">
      <c r="B2004" s="18" t="s">
        <v>20</v>
      </c>
      <c r="C2004" s="18">
        <v>1197831</v>
      </c>
      <c r="D2004" s="19">
        <v>45569</v>
      </c>
      <c r="E2004" s="18" t="s">
        <v>48</v>
      </c>
      <c r="F2004" s="18" t="s">
        <v>76</v>
      </c>
      <c r="G2004" s="18" t="s">
        <v>75</v>
      </c>
      <c r="H2004" s="18" t="s">
        <v>12</v>
      </c>
      <c r="I2004" s="20">
        <v>0.4</v>
      </c>
      <c r="J2004" s="21">
        <v>5750</v>
      </c>
      <c r="K2004" s="22">
        <f>I2004*J2004</f>
        <v>2300</v>
      </c>
      <c r="L2004" s="22">
        <f>K2004*M2004</f>
        <v>919.99999999999989</v>
      </c>
      <c r="M2004" s="23">
        <v>0.39999999999999997</v>
      </c>
      <c r="O2004" s="1"/>
      <c r="P2004" s="2"/>
      <c r="Q2004" s="3"/>
      <c r="R2004" s="5"/>
    </row>
    <row r="2005" spans="2:18" x14ac:dyDescent="0.25">
      <c r="B2005" s="18" t="s">
        <v>20</v>
      </c>
      <c r="C2005" s="18">
        <v>1197831</v>
      </c>
      <c r="D2005" s="19">
        <v>45569</v>
      </c>
      <c r="E2005" s="18" t="s">
        <v>48</v>
      </c>
      <c r="F2005" s="18" t="s">
        <v>76</v>
      </c>
      <c r="G2005" s="18" t="s">
        <v>75</v>
      </c>
      <c r="H2005" s="18" t="s">
        <v>15</v>
      </c>
      <c r="I2005" s="20">
        <v>0.4</v>
      </c>
      <c r="J2005" s="21">
        <v>5750</v>
      </c>
      <c r="K2005" s="22">
        <f>I2005*J2005</f>
        <v>2300</v>
      </c>
      <c r="L2005" s="22">
        <f>K2005*M2005</f>
        <v>919.99999999999989</v>
      </c>
      <c r="M2005" s="23">
        <v>0.39999999999999997</v>
      </c>
      <c r="O2005" s="1"/>
      <c r="P2005" s="2"/>
      <c r="Q2005" s="3"/>
      <c r="R2005" s="5"/>
    </row>
    <row r="2006" spans="2:18" x14ac:dyDescent="0.25">
      <c r="B2006" s="18" t="s">
        <v>20</v>
      </c>
      <c r="C2006" s="18">
        <v>1197831</v>
      </c>
      <c r="D2006" s="19">
        <v>45569</v>
      </c>
      <c r="E2006" s="18" t="s">
        <v>48</v>
      </c>
      <c r="F2006" s="18" t="s">
        <v>76</v>
      </c>
      <c r="G2006" s="18" t="s">
        <v>75</v>
      </c>
      <c r="H2006" s="18" t="s">
        <v>13</v>
      </c>
      <c r="I2006" s="20">
        <v>0.45</v>
      </c>
      <c r="J2006" s="21">
        <v>5250</v>
      </c>
      <c r="K2006" s="22">
        <f t="shared" ref="K2006:K2009" si="659">I2006*J2006</f>
        <v>2362.5</v>
      </c>
      <c r="L2006" s="22">
        <f t="shared" ref="L2006:L2009" si="660">K2006*M2006</f>
        <v>944.99999999999989</v>
      </c>
      <c r="M2006" s="23">
        <v>0.39999999999999997</v>
      </c>
      <c r="O2006" s="1"/>
      <c r="P2006" s="2"/>
      <c r="Q2006" s="3"/>
      <c r="R2006" s="5"/>
    </row>
    <row r="2007" spans="2:18" x14ac:dyDescent="0.25">
      <c r="B2007" s="18" t="s">
        <v>20</v>
      </c>
      <c r="C2007" s="18">
        <v>1197831</v>
      </c>
      <c r="D2007" s="19">
        <v>45569</v>
      </c>
      <c r="E2007" s="18" t="s">
        <v>48</v>
      </c>
      <c r="F2007" s="18" t="s">
        <v>76</v>
      </c>
      <c r="G2007" s="18" t="s">
        <v>75</v>
      </c>
      <c r="H2007" s="18" t="s">
        <v>14</v>
      </c>
      <c r="I2007" s="20">
        <v>0.45</v>
      </c>
      <c r="J2007" s="21">
        <v>3750</v>
      </c>
      <c r="K2007" s="22">
        <f t="shared" si="659"/>
        <v>1687.5</v>
      </c>
      <c r="L2007" s="22">
        <f t="shared" si="660"/>
        <v>843.75</v>
      </c>
      <c r="M2007" s="23">
        <v>0.5</v>
      </c>
      <c r="O2007" s="1"/>
      <c r="P2007" s="2"/>
      <c r="Q2007" s="3"/>
      <c r="R2007" s="5"/>
    </row>
    <row r="2008" spans="2:18" x14ac:dyDescent="0.25">
      <c r="B2008" s="18" t="s">
        <v>20</v>
      </c>
      <c r="C2008" s="18">
        <v>1197831</v>
      </c>
      <c r="D2008" s="19">
        <v>45569</v>
      </c>
      <c r="E2008" s="18" t="s">
        <v>48</v>
      </c>
      <c r="F2008" s="18" t="s">
        <v>76</v>
      </c>
      <c r="G2008" s="18" t="s">
        <v>75</v>
      </c>
      <c r="H2008" s="18" t="s">
        <v>16</v>
      </c>
      <c r="I2008" s="20">
        <v>0.35000000000000003</v>
      </c>
      <c r="J2008" s="21">
        <v>3500</v>
      </c>
      <c r="K2008" s="22">
        <f t="shared" si="659"/>
        <v>1225.0000000000002</v>
      </c>
      <c r="L2008" s="22">
        <f t="shared" si="660"/>
        <v>428.75000000000006</v>
      </c>
      <c r="M2008" s="23">
        <v>0.35</v>
      </c>
      <c r="O2008" s="1"/>
      <c r="P2008" s="2"/>
      <c r="Q2008" s="3"/>
      <c r="R2008" s="5"/>
    </row>
    <row r="2009" spans="2:18" x14ac:dyDescent="0.25">
      <c r="B2009" s="18" t="s">
        <v>20</v>
      </c>
      <c r="C2009" s="18">
        <v>1197831</v>
      </c>
      <c r="D2009" s="19">
        <v>45569</v>
      </c>
      <c r="E2009" s="18" t="s">
        <v>48</v>
      </c>
      <c r="F2009" s="18" t="s">
        <v>76</v>
      </c>
      <c r="G2009" s="18" t="s">
        <v>75</v>
      </c>
      <c r="H2009" s="18" t="s">
        <v>17</v>
      </c>
      <c r="I2009" s="20">
        <v>0.45</v>
      </c>
      <c r="J2009" s="21">
        <v>5250</v>
      </c>
      <c r="K2009" s="22">
        <f t="shared" si="659"/>
        <v>2362.5</v>
      </c>
      <c r="L2009" s="22">
        <f t="shared" si="660"/>
        <v>1299.375</v>
      </c>
      <c r="M2009" s="23">
        <v>0.55000000000000004</v>
      </c>
      <c r="O2009" s="1"/>
      <c r="P2009" s="2"/>
      <c r="Q2009" s="3"/>
      <c r="R2009" s="5"/>
    </row>
    <row r="2010" spans="2:18" x14ac:dyDescent="0.25">
      <c r="B2010" s="18" t="s">
        <v>20</v>
      </c>
      <c r="C2010" s="18">
        <v>1197831</v>
      </c>
      <c r="D2010" s="19">
        <v>45601</v>
      </c>
      <c r="E2010" s="18" t="s">
        <v>48</v>
      </c>
      <c r="F2010" s="18" t="s">
        <v>76</v>
      </c>
      <c r="G2010" s="18" t="s">
        <v>75</v>
      </c>
      <c r="H2010" s="18" t="s">
        <v>12</v>
      </c>
      <c r="I2010" s="20">
        <v>0.35000000000000003</v>
      </c>
      <c r="J2010" s="21">
        <v>6750</v>
      </c>
      <c r="K2010" s="22">
        <f>I2010*J2010</f>
        <v>2362.5</v>
      </c>
      <c r="L2010" s="22">
        <f>K2010*M2010</f>
        <v>944.99999999999989</v>
      </c>
      <c r="M2010" s="23">
        <v>0.39999999999999997</v>
      </c>
      <c r="O2010" s="1"/>
      <c r="P2010" s="2"/>
      <c r="Q2010" s="3"/>
      <c r="R2010" s="5"/>
    </row>
    <row r="2011" spans="2:18" x14ac:dyDescent="0.25">
      <c r="B2011" s="18" t="s">
        <v>20</v>
      </c>
      <c r="C2011" s="18">
        <v>1197831</v>
      </c>
      <c r="D2011" s="19">
        <v>45601</v>
      </c>
      <c r="E2011" s="18" t="s">
        <v>48</v>
      </c>
      <c r="F2011" s="18" t="s">
        <v>76</v>
      </c>
      <c r="G2011" s="18" t="s">
        <v>75</v>
      </c>
      <c r="H2011" s="18" t="s">
        <v>15</v>
      </c>
      <c r="I2011" s="20">
        <v>0.35000000000000003</v>
      </c>
      <c r="J2011" s="21">
        <v>6750</v>
      </c>
      <c r="K2011" s="22">
        <f>I2011*J2011</f>
        <v>2362.5</v>
      </c>
      <c r="L2011" s="22">
        <f>K2011*M2011</f>
        <v>944.99999999999989</v>
      </c>
      <c r="M2011" s="23">
        <v>0.39999999999999997</v>
      </c>
      <c r="O2011" s="1"/>
      <c r="P2011" s="2"/>
      <c r="Q2011" s="3"/>
      <c r="R2011" s="5"/>
    </row>
    <row r="2012" spans="2:18" x14ac:dyDescent="0.25">
      <c r="B2012" s="18" t="s">
        <v>20</v>
      </c>
      <c r="C2012" s="18">
        <v>1197831</v>
      </c>
      <c r="D2012" s="19">
        <v>45601</v>
      </c>
      <c r="E2012" s="18" t="s">
        <v>48</v>
      </c>
      <c r="F2012" s="18" t="s">
        <v>76</v>
      </c>
      <c r="G2012" s="18" t="s">
        <v>75</v>
      </c>
      <c r="H2012" s="18" t="s">
        <v>13</v>
      </c>
      <c r="I2012" s="20">
        <v>0.6</v>
      </c>
      <c r="J2012" s="21">
        <v>6000</v>
      </c>
      <c r="K2012" s="22">
        <f t="shared" ref="K2012:K2015" si="661">I2012*J2012</f>
        <v>3600</v>
      </c>
      <c r="L2012" s="22">
        <f t="shared" ref="L2012:L2015" si="662">K2012*M2012</f>
        <v>1439.9999999999998</v>
      </c>
      <c r="M2012" s="23">
        <v>0.39999999999999997</v>
      </c>
      <c r="O2012" s="1"/>
      <c r="P2012" s="2"/>
      <c r="Q2012" s="3"/>
      <c r="R2012" s="5"/>
    </row>
    <row r="2013" spans="2:18" x14ac:dyDescent="0.25">
      <c r="B2013" s="18" t="s">
        <v>20</v>
      </c>
      <c r="C2013" s="18">
        <v>1197831</v>
      </c>
      <c r="D2013" s="19">
        <v>45601</v>
      </c>
      <c r="E2013" s="18" t="s">
        <v>48</v>
      </c>
      <c r="F2013" s="18" t="s">
        <v>76</v>
      </c>
      <c r="G2013" s="18" t="s">
        <v>75</v>
      </c>
      <c r="H2013" s="18" t="s">
        <v>14</v>
      </c>
      <c r="I2013" s="20">
        <v>0.6</v>
      </c>
      <c r="J2013" s="21">
        <v>4500</v>
      </c>
      <c r="K2013" s="22">
        <f t="shared" si="661"/>
        <v>2700</v>
      </c>
      <c r="L2013" s="22">
        <f t="shared" si="662"/>
        <v>1350</v>
      </c>
      <c r="M2013" s="23">
        <v>0.5</v>
      </c>
      <c r="O2013" s="1"/>
      <c r="P2013" s="2"/>
      <c r="Q2013" s="3"/>
      <c r="R2013" s="5"/>
    </row>
    <row r="2014" spans="2:18" x14ac:dyDescent="0.25">
      <c r="B2014" s="18" t="s">
        <v>20</v>
      </c>
      <c r="C2014" s="18">
        <v>1197831</v>
      </c>
      <c r="D2014" s="19">
        <v>45601</v>
      </c>
      <c r="E2014" s="18" t="s">
        <v>48</v>
      </c>
      <c r="F2014" s="18" t="s">
        <v>76</v>
      </c>
      <c r="G2014" s="18" t="s">
        <v>75</v>
      </c>
      <c r="H2014" s="18" t="s">
        <v>16</v>
      </c>
      <c r="I2014" s="20">
        <v>0.54999999999999993</v>
      </c>
      <c r="J2014" s="21">
        <v>4250</v>
      </c>
      <c r="K2014" s="22">
        <f t="shared" si="661"/>
        <v>2337.4999999999995</v>
      </c>
      <c r="L2014" s="22">
        <f t="shared" si="662"/>
        <v>818.12499999999977</v>
      </c>
      <c r="M2014" s="23">
        <v>0.35</v>
      </c>
      <c r="O2014" s="1"/>
      <c r="P2014" s="2"/>
      <c r="Q2014" s="3"/>
      <c r="R2014" s="5"/>
    </row>
    <row r="2015" spans="2:18" x14ac:dyDescent="0.25">
      <c r="B2015" s="18" t="s">
        <v>20</v>
      </c>
      <c r="C2015" s="18">
        <v>1197831</v>
      </c>
      <c r="D2015" s="19">
        <v>45601</v>
      </c>
      <c r="E2015" s="18" t="s">
        <v>48</v>
      </c>
      <c r="F2015" s="18" t="s">
        <v>76</v>
      </c>
      <c r="G2015" s="18" t="s">
        <v>75</v>
      </c>
      <c r="H2015" s="18" t="s">
        <v>17</v>
      </c>
      <c r="I2015" s="20">
        <v>0.65</v>
      </c>
      <c r="J2015" s="21">
        <v>6250</v>
      </c>
      <c r="K2015" s="22">
        <f t="shared" si="661"/>
        <v>4062.5</v>
      </c>
      <c r="L2015" s="22">
        <f t="shared" si="662"/>
        <v>2234.375</v>
      </c>
      <c r="M2015" s="23">
        <v>0.55000000000000004</v>
      </c>
      <c r="O2015" s="1"/>
      <c r="P2015" s="2"/>
      <c r="Q2015" s="3"/>
      <c r="R2015" s="5"/>
    </row>
    <row r="2016" spans="2:18" x14ac:dyDescent="0.25">
      <c r="B2016" s="18" t="s">
        <v>20</v>
      </c>
      <c r="C2016" s="18">
        <v>1197831</v>
      </c>
      <c r="D2016" s="19">
        <v>45630</v>
      </c>
      <c r="E2016" s="18" t="s">
        <v>48</v>
      </c>
      <c r="F2016" s="18" t="s">
        <v>76</v>
      </c>
      <c r="G2016" s="18" t="s">
        <v>75</v>
      </c>
      <c r="H2016" s="18" t="s">
        <v>12</v>
      </c>
      <c r="I2016" s="20">
        <v>0.54999999999999993</v>
      </c>
      <c r="J2016" s="21">
        <v>7750</v>
      </c>
      <c r="K2016" s="22">
        <f>I2016*J2016</f>
        <v>4262.4999999999991</v>
      </c>
      <c r="L2016" s="22">
        <f>K2016*M2016</f>
        <v>1704.9999999999995</v>
      </c>
      <c r="M2016" s="23">
        <v>0.39999999999999997</v>
      </c>
      <c r="O2016" s="1"/>
      <c r="P2016" s="2"/>
      <c r="Q2016" s="3"/>
      <c r="R2016" s="5"/>
    </row>
    <row r="2017" spans="1:18" x14ac:dyDescent="0.25">
      <c r="B2017" s="18" t="s">
        <v>20</v>
      </c>
      <c r="C2017" s="18">
        <v>1197831</v>
      </c>
      <c r="D2017" s="19">
        <v>45630</v>
      </c>
      <c r="E2017" s="18" t="s">
        <v>48</v>
      </c>
      <c r="F2017" s="18" t="s">
        <v>76</v>
      </c>
      <c r="G2017" s="18" t="s">
        <v>75</v>
      </c>
      <c r="H2017" s="18" t="s">
        <v>15</v>
      </c>
      <c r="I2017" s="20">
        <v>0.54999999999999993</v>
      </c>
      <c r="J2017" s="21">
        <v>7750</v>
      </c>
      <c r="K2017" s="22">
        <f>I2017*J2017</f>
        <v>4262.4999999999991</v>
      </c>
      <c r="L2017" s="22">
        <f>K2017*M2017</f>
        <v>1704.9999999999995</v>
      </c>
      <c r="M2017" s="23">
        <v>0.39999999999999997</v>
      </c>
      <c r="O2017" s="1"/>
      <c r="P2017" s="2"/>
      <c r="Q2017" s="3"/>
      <c r="R2017" s="5"/>
    </row>
    <row r="2018" spans="1:18" x14ac:dyDescent="0.25">
      <c r="B2018" s="18" t="s">
        <v>20</v>
      </c>
      <c r="C2018" s="18">
        <v>1197831</v>
      </c>
      <c r="D2018" s="19">
        <v>45630</v>
      </c>
      <c r="E2018" s="18" t="s">
        <v>48</v>
      </c>
      <c r="F2018" s="18" t="s">
        <v>76</v>
      </c>
      <c r="G2018" s="18" t="s">
        <v>75</v>
      </c>
      <c r="H2018" s="18" t="s">
        <v>13</v>
      </c>
      <c r="I2018" s="20">
        <v>0.6</v>
      </c>
      <c r="J2018" s="21">
        <v>6750</v>
      </c>
      <c r="K2018" s="22">
        <f t="shared" ref="K2018:K2021" si="663">I2018*J2018</f>
        <v>4050</v>
      </c>
      <c r="L2018" s="22">
        <f t="shared" ref="L2018:L2021" si="664">K2018*M2018</f>
        <v>1619.9999999999998</v>
      </c>
      <c r="M2018" s="23">
        <v>0.39999999999999997</v>
      </c>
      <c r="O2018" s="1"/>
      <c r="P2018" s="2"/>
      <c r="Q2018" s="3"/>
      <c r="R2018" s="5"/>
    </row>
    <row r="2019" spans="1:18" x14ac:dyDescent="0.25">
      <c r="B2019" s="18" t="s">
        <v>20</v>
      </c>
      <c r="C2019" s="18">
        <v>1197831</v>
      </c>
      <c r="D2019" s="19">
        <v>45630</v>
      </c>
      <c r="E2019" s="18" t="s">
        <v>48</v>
      </c>
      <c r="F2019" s="18" t="s">
        <v>76</v>
      </c>
      <c r="G2019" s="18" t="s">
        <v>75</v>
      </c>
      <c r="H2019" s="18" t="s">
        <v>14</v>
      </c>
      <c r="I2019" s="20">
        <v>0.6</v>
      </c>
      <c r="J2019" s="21">
        <v>5250</v>
      </c>
      <c r="K2019" s="22">
        <f t="shared" si="663"/>
        <v>3150</v>
      </c>
      <c r="L2019" s="22">
        <f t="shared" si="664"/>
        <v>1575</v>
      </c>
      <c r="M2019" s="23">
        <v>0.5</v>
      </c>
      <c r="O2019" s="1"/>
      <c r="P2019" s="2"/>
      <c r="Q2019" s="3"/>
      <c r="R2019" s="5"/>
    </row>
    <row r="2020" spans="1:18" x14ac:dyDescent="0.25">
      <c r="B2020" s="18" t="s">
        <v>20</v>
      </c>
      <c r="C2020" s="18">
        <v>1197831</v>
      </c>
      <c r="D2020" s="19">
        <v>45630</v>
      </c>
      <c r="E2020" s="18" t="s">
        <v>48</v>
      </c>
      <c r="F2020" s="18" t="s">
        <v>76</v>
      </c>
      <c r="G2020" s="18" t="s">
        <v>75</v>
      </c>
      <c r="H2020" s="18" t="s">
        <v>16</v>
      </c>
      <c r="I2020" s="20">
        <v>0.54999999999999993</v>
      </c>
      <c r="J2020" s="21">
        <v>4750</v>
      </c>
      <c r="K2020" s="22">
        <f t="shared" si="663"/>
        <v>2612.4999999999995</v>
      </c>
      <c r="L2020" s="22">
        <f t="shared" si="664"/>
        <v>914.37499999999977</v>
      </c>
      <c r="M2020" s="23">
        <v>0.35</v>
      </c>
      <c r="O2020" s="1"/>
      <c r="P2020" s="2"/>
      <c r="Q2020" s="3"/>
      <c r="R2020" s="5"/>
    </row>
    <row r="2021" spans="1:18" x14ac:dyDescent="0.25">
      <c r="B2021" s="18" t="s">
        <v>20</v>
      </c>
      <c r="C2021" s="18">
        <v>1197831</v>
      </c>
      <c r="D2021" s="19">
        <v>45630</v>
      </c>
      <c r="E2021" s="18" t="s">
        <v>48</v>
      </c>
      <c r="F2021" s="18" t="s">
        <v>76</v>
      </c>
      <c r="G2021" s="18" t="s">
        <v>75</v>
      </c>
      <c r="H2021" s="18" t="s">
        <v>17</v>
      </c>
      <c r="I2021" s="20">
        <v>0.65</v>
      </c>
      <c r="J2021" s="21">
        <v>7250</v>
      </c>
      <c r="K2021" s="22">
        <f t="shared" si="663"/>
        <v>4712.5</v>
      </c>
      <c r="L2021" s="22">
        <f t="shared" si="664"/>
        <v>2591.875</v>
      </c>
      <c r="M2021" s="23">
        <v>0.55000000000000004</v>
      </c>
      <c r="O2021" s="1"/>
      <c r="P2021" s="2"/>
      <c r="Q2021" s="3"/>
      <c r="R2021" s="5"/>
    </row>
    <row r="2022" spans="1:18" x14ac:dyDescent="0.25">
      <c r="A2022" t="s">
        <v>39</v>
      </c>
      <c r="B2022" s="18" t="s">
        <v>23</v>
      </c>
      <c r="C2022" s="18">
        <v>1128299</v>
      </c>
      <c r="D2022" s="19">
        <v>45314</v>
      </c>
      <c r="E2022" s="18" t="s">
        <v>24</v>
      </c>
      <c r="F2022" s="18" t="s">
        <v>77</v>
      </c>
      <c r="G2022" s="18" t="s">
        <v>78</v>
      </c>
      <c r="H2022" s="18" t="s">
        <v>12</v>
      </c>
      <c r="I2022" s="20">
        <v>0.29999999999999993</v>
      </c>
      <c r="J2022" s="21">
        <v>4250</v>
      </c>
      <c r="K2022" s="22">
        <f>I2022*J2022</f>
        <v>1274.9999999999998</v>
      </c>
      <c r="L2022" s="22">
        <f>K2022*M2022</f>
        <v>446.24999999999989</v>
      </c>
      <c r="M2022" s="23">
        <v>0.35</v>
      </c>
      <c r="O2022" s="1"/>
      <c r="P2022" s="2"/>
      <c r="Q2022" s="3"/>
      <c r="R2022" s="5"/>
    </row>
    <row r="2023" spans="1:18" x14ac:dyDescent="0.25">
      <c r="B2023" s="18" t="s">
        <v>23</v>
      </c>
      <c r="C2023" s="18">
        <v>1128299</v>
      </c>
      <c r="D2023" s="19">
        <v>45314</v>
      </c>
      <c r="E2023" s="18" t="s">
        <v>24</v>
      </c>
      <c r="F2023" s="18" t="s">
        <v>77</v>
      </c>
      <c r="G2023" s="18" t="s">
        <v>78</v>
      </c>
      <c r="H2023" s="18" t="s">
        <v>15</v>
      </c>
      <c r="I2023" s="20">
        <v>0.4</v>
      </c>
      <c r="J2023" s="21">
        <v>4250</v>
      </c>
      <c r="K2023" s="22">
        <f>I2023*J2023</f>
        <v>1700</v>
      </c>
      <c r="L2023" s="22">
        <f>K2023*M2023</f>
        <v>680</v>
      </c>
      <c r="M2023" s="23">
        <v>0.4</v>
      </c>
      <c r="O2023" s="1"/>
      <c r="P2023" s="2"/>
      <c r="Q2023" s="3"/>
      <c r="R2023" s="5"/>
    </row>
    <row r="2024" spans="1:18" x14ac:dyDescent="0.25">
      <c r="B2024" s="18" t="s">
        <v>23</v>
      </c>
      <c r="C2024" s="18">
        <v>1128299</v>
      </c>
      <c r="D2024" s="19">
        <v>45314</v>
      </c>
      <c r="E2024" s="18" t="s">
        <v>24</v>
      </c>
      <c r="F2024" s="18" t="s">
        <v>77</v>
      </c>
      <c r="G2024" s="18" t="s">
        <v>78</v>
      </c>
      <c r="H2024" s="18" t="s">
        <v>13</v>
      </c>
      <c r="I2024" s="20">
        <v>0.4</v>
      </c>
      <c r="J2024" s="21">
        <v>4250</v>
      </c>
      <c r="K2024" s="22">
        <f t="shared" ref="K2024:K2027" si="665">I2024*J2024</f>
        <v>1700</v>
      </c>
      <c r="L2024" s="22">
        <f t="shared" ref="L2024:L2027" si="666">K2024*M2024</f>
        <v>595</v>
      </c>
      <c r="M2024" s="23">
        <v>0.35</v>
      </c>
      <c r="O2024" s="1"/>
      <c r="P2024" s="2"/>
      <c r="Q2024" s="3"/>
      <c r="R2024" s="5"/>
    </row>
    <row r="2025" spans="1:18" x14ac:dyDescent="0.25">
      <c r="B2025" s="18" t="s">
        <v>23</v>
      </c>
      <c r="C2025" s="18">
        <v>1128299</v>
      </c>
      <c r="D2025" s="19">
        <v>45314</v>
      </c>
      <c r="E2025" s="18" t="s">
        <v>24</v>
      </c>
      <c r="F2025" s="18" t="s">
        <v>77</v>
      </c>
      <c r="G2025" s="18" t="s">
        <v>78</v>
      </c>
      <c r="H2025" s="18" t="s">
        <v>14</v>
      </c>
      <c r="I2025" s="20">
        <v>0.4</v>
      </c>
      <c r="J2025" s="21">
        <v>2750</v>
      </c>
      <c r="K2025" s="22">
        <f t="shared" si="665"/>
        <v>1100</v>
      </c>
      <c r="L2025" s="22">
        <f t="shared" si="666"/>
        <v>385</v>
      </c>
      <c r="M2025" s="23">
        <v>0.35</v>
      </c>
      <c r="O2025" s="1"/>
      <c r="P2025" s="2"/>
      <c r="Q2025" s="3"/>
      <c r="R2025" s="5"/>
    </row>
    <row r="2026" spans="1:18" x14ac:dyDescent="0.25">
      <c r="B2026" s="18" t="s">
        <v>23</v>
      </c>
      <c r="C2026" s="18">
        <v>1128299</v>
      </c>
      <c r="D2026" s="19">
        <v>45314</v>
      </c>
      <c r="E2026" s="18" t="s">
        <v>24</v>
      </c>
      <c r="F2026" s="18" t="s">
        <v>77</v>
      </c>
      <c r="G2026" s="18" t="s">
        <v>78</v>
      </c>
      <c r="H2026" s="18" t="s">
        <v>16</v>
      </c>
      <c r="I2026" s="20">
        <v>0.45000000000000007</v>
      </c>
      <c r="J2026" s="21">
        <v>2250</v>
      </c>
      <c r="K2026" s="22">
        <f t="shared" si="665"/>
        <v>1012.5000000000001</v>
      </c>
      <c r="L2026" s="22">
        <f t="shared" si="666"/>
        <v>303.75</v>
      </c>
      <c r="M2026" s="23">
        <v>0.3</v>
      </c>
      <c r="O2026" s="1"/>
      <c r="P2026" s="2"/>
      <c r="Q2026" s="3"/>
      <c r="R2026" s="5"/>
    </row>
    <row r="2027" spans="1:18" x14ac:dyDescent="0.25">
      <c r="B2027" s="18" t="s">
        <v>23</v>
      </c>
      <c r="C2027" s="18">
        <v>1128299</v>
      </c>
      <c r="D2027" s="19">
        <v>45314</v>
      </c>
      <c r="E2027" s="18" t="s">
        <v>24</v>
      </c>
      <c r="F2027" s="18" t="s">
        <v>77</v>
      </c>
      <c r="G2027" s="18" t="s">
        <v>78</v>
      </c>
      <c r="H2027" s="18" t="s">
        <v>17</v>
      </c>
      <c r="I2027" s="20">
        <v>0.4</v>
      </c>
      <c r="J2027" s="21">
        <v>4250</v>
      </c>
      <c r="K2027" s="22">
        <f t="shared" si="665"/>
        <v>1700</v>
      </c>
      <c r="L2027" s="22">
        <f t="shared" si="666"/>
        <v>425</v>
      </c>
      <c r="M2027" s="23">
        <v>0.25</v>
      </c>
      <c r="O2027" s="1"/>
      <c r="P2027" s="2"/>
      <c r="Q2027" s="3"/>
      <c r="R2027" s="5"/>
    </row>
    <row r="2028" spans="1:18" x14ac:dyDescent="0.25">
      <c r="B2028" s="18" t="s">
        <v>23</v>
      </c>
      <c r="C2028" s="18">
        <v>1128299</v>
      </c>
      <c r="D2028" s="19">
        <v>45345</v>
      </c>
      <c r="E2028" s="18" t="s">
        <v>24</v>
      </c>
      <c r="F2028" s="18" t="s">
        <v>77</v>
      </c>
      <c r="G2028" s="18" t="s">
        <v>78</v>
      </c>
      <c r="H2028" s="18" t="s">
        <v>12</v>
      </c>
      <c r="I2028" s="20">
        <v>0.29999999999999993</v>
      </c>
      <c r="J2028" s="21">
        <v>4750</v>
      </c>
      <c r="K2028" s="22">
        <f>I2028*J2028</f>
        <v>1424.9999999999998</v>
      </c>
      <c r="L2028" s="22">
        <f>K2028*M2028</f>
        <v>498.74999999999989</v>
      </c>
      <c r="M2028" s="23">
        <v>0.35</v>
      </c>
      <c r="O2028" s="1"/>
      <c r="P2028" s="2"/>
      <c r="Q2028" s="3"/>
      <c r="R2028" s="5"/>
    </row>
    <row r="2029" spans="1:18" x14ac:dyDescent="0.25">
      <c r="B2029" s="18" t="s">
        <v>23</v>
      </c>
      <c r="C2029" s="18">
        <v>1128299</v>
      </c>
      <c r="D2029" s="19">
        <v>45345</v>
      </c>
      <c r="E2029" s="18" t="s">
        <v>24</v>
      </c>
      <c r="F2029" s="18" t="s">
        <v>77</v>
      </c>
      <c r="G2029" s="18" t="s">
        <v>78</v>
      </c>
      <c r="H2029" s="18" t="s">
        <v>15</v>
      </c>
      <c r="I2029" s="20">
        <v>0.4</v>
      </c>
      <c r="J2029" s="21">
        <v>3750</v>
      </c>
      <c r="K2029" s="22">
        <f>I2029*J2029</f>
        <v>1500</v>
      </c>
      <c r="L2029" s="22">
        <f>K2029*M2029</f>
        <v>600</v>
      </c>
      <c r="M2029" s="23">
        <v>0.4</v>
      </c>
      <c r="O2029" s="1"/>
      <c r="P2029" s="2"/>
      <c r="Q2029" s="3"/>
      <c r="R2029" s="5"/>
    </row>
    <row r="2030" spans="1:18" x14ac:dyDescent="0.25">
      <c r="B2030" s="18" t="s">
        <v>23</v>
      </c>
      <c r="C2030" s="18">
        <v>1128299</v>
      </c>
      <c r="D2030" s="19">
        <v>45345</v>
      </c>
      <c r="E2030" s="18" t="s">
        <v>24</v>
      </c>
      <c r="F2030" s="18" t="s">
        <v>77</v>
      </c>
      <c r="G2030" s="18" t="s">
        <v>78</v>
      </c>
      <c r="H2030" s="18" t="s">
        <v>13</v>
      </c>
      <c r="I2030" s="20">
        <v>0.4</v>
      </c>
      <c r="J2030" s="21">
        <v>3750</v>
      </c>
      <c r="K2030" s="22">
        <f t="shared" ref="K2030:K2033" si="667">I2030*J2030</f>
        <v>1500</v>
      </c>
      <c r="L2030" s="22">
        <f t="shared" ref="L2030:L2033" si="668">K2030*M2030</f>
        <v>525</v>
      </c>
      <c r="M2030" s="23">
        <v>0.35</v>
      </c>
      <c r="O2030" s="1"/>
      <c r="P2030" s="2"/>
      <c r="Q2030" s="3"/>
      <c r="R2030" s="5"/>
    </row>
    <row r="2031" spans="1:18" x14ac:dyDescent="0.25">
      <c r="B2031" s="18" t="s">
        <v>23</v>
      </c>
      <c r="C2031" s="18">
        <v>1128299</v>
      </c>
      <c r="D2031" s="19">
        <v>45345</v>
      </c>
      <c r="E2031" s="18" t="s">
        <v>24</v>
      </c>
      <c r="F2031" s="18" t="s">
        <v>77</v>
      </c>
      <c r="G2031" s="18" t="s">
        <v>78</v>
      </c>
      <c r="H2031" s="18" t="s">
        <v>14</v>
      </c>
      <c r="I2031" s="20">
        <v>0.4</v>
      </c>
      <c r="J2031" s="21">
        <v>2250</v>
      </c>
      <c r="K2031" s="22">
        <f t="shared" si="667"/>
        <v>900</v>
      </c>
      <c r="L2031" s="22">
        <f t="shared" si="668"/>
        <v>315</v>
      </c>
      <c r="M2031" s="23">
        <v>0.35</v>
      </c>
      <c r="O2031" s="1"/>
      <c r="P2031" s="2"/>
      <c r="Q2031" s="3"/>
      <c r="R2031" s="5"/>
    </row>
    <row r="2032" spans="1:18" x14ac:dyDescent="0.25">
      <c r="B2032" s="18" t="s">
        <v>23</v>
      </c>
      <c r="C2032" s="18">
        <v>1128299</v>
      </c>
      <c r="D2032" s="19">
        <v>45345</v>
      </c>
      <c r="E2032" s="18" t="s">
        <v>24</v>
      </c>
      <c r="F2032" s="18" t="s">
        <v>77</v>
      </c>
      <c r="G2032" s="18" t="s">
        <v>78</v>
      </c>
      <c r="H2032" s="18" t="s">
        <v>16</v>
      </c>
      <c r="I2032" s="20">
        <v>0.45000000000000007</v>
      </c>
      <c r="J2032" s="21">
        <v>1500</v>
      </c>
      <c r="K2032" s="22">
        <f t="shared" si="667"/>
        <v>675.00000000000011</v>
      </c>
      <c r="L2032" s="22">
        <f t="shared" si="668"/>
        <v>202.50000000000003</v>
      </c>
      <c r="M2032" s="23">
        <v>0.3</v>
      </c>
      <c r="O2032" s="1"/>
      <c r="P2032" s="2"/>
      <c r="Q2032" s="3"/>
      <c r="R2032" s="5"/>
    </row>
    <row r="2033" spans="2:18" x14ac:dyDescent="0.25">
      <c r="B2033" s="18" t="s">
        <v>23</v>
      </c>
      <c r="C2033" s="18">
        <v>1128299</v>
      </c>
      <c r="D2033" s="19">
        <v>45345</v>
      </c>
      <c r="E2033" s="18" t="s">
        <v>24</v>
      </c>
      <c r="F2033" s="18" t="s">
        <v>77</v>
      </c>
      <c r="G2033" s="18" t="s">
        <v>78</v>
      </c>
      <c r="H2033" s="18" t="s">
        <v>17</v>
      </c>
      <c r="I2033" s="20">
        <v>0.4</v>
      </c>
      <c r="J2033" s="21">
        <v>3500</v>
      </c>
      <c r="K2033" s="22">
        <f t="shared" si="667"/>
        <v>1400</v>
      </c>
      <c r="L2033" s="22">
        <f t="shared" si="668"/>
        <v>350</v>
      </c>
      <c r="M2033" s="23">
        <v>0.25</v>
      </c>
      <c r="O2033" s="1"/>
      <c r="P2033" s="2"/>
      <c r="Q2033" s="3"/>
      <c r="R2033" s="5"/>
    </row>
    <row r="2034" spans="2:18" x14ac:dyDescent="0.25">
      <c r="B2034" s="18" t="s">
        <v>23</v>
      </c>
      <c r="C2034" s="18">
        <v>1128299</v>
      </c>
      <c r="D2034" s="19">
        <v>45373</v>
      </c>
      <c r="E2034" s="18" t="s">
        <v>24</v>
      </c>
      <c r="F2034" s="18" t="s">
        <v>77</v>
      </c>
      <c r="G2034" s="18" t="s">
        <v>78</v>
      </c>
      <c r="H2034" s="18" t="s">
        <v>12</v>
      </c>
      <c r="I2034" s="20">
        <v>0.4</v>
      </c>
      <c r="J2034" s="21">
        <v>5000</v>
      </c>
      <c r="K2034" s="22">
        <f>I2034*J2034</f>
        <v>2000</v>
      </c>
      <c r="L2034" s="22">
        <f>K2034*M2034</f>
        <v>700</v>
      </c>
      <c r="M2034" s="23">
        <v>0.35</v>
      </c>
      <c r="O2034" s="1"/>
      <c r="P2034" s="2"/>
      <c r="Q2034" s="3"/>
      <c r="R2034" s="5"/>
    </row>
    <row r="2035" spans="2:18" x14ac:dyDescent="0.25">
      <c r="B2035" s="18" t="s">
        <v>23</v>
      </c>
      <c r="C2035" s="18">
        <v>1128299</v>
      </c>
      <c r="D2035" s="19">
        <v>45373</v>
      </c>
      <c r="E2035" s="18" t="s">
        <v>24</v>
      </c>
      <c r="F2035" s="18" t="s">
        <v>77</v>
      </c>
      <c r="G2035" s="18" t="s">
        <v>78</v>
      </c>
      <c r="H2035" s="18" t="s">
        <v>15</v>
      </c>
      <c r="I2035" s="20">
        <v>0.5</v>
      </c>
      <c r="J2035" s="21">
        <v>3500</v>
      </c>
      <c r="K2035" s="22">
        <f>I2035*J2035</f>
        <v>1750</v>
      </c>
      <c r="L2035" s="22">
        <f>K2035*M2035</f>
        <v>700</v>
      </c>
      <c r="M2035" s="23">
        <v>0.4</v>
      </c>
      <c r="O2035" s="1"/>
      <c r="P2035" s="2"/>
      <c r="Q2035" s="3"/>
      <c r="R2035" s="5"/>
    </row>
    <row r="2036" spans="2:18" x14ac:dyDescent="0.25">
      <c r="B2036" s="18" t="s">
        <v>23</v>
      </c>
      <c r="C2036" s="18">
        <v>1128299</v>
      </c>
      <c r="D2036" s="19">
        <v>45373</v>
      </c>
      <c r="E2036" s="18" t="s">
        <v>24</v>
      </c>
      <c r="F2036" s="18" t="s">
        <v>77</v>
      </c>
      <c r="G2036" s="18" t="s">
        <v>78</v>
      </c>
      <c r="H2036" s="18" t="s">
        <v>13</v>
      </c>
      <c r="I2036" s="20">
        <v>0.5</v>
      </c>
      <c r="J2036" s="21">
        <v>3500</v>
      </c>
      <c r="K2036" s="22">
        <f t="shared" ref="K2036:K2039" si="669">I2036*J2036</f>
        <v>1750</v>
      </c>
      <c r="L2036" s="22">
        <f t="shared" ref="L2036:L2039" si="670">K2036*M2036</f>
        <v>612.5</v>
      </c>
      <c r="M2036" s="23">
        <v>0.35</v>
      </c>
      <c r="O2036" s="1"/>
      <c r="P2036" s="2"/>
      <c r="Q2036" s="3"/>
      <c r="R2036" s="5"/>
    </row>
    <row r="2037" spans="2:18" x14ac:dyDescent="0.25">
      <c r="B2037" s="18" t="s">
        <v>23</v>
      </c>
      <c r="C2037" s="18">
        <v>1128299</v>
      </c>
      <c r="D2037" s="19">
        <v>45373</v>
      </c>
      <c r="E2037" s="18" t="s">
        <v>24</v>
      </c>
      <c r="F2037" s="18" t="s">
        <v>77</v>
      </c>
      <c r="G2037" s="18" t="s">
        <v>78</v>
      </c>
      <c r="H2037" s="18" t="s">
        <v>14</v>
      </c>
      <c r="I2037" s="20">
        <v>0.5</v>
      </c>
      <c r="J2037" s="21">
        <v>2250</v>
      </c>
      <c r="K2037" s="22">
        <f t="shared" si="669"/>
        <v>1125</v>
      </c>
      <c r="L2037" s="22">
        <f t="shared" si="670"/>
        <v>393.75</v>
      </c>
      <c r="M2037" s="23">
        <v>0.35</v>
      </c>
      <c r="O2037" s="1"/>
      <c r="P2037" s="2"/>
      <c r="Q2037" s="3"/>
      <c r="R2037" s="5"/>
    </row>
    <row r="2038" spans="2:18" x14ac:dyDescent="0.25">
      <c r="B2038" s="18" t="s">
        <v>23</v>
      </c>
      <c r="C2038" s="18">
        <v>1128299</v>
      </c>
      <c r="D2038" s="19">
        <v>45373</v>
      </c>
      <c r="E2038" s="18" t="s">
        <v>24</v>
      </c>
      <c r="F2038" s="18" t="s">
        <v>77</v>
      </c>
      <c r="G2038" s="18" t="s">
        <v>78</v>
      </c>
      <c r="H2038" s="18" t="s">
        <v>16</v>
      </c>
      <c r="I2038" s="20">
        <v>0.55000000000000004</v>
      </c>
      <c r="J2038" s="21">
        <v>1250</v>
      </c>
      <c r="K2038" s="22">
        <f t="shared" si="669"/>
        <v>687.5</v>
      </c>
      <c r="L2038" s="22">
        <f t="shared" si="670"/>
        <v>206.25</v>
      </c>
      <c r="M2038" s="23">
        <v>0.3</v>
      </c>
      <c r="O2038" s="1"/>
      <c r="P2038" s="2"/>
      <c r="Q2038" s="3"/>
      <c r="R2038" s="5"/>
    </row>
    <row r="2039" spans="2:18" x14ac:dyDescent="0.25">
      <c r="B2039" s="18" t="s">
        <v>23</v>
      </c>
      <c r="C2039" s="18">
        <v>1128299</v>
      </c>
      <c r="D2039" s="19">
        <v>45373</v>
      </c>
      <c r="E2039" s="18" t="s">
        <v>24</v>
      </c>
      <c r="F2039" s="18" t="s">
        <v>77</v>
      </c>
      <c r="G2039" s="18" t="s">
        <v>78</v>
      </c>
      <c r="H2039" s="18" t="s">
        <v>17</v>
      </c>
      <c r="I2039" s="20">
        <v>0.5</v>
      </c>
      <c r="J2039" s="21">
        <v>3250</v>
      </c>
      <c r="K2039" s="22">
        <f t="shared" si="669"/>
        <v>1625</v>
      </c>
      <c r="L2039" s="22">
        <f t="shared" si="670"/>
        <v>406.25</v>
      </c>
      <c r="M2039" s="23">
        <v>0.25</v>
      </c>
      <c r="O2039" s="1"/>
      <c r="P2039" s="2"/>
      <c r="Q2039" s="3"/>
      <c r="R2039" s="5"/>
    </row>
    <row r="2040" spans="2:18" x14ac:dyDescent="0.25">
      <c r="B2040" s="18" t="s">
        <v>23</v>
      </c>
      <c r="C2040" s="18">
        <v>1128299</v>
      </c>
      <c r="D2040" s="19">
        <v>45405</v>
      </c>
      <c r="E2040" s="18" t="s">
        <v>24</v>
      </c>
      <c r="F2040" s="18" t="s">
        <v>77</v>
      </c>
      <c r="G2040" s="18" t="s">
        <v>78</v>
      </c>
      <c r="H2040" s="18" t="s">
        <v>12</v>
      </c>
      <c r="I2040" s="20">
        <v>0.5</v>
      </c>
      <c r="J2040" s="21">
        <v>5000</v>
      </c>
      <c r="K2040" s="22">
        <f>I2040*J2040</f>
        <v>2500</v>
      </c>
      <c r="L2040" s="22">
        <f>K2040*M2040</f>
        <v>875</v>
      </c>
      <c r="M2040" s="23">
        <v>0.35</v>
      </c>
      <c r="O2040" s="1"/>
      <c r="P2040" s="2"/>
      <c r="Q2040" s="3"/>
      <c r="R2040" s="5"/>
    </row>
    <row r="2041" spans="2:18" x14ac:dyDescent="0.25">
      <c r="B2041" s="18" t="s">
        <v>23</v>
      </c>
      <c r="C2041" s="18">
        <v>1128299</v>
      </c>
      <c r="D2041" s="19">
        <v>45405</v>
      </c>
      <c r="E2041" s="18" t="s">
        <v>24</v>
      </c>
      <c r="F2041" s="18" t="s">
        <v>77</v>
      </c>
      <c r="G2041" s="18" t="s">
        <v>78</v>
      </c>
      <c r="H2041" s="18" t="s">
        <v>15</v>
      </c>
      <c r="I2041" s="20">
        <v>0.55000000000000004</v>
      </c>
      <c r="J2041" s="21">
        <v>3000</v>
      </c>
      <c r="K2041" s="22">
        <f>I2041*J2041</f>
        <v>1650.0000000000002</v>
      </c>
      <c r="L2041" s="22">
        <f>K2041*M2041</f>
        <v>660.00000000000011</v>
      </c>
      <c r="M2041" s="23">
        <v>0.4</v>
      </c>
      <c r="O2041" s="1"/>
      <c r="P2041" s="2"/>
      <c r="Q2041" s="3"/>
      <c r="R2041" s="5"/>
    </row>
    <row r="2042" spans="2:18" x14ac:dyDescent="0.25">
      <c r="B2042" s="18" t="s">
        <v>23</v>
      </c>
      <c r="C2042" s="18">
        <v>1128299</v>
      </c>
      <c r="D2042" s="19">
        <v>45405</v>
      </c>
      <c r="E2042" s="18" t="s">
        <v>24</v>
      </c>
      <c r="F2042" s="18" t="s">
        <v>77</v>
      </c>
      <c r="G2042" s="18" t="s">
        <v>78</v>
      </c>
      <c r="H2042" s="18" t="s">
        <v>13</v>
      </c>
      <c r="I2042" s="20">
        <v>0.55000000000000004</v>
      </c>
      <c r="J2042" s="21">
        <v>3500</v>
      </c>
      <c r="K2042" s="22">
        <f t="shared" ref="K2042:K2045" si="671">I2042*J2042</f>
        <v>1925.0000000000002</v>
      </c>
      <c r="L2042" s="22">
        <f t="shared" ref="L2042:L2045" si="672">K2042*M2042</f>
        <v>673.75</v>
      </c>
      <c r="M2042" s="23">
        <v>0.35</v>
      </c>
      <c r="O2042" s="1"/>
      <c r="P2042" s="2"/>
      <c r="Q2042" s="3"/>
      <c r="R2042" s="5"/>
    </row>
    <row r="2043" spans="2:18" x14ac:dyDescent="0.25">
      <c r="B2043" s="18" t="s">
        <v>23</v>
      </c>
      <c r="C2043" s="18">
        <v>1128299</v>
      </c>
      <c r="D2043" s="19">
        <v>45405</v>
      </c>
      <c r="E2043" s="18" t="s">
        <v>24</v>
      </c>
      <c r="F2043" s="18" t="s">
        <v>77</v>
      </c>
      <c r="G2043" s="18" t="s">
        <v>78</v>
      </c>
      <c r="H2043" s="18" t="s">
        <v>14</v>
      </c>
      <c r="I2043" s="20">
        <v>0.5</v>
      </c>
      <c r="J2043" s="21">
        <v>2500</v>
      </c>
      <c r="K2043" s="22">
        <f t="shared" si="671"/>
        <v>1250</v>
      </c>
      <c r="L2043" s="22">
        <f t="shared" si="672"/>
        <v>437.5</v>
      </c>
      <c r="M2043" s="23">
        <v>0.35</v>
      </c>
      <c r="O2043" s="1"/>
      <c r="P2043" s="2"/>
      <c r="Q2043" s="3"/>
      <c r="R2043" s="5"/>
    </row>
    <row r="2044" spans="2:18" x14ac:dyDescent="0.25">
      <c r="B2044" s="18" t="s">
        <v>23</v>
      </c>
      <c r="C2044" s="18">
        <v>1128299</v>
      </c>
      <c r="D2044" s="19">
        <v>45405</v>
      </c>
      <c r="E2044" s="18" t="s">
        <v>24</v>
      </c>
      <c r="F2044" s="18" t="s">
        <v>77</v>
      </c>
      <c r="G2044" s="18" t="s">
        <v>78</v>
      </c>
      <c r="H2044" s="18" t="s">
        <v>16</v>
      </c>
      <c r="I2044" s="20">
        <v>0.55000000000000004</v>
      </c>
      <c r="J2044" s="21">
        <v>1500</v>
      </c>
      <c r="K2044" s="22">
        <f t="shared" si="671"/>
        <v>825.00000000000011</v>
      </c>
      <c r="L2044" s="22">
        <f t="shared" si="672"/>
        <v>247.50000000000003</v>
      </c>
      <c r="M2044" s="23">
        <v>0.3</v>
      </c>
      <c r="O2044" s="1"/>
      <c r="P2044" s="2"/>
      <c r="Q2044" s="3"/>
      <c r="R2044" s="5"/>
    </row>
    <row r="2045" spans="2:18" x14ac:dyDescent="0.25">
      <c r="B2045" s="18" t="s">
        <v>23</v>
      </c>
      <c r="C2045" s="18">
        <v>1128299</v>
      </c>
      <c r="D2045" s="19">
        <v>45405</v>
      </c>
      <c r="E2045" s="18" t="s">
        <v>24</v>
      </c>
      <c r="F2045" s="18" t="s">
        <v>77</v>
      </c>
      <c r="G2045" s="18" t="s">
        <v>78</v>
      </c>
      <c r="H2045" s="18" t="s">
        <v>17</v>
      </c>
      <c r="I2045" s="20">
        <v>0.70000000000000007</v>
      </c>
      <c r="J2045" s="21">
        <v>3250</v>
      </c>
      <c r="K2045" s="22">
        <f t="shared" si="671"/>
        <v>2275</v>
      </c>
      <c r="L2045" s="22">
        <f t="shared" si="672"/>
        <v>568.75</v>
      </c>
      <c r="M2045" s="23">
        <v>0.25</v>
      </c>
      <c r="O2045" s="1"/>
      <c r="P2045" s="2"/>
      <c r="Q2045" s="3"/>
      <c r="R2045" s="5"/>
    </row>
    <row r="2046" spans="2:18" x14ac:dyDescent="0.25">
      <c r="B2046" s="18" t="s">
        <v>23</v>
      </c>
      <c r="C2046" s="18">
        <v>1128299</v>
      </c>
      <c r="D2046" s="19">
        <v>45436</v>
      </c>
      <c r="E2046" s="18" t="s">
        <v>24</v>
      </c>
      <c r="F2046" s="18" t="s">
        <v>77</v>
      </c>
      <c r="G2046" s="18" t="s">
        <v>78</v>
      </c>
      <c r="H2046" s="18" t="s">
        <v>12</v>
      </c>
      <c r="I2046" s="20">
        <v>0.5</v>
      </c>
      <c r="J2046" s="21">
        <v>5250</v>
      </c>
      <c r="K2046" s="22">
        <f>I2046*J2046</f>
        <v>2625</v>
      </c>
      <c r="L2046" s="22">
        <f>K2046*M2046</f>
        <v>918.74999999999989</v>
      </c>
      <c r="M2046" s="23">
        <v>0.35</v>
      </c>
      <c r="O2046" s="1"/>
      <c r="P2046" s="2"/>
      <c r="Q2046" s="3"/>
      <c r="R2046" s="5"/>
    </row>
    <row r="2047" spans="2:18" x14ac:dyDescent="0.25">
      <c r="B2047" s="18" t="s">
        <v>23</v>
      </c>
      <c r="C2047" s="18">
        <v>1128299</v>
      </c>
      <c r="D2047" s="19">
        <v>45436</v>
      </c>
      <c r="E2047" s="18" t="s">
        <v>24</v>
      </c>
      <c r="F2047" s="18" t="s">
        <v>77</v>
      </c>
      <c r="G2047" s="18" t="s">
        <v>78</v>
      </c>
      <c r="H2047" s="18" t="s">
        <v>15</v>
      </c>
      <c r="I2047" s="20">
        <v>0.55000000000000004</v>
      </c>
      <c r="J2047" s="21">
        <v>3750</v>
      </c>
      <c r="K2047" s="22">
        <f>I2047*J2047</f>
        <v>2062.5</v>
      </c>
      <c r="L2047" s="22">
        <f>K2047*M2047</f>
        <v>825</v>
      </c>
      <c r="M2047" s="23">
        <v>0.4</v>
      </c>
      <c r="O2047" s="1"/>
      <c r="P2047" s="2"/>
      <c r="Q2047" s="3"/>
      <c r="R2047" s="5"/>
    </row>
    <row r="2048" spans="2:18" x14ac:dyDescent="0.25">
      <c r="B2048" s="18" t="s">
        <v>23</v>
      </c>
      <c r="C2048" s="18">
        <v>1128299</v>
      </c>
      <c r="D2048" s="19">
        <v>45436</v>
      </c>
      <c r="E2048" s="18" t="s">
        <v>24</v>
      </c>
      <c r="F2048" s="18" t="s">
        <v>77</v>
      </c>
      <c r="G2048" s="18" t="s">
        <v>78</v>
      </c>
      <c r="H2048" s="18" t="s">
        <v>13</v>
      </c>
      <c r="I2048" s="20">
        <v>0.55000000000000004</v>
      </c>
      <c r="J2048" s="21">
        <v>4000</v>
      </c>
      <c r="K2048" s="22">
        <f t="shared" ref="K2048:K2051" si="673">I2048*J2048</f>
        <v>2200</v>
      </c>
      <c r="L2048" s="22">
        <f t="shared" ref="L2048:L2051" si="674">K2048*M2048</f>
        <v>770</v>
      </c>
      <c r="M2048" s="23">
        <v>0.35</v>
      </c>
      <c r="O2048" s="1"/>
      <c r="P2048" s="2"/>
      <c r="Q2048" s="3"/>
      <c r="R2048" s="5"/>
    </row>
    <row r="2049" spans="2:18" x14ac:dyDescent="0.25">
      <c r="B2049" s="18" t="s">
        <v>23</v>
      </c>
      <c r="C2049" s="18">
        <v>1128299</v>
      </c>
      <c r="D2049" s="19">
        <v>45436</v>
      </c>
      <c r="E2049" s="18" t="s">
        <v>24</v>
      </c>
      <c r="F2049" s="18" t="s">
        <v>77</v>
      </c>
      <c r="G2049" s="18" t="s">
        <v>78</v>
      </c>
      <c r="H2049" s="18" t="s">
        <v>14</v>
      </c>
      <c r="I2049" s="20">
        <v>0.5</v>
      </c>
      <c r="J2049" s="21">
        <v>3000</v>
      </c>
      <c r="K2049" s="22">
        <f t="shared" si="673"/>
        <v>1500</v>
      </c>
      <c r="L2049" s="22">
        <f t="shared" si="674"/>
        <v>525</v>
      </c>
      <c r="M2049" s="23">
        <v>0.35</v>
      </c>
      <c r="O2049" s="1"/>
      <c r="P2049" s="2"/>
      <c r="Q2049" s="3"/>
      <c r="R2049" s="5"/>
    </row>
    <row r="2050" spans="2:18" x14ac:dyDescent="0.25">
      <c r="B2050" s="18" t="s">
        <v>23</v>
      </c>
      <c r="C2050" s="18">
        <v>1128299</v>
      </c>
      <c r="D2050" s="19">
        <v>45436</v>
      </c>
      <c r="E2050" s="18" t="s">
        <v>24</v>
      </c>
      <c r="F2050" s="18" t="s">
        <v>77</v>
      </c>
      <c r="G2050" s="18" t="s">
        <v>78</v>
      </c>
      <c r="H2050" s="18" t="s">
        <v>16</v>
      </c>
      <c r="I2050" s="20">
        <v>0.55000000000000004</v>
      </c>
      <c r="J2050" s="21">
        <v>2000</v>
      </c>
      <c r="K2050" s="22">
        <f t="shared" si="673"/>
        <v>1100</v>
      </c>
      <c r="L2050" s="22">
        <f t="shared" si="674"/>
        <v>330</v>
      </c>
      <c r="M2050" s="23">
        <v>0.3</v>
      </c>
      <c r="O2050" s="1"/>
      <c r="P2050" s="2"/>
      <c r="Q2050" s="3"/>
      <c r="R2050" s="5"/>
    </row>
    <row r="2051" spans="2:18" x14ac:dyDescent="0.25">
      <c r="B2051" s="18" t="s">
        <v>23</v>
      </c>
      <c r="C2051" s="18">
        <v>1128299</v>
      </c>
      <c r="D2051" s="19">
        <v>45436</v>
      </c>
      <c r="E2051" s="18" t="s">
        <v>24</v>
      </c>
      <c r="F2051" s="18" t="s">
        <v>77</v>
      </c>
      <c r="G2051" s="18" t="s">
        <v>78</v>
      </c>
      <c r="H2051" s="18" t="s">
        <v>17</v>
      </c>
      <c r="I2051" s="20">
        <v>0.70000000000000007</v>
      </c>
      <c r="J2051" s="21">
        <v>3750</v>
      </c>
      <c r="K2051" s="22">
        <f t="shared" si="673"/>
        <v>2625.0000000000005</v>
      </c>
      <c r="L2051" s="22">
        <f t="shared" si="674"/>
        <v>656.25000000000011</v>
      </c>
      <c r="M2051" s="23">
        <v>0.25</v>
      </c>
      <c r="O2051" s="1"/>
      <c r="P2051" s="2"/>
      <c r="Q2051" s="3"/>
      <c r="R2051" s="5"/>
    </row>
    <row r="2052" spans="2:18" x14ac:dyDescent="0.25">
      <c r="B2052" s="18" t="s">
        <v>23</v>
      </c>
      <c r="C2052" s="18">
        <v>1128299</v>
      </c>
      <c r="D2052" s="19">
        <v>45466</v>
      </c>
      <c r="E2052" s="18" t="s">
        <v>24</v>
      </c>
      <c r="F2052" s="18" t="s">
        <v>77</v>
      </c>
      <c r="G2052" s="18" t="s">
        <v>78</v>
      </c>
      <c r="H2052" s="18" t="s">
        <v>12</v>
      </c>
      <c r="I2052" s="20">
        <v>0.5</v>
      </c>
      <c r="J2052" s="21">
        <v>6250</v>
      </c>
      <c r="K2052" s="22">
        <f>I2052*J2052</f>
        <v>3125</v>
      </c>
      <c r="L2052" s="22">
        <f>K2052*M2052</f>
        <v>1093.75</v>
      </c>
      <c r="M2052" s="23">
        <v>0.35</v>
      </c>
      <c r="O2052" s="1"/>
      <c r="P2052" s="2"/>
      <c r="Q2052" s="3"/>
      <c r="R2052" s="5"/>
    </row>
    <row r="2053" spans="2:18" x14ac:dyDescent="0.25">
      <c r="B2053" s="18" t="s">
        <v>23</v>
      </c>
      <c r="C2053" s="18">
        <v>1128299</v>
      </c>
      <c r="D2053" s="19">
        <v>45466</v>
      </c>
      <c r="E2053" s="18" t="s">
        <v>24</v>
      </c>
      <c r="F2053" s="18" t="s">
        <v>77</v>
      </c>
      <c r="G2053" s="18" t="s">
        <v>78</v>
      </c>
      <c r="H2053" s="18" t="s">
        <v>15</v>
      </c>
      <c r="I2053" s="20">
        <v>0.55000000000000004</v>
      </c>
      <c r="J2053" s="21">
        <v>4750</v>
      </c>
      <c r="K2053" s="22">
        <f>I2053*J2053</f>
        <v>2612.5</v>
      </c>
      <c r="L2053" s="22">
        <f>K2053*M2053</f>
        <v>1045</v>
      </c>
      <c r="M2053" s="23">
        <v>0.4</v>
      </c>
      <c r="O2053" s="1"/>
      <c r="P2053" s="2"/>
      <c r="Q2053" s="3"/>
      <c r="R2053" s="5"/>
    </row>
    <row r="2054" spans="2:18" x14ac:dyDescent="0.25">
      <c r="B2054" s="18" t="s">
        <v>23</v>
      </c>
      <c r="C2054" s="18">
        <v>1128299</v>
      </c>
      <c r="D2054" s="19">
        <v>45466</v>
      </c>
      <c r="E2054" s="18" t="s">
        <v>24</v>
      </c>
      <c r="F2054" s="18" t="s">
        <v>77</v>
      </c>
      <c r="G2054" s="18" t="s">
        <v>78</v>
      </c>
      <c r="H2054" s="18" t="s">
        <v>13</v>
      </c>
      <c r="I2054" s="20">
        <v>0.55000000000000004</v>
      </c>
      <c r="J2054" s="21">
        <v>4750</v>
      </c>
      <c r="K2054" s="22">
        <f t="shared" ref="K2054:K2057" si="675">I2054*J2054</f>
        <v>2612.5</v>
      </c>
      <c r="L2054" s="22">
        <f t="shared" ref="L2054:L2057" si="676">K2054*M2054</f>
        <v>914.37499999999989</v>
      </c>
      <c r="M2054" s="23">
        <v>0.35</v>
      </c>
      <c r="O2054" s="1"/>
      <c r="P2054" s="2"/>
      <c r="Q2054" s="3"/>
      <c r="R2054" s="5"/>
    </row>
    <row r="2055" spans="2:18" x14ac:dyDescent="0.25">
      <c r="B2055" s="18" t="s">
        <v>23</v>
      </c>
      <c r="C2055" s="18">
        <v>1128299</v>
      </c>
      <c r="D2055" s="19">
        <v>45466</v>
      </c>
      <c r="E2055" s="18" t="s">
        <v>24</v>
      </c>
      <c r="F2055" s="18" t="s">
        <v>77</v>
      </c>
      <c r="G2055" s="18" t="s">
        <v>78</v>
      </c>
      <c r="H2055" s="18" t="s">
        <v>14</v>
      </c>
      <c r="I2055" s="20">
        <v>0.5</v>
      </c>
      <c r="J2055" s="21">
        <v>3500</v>
      </c>
      <c r="K2055" s="22">
        <f t="shared" si="675"/>
        <v>1750</v>
      </c>
      <c r="L2055" s="22">
        <f t="shared" si="676"/>
        <v>612.5</v>
      </c>
      <c r="M2055" s="23">
        <v>0.35</v>
      </c>
      <c r="O2055" s="1"/>
      <c r="P2055" s="2"/>
      <c r="Q2055" s="3"/>
      <c r="R2055" s="5"/>
    </row>
    <row r="2056" spans="2:18" x14ac:dyDescent="0.25">
      <c r="B2056" s="18" t="s">
        <v>23</v>
      </c>
      <c r="C2056" s="18">
        <v>1128299</v>
      </c>
      <c r="D2056" s="19">
        <v>45466</v>
      </c>
      <c r="E2056" s="18" t="s">
        <v>24</v>
      </c>
      <c r="F2056" s="18" t="s">
        <v>77</v>
      </c>
      <c r="G2056" s="18" t="s">
        <v>78</v>
      </c>
      <c r="H2056" s="18" t="s">
        <v>16</v>
      </c>
      <c r="I2056" s="20">
        <v>0.55000000000000004</v>
      </c>
      <c r="J2056" s="21">
        <v>2250</v>
      </c>
      <c r="K2056" s="22">
        <f t="shared" si="675"/>
        <v>1237.5</v>
      </c>
      <c r="L2056" s="22">
        <f t="shared" si="676"/>
        <v>371.25</v>
      </c>
      <c r="M2056" s="23">
        <v>0.3</v>
      </c>
      <c r="O2056" s="1"/>
      <c r="P2056" s="2"/>
      <c r="Q2056" s="3"/>
      <c r="R2056" s="5"/>
    </row>
    <row r="2057" spans="2:18" x14ac:dyDescent="0.25">
      <c r="B2057" s="18" t="s">
        <v>23</v>
      </c>
      <c r="C2057" s="18">
        <v>1128299</v>
      </c>
      <c r="D2057" s="19">
        <v>45466</v>
      </c>
      <c r="E2057" s="18" t="s">
        <v>24</v>
      </c>
      <c r="F2057" s="18" t="s">
        <v>77</v>
      </c>
      <c r="G2057" s="18" t="s">
        <v>78</v>
      </c>
      <c r="H2057" s="18" t="s">
        <v>17</v>
      </c>
      <c r="I2057" s="20">
        <v>0.70000000000000007</v>
      </c>
      <c r="J2057" s="21">
        <v>5250</v>
      </c>
      <c r="K2057" s="22">
        <f t="shared" si="675"/>
        <v>3675.0000000000005</v>
      </c>
      <c r="L2057" s="22">
        <f t="shared" si="676"/>
        <v>918.75000000000011</v>
      </c>
      <c r="M2057" s="23">
        <v>0.25</v>
      </c>
      <c r="O2057" s="1"/>
      <c r="P2057" s="2"/>
      <c r="Q2057" s="3"/>
      <c r="R2057" s="5"/>
    </row>
    <row r="2058" spans="2:18" x14ac:dyDescent="0.25">
      <c r="B2058" s="18" t="s">
        <v>23</v>
      </c>
      <c r="C2058" s="18">
        <v>1128299</v>
      </c>
      <c r="D2058" s="19">
        <v>45495</v>
      </c>
      <c r="E2058" s="18" t="s">
        <v>24</v>
      </c>
      <c r="F2058" s="18" t="s">
        <v>77</v>
      </c>
      <c r="G2058" s="18" t="s">
        <v>78</v>
      </c>
      <c r="H2058" s="18" t="s">
        <v>12</v>
      </c>
      <c r="I2058" s="20">
        <v>0.5</v>
      </c>
      <c r="J2058" s="21">
        <v>6750</v>
      </c>
      <c r="K2058" s="22">
        <f>I2058*J2058</f>
        <v>3375</v>
      </c>
      <c r="L2058" s="22">
        <f>K2058*M2058</f>
        <v>1181.25</v>
      </c>
      <c r="M2058" s="23">
        <v>0.35</v>
      </c>
      <c r="O2058" s="1"/>
      <c r="P2058" s="2"/>
      <c r="Q2058" s="3"/>
      <c r="R2058" s="5"/>
    </row>
    <row r="2059" spans="2:18" x14ac:dyDescent="0.25">
      <c r="B2059" s="18" t="s">
        <v>23</v>
      </c>
      <c r="C2059" s="18">
        <v>1128299</v>
      </c>
      <c r="D2059" s="19">
        <v>45495</v>
      </c>
      <c r="E2059" s="18" t="s">
        <v>24</v>
      </c>
      <c r="F2059" s="18" t="s">
        <v>77</v>
      </c>
      <c r="G2059" s="18" t="s">
        <v>78</v>
      </c>
      <c r="H2059" s="18" t="s">
        <v>15</v>
      </c>
      <c r="I2059" s="20">
        <v>0.55000000000000004</v>
      </c>
      <c r="J2059" s="21">
        <v>5250</v>
      </c>
      <c r="K2059" s="22">
        <f>I2059*J2059</f>
        <v>2887.5000000000005</v>
      </c>
      <c r="L2059" s="22">
        <f>K2059*M2059</f>
        <v>1155.0000000000002</v>
      </c>
      <c r="M2059" s="23">
        <v>0.4</v>
      </c>
      <c r="O2059" s="1"/>
      <c r="P2059" s="2"/>
      <c r="Q2059" s="3"/>
      <c r="R2059" s="5"/>
    </row>
    <row r="2060" spans="2:18" x14ac:dyDescent="0.25">
      <c r="B2060" s="18" t="s">
        <v>23</v>
      </c>
      <c r="C2060" s="18">
        <v>1128299</v>
      </c>
      <c r="D2060" s="19">
        <v>45495</v>
      </c>
      <c r="E2060" s="18" t="s">
        <v>24</v>
      </c>
      <c r="F2060" s="18" t="s">
        <v>77</v>
      </c>
      <c r="G2060" s="18" t="s">
        <v>78</v>
      </c>
      <c r="H2060" s="18" t="s">
        <v>13</v>
      </c>
      <c r="I2060" s="20">
        <v>0.55000000000000004</v>
      </c>
      <c r="J2060" s="21">
        <v>4750</v>
      </c>
      <c r="K2060" s="22">
        <f t="shared" ref="K2060:K2063" si="677">I2060*J2060</f>
        <v>2612.5</v>
      </c>
      <c r="L2060" s="22">
        <f t="shared" ref="L2060:L2063" si="678">K2060*M2060</f>
        <v>914.37499999999989</v>
      </c>
      <c r="M2060" s="23">
        <v>0.35</v>
      </c>
      <c r="O2060" s="1"/>
      <c r="P2060" s="2"/>
      <c r="Q2060" s="3"/>
      <c r="R2060" s="5"/>
    </row>
    <row r="2061" spans="2:18" x14ac:dyDescent="0.25">
      <c r="B2061" s="18" t="s">
        <v>23</v>
      </c>
      <c r="C2061" s="18">
        <v>1128299</v>
      </c>
      <c r="D2061" s="19">
        <v>45495</v>
      </c>
      <c r="E2061" s="18" t="s">
        <v>24</v>
      </c>
      <c r="F2061" s="18" t="s">
        <v>77</v>
      </c>
      <c r="G2061" s="18" t="s">
        <v>78</v>
      </c>
      <c r="H2061" s="18" t="s">
        <v>14</v>
      </c>
      <c r="I2061" s="20">
        <v>0.5</v>
      </c>
      <c r="J2061" s="21">
        <v>3750</v>
      </c>
      <c r="K2061" s="22">
        <f t="shared" si="677"/>
        <v>1875</v>
      </c>
      <c r="L2061" s="22">
        <f t="shared" si="678"/>
        <v>656.25</v>
      </c>
      <c r="M2061" s="23">
        <v>0.35</v>
      </c>
      <c r="O2061" s="1"/>
      <c r="P2061" s="2"/>
      <c r="Q2061" s="3"/>
      <c r="R2061" s="5"/>
    </row>
    <row r="2062" spans="2:18" x14ac:dyDescent="0.25">
      <c r="B2062" s="18" t="s">
        <v>23</v>
      </c>
      <c r="C2062" s="18">
        <v>1128299</v>
      </c>
      <c r="D2062" s="19">
        <v>45495</v>
      </c>
      <c r="E2062" s="18" t="s">
        <v>24</v>
      </c>
      <c r="F2062" s="18" t="s">
        <v>77</v>
      </c>
      <c r="G2062" s="18" t="s">
        <v>78</v>
      </c>
      <c r="H2062" s="18" t="s">
        <v>16</v>
      </c>
      <c r="I2062" s="20">
        <v>0.55000000000000004</v>
      </c>
      <c r="J2062" s="21">
        <v>4250</v>
      </c>
      <c r="K2062" s="22">
        <f t="shared" si="677"/>
        <v>2337.5</v>
      </c>
      <c r="L2062" s="22">
        <f t="shared" si="678"/>
        <v>701.25</v>
      </c>
      <c r="M2062" s="23">
        <v>0.3</v>
      </c>
      <c r="O2062" s="1"/>
      <c r="P2062" s="2"/>
      <c r="Q2062" s="3"/>
      <c r="R2062" s="5"/>
    </row>
    <row r="2063" spans="2:18" x14ac:dyDescent="0.25">
      <c r="B2063" s="18" t="s">
        <v>23</v>
      </c>
      <c r="C2063" s="18">
        <v>1128299</v>
      </c>
      <c r="D2063" s="19">
        <v>45495</v>
      </c>
      <c r="E2063" s="18" t="s">
        <v>24</v>
      </c>
      <c r="F2063" s="18" t="s">
        <v>77</v>
      </c>
      <c r="G2063" s="18" t="s">
        <v>78</v>
      </c>
      <c r="H2063" s="18" t="s">
        <v>17</v>
      </c>
      <c r="I2063" s="20">
        <v>0.70000000000000007</v>
      </c>
      <c r="J2063" s="21">
        <v>4250</v>
      </c>
      <c r="K2063" s="22">
        <f t="shared" si="677"/>
        <v>2975.0000000000005</v>
      </c>
      <c r="L2063" s="22">
        <f t="shared" si="678"/>
        <v>743.75000000000011</v>
      </c>
      <c r="M2063" s="23">
        <v>0.25</v>
      </c>
      <c r="O2063" s="1"/>
      <c r="P2063" s="2"/>
      <c r="Q2063" s="3"/>
      <c r="R2063" s="5"/>
    </row>
    <row r="2064" spans="2:18" x14ac:dyDescent="0.25">
      <c r="B2064" s="18" t="s">
        <v>23</v>
      </c>
      <c r="C2064" s="18">
        <v>1128299</v>
      </c>
      <c r="D2064" s="19">
        <v>45527</v>
      </c>
      <c r="E2064" s="18" t="s">
        <v>24</v>
      </c>
      <c r="F2064" s="18" t="s">
        <v>77</v>
      </c>
      <c r="G2064" s="18" t="s">
        <v>78</v>
      </c>
      <c r="H2064" s="18" t="s">
        <v>12</v>
      </c>
      <c r="I2064" s="20">
        <v>0.55000000000000004</v>
      </c>
      <c r="J2064" s="21">
        <v>6250</v>
      </c>
      <c r="K2064" s="22">
        <f>I2064*J2064</f>
        <v>3437.5000000000005</v>
      </c>
      <c r="L2064" s="22">
        <f>K2064*M2064</f>
        <v>1203.125</v>
      </c>
      <c r="M2064" s="23">
        <v>0.35</v>
      </c>
      <c r="O2064" s="1"/>
      <c r="P2064" s="2"/>
      <c r="Q2064" s="3"/>
      <c r="R2064" s="5"/>
    </row>
    <row r="2065" spans="2:18" x14ac:dyDescent="0.25">
      <c r="B2065" s="18" t="s">
        <v>23</v>
      </c>
      <c r="C2065" s="18">
        <v>1128299</v>
      </c>
      <c r="D2065" s="19">
        <v>45527</v>
      </c>
      <c r="E2065" s="18" t="s">
        <v>24</v>
      </c>
      <c r="F2065" s="18" t="s">
        <v>77</v>
      </c>
      <c r="G2065" s="18" t="s">
        <v>78</v>
      </c>
      <c r="H2065" s="18" t="s">
        <v>15</v>
      </c>
      <c r="I2065" s="20">
        <v>0.60000000000000009</v>
      </c>
      <c r="J2065" s="21">
        <v>5750</v>
      </c>
      <c r="K2065" s="22">
        <f>I2065*J2065</f>
        <v>3450.0000000000005</v>
      </c>
      <c r="L2065" s="22">
        <f>K2065*M2065</f>
        <v>1380.0000000000002</v>
      </c>
      <c r="M2065" s="23">
        <v>0.4</v>
      </c>
      <c r="O2065" s="1"/>
      <c r="P2065" s="2"/>
      <c r="Q2065" s="3"/>
      <c r="R2065" s="5"/>
    </row>
    <row r="2066" spans="2:18" x14ac:dyDescent="0.25">
      <c r="B2066" s="18" t="s">
        <v>23</v>
      </c>
      <c r="C2066" s="18">
        <v>1128299</v>
      </c>
      <c r="D2066" s="19">
        <v>45527</v>
      </c>
      <c r="E2066" s="18" t="s">
        <v>24</v>
      </c>
      <c r="F2066" s="18" t="s">
        <v>77</v>
      </c>
      <c r="G2066" s="18" t="s">
        <v>78</v>
      </c>
      <c r="H2066" s="18" t="s">
        <v>13</v>
      </c>
      <c r="I2066" s="20">
        <v>0.55000000000000004</v>
      </c>
      <c r="J2066" s="21">
        <v>4500</v>
      </c>
      <c r="K2066" s="22">
        <f t="shared" ref="K2066:K2069" si="679">I2066*J2066</f>
        <v>2475</v>
      </c>
      <c r="L2066" s="22">
        <f t="shared" ref="L2066:L2069" si="680">K2066*M2066</f>
        <v>866.25</v>
      </c>
      <c r="M2066" s="23">
        <v>0.35</v>
      </c>
      <c r="O2066" s="1"/>
      <c r="P2066" s="2"/>
      <c r="Q2066" s="3"/>
      <c r="R2066" s="5"/>
    </row>
    <row r="2067" spans="2:18" x14ac:dyDescent="0.25">
      <c r="B2067" s="18" t="s">
        <v>23</v>
      </c>
      <c r="C2067" s="18">
        <v>1128299</v>
      </c>
      <c r="D2067" s="19">
        <v>45527</v>
      </c>
      <c r="E2067" s="18" t="s">
        <v>24</v>
      </c>
      <c r="F2067" s="18" t="s">
        <v>77</v>
      </c>
      <c r="G2067" s="18" t="s">
        <v>78</v>
      </c>
      <c r="H2067" s="18" t="s">
        <v>14</v>
      </c>
      <c r="I2067" s="20">
        <v>0.55000000000000004</v>
      </c>
      <c r="J2067" s="21">
        <v>4000</v>
      </c>
      <c r="K2067" s="22">
        <f t="shared" si="679"/>
        <v>2200</v>
      </c>
      <c r="L2067" s="22">
        <f t="shared" si="680"/>
        <v>770</v>
      </c>
      <c r="M2067" s="23">
        <v>0.35</v>
      </c>
      <c r="O2067" s="1"/>
      <c r="P2067" s="2"/>
      <c r="Q2067" s="3"/>
      <c r="R2067" s="5"/>
    </row>
    <row r="2068" spans="2:18" x14ac:dyDescent="0.25">
      <c r="B2068" s="18" t="s">
        <v>23</v>
      </c>
      <c r="C2068" s="18">
        <v>1128299</v>
      </c>
      <c r="D2068" s="19">
        <v>45527</v>
      </c>
      <c r="E2068" s="18" t="s">
        <v>24</v>
      </c>
      <c r="F2068" s="18" t="s">
        <v>77</v>
      </c>
      <c r="G2068" s="18" t="s">
        <v>78</v>
      </c>
      <c r="H2068" s="18" t="s">
        <v>16</v>
      </c>
      <c r="I2068" s="20">
        <v>0.65</v>
      </c>
      <c r="J2068" s="21">
        <v>4000</v>
      </c>
      <c r="K2068" s="22">
        <f t="shared" si="679"/>
        <v>2600</v>
      </c>
      <c r="L2068" s="22">
        <f t="shared" si="680"/>
        <v>780</v>
      </c>
      <c r="M2068" s="23">
        <v>0.3</v>
      </c>
      <c r="O2068" s="1"/>
      <c r="P2068" s="2"/>
      <c r="Q2068" s="3"/>
      <c r="R2068" s="5"/>
    </row>
    <row r="2069" spans="2:18" x14ac:dyDescent="0.25">
      <c r="B2069" s="18" t="s">
        <v>23</v>
      </c>
      <c r="C2069" s="18">
        <v>1128299</v>
      </c>
      <c r="D2069" s="19">
        <v>45527</v>
      </c>
      <c r="E2069" s="18" t="s">
        <v>24</v>
      </c>
      <c r="F2069" s="18" t="s">
        <v>77</v>
      </c>
      <c r="G2069" s="18" t="s">
        <v>78</v>
      </c>
      <c r="H2069" s="18" t="s">
        <v>17</v>
      </c>
      <c r="I2069" s="20">
        <v>0.70000000000000007</v>
      </c>
      <c r="J2069" s="21">
        <v>3750</v>
      </c>
      <c r="K2069" s="22">
        <f t="shared" si="679"/>
        <v>2625.0000000000005</v>
      </c>
      <c r="L2069" s="22">
        <f t="shared" si="680"/>
        <v>656.25000000000011</v>
      </c>
      <c r="M2069" s="23">
        <v>0.25</v>
      </c>
      <c r="O2069" s="1"/>
      <c r="P2069" s="2"/>
      <c r="Q2069" s="3"/>
      <c r="R2069" s="5"/>
    </row>
    <row r="2070" spans="2:18" x14ac:dyDescent="0.25">
      <c r="B2070" s="18" t="s">
        <v>23</v>
      </c>
      <c r="C2070" s="18">
        <v>1128299</v>
      </c>
      <c r="D2070" s="19">
        <v>45559</v>
      </c>
      <c r="E2070" s="18" t="s">
        <v>24</v>
      </c>
      <c r="F2070" s="18" t="s">
        <v>77</v>
      </c>
      <c r="G2070" s="18" t="s">
        <v>78</v>
      </c>
      <c r="H2070" s="18" t="s">
        <v>12</v>
      </c>
      <c r="I2070" s="20">
        <v>0.45000000000000007</v>
      </c>
      <c r="J2070" s="21">
        <v>5750</v>
      </c>
      <c r="K2070" s="22">
        <f>I2070*J2070</f>
        <v>2587.5000000000005</v>
      </c>
      <c r="L2070" s="22">
        <f>K2070*M2070</f>
        <v>905.62500000000011</v>
      </c>
      <c r="M2070" s="23">
        <v>0.35</v>
      </c>
      <c r="O2070" s="1"/>
      <c r="P2070" s="2"/>
      <c r="Q2070" s="3"/>
      <c r="R2070" s="5"/>
    </row>
    <row r="2071" spans="2:18" x14ac:dyDescent="0.25">
      <c r="B2071" s="18" t="s">
        <v>23</v>
      </c>
      <c r="C2071" s="18">
        <v>1128299</v>
      </c>
      <c r="D2071" s="19">
        <v>45559</v>
      </c>
      <c r="E2071" s="18" t="s">
        <v>24</v>
      </c>
      <c r="F2071" s="18" t="s">
        <v>77</v>
      </c>
      <c r="G2071" s="18" t="s">
        <v>78</v>
      </c>
      <c r="H2071" s="18" t="s">
        <v>15</v>
      </c>
      <c r="I2071" s="20">
        <v>0.50000000000000011</v>
      </c>
      <c r="J2071" s="21">
        <v>5750</v>
      </c>
      <c r="K2071" s="22">
        <f>I2071*J2071</f>
        <v>2875.0000000000005</v>
      </c>
      <c r="L2071" s="22">
        <f>K2071*M2071</f>
        <v>1150.0000000000002</v>
      </c>
      <c r="M2071" s="23">
        <v>0.4</v>
      </c>
      <c r="O2071" s="1"/>
      <c r="P2071" s="2"/>
      <c r="Q2071" s="3"/>
      <c r="R2071" s="5"/>
    </row>
    <row r="2072" spans="2:18" x14ac:dyDescent="0.25">
      <c r="B2072" s="18" t="s">
        <v>23</v>
      </c>
      <c r="C2072" s="18">
        <v>1128299</v>
      </c>
      <c r="D2072" s="19">
        <v>45559</v>
      </c>
      <c r="E2072" s="18" t="s">
        <v>24</v>
      </c>
      <c r="F2072" s="18" t="s">
        <v>77</v>
      </c>
      <c r="G2072" s="18" t="s">
        <v>78</v>
      </c>
      <c r="H2072" s="18" t="s">
        <v>13</v>
      </c>
      <c r="I2072" s="20">
        <v>0.45000000000000007</v>
      </c>
      <c r="J2072" s="21">
        <v>4250</v>
      </c>
      <c r="K2072" s="22">
        <f t="shared" ref="K2072:K2075" si="681">I2072*J2072</f>
        <v>1912.5000000000002</v>
      </c>
      <c r="L2072" s="22">
        <f t="shared" ref="L2072:L2075" si="682">K2072*M2072</f>
        <v>669.375</v>
      </c>
      <c r="M2072" s="23">
        <v>0.35</v>
      </c>
      <c r="O2072" s="1"/>
      <c r="P2072" s="2"/>
      <c r="Q2072" s="3"/>
      <c r="R2072" s="5"/>
    </row>
    <row r="2073" spans="2:18" x14ac:dyDescent="0.25">
      <c r="B2073" s="18" t="s">
        <v>23</v>
      </c>
      <c r="C2073" s="18">
        <v>1128299</v>
      </c>
      <c r="D2073" s="19">
        <v>45559</v>
      </c>
      <c r="E2073" s="18" t="s">
        <v>24</v>
      </c>
      <c r="F2073" s="18" t="s">
        <v>77</v>
      </c>
      <c r="G2073" s="18" t="s">
        <v>78</v>
      </c>
      <c r="H2073" s="18" t="s">
        <v>14</v>
      </c>
      <c r="I2073" s="20">
        <v>0.45000000000000007</v>
      </c>
      <c r="J2073" s="21">
        <v>3750</v>
      </c>
      <c r="K2073" s="22">
        <f t="shared" si="681"/>
        <v>1687.5000000000002</v>
      </c>
      <c r="L2073" s="22">
        <f t="shared" si="682"/>
        <v>590.625</v>
      </c>
      <c r="M2073" s="23">
        <v>0.35</v>
      </c>
      <c r="O2073" s="1"/>
      <c r="P2073" s="2"/>
      <c r="Q2073" s="3"/>
      <c r="R2073" s="5"/>
    </row>
    <row r="2074" spans="2:18" x14ac:dyDescent="0.25">
      <c r="B2074" s="18" t="s">
        <v>23</v>
      </c>
      <c r="C2074" s="18">
        <v>1128299</v>
      </c>
      <c r="D2074" s="19">
        <v>45559</v>
      </c>
      <c r="E2074" s="18" t="s">
        <v>24</v>
      </c>
      <c r="F2074" s="18" t="s">
        <v>77</v>
      </c>
      <c r="G2074" s="18" t="s">
        <v>78</v>
      </c>
      <c r="H2074" s="18" t="s">
        <v>16</v>
      </c>
      <c r="I2074" s="20">
        <v>0.55000000000000004</v>
      </c>
      <c r="J2074" s="21">
        <v>3750</v>
      </c>
      <c r="K2074" s="22">
        <f t="shared" si="681"/>
        <v>2062.5</v>
      </c>
      <c r="L2074" s="22">
        <f t="shared" si="682"/>
        <v>618.75</v>
      </c>
      <c r="M2074" s="23">
        <v>0.3</v>
      </c>
      <c r="O2074" s="1"/>
      <c r="P2074" s="2"/>
      <c r="Q2074" s="3"/>
      <c r="R2074" s="5"/>
    </row>
    <row r="2075" spans="2:18" x14ac:dyDescent="0.25">
      <c r="B2075" s="18" t="s">
        <v>23</v>
      </c>
      <c r="C2075" s="18">
        <v>1128299</v>
      </c>
      <c r="D2075" s="19">
        <v>45559</v>
      </c>
      <c r="E2075" s="18" t="s">
        <v>24</v>
      </c>
      <c r="F2075" s="18" t="s">
        <v>77</v>
      </c>
      <c r="G2075" s="18" t="s">
        <v>78</v>
      </c>
      <c r="H2075" s="18" t="s">
        <v>17</v>
      </c>
      <c r="I2075" s="20">
        <v>0.60000000000000009</v>
      </c>
      <c r="J2075" s="21">
        <v>4250</v>
      </c>
      <c r="K2075" s="22">
        <f t="shared" si="681"/>
        <v>2550.0000000000005</v>
      </c>
      <c r="L2075" s="22">
        <f t="shared" si="682"/>
        <v>637.50000000000011</v>
      </c>
      <c r="M2075" s="23">
        <v>0.25</v>
      </c>
      <c r="O2075" s="1"/>
      <c r="P2075" s="2"/>
      <c r="Q2075" s="3"/>
      <c r="R2075" s="5"/>
    </row>
    <row r="2076" spans="2:18" x14ac:dyDescent="0.25">
      <c r="B2076" s="18" t="s">
        <v>23</v>
      </c>
      <c r="C2076" s="18">
        <v>1128299</v>
      </c>
      <c r="D2076" s="19">
        <v>45588</v>
      </c>
      <c r="E2076" s="18" t="s">
        <v>24</v>
      </c>
      <c r="F2076" s="18" t="s">
        <v>77</v>
      </c>
      <c r="G2076" s="18" t="s">
        <v>78</v>
      </c>
      <c r="H2076" s="18" t="s">
        <v>12</v>
      </c>
      <c r="I2076" s="20">
        <v>0.45000000000000007</v>
      </c>
      <c r="J2076" s="21">
        <v>5000</v>
      </c>
      <c r="K2076" s="22">
        <f>I2076*J2076</f>
        <v>2250.0000000000005</v>
      </c>
      <c r="L2076" s="22">
        <f>K2076*M2076</f>
        <v>787.50000000000011</v>
      </c>
      <c r="M2076" s="23">
        <v>0.35</v>
      </c>
      <c r="O2076" s="1"/>
      <c r="P2076" s="2"/>
      <c r="Q2076" s="3"/>
      <c r="R2076" s="5"/>
    </row>
    <row r="2077" spans="2:18" x14ac:dyDescent="0.25">
      <c r="B2077" s="18" t="s">
        <v>23</v>
      </c>
      <c r="C2077" s="18">
        <v>1128299</v>
      </c>
      <c r="D2077" s="19">
        <v>45588</v>
      </c>
      <c r="E2077" s="18" t="s">
        <v>24</v>
      </c>
      <c r="F2077" s="18" t="s">
        <v>77</v>
      </c>
      <c r="G2077" s="18" t="s">
        <v>78</v>
      </c>
      <c r="H2077" s="18" t="s">
        <v>15</v>
      </c>
      <c r="I2077" s="20">
        <v>0.50000000000000011</v>
      </c>
      <c r="J2077" s="21">
        <v>5000</v>
      </c>
      <c r="K2077" s="22">
        <f>I2077*J2077</f>
        <v>2500.0000000000005</v>
      </c>
      <c r="L2077" s="22">
        <f>K2077*M2077</f>
        <v>1000.0000000000002</v>
      </c>
      <c r="M2077" s="23">
        <v>0.4</v>
      </c>
      <c r="O2077" s="1"/>
      <c r="P2077" s="2"/>
      <c r="Q2077" s="3"/>
      <c r="R2077" s="5"/>
    </row>
    <row r="2078" spans="2:18" x14ac:dyDescent="0.25">
      <c r="B2078" s="18" t="s">
        <v>23</v>
      </c>
      <c r="C2078" s="18">
        <v>1128299</v>
      </c>
      <c r="D2078" s="19">
        <v>45588</v>
      </c>
      <c r="E2078" s="18" t="s">
        <v>24</v>
      </c>
      <c r="F2078" s="18" t="s">
        <v>77</v>
      </c>
      <c r="G2078" s="18" t="s">
        <v>78</v>
      </c>
      <c r="H2078" s="18" t="s">
        <v>13</v>
      </c>
      <c r="I2078" s="20">
        <v>0.45000000000000007</v>
      </c>
      <c r="J2078" s="21">
        <v>3250</v>
      </c>
      <c r="K2078" s="22">
        <f t="shared" ref="K2078:K2081" si="683">I2078*J2078</f>
        <v>1462.5000000000002</v>
      </c>
      <c r="L2078" s="22">
        <f t="shared" ref="L2078:L2081" si="684">K2078*M2078</f>
        <v>511.87500000000006</v>
      </c>
      <c r="M2078" s="23">
        <v>0.35</v>
      </c>
      <c r="O2078" s="1"/>
      <c r="P2078" s="2"/>
      <c r="Q2078" s="3"/>
      <c r="R2078" s="5"/>
    </row>
    <row r="2079" spans="2:18" x14ac:dyDescent="0.25">
      <c r="B2079" s="18" t="s">
        <v>23</v>
      </c>
      <c r="C2079" s="18">
        <v>1128299</v>
      </c>
      <c r="D2079" s="19">
        <v>45588</v>
      </c>
      <c r="E2079" s="18" t="s">
        <v>24</v>
      </c>
      <c r="F2079" s="18" t="s">
        <v>77</v>
      </c>
      <c r="G2079" s="18" t="s">
        <v>78</v>
      </c>
      <c r="H2079" s="18" t="s">
        <v>14</v>
      </c>
      <c r="I2079" s="20">
        <v>0.45000000000000007</v>
      </c>
      <c r="J2079" s="21">
        <v>3000</v>
      </c>
      <c r="K2079" s="22">
        <f t="shared" si="683"/>
        <v>1350.0000000000002</v>
      </c>
      <c r="L2079" s="22">
        <f t="shared" si="684"/>
        <v>472.50000000000006</v>
      </c>
      <c r="M2079" s="23">
        <v>0.35</v>
      </c>
      <c r="O2079" s="1"/>
      <c r="P2079" s="2"/>
      <c r="Q2079" s="3"/>
      <c r="R2079" s="5"/>
    </row>
    <row r="2080" spans="2:18" x14ac:dyDescent="0.25">
      <c r="B2080" s="18" t="s">
        <v>23</v>
      </c>
      <c r="C2080" s="18">
        <v>1128299</v>
      </c>
      <c r="D2080" s="19">
        <v>45588</v>
      </c>
      <c r="E2080" s="18" t="s">
        <v>24</v>
      </c>
      <c r="F2080" s="18" t="s">
        <v>77</v>
      </c>
      <c r="G2080" s="18" t="s">
        <v>78</v>
      </c>
      <c r="H2080" s="18" t="s">
        <v>16</v>
      </c>
      <c r="I2080" s="20">
        <v>0.55000000000000004</v>
      </c>
      <c r="J2080" s="21">
        <v>2750</v>
      </c>
      <c r="K2080" s="22">
        <f t="shared" si="683"/>
        <v>1512.5000000000002</v>
      </c>
      <c r="L2080" s="22">
        <f t="shared" si="684"/>
        <v>453.75000000000006</v>
      </c>
      <c r="M2080" s="23">
        <v>0.3</v>
      </c>
      <c r="O2080" s="1"/>
      <c r="P2080" s="2"/>
      <c r="Q2080" s="3"/>
      <c r="R2080" s="5"/>
    </row>
    <row r="2081" spans="1:18" x14ac:dyDescent="0.25">
      <c r="B2081" s="18" t="s">
        <v>23</v>
      </c>
      <c r="C2081" s="18">
        <v>1128299</v>
      </c>
      <c r="D2081" s="19">
        <v>45588</v>
      </c>
      <c r="E2081" s="18" t="s">
        <v>24</v>
      </c>
      <c r="F2081" s="18" t="s">
        <v>77</v>
      </c>
      <c r="G2081" s="18" t="s">
        <v>78</v>
      </c>
      <c r="H2081" s="18" t="s">
        <v>17</v>
      </c>
      <c r="I2081" s="20">
        <v>0.60000000000000009</v>
      </c>
      <c r="J2081" s="21">
        <v>3250</v>
      </c>
      <c r="K2081" s="22">
        <f t="shared" si="683"/>
        <v>1950.0000000000002</v>
      </c>
      <c r="L2081" s="22">
        <f t="shared" si="684"/>
        <v>487.50000000000006</v>
      </c>
      <c r="M2081" s="23">
        <v>0.25</v>
      </c>
      <c r="O2081" s="1"/>
      <c r="P2081" s="2"/>
      <c r="Q2081" s="3"/>
      <c r="R2081" s="5"/>
    </row>
    <row r="2082" spans="1:18" x14ac:dyDescent="0.25">
      <c r="B2082" s="18" t="s">
        <v>23</v>
      </c>
      <c r="C2082" s="18">
        <v>1128299</v>
      </c>
      <c r="D2082" s="19">
        <v>45619</v>
      </c>
      <c r="E2082" s="18" t="s">
        <v>24</v>
      </c>
      <c r="F2082" s="18" t="s">
        <v>77</v>
      </c>
      <c r="G2082" s="18" t="s">
        <v>78</v>
      </c>
      <c r="H2082" s="18" t="s">
        <v>12</v>
      </c>
      <c r="I2082" s="20">
        <v>0.45000000000000007</v>
      </c>
      <c r="J2082" s="21">
        <v>5000</v>
      </c>
      <c r="K2082" s="22">
        <f>I2082*J2082</f>
        <v>2250.0000000000005</v>
      </c>
      <c r="L2082" s="22">
        <f>K2082*M2082</f>
        <v>787.50000000000011</v>
      </c>
      <c r="M2082" s="23">
        <v>0.35</v>
      </c>
      <c r="O2082" s="1"/>
      <c r="P2082" s="2"/>
      <c r="Q2082" s="3"/>
      <c r="R2082" s="5"/>
    </row>
    <row r="2083" spans="1:18" x14ac:dyDescent="0.25">
      <c r="B2083" s="18" t="s">
        <v>23</v>
      </c>
      <c r="C2083" s="18">
        <v>1128299</v>
      </c>
      <c r="D2083" s="19">
        <v>45619</v>
      </c>
      <c r="E2083" s="18" t="s">
        <v>24</v>
      </c>
      <c r="F2083" s="18" t="s">
        <v>77</v>
      </c>
      <c r="G2083" s="18" t="s">
        <v>78</v>
      </c>
      <c r="H2083" s="18" t="s">
        <v>15</v>
      </c>
      <c r="I2083" s="20">
        <v>0.50000000000000011</v>
      </c>
      <c r="J2083" s="21">
        <v>5250</v>
      </c>
      <c r="K2083" s="22">
        <f>I2083*J2083</f>
        <v>2625.0000000000005</v>
      </c>
      <c r="L2083" s="22">
        <f>K2083*M2083</f>
        <v>1050.0000000000002</v>
      </c>
      <c r="M2083" s="23">
        <v>0.4</v>
      </c>
      <c r="O2083" s="1"/>
      <c r="P2083" s="2"/>
      <c r="Q2083" s="3"/>
      <c r="R2083" s="5"/>
    </row>
    <row r="2084" spans="1:18" x14ac:dyDescent="0.25">
      <c r="B2084" s="18" t="s">
        <v>23</v>
      </c>
      <c r="C2084" s="18">
        <v>1128299</v>
      </c>
      <c r="D2084" s="19">
        <v>45619</v>
      </c>
      <c r="E2084" s="18" t="s">
        <v>24</v>
      </c>
      <c r="F2084" s="18" t="s">
        <v>77</v>
      </c>
      <c r="G2084" s="18" t="s">
        <v>78</v>
      </c>
      <c r="H2084" s="18" t="s">
        <v>13</v>
      </c>
      <c r="I2084" s="20">
        <v>0.45000000000000007</v>
      </c>
      <c r="J2084" s="21">
        <v>3750</v>
      </c>
      <c r="K2084" s="22">
        <f t="shared" ref="K2084:K2087" si="685">I2084*J2084</f>
        <v>1687.5000000000002</v>
      </c>
      <c r="L2084" s="22">
        <f t="shared" ref="L2084:L2087" si="686">K2084*M2084</f>
        <v>590.625</v>
      </c>
      <c r="M2084" s="23">
        <v>0.35</v>
      </c>
      <c r="O2084" s="1"/>
      <c r="P2084" s="2"/>
      <c r="Q2084" s="3"/>
      <c r="R2084" s="5"/>
    </row>
    <row r="2085" spans="1:18" x14ac:dyDescent="0.25">
      <c r="B2085" s="18" t="s">
        <v>23</v>
      </c>
      <c r="C2085" s="18">
        <v>1128299</v>
      </c>
      <c r="D2085" s="19">
        <v>45619</v>
      </c>
      <c r="E2085" s="18" t="s">
        <v>24</v>
      </c>
      <c r="F2085" s="18" t="s">
        <v>77</v>
      </c>
      <c r="G2085" s="18" t="s">
        <v>78</v>
      </c>
      <c r="H2085" s="18" t="s">
        <v>14</v>
      </c>
      <c r="I2085" s="20">
        <v>0.45000000000000007</v>
      </c>
      <c r="J2085" s="21">
        <v>3500</v>
      </c>
      <c r="K2085" s="22">
        <f t="shared" si="685"/>
        <v>1575.0000000000002</v>
      </c>
      <c r="L2085" s="22">
        <f t="shared" si="686"/>
        <v>551.25</v>
      </c>
      <c r="M2085" s="23">
        <v>0.35</v>
      </c>
      <c r="O2085" s="1"/>
      <c r="P2085" s="2"/>
      <c r="Q2085" s="3"/>
      <c r="R2085" s="5"/>
    </row>
    <row r="2086" spans="1:18" x14ac:dyDescent="0.25">
      <c r="B2086" s="18" t="s">
        <v>23</v>
      </c>
      <c r="C2086" s="18">
        <v>1128299</v>
      </c>
      <c r="D2086" s="19">
        <v>45619</v>
      </c>
      <c r="E2086" s="18" t="s">
        <v>24</v>
      </c>
      <c r="F2086" s="18" t="s">
        <v>77</v>
      </c>
      <c r="G2086" s="18" t="s">
        <v>78</v>
      </c>
      <c r="H2086" s="18" t="s">
        <v>16</v>
      </c>
      <c r="I2086" s="20">
        <v>0.55000000000000004</v>
      </c>
      <c r="J2086" s="21">
        <v>3000</v>
      </c>
      <c r="K2086" s="22">
        <f t="shared" si="685"/>
        <v>1650.0000000000002</v>
      </c>
      <c r="L2086" s="22">
        <f t="shared" si="686"/>
        <v>495.00000000000006</v>
      </c>
      <c r="M2086" s="23">
        <v>0.3</v>
      </c>
      <c r="O2086" s="1"/>
      <c r="P2086" s="2"/>
      <c r="Q2086" s="3"/>
      <c r="R2086" s="5"/>
    </row>
    <row r="2087" spans="1:18" x14ac:dyDescent="0.25">
      <c r="B2087" s="18" t="s">
        <v>23</v>
      </c>
      <c r="C2087" s="18">
        <v>1128299</v>
      </c>
      <c r="D2087" s="19">
        <v>45619</v>
      </c>
      <c r="E2087" s="18" t="s">
        <v>24</v>
      </c>
      <c r="F2087" s="18" t="s">
        <v>77</v>
      </c>
      <c r="G2087" s="18" t="s">
        <v>78</v>
      </c>
      <c r="H2087" s="18" t="s">
        <v>17</v>
      </c>
      <c r="I2087" s="20">
        <v>0.60000000000000009</v>
      </c>
      <c r="J2087" s="21">
        <v>4250</v>
      </c>
      <c r="K2087" s="22">
        <f t="shared" si="685"/>
        <v>2550.0000000000005</v>
      </c>
      <c r="L2087" s="22">
        <f t="shared" si="686"/>
        <v>637.50000000000011</v>
      </c>
      <c r="M2087" s="23">
        <v>0.25</v>
      </c>
      <c r="O2087" s="1"/>
      <c r="P2087" s="2"/>
      <c r="Q2087" s="3"/>
      <c r="R2087" s="5"/>
    </row>
    <row r="2088" spans="1:18" x14ac:dyDescent="0.25">
      <c r="B2088" s="18" t="s">
        <v>23</v>
      </c>
      <c r="C2088" s="18">
        <v>1128299</v>
      </c>
      <c r="D2088" s="19">
        <v>45648</v>
      </c>
      <c r="E2088" s="18" t="s">
        <v>24</v>
      </c>
      <c r="F2088" s="18" t="s">
        <v>77</v>
      </c>
      <c r="G2088" s="18" t="s">
        <v>78</v>
      </c>
      <c r="H2088" s="18" t="s">
        <v>12</v>
      </c>
      <c r="I2088" s="20">
        <v>0.45000000000000007</v>
      </c>
      <c r="J2088" s="21">
        <v>6250</v>
      </c>
      <c r="K2088" s="22">
        <f>I2088*J2088</f>
        <v>2812.5000000000005</v>
      </c>
      <c r="L2088" s="22">
        <f>K2088*M2088</f>
        <v>984.37500000000011</v>
      </c>
      <c r="M2088" s="23">
        <v>0.35</v>
      </c>
      <c r="O2088" s="1"/>
      <c r="P2088" s="2"/>
      <c r="Q2088" s="3"/>
      <c r="R2088" s="5"/>
    </row>
    <row r="2089" spans="1:18" x14ac:dyDescent="0.25">
      <c r="B2089" s="18" t="s">
        <v>23</v>
      </c>
      <c r="C2089" s="18">
        <v>1128299</v>
      </c>
      <c r="D2089" s="19">
        <v>45648</v>
      </c>
      <c r="E2089" s="18" t="s">
        <v>24</v>
      </c>
      <c r="F2089" s="18" t="s">
        <v>77</v>
      </c>
      <c r="G2089" s="18" t="s">
        <v>78</v>
      </c>
      <c r="H2089" s="18" t="s">
        <v>15</v>
      </c>
      <c r="I2089" s="20">
        <v>0.50000000000000011</v>
      </c>
      <c r="J2089" s="21">
        <v>6250</v>
      </c>
      <c r="K2089" s="22">
        <f>I2089*J2089</f>
        <v>3125.0000000000009</v>
      </c>
      <c r="L2089" s="22">
        <f>K2089*M2089</f>
        <v>1250.0000000000005</v>
      </c>
      <c r="M2089" s="23">
        <v>0.4</v>
      </c>
      <c r="O2089" s="1"/>
      <c r="P2089" s="2"/>
      <c r="Q2089" s="3"/>
      <c r="R2089" s="5"/>
    </row>
    <row r="2090" spans="1:18" x14ac:dyDescent="0.25">
      <c r="B2090" s="18" t="s">
        <v>23</v>
      </c>
      <c r="C2090" s="18">
        <v>1128299</v>
      </c>
      <c r="D2090" s="19">
        <v>45648</v>
      </c>
      <c r="E2090" s="18" t="s">
        <v>24</v>
      </c>
      <c r="F2090" s="18" t="s">
        <v>77</v>
      </c>
      <c r="G2090" s="18" t="s">
        <v>78</v>
      </c>
      <c r="H2090" s="18" t="s">
        <v>13</v>
      </c>
      <c r="I2090" s="20">
        <v>0.45000000000000007</v>
      </c>
      <c r="J2090" s="21">
        <v>4250</v>
      </c>
      <c r="K2090" s="22">
        <f t="shared" ref="K2090:K2093" si="687">I2090*J2090</f>
        <v>1912.5000000000002</v>
      </c>
      <c r="L2090" s="22">
        <f t="shared" ref="L2090:L2093" si="688">K2090*M2090</f>
        <v>669.375</v>
      </c>
      <c r="M2090" s="23">
        <v>0.35</v>
      </c>
      <c r="O2090" s="1"/>
      <c r="P2090" s="2"/>
      <c r="Q2090" s="3"/>
      <c r="R2090" s="5"/>
    </row>
    <row r="2091" spans="1:18" x14ac:dyDescent="0.25">
      <c r="B2091" s="18" t="s">
        <v>23</v>
      </c>
      <c r="C2091" s="18">
        <v>1128299</v>
      </c>
      <c r="D2091" s="19">
        <v>45648</v>
      </c>
      <c r="E2091" s="18" t="s">
        <v>24</v>
      </c>
      <c r="F2091" s="18" t="s">
        <v>77</v>
      </c>
      <c r="G2091" s="18" t="s">
        <v>78</v>
      </c>
      <c r="H2091" s="18" t="s">
        <v>14</v>
      </c>
      <c r="I2091" s="20">
        <v>0.45000000000000007</v>
      </c>
      <c r="J2091" s="21">
        <v>4250</v>
      </c>
      <c r="K2091" s="22">
        <f t="shared" si="687"/>
        <v>1912.5000000000002</v>
      </c>
      <c r="L2091" s="22">
        <f t="shared" si="688"/>
        <v>669.375</v>
      </c>
      <c r="M2091" s="23">
        <v>0.35</v>
      </c>
      <c r="O2091" s="1"/>
      <c r="P2091" s="2"/>
      <c r="Q2091" s="3"/>
      <c r="R2091" s="5"/>
    </row>
    <row r="2092" spans="1:18" x14ac:dyDescent="0.25">
      <c r="B2092" s="18" t="s">
        <v>23</v>
      </c>
      <c r="C2092" s="18">
        <v>1128299</v>
      </c>
      <c r="D2092" s="19">
        <v>45648</v>
      </c>
      <c r="E2092" s="18" t="s">
        <v>24</v>
      </c>
      <c r="F2092" s="18" t="s">
        <v>77</v>
      </c>
      <c r="G2092" s="18" t="s">
        <v>78</v>
      </c>
      <c r="H2092" s="18" t="s">
        <v>16</v>
      </c>
      <c r="I2092" s="20">
        <v>0.55000000000000004</v>
      </c>
      <c r="J2092" s="21">
        <v>3500</v>
      </c>
      <c r="K2092" s="22">
        <f t="shared" si="687"/>
        <v>1925.0000000000002</v>
      </c>
      <c r="L2092" s="22">
        <f t="shared" si="688"/>
        <v>577.5</v>
      </c>
      <c r="M2092" s="23">
        <v>0.3</v>
      </c>
      <c r="O2092" s="1"/>
      <c r="P2092" s="2"/>
      <c r="Q2092" s="3"/>
      <c r="R2092" s="5"/>
    </row>
    <row r="2093" spans="1:18" x14ac:dyDescent="0.25">
      <c r="B2093" s="18" t="s">
        <v>23</v>
      </c>
      <c r="C2093" s="18">
        <v>1128299</v>
      </c>
      <c r="D2093" s="19">
        <v>45648</v>
      </c>
      <c r="E2093" s="18" t="s">
        <v>24</v>
      </c>
      <c r="F2093" s="18" t="s">
        <v>77</v>
      </c>
      <c r="G2093" s="18" t="s">
        <v>78</v>
      </c>
      <c r="H2093" s="18" t="s">
        <v>17</v>
      </c>
      <c r="I2093" s="20">
        <v>0.60000000000000009</v>
      </c>
      <c r="J2093" s="21">
        <v>4500</v>
      </c>
      <c r="K2093" s="22">
        <f t="shared" si="687"/>
        <v>2700.0000000000005</v>
      </c>
      <c r="L2093" s="22">
        <f t="shared" si="688"/>
        <v>675.00000000000011</v>
      </c>
      <c r="M2093" s="23">
        <v>0.25</v>
      </c>
      <c r="O2093" s="1"/>
      <c r="P2093" s="2"/>
      <c r="Q2093" s="3"/>
      <c r="R2093" s="5"/>
    </row>
    <row r="2094" spans="1:18" x14ac:dyDescent="0.25">
      <c r="A2094" t="s">
        <v>39</v>
      </c>
      <c r="B2094" s="18" t="s">
        <v>23</v>
      </c>
      <c r="C2094" s="18">
        <v>1128299</v>
      </c>
      <c r="D2094" s="19">
        <v>45317</v>
      </c>
      <c r="E2094" s="18" t="s">
        <v>24</v>
      </c>
      <c r="F2094" s="18" t="s">
        <v>80</v>
      </c>
      <c r="G2094" s="18" t="s">
        <v>79</v>
      </c>
      <c r="H2094" s="18" t="s">
        <v>12</v>
      </c>
      <c r="I2094" s="20">
        <v>0.34999999999999992</v>
      </c>
      <c r="J2094" s="21">
        <v>4750</v>
      </c>
      <c r="K2094" s="22">
        <f>I2094*J2094</f>
        <v>1662.4999999999995</v>
      </c>
      <c r="L2094" s="22">
        <f>K2094*M2094</f>
        <v>581.87499999999977</v>
      </c>
      <c r="M2094" s="23">
        <v>0.35</v>
      </c>
      <c r="O2094" s="1"/>
      <c r="P2094" s="2"/>
      <c r="Q2094" s="3"/>
      <c r="R2094" s="5"/>
    </row>
    <row r="2095" spans="1:18" x14ac:dyDescent="0.25">
      <c r="B2095" s="18" t="s">
        <v>23</v>
      </c>
      <c r="C2095" s="18">
        <v>1128299</v>
      </c>
      <c r="D2095" s="19">
        <v>45317</v>
      </c>
      <c r="E2095" s="18" t="s">
        <v>24</v>
      </c>
      <c r="F2095" s="18" t="s">
        <v>80</v>
      </c>
      <c r="G2095" s="18" t="s">
        <v>79</v>
      </c>
      <c r="H2095" s="18" t="s">
        <v>15</v>
      </c>
      <c r="I2095" s="20">
        <v>0.45</v>
      </c>
      <c r="J2095" s="21">
        <v>4750</v>
      </c>
      <c r="K2095" s="22">
        <f>I2095*J2095</f>
        <v>2137.5</v>
      </c>
      <c r="L2095" s="22">
        <f>K2095*M2095</f>
        <v>855</v>
      </c>
      <c r="M2095" s="23">
        <v>0.4</v>
      </c>
      <c r="O2095" s="1"/>
      <c r="P2095" s="2"/>
      <c r="Q2095" s="3"/>
      <c r="R2095" s="5"/>
    </row>
    <row r="2096" spans="1:18" x14ac:dyDescent="0.25">
      <c r="B2096" s="18" t="s">
        <v>23</v>
      </c>
      <c r="C2096" s="18">
        <v>1128299</v>
      </c>
      <c r="D2096" s="19">
        <v>45317</v>
      </c>
      <c r="E2096" s="18" t="s">
        <v>24</v>
      </c>
      <c r="F2096" s="18" t="s">
        <v>80</v>
      </c>
      <c r="G2096" s="18" t="s">
        <v>79</v>
      </c>
      <c r="H2096" s="18" t="s">
        <v>13</v>
      </c>
      <c r="I2096" s="20">
        <v>0.45</v>
      </c>
      <c r="J2096" s="21">
        <v>4750</v>
      </c>
      <c r="K2096" s="22">
        <f t="shared" ref="K2096:K2099" si="689">I2096*J2096</f>
        <v>2137.5</v>
      </c>
      <c r="L2096" s="22">
        <f t="shared" ref="L2096:L2099" si="690">K2096*M2096</f>
        <v>748.125</v>
      </c>
      <c r="M2096" s="23">
        <v>0.35</v>
      </c>
      <c r="O2096" s="1"/>
      <c r="P2096" s="2"/>
      <c r="Q2096" s="3"/>
      <c r="R2096" s="5"/>
    </row>
    <row r="2097" spans="2:18" x14ac:dyDescent="0.25">
      <c r="B2097" s="18" t="s">
        <v>23</v>
      </c>
      <c r="C2097" s="18">
        <v>1128299</v>
      </c>
      <c r="D2097" s="19">
        <v>45317</v>
      </c>
      <c r="E2097" s="18" t="s">
        <v>24</v>
      </c>
      <c r="F2097" s="18" t="s">
        <v>80</v>
      </c>
      <c r="G2097" s="18" t="s">
        <v>79</v>
      </c>
      <c r="H2097" s="18" t="s">
        <v>14</v>
      </c>
      <c r="I2097" s="20">
        <v>0.45</v>
      </c>
      <c r="J2097" s="21">
        <v>3250</v>
      </c>
      <c r="K2097" s="22">
        <f t="shared" si="689"/>
        <v>1462.5</v>
      </c>
      <c r="L2097" s="22">
        <f t="shared" si="690"/>
        <v>511.87499999999994</v>
      </c>
      <c r="M2097" s="23">
        <v>0.35</v>
      </c>
      <c r="O2097" s="1"/>
      <c r="P2097" s="2"/>
      <c r="Q2097" s="3"/>
      <c r="R2097" s="5"/>
    </row>
    <row r="2098" spans="2:18" x14ac:dyDescent="0.25">
      <c r="B2098" s="18" t="s">
        <v>23</v>
      </c>
      <c r="C2098" s="18">
        <v>1128299</v>
      </c>
      <c r="D2098" s="19">
        <v>45317</v>
      </c>
      <c r="E2098" s="18" t="s">
        <v>24</v>
      </c>
      <c r="F2098" s="18" t="s">
        <v>80</v>
      </c>
      <c r="G2098" s="18" t="s">
        <v>79</v>
      </c>
      <c r="H2098" s="18" t="s">
        <v>16</v>
      </c>
      <c r="I2098" s="20">
        <v>0.50000000000000011</v>
      </c>
      <c r="J2098" s="21">
        <v>2750</v>
      </c>
      <c r="K2098" s="22">
        <f t="shared" si="689"/>
        <v>1375.0000000000002</v>
      </c>
      <c r="L2098" s="22">
        <f t="shared" si="690"/>
        <v>412.50000000000006</v>
      </c>
      <c r="M2098" s="23">
        <v>0.3</v>
      </c>
      <c r="O2098" s="1"/>
      <c r="P2098" s="2"/>
      <c r="Q2098" s="3"/>
      <c r="R2098" s="5"/>
    </row>
    <row r="2099" spans="2:18" x14ac:dyDescent="0.25">
      <c r="B2099" s="18" t="s">
        <v>23</v>
      </c>
      <c r="C2099" s="18">
        <v>1128299</v>
      </c>
      <c r="D2099" s="19">
        <v>45317</v>
      </c>
      <c r="E2099" s="18" t="s">
        <v>24</v>
      </c>
      <c r="F2099" s="18" t="s">
        <v>80</v>
      </c>
      <c r="G2099" s="18" t="s">
        <v>79</v>
      </c>
      <c r="H2099" s="18" t="s">
        <v>17</v>
      </c>
      <c r="I2099" s="20">
        <v>0.45</v>
      </c>
      <c r="J2099" s="21">
        <v>4750</v>
      </c>
      <c r="K2099" s="22">
        <f t="shared" si="689"/>
        <v>2137.5</v>
      </c>
      <c r="L2099" s="22">
        <f t="shared" si="690"/>
        <v>534.375</v>
      </c>
      <c r="M2099" s="23">
        <v>0.25</v>
      </c>
      <c r="O2099" s="1"/>
      <c r="P2099" s="2"/>
      <c r="Q2099" s="3"/>
      <c r="R2099" s="5"/>
    </row>
    <row r="2100" spans="2:18" x14ac:dyDescent="0.25">
      <c r="B2100" s="18" t="s">
        <v>23</v>
      </c>
      <c r="C2100" s="18">
        <v>1128299</v>
      </c>
      <c r="D2100" s="19">
        <v>45348</v>
      </c>
      <c r="E2100" s="18" t="s">
        <v>24</v>
      </c>
      <c r="F2100" s="18" t="s">
        <v>80</v>
      </c>
      <c r="G2100" s="18" t="s">
        <v>79</v>
      </c>
      <c r="H2100" s="18" t="s">
        <v>12</v>
      </c>
      <c r="I2100" s="20">
        <v>0.34999999999999992</v>
      </c>
      <c r="J2100" s="21">
        <v>5250</v>
      </c>
      <c r="K2100" s="22">
        <f>I2100*J2100</f>
        <v>1837.4999999999995</v>
      </c>
      <c r="L2100" s="22">
        <f>K2100*M2100</f>
        <v>643.12499999999977</v>
      </c>
      <c r="M2100" s="23">
        <v>0.35</v>
      </c>
      <c r="O2100" s="1"/>
      <c r="P2100" s="2"/>
      <c r="Q2100" s="3"/>
      <c r="R2100" s="5"/>
    </row>
    <row r="2101" spans="2:18" x14ac:dyDescent="0.25">
      <c r="B2101" s="18" t="s">
        <v>23</v>
      </c>
      <c r="C2101" s="18">
        <v>1128299</v>
      </c>
      <c r="D2101" s="19">
        <v>45348</v>
      </c>
      <c r="E2101" s="18" t="s">
        <v>24</v>
      </c>
      <c r="F2101" s="18" t="s">
        <v>80</v>
      </c>
      <c r="G2101" s="18" t="s">
        <v>79</v>
      </c>
      <c r="H2101" s="18" t="s">
        <v>15</v>
      </c>
      <c r="I2101" s="20">
        <v>0.45</v>
      </c>
      <c r="J2101" s="21">
        <v>4250</v>
      </c>
      <c r="K2101" s="22">
        <f>I2101*J2101</f>
        <v>1912.5</v>
      </c>
      <c r="L2101" s="22">
        <f>K2101*M2101</f>
        <v>765</v>
      </c>
      <c r="M2101" s="23">
        <v>0.4</v>
      </c>
      <c r="O2101" s="1"/>
      <c r="P2101" s="2"/>
      <c r="Q2101" s="3"/>
      <c r="R2101" s="5"/>
    </row>
    <row r="2102" spans="2:18" x14ac:dyDescent="0.25">
      <c r="B2102" s="18" t="s">
        <v>23</v>
      </c>
      <c r="C2102" s="18">
        <v>1128299</v>
      </c>
      <c r="D2102" s="19">
        <v>45348</v>
      </c>
      <c r="E2102" s="18" t="s">
        <v>24</v>
      </c>
      <c r="F2102" s="18" t="s">
        <v>80</v>
      </c>
      <c r="G2102" s="18" t="s">
        <v>79</v>
      </c>
      <c r="H2102" s="18" t="s">
        <v>13</v>
      </c>
      <c r="I2102" s="20">
        <v>0.45</v>
      </c>
      <c r="J2102" s="21">
        <v>4250</v>
      </c>
      <c r="K2102" s="22">
        <f t="shared" ref="K2102:K2105" si="691">I2102*J2102</f>
        <v>1912.5</v>
      </c>
      <c r="L2102" s="22">
        <f t="shared" ref="L2102:L2105" si="692">K2102*M2102</f>
        <v>669.375</v>
      </c>
      <c r="M2102" s="23">
        <v>0.35</v>
      </c>
      <c r="O2102" s="1"/>
      <c r="P2102" s="2"/>
      <c r="Q2102" s="3"/>
      <c r="R2102" s="5"/>
    </row>
    <row r="2103" spans="2:18" x14ac:dyDescent="0.25">
      <c r="B2103" s="18" t="s">
        <v>23</v>
      </c>
      <c r="C2103" s="18">
        <v>1128299</v>
      </c>
      <c r="D2103" s="19">
        <v>45348</v>
      </c>
      <c r="E2103" s="18" t="s">
        <v>24</v>
      </c>
      <c r="F2103" s="18" t="s">
        <v>80</v>
      </c>
      <c r="G2103" s="18" t="s">
        <v>79</v>
      </c>
      <c r="H2103" s="18" t="s">
        <v>14</v>
      </c>
      <c r="I2103" s="20">
        <v>0.45</v>
      </c>
      <c r="J2103" s="21">
        <v>2750</v>
      </c>
      <c r="K2103" s="22">
        <f t="shared" si="691"/>
        <v>1237.5</v>
      </c>
      <c r="L2103" s="22">
        <f t="shared" si="692"/>
        <v>433.125</v>
      </c>
      <c r="M2103" s="23">
        <v>0.35</v>
      </c>
      <c r="O2103" s="1"/>
      <c r="P2103" s="2"/>
      <c r="Q2103" s="3"/>
      <c r="R2103" s="5"/>
    </row>
    <row r="2104" spans="2:18" x14ac:dyDescent="0.25">
      <c r="B2104" s="18" t="s">
        <v>23</v>
      </c>
      <c r="C2104" s="18">
        <v>1128299</v>
      </c>
      <c r="D2104" s="19">
        <v>45348</v>
      </c>
      <c r="E2104" s="18" t="s">
        <v>24</v>
      </c>
      <c r="F2104" s="18" t="s">
        <v>80</v>
      </c>
      <c r="G2104" s="18" t="s">
        <v>79</v>
      </c>
      <c r="H2104" s="18" t="s">
        <v>16</v>
      </c>
      <c r="I2104" s="20">
        <v>0.50000000000000011</v>
      </c>
      <c r="J2104" s="21">
        <v>2000</v>
      </c>
      <c r="K2104" s="22">
        <f t="shared" si="691"/>
        <v>1000.0000000000002</v>
      </c>
      <c r="L2104" s="22">
        <f t="shared" si="692"/>
        <v>300.00000000000006</v>
      </c>
      <c r="M2104" s="23">
        <v>0.3</v>
      </c>
      <c r="O2104" s="1"/>
      <c r="P2104" s="2"/>
      <c r="Q2104" s="3"/>
      <c r="R2104" s="5"/>
    </row>
    <row r="2105" spans="2:18" x14ac:dyDescent="0.25">
      <c r="B2105" s="18" t="s">
        <v>23</v>
      </c>
      <c r="C2105" s="18">
        <v>1128299</v>
      </c>
      <c r="D2105" s="19">
        <v>45348</v>
      </c>
      <c r="E2105" s="18" t="s">
        <v>24</v>
      </c>
      <c r="F2105" s="18" t="s">
        <v>80</v>
      </c>
      <c r="G2105" s="18" t="s">
        <v>79</v>
      </c>
      <c r="H2105" s="18" t="s">
        <v>17</v>
      </c>
      <c r="I2105" s="20">
        <v>0.45</v>
      </c>
      <c r="J2105" s="21">
        <v>4000</v>
      </c>
      <c r="K2105" s="22">
        <f t="shared" si="691"/>
        <v>1800</v>
      </c>
      <c r="L2105" s="22">
        <f t="shared" si="692"/>
        <v>450</v>
      </c>
      <c r="M2105" s="23">
        <v>0.25</v>
      </c>
      <c r="O2105" s="1"/>
      <c r="P2105" s="2"/>
      <c r="Q2105" s="3"/>
      <c r="R2105" s="5"/>
    </row>
    <row r="2106" spans="2:18" x14ac:dyDescent="0.25">
      <c r="B2106" s="18" t="s">
        <v>23</v>
      </c>
      <c r="C2106" s="18">
        <v>1128299</v>
      </c>
      <c r="D2106" s="19">
        <v>45376</v>
      </c>
      <c r="E2106" s="18" t="s">
        <v>24</v>
      </c>
      <c r="F2106" s="18" t="s">
        <v>80</v>
      </c>
      <c r="G2106" s="18" t="s">
        <v>79</v>
      </c>
      <c r="H2106" s="18" t="s">
        <v>12</v>
      </c>
      <c r="I2106" s="20">
        <v>0.45</v>
      </c>
      <c r="J2106" s="21">
        <v>5500</v>
      </c>
      <c r="K2106" s="22">
        <f>I2106*J2106</f>
        <v>2475</v>
      </c>
      <c r="L2106" s="22">
        <f>K2106*M2106</f>
        <v>866.25</v>
      </c>
      <c r="M2106" s="23">
        <v>0.35</v>
      </c>
      <c r="O2106" s="1"/>
      <c r="P2106" s="2"/>
      <c r="Q2106" s="3"/>
      <c r="R2106" s="5"/>
    </row>
    <row r="2107" spans="2:18" x14ac:dyDescent="0.25">
      <c r="B2107" s="18" t="s">
        <v>23</v>
      </c>
      <c r="C2107" s="18">
        <v>1128299</v>
      </c>
      <c r="D2107" s="19">
        <v>45376</v>
      </c>
      <c r="E2107" s="18" t="s">
        <v>24</v>
      </c>
      <c r="F2107" s="18" t="s">
        <v>80</v>
      </c>
      <c r="G2107" s="18" t="s">
        <v>79</v>
      </c>
      <c r="H2107" s="18" t="s">
        <v>15</v>
      </c>
      <c r="I2107" s="20">
        <v>0.55000000000000004</v>
      </c>
      <c r="J2107" s="21">
        <v>4000</v>
      </c>
      <c r="K2107" s="22">
        <f>I2107*J2107</f>
        <v>2200</v>
      </c>
      <c r="L2107" s="22">
        <f>K2107*M2107</f>
        <v>880</v>
      </c>
      <c r="M2107" s="23">
        <v>0.4</v>
      </c>
      <c r="O2107" s="1"/>
      <c r="P2107" s="2"/>
      <c r="Q2107" s="3"/>
      <c r="R2107" s="5"/>
    </row>
    <row r="2108" spans="2:18" x14ac:dyDescent="0.25">
      <c r="B2108" s="18" t="s">
        <v>23</v>
      </c>
      <c r="C2108" s="18">
        <v>1128299</v>
      </c>
      <c r="D2108" s="19">
        <v>45376</v>
      </c>
      <c r="E2108" s="18" t="s">
        <v>24</v>
      </c>
      <c r="F2108" s="18" t="s">
        <v>80</v>
      </c>
      <c r="G2108" s="18" t="s">
        <v>79</v>
      </c>
      <c r="H2108" s="18" t="s">
        <v>13</v>
      </c>
      <c r="I2108" s="20">
        <v>0.55000000000000004</v>
      </c>
      <c r="J2108" s="21">
        <v>4000</v>
      </c>
      <c r="K2108" s="22">
        <f t="shared" ref="K2108:K2111" si="693">I2108*J2108</f>
        <v>2200</v>
      </c>
      <c r="L2108" s="22">
        <f t="shared" ref="L2108:L2111" si="694">K2108*M2108</f>
        <v>770</v>
      </c>
      <c r="M2108" s="23">
        <v>0.35</v>
      </c>
      <c r="O2108" s="1"/>
      <c r="P2108" s="2"/>
      <c r="Q2108" s="3"/>
      <c r="R2108" s="5"/>
    </row>
    <row r="2109" spans="2:18" x14ac:dyDescent="0.25">
      <c r="B2109" s="18" t="s">
        <v>23</v>
      </c>
      <c r="C2109" s="18">
        <v>1128299</v>
      </c>
      <c r="D2109" s="19">
        <v>45376</v>
      </c>
      <c r="E2109" s="18" t="s">
        <v>24</v>
      </c>
      <c r="F2109" s="18" t="s">
        <v>80</v>
      </c>
      <c r="G2109" s="18" t="s">
        <v>79</v>
      </c>
      <c r="H2109" s="18" t="s">
        <v>14</v>
      </c>
      <c r="I2109" s="20">
        <v>0.55000000000000004</v>
      </c>
      <c r="J2109" s="21">
        <v>2750</v>
      </c>
      <c r="K2109" s="22">
        <f t="shared" si="693"/>
        <v>1512.5000000000002</v>
      </c>
      <c r="L2109" s="22">
        <f t="shared" si="694"/>
        <v>529.375</v>
      </c>
      <c r="M2109" s="23">
        <v>0.35</v>
      </c>
      <c r="O2109" s="1"/>
      <c r="P2109" s="2"/>
      <c r="Q2109" s="3"/>
      <c r="R2109" s="5"/>
    </row>
    <row r="2110" spans="2:18" x14ac:dyDescent="0.25">
      <c r="B2110" s="18" t="s">
        <v>23</v>
      </c>
      <c r="C2110" s="18">
        <v>1128299</v>
      </c>
      <c r="D2110" s="19">
        <v>45376</v>
      </c>
      <c r="E2110" s="18" t="s">
        <v>24</v>
      </c>
      <c r="F2110" s="18" t="s">
        <v>80</v>
      </c>
      <c r="G2110" s="18" t="s">
        <v>79</v>
      </c>
      <c r="H2110" s="18" t="s">
        <v>16</v>
      </c>
      <c r="I2110" s="20">
        <v>0.60000000000000009</v>
      </c>
      <c r="J2110" s="21">
        <v>1750</v>
      </c>
      <c r="K2110" s="22">
        <f t="shared" si="693"/>
        <v>1050.0000000000002</v>
      </c>
      <c r="L2110" s="22">
        <f t="shared" si="694"/>
        <v>315.00000000000006</v>
      </c>
      <c r="M2110" s="23">
        <v>0.3</v>
      </c>
      <c r="O2110" s="1"/>
      <c r="P2110" s="2"/>
      <c r="Q2110" s="3"/>
      <c r="R2110" s="5"/>
    </row>
    <row r="2111" spans="2:18" x14ac:dyDescent="0.25">
      <c r="B2111" s="18" t="s">
        <v>23</v>
      </c>
      <c r="C2111" s="18">
        <v>1128299</v>
      </c>
      <c r="D2111" s="19">
        <v>45376</v>
      </c>
      <c r="E2111" s="18" t="s">
        <v>24</v>
      </c>
      <c r="F2111" s="18" t="s">
        <v>80</v>
      </c>
      <c r="G2111" s="18" t="s">
        <v>79</v>
      </c>
      <c r="H2111" s="18" t="s">
        <v>17</v>
      </c>
      <c r="I2111" s="20">
        <v>0.55000000000000004</v>
      </c>
      <c r="J2111" s="21">
        <v>3750</v>
      </c>
      <c r="K2111" s="22">
        <f t="shared" si="693"/>
        <v>2062.5</v>
      </c>
      <c r="L2111" s="22">
        <f t="shared" si="694"/>
        <v>515.625</v>
      </c>
      <c r="M2111" s="23">
        <v>0.25</v>
      </c>
      <c r="O2111" s="1"/>
      <c r="P2111" s="2"/>
      <c r="Q2111" s="3"/>
      <c r="R2111" s="5"/>
    </row>
    <row r="2112" spans="2:18" x14ac:dyDescent="0.25">
      <c r="B2112" s="18" t="s">
        <v>23</v>
      </c>
      <c r="C2112" s="18">
        <v>1128299</v>
      </c>
      <c r="D2112" s="19">
        <v>45408</v>
      </c>
      <c r="E2112" s="18" t="s">
        <v>24</v>
      </c>
      <c r="F2112" s="18" t="s">
        <v>80</v>
      </c>
      <c r="G2112" s="18" t="s">
        <v>79</v>
      </c>
      <c r="H2112" s="18" t="s">
        <v>12</v>
      </c>
      <c r="I2112" s="20">
        <v>0.55000000000000004</v>
      </c>
      <c r="J2112" s="21">
        <v>5500</v>
      </c>
      <c r="K2112" s="22">
        <f>I2112*J2112</f>
        <v>3025.0000000000005</v>
      </c>
      <c r="L2112" s="22">
        <f>K2112*M2112</f>
        <v>1058.75</v>
      </c>
      <c r="M2112" s="23">
        <v>0.35</v>
      </c>
      <c r="O2112" s="1"/>
      <c r="P2112" s="2"/>
      <c r="Q2112" s="3"/>
      <c r="R2112" s="5"/>
    </row>
    <row r="2113" spans="2:18" x14ac:dyDescent="0.25">
      <c r="B2113" s="18" t="s">
        <v>23</v>
      </c>
      <c r="C2113" s="18">
        <v>1128299</v>
      </c>
      <c r="D2113" s="19">
        <v>45408</v>
      </c>
      <c r="E2113" s="18" t="s">
        <v>24</v>
      </c>
      <c r="F2113" s="18" t="s">
        <v>80</v>
      </c>
      <c r="G2113" s="18" t="s">
        <v>79</v>
      </c>
      <c r="H2113" s="18" t="s">
        <v>15</v>
      </c>
      <c r="I2113" s="20">
        <v>0.60000000000000009</v>
      </c>
      <c r="J2113" s="21">
        <v>3500</v>
      </c>
      <c r="K2113" s="22">
        <f>I2113*J2113</f>
        <v>2100.0000000000005</v>
      </c>
      <c r="L2113" s="22">
        <f>K2113*M2113</f>
        <v>840.00000000000023</v>
      </c>
      <c r="M2113" s="23">
        <v>0.4</v>
      </c>
      <c r="O2113" s="1"/>
      <c r="P2113" s="2"/>
      <c r="Q2113" s="3"/>
      <c r="R2113" s="5"/>
    </row>
    <row r="2114" spans="2:18" x14ac:dyDescent="0.25">
      <c r="B2114" s="18" t="s">
        <v>23</v>
      </c>
      <c r="C2114" s="18">
        <v>1128299</v>
      </c>
      <c r="D2114" s="19">
        <v>45408</v>
      </c>
      <c r="E2114" s="18" t="s">
        <v>24</v>
      </c>
      <c r="F2114" s="18" t="s">
        <v>80</v>
      </c>
      <c r="G2114" s="18" t="s">
        <v>79</v>
      </c>
      <c r="H2114" s="18" t="s">
        <v>13</v>
      </c>
      <c r="I2114" s="20">
        <v>0.60000000000000009</v>
      </c>
      <c r="J2114" s="21">
        <v>4000</v>
      </c>
      <c r="K2114" s="22">
        <f t="shared" ref="K2114:K2117" si="695">I2114*J2114</f>
        <v>2400.0000000000005</v>
      </c>
      <c r="L2114" s="22">
        <f t="shared" ref="L2114:L2117" si="696">K2114*M2114</f>
        <v>840.00000000000011</v>
      </c>
      <c r="M2114" s="23">
        <v>0.35</v>
      </c>
      <c r="O2114" s="1"/>
      <c r="P2114" s="2"/>
      <c r="Q2114" s="3"/>
      <c r="R2114" s="5"/>
    </row>
    <row r="2115" spans="2:18" x14ac:dyDescent="0.25">
      <c r="B2115" s="18" t="s">
        <v>23</v>
      </c>
      <c r="C2115" s="18">
        <v>1128299</v>
      </c>
      <c r="D2115" s="19">
        <v>45408</v>
      </c>
      <c r="E2115" s="18" t="s">
        <v>24</v>
      </c>
      <c r="F2115" s="18" t="s">
        <v>80</v>
      </c>
      <c r="G2115" s="18" t="s">
        <v>79</v>
      </c>
      <c r="H2115" s="18" t="s">
        <v>14</v>
      </c>
      <c r="I2115" s="20">
        <v>0.55000000000000004</v>
      </c>
      <c r="J2115" s="21">
        <v>3000</v>
      </c>
      <c r="K2115" s="22">
        <f t="shared" si="695"/>
        <v>1650.0000000000002</v>
      </c>
      <c r="L2115" s="22">
        <f t="shared" si="696"/>
        <v>577.5</v>
      </c>
      <c r="M2115" s="23">
        <v>0.35</v>
      </c>
      <c r="O2115" s="1"/>
      <c r="P2115" s="2"/>
      <c r="Q2115" s="3"/>
      <c r="R2115" s="5"/>
    </row>
    <row r="2116" spans="2:18" x14ac:dyDescent="0.25">
      <c r="B2116" s="18" t="s">
        <v>23</v>
      </c>
      <c r="C2116" s="18">
        <v>1128299</v>
      </c>
      <c r="D2116" s="19">
        <v>45408</v>
      </c>
      <c r="E2116" s="18" t="s">
        <v>24</v>
      </c>
      <c r="F2116" s="18" t="s">
        <v>80</v>
      </c>
      <c r="G2116" s="18" t="s">
        <v>79</v>
      </c>
      <c r="H2116" s="18" t="s">
        <v>16</v>
      </c>
      <c r="I2116" s="20">
        <v>0.60000000000000009</v>
      </c>
      <c r="J2116" s="21">
        <v>2000</v>
      </c>
      <c r="K2116" s="22">
        <f t="shared" si="695"/>
        <v>1200.0000000000002</v>
      </c>
      <c r="L2116" s="22">
        <f t="shared" si="696"/>
        <v>360.00000000000006</v>
      </c>
      <c r="M2116" s="23">
        <v>0.3</v>
      </c>
      <c r="O2116" s="1"/>
      <c r="P2116" s="2"/>
      <c r="Q2116" s="3"/>
      <c r="R2116" s="5"/>
    </row>
    <row r="2117" spans="2:18" x14ac:dyDescent="0.25">
      <c r="B2117" s="18" t="s">
        <v>23</v>
      </c>
      <c r="C2117" s="18">
        <v>1128299</v>
      </c>
      <c r="D2117" s="19">
        <v>45408</v>
      </c>
      <c r="E2117" s="18" t="s">
        <v>24</v>
      </c>
      <c r="F2117" s="18" t="s">
        <v>80</v>
      </c>
      <c r="G2117" s="18" t="s">
        <v>79</v>
      </c>
      <c r="H2117" s="18" t="s">
        <v>17</v>
      </c>
      <c r="I2117" s="20">
        <v>0.75000000000000011</v>
      </c>
      <c r="J2117" s="21">
        <v>3750</v>
      </c>
      <c r="K2117" s="22">
        <f t="shared" si="695"/>
        <v>2812.5000000000005</v>
      </c>
      <c r="L2117" s="22">
        <f t="shared" si="696"/>
        <v>703.12500000000011</v>
      </c>
      <c r="M2117" s="23">
        <v>0.25</v>
      </c>
      <c r="O2117" s="1"/>
      <c r="P2117" s="2"/>
      <c r="Q2117" s="3"/>
      <c r="R2117" s="5"/>
    </row>
    <row r="2118" spans="2:18" x14ac:dyDescent="0.25">
      <c r="B2118" s="18" t="s">
        <v>23</v>
      </c>
      <c r="C2118" s="18">
        <v>1128299</v>
      </c>
      <c r="D2118" s="19">
        <v>45439</v>
      </c>
      <c r="E2118" s="18" t="s">
        <v>24</v>
      </c>
      <c r="F2118" s="18" t="s">
        <v>80</v>
      </c>
      <c r="G2118" s="18" t="s">
        <v>79</v>
      </c>
      <c r="H2118" s="18" t="s">
        <v>12</v>
      </c>
      <c r="I2118" s="20">
        <v>0.55000000000000004</v>
      </c>
      <c r="J2118" s="21">
        <v>5750</v>
      </c>
      <c r="K2118" s="22">
        <f>I2118*J2118</f>
        <v>3162.5000000000005</v>
      </c>
      <c r="L2118" s="22">
        <f>K2118*M2118</f>
        <v>1106.875</v>
      </c>
      <c r="M2118" s="23">
        <v>0.35</v>
      </c>
      <c r="O2118" s="1"/>
      <c r="P2118" s="2"/>
      <c r="Q2118" s="3"/>
      <c r="R2118" s="5"/>
    </row>
    <row r="2119" spans="2:18" x14ac:dyDescent="0.25">
      <c r="B2119" s="18" t="s">
        <v>23</v>
      </c>
      <c r="C2119" s="18">
        <v>1128299</v>
      </c>
      <c r="D2119" s="19">
        <v>45439</v>
      </c>
      <c r="E2119" s="18" t="s">
        <v>24</v>
      </c>
      <c r="F2119" s="18" t="s">
        <v>80</v>
      </c>
      <c r="G2119" s="18" t="s">
        <v>79</v>
      </c>
      <c r="H2119" s="18" t="s">
        <v>15</v>
      </c>
      <c r="I2119" s="20">
        <v>0.60000000000000009</v>
      </c>
      <c r="J2119" s="21">
        <v>4250</v>
      </c>
      <c r="K2119" s="22">
        <f>I2119*J2119</f>
        <v>2550.0000000000005</v>
      </c>
      <c r="L2119" s="22">
        <f>K2119*M2119</f>
        <v>1020.0000000000002</v>
      </c>
      <c r="M2119" s="23">
        <v>0.4</v>
      </c>
      <c r="O2119" s="1"/>
      <c r="P2119" s="2"/>
      <c r="Q2119" s="3"/>
      <c r="R2119" s="5"/>
    </row>
    <row r="2120" spans="2:18" x14ac:dyDescent="0.25">
      <c r="B2120" s="18" t="s">
        <v>23</v>
      </c>
      <c r="C2120" s="18">
        <v>1128299</v>
      </c>
      <c r="D2120" s="19">
        <v>45439</v>
      </c>
      <c r="E2120" s="18" t="s">
        <v>24</v>
      </c>
      <c r="F2120" s="18" t="s">
        <v>80</v>
      </c>
      <c r="G2120" s="18" t="s">
        <v>79</v>
      </c>
      <c r="H2120" s="18" t="s">
        <v>13</v>
      </c>
      <c r="I2120" s="20">
        <v>0.60000000000000009</v>
      </c>
      <c r="J2120" s="21">
        <v>4500</v>
      </c>
      <c r="K2120" s="22">
        <f t="shared" ref="K2120:K2123" si="697">I2120*J2120</f>
        <v>2700.0000000000005</v>
      </c>
      <c r="L2120" s="22">
        <f t="shared" ref="L2120:L2123" si="698">K2120*M2120</f>
        <v>945.00000000000011</v>
      </c>
      <c r="M2120" s="23">
        <v>0.35</v>
      </c>
      <c r="O2120" s="1"/>
      <c r="P2120" s="2"/>
      <c r="Q2120" s="3"/>
      <c r="R2120" s="5"/>
    </row>
    <row r="2121" spans="2:18" x14ac:dyDescent="0.25">
      <c r="B2121" s="18" t="s">
        <v>23</v>
      </c>
      <c r="C2121" s="18">
        <v>1128299</v>
      </c>
      <c r="D2121" s="19">
        <v>45439</v>
      </c>
      <c r="E2121" s="18" t="s">
        <v>24</v>
      </c>
      <c r="F2121" s="18" t="s">
        <v>80</v>
      </c>
      <c r="G2121" s="18" t="s">
        <v>79</v>
      </c>
      <c r="H2121" s="18" t="s">
        <v>14</v>
      </c>
      <c r="I2121" s="20">
        <v>0.55000000000000004</v>
      </c>
      <c r="J2121" s="21">
        <v>3500</v>
      </c>
      <c r="K2121" s="22">
        <f t="shared" si="697"/>
        <v>1925.0000000000002</v>
      </c>
      <c r="L2121" s="22">
        <f t="shared" si="698"/>
        <v>673.75</v>
      </c>
      <c r="M2121" s="23">
        <v>0.35</v>
      </c>
      <c r="O2121" s="1"/>
      <c r="P2121" s="2"/>
      <c r="Q2121" s="3"/>
      <c r="R2121" s="5"/>
    </row>
    <row r="2122" spans="2:18" x14ac:dyDescent="0.25">
      <c r="B2122" s="18" t="s">
        <v>23</v>
      </c>
      <c r="C2122" s="18">
        <v>1128299</v>
      </c>
      <c r="D2122" s="19">
        <v>45439</v>
      </c>
      <c r="E2122" s="18" t="s">
        <v>24</v>
      </c>
      <c r="F2122" s="18" t="s">
        <v>80</v>
      </c>
      <c r="G2122" s="18" t="s">
        <v>79</v>
      </c>
      <c r="H2122" s="18" t="s">
        <v>16</v>
      </c>
      <c r="I2122" s="20">
        <v>0.60000000000000009</v>
      </c>
      <c r="J2122" s="21">
        <v>2500</v>
      </c>
      <c r="K2122" s="22">
        <f t="shared" si="697"/>
        <v>1500.0000000000002</v>
      </c>
      <c r="L2122" s="22">
        <f t="shared" si="698"/>
        <v>450.00000000000006</v>
      </c>
      <c r="M2122" s="23">
        <v>0.3</v>
      </c>
      <c r="O2122" s="1"/>
      <c r="P2122" s="2"/>
      <c r="Q2122" s="3"/>
      <c r="R2122" s="5"/>
    </row>
    <row r="2123" spans="2:18" x14ac:dyDescent="0.25">
      <c r="B2123" s="18" t="s">
        <v>23</v>
      </c>
      <c r="C2123" s="18">
        <v>1128299</v>
      </c>
      <c r="D2123" s="19">
        <v>45439</v>
      </c>
      <c r="E2123" s="18" t="s">
        <v>24</v>
      </c>
      <c r="F2123" s="18" t="s">
        <v>80</v>
      </c>
      <c r="G2123" s="18" t="s">
        <v>79</v>
      </c>
      <c r="H2123" s="18" t="s">
        <v>17</v>
      </c>
      <c r="I2123" s="20">
        <v>0.75000000000000011</v>
      </c>
      <c r="J2123" s="21">
        <v>4250</v>
      </c>
      <c r="K2123" s="22">
        <f t="shared" si="697"/>
        <v>3187.5000000000005</v>
      </c>
      <c r="L2123" s="22">
        <f t="shared" si="698"/>
        <v>796.87500000000011</v>
      </c>
      <c r="M2123" s="23">
        <v>0.25</v>
      </c>
      <c r="O2123" s="1"/>
      <c r="P2123" s="2"/>
      <c r="Q2123" s="3"/>
      <c r="R2123" s="5"/>
    </row>
    <row r="2124" spans="2:18" x14ac:dyDescent="0.25">
      <c r="B2124" s="18" t="s">
        <v>23</v>
      </c>
      <c r="C2124" s="18">
        <v>1128299</v>
      </c>
      <c r="D2124" s="19">
        <v>45469</v>
      </c>
      <c r="E2124" s="18" t="s">
        <v>24</v>
      </c>
      <c r="F2124" s="18" t="s">
        <v>80</v>
      </c>
      <c r="G2124" s="18" t="s">
        <v>79</v>
      </c>
      <c r="H2124" s="18" t="s">
        <v>12</v>
      </c>
      <c r="I2124" s="20">
        <v>0.55000000000000004</v>
      </c>
      <c r="J2124" s="21">
        <v>7000</v>
      </c>
      <c r="K2124" s="22">
        <f>I2124*J2124</f>
        <v>3850.0000000000005</v>
      </c>
      <c r="L2124" s="22">
        <f>K2124*M2124</f>
        <v>1347.5</v>
      </c>
      <c r="M2124" s="23">
        <v>0.35</v>
      </c>
      <c r="O2124" s="1"/>
      <c r="P2124" s="2"/>
      <c r="Q2124" s="3"/>
      <c r="R2124" s="5"/>
    </row>
    <row r="2125" spans="2:18" x14ac:dyDescent="0.25">
      <c r="B2125" s="18" t="s">
        <v>23</v>
      </c>
      <c r="C2125" s="18">
        <v>1128299</v>
      </c>
      <c r="D2125" s="19">
        <v>45469</v>
      </c>
      <c r="E2125" s="18" t="s">
        <v>24</v>
      </c>
      <c r="F2125" s="18" t="s">
        <v>80</v>
      </c>
      <c r="G2125" s="18" t="s">
        <v>79</v>
      </c>
      <c r="H2125" s="18" t="s">
        <v>15</v>
      </c>
      <c r="I2125" s="20">
        <v>0.60000000000000009</v>
      </c>
      <c r="J2125" s="21">
        <v>5500</v>
      </c>
      <c r="K2125" s="22">
        <f>I2125*J2125</f>
        <v>3300.0000000000005</v>
      </c>
      <c r="L2125" s="22">
        <f>K2125*M2125</f>
        <v>1320.0000000000002</v>
      </c>
      <c r="M2125" s="23">
        <v>0.4</v>
      </c>
      <c r="O2125" s="1"/>
      <c r="P2125" s="2"/>
      <c r="Q2125" s="3"/>
      <c r="R2125" s="5"/>
    </row>
    <row r="2126" spans="2:18" x14ac:dyDescent="0.25">
      <c r="B2126" s="18" t="s">
        <v>23</v>
      </c>
      <c r="C2126" s="18">
        <v>1128299</v>
      </c>
      <c r="D2126" s="19">
        <v>45469</v>
      </c>
      <c r="E2126" s="18" t="s">
        <v>24</v>
      </c>
      <c r="F2126" s="18" t="s">
        <v>80</v>
      </c>
      <c r="G2126" s="18" t="s">
        <v>79</v>
      </c>
      <c r="H2126" s="18" t="s">
        <v>13</v>
      </c>
      <c r="I2126" s="20">
        <v>0.60000000000000009</v>
      </c>
      <c r="J2126" s="21">
        <v>5500</v>
      </c>
      <c r="K2126" s="22">
        <f t="shared" ref="K2126:K2129" si="699">I2126*J2126</f>
        <v>3300.0000000000005</v>
      </c>
      <c r="L2126" s="22">
        <f t="shared" ref="L2126:L2129" si="700">K2126*M2126</f>
        <v>1155</v>
      </c>
      <c r="M2126" s="23">
        <v>0.35</v>
      </c>
      <c r="O2126" s="1"/>
      <c r="P2126" s="2"/>
      <c r="Q2126" s="3"/>
      <c r="R2126" s="5"/>
    </row>
    <row r="2127" spans="2:18" x14ac:dyDescent="0.25">
      <c r="B2127" s="18" t="s">
        <v>23</v>
      </c>
      <c r="C2127" s="18">
        <v>1128299</v>
      </c>
      <c r="D2127" s="19">
        <v>45469</v>
      </c>
      <c r="E2127" s="18" t="s">
        <v>24</v>
      </c>
      <c r="F2127" s="18" t="s">
        <v>80</v>
      </c>
      <c r="G2127" s="18" t="s">
        <v>79</v>
      </c>
      <c r="H2127" s="18" t="s">
        <v>14</v>
      </c>
      <c r="I2127" s="20">
        <v>0.55000000000000004</v>
      </c>
      <c r="J2127" s="21">
        <v>4250</v>
      </c>
      <c r="K2127" s="22">
        <f t="shared" si="699"/>
        <v>2337.5</v>
      </c>
      <c r="L2127" s="22">
        <f t="shared" si="700"/>
        <v>818.125</v>
      </c>
      <c r="M2127" s="23">
        <v>0.35</v>
      </c>
      <c r="O2127" s="1"/>
      <c r="P2127" s="2"/>
      <c r="Q2127" s="3"/>
      <c r="R2127" s="5"/>
    </row>
    <row r="2128" spans="2:18" x14ac:dyDescent="0.25">
      <c r="B2128" s="18" t="s">
        <v>23</v>
      </c>
      <c r="C2128" s="18">
        <v>1128299</v>
      </c>
      <c r="D2128" s="19">
        <v>45469</v>
      </c>
      <c r="E2128" s="18" t="s">
        <v>24</v>
      </c>
      <c r="F2128" s="18" t="s">
        <v>80</v>
      </c>
      <c r="G2128" s="18" t="s">
        <v>79</v>
      </c>
      <c r="H2128" s="18" t="s">
        <v>16</v>
      </c>
      <c r="I2128" s="20">
        <v>0.60000000000000009</v>
      </c>
      <c r="J2128" s="21">
        <v>3000</v>
      </c>
      <c r="K2128" s="22">
        <f t="shared" si="699"/>
        <v>1800.0000000000002</v>
      </c>
      <c r="L2128" s="22">
        <f t="shared" si="700"/>
        <v>540</v>
      </c>
      <c r="M2128" s="23">
        <v>0.3</v>
      </c>
      <c r="O2128" s="1"/>
      <c r="P2128" s="2"/>
      <c r="Q2128" s="3"/>
      <c r="R2128" s="5"/>
    </row>
    <row r="2129" spans="2:18" x14ac:dyDescent="0.25">
      <c r="B2129" s="18" t="s">
        <v>23</v>
      </c>
      <c r="C2129" s="18">
        <v>1128299</v>
      </c>
      <c r="D2129" s="19">
        <v>45469</v>
      </c>
      <c r="E2129" s="18" t="s">
        <v>24</v>
      </c>
      <c r="F2129" s="18" t="s">
        <v>80</v>
      </c>
      <c r="G2129" s="18" t="s">
        <v>79</v>
      </c>
      <c r="H2129" s="18" t="s">
        <v>17</v>
      </c>
      <c r="I2129" s="20">
        <v>0.75000000000000011</v>
      </c>
      <c r="J2129" s="21">
        <v>6000</v>
      </c>
      <c r="K2129" s="22">
        <f t="shared" si="699"/>
        <v>4500.0000000000009</v>
      </c>
      <c r="L2129" s="22">
        <f t="shared" si="700"/>
        <v>1125.0000000000002</v>
      </c>
      <c r="M2129" s="23">
        <v>0.25</v>
      </c>
      <c r="O2129" s="1"/>
      <c r="P2129" s="2"/>
      <c r="Q2129" s="3"/>
      <c r="R2129" s="5"/>
    </row>
    <row r="2130" spans="2:18" x14ac:dyDescent="0.25">
      <c r="B2130" s="18" t="s">
        <v>23</v>
      </c>
      <c r="C2130" s="18">
        <v>1128299</v>
      </c>
      <c r="D2130" s="19">
        <v>45498</v>
      </c>
      <c r="E2130" s="18" t="s">
        <v>24</v>
      </c>
      <c r="F2130" s="18" t="s">
        <v>80</v>
      </c>
      <c r="G2130" s="18" t="s">
        <v>79</v>
      </c>
      <c r="H2130" s="18" t="s">
        <v>12</v>
      </c>
      <c r="I2130" s="20">
        <v>0.55000000000000004</v>
      </c>
      <c r="J2130" s="21">
        <v>7500</v>
      </c>
      <c r="K2130" s="22">
        <f>I2130*J2130</f>
        <v>4125</v>
      </c>
      <c r="L2130" s="22">
        <f>K2130*M2130</f>
        <v>1443.75</v>
      </c>
      <c r="M2130" s="23">
        <v>0.35</v>
      </c>
      <c r="O2130" s="1"/>
      <c r="P2130" s="2"/>
      <c r="Q2130" s="3"/>
      <c r="R2130" s="5"/>
    </row>
    <row r="2131" spans="2:18" x14ac:dyDescent="0.25">
      <c r="B2131" s="18" t="s">
        <v>23</v>
      </c>
      <c r="C2131" s="18">
        <v>1128299</v>
      </c>
      <c r="D2131" s="19">
        <v>45498</v>
      </c>
      <c r="E2131" s="18" t="s">
        <v>24</v>
      </c>
      <c r="F2131" s="18" t="s">
        <v>80</v>
      </c>
      <c r="G2131" s="18" t="s">
        <v>79</v>
      </c>
      <c r="H2131" s="18" t="s">
        <v>15</v>
      </c>
      <c r="I2131" s="20">
        <v>0.60000000000000009</v>
      </c>
      <c r="J2131" s="21">
        <v>6000</v>
      </c>
      <c r="K2131" s="22">
        <f>I2131*J2131</f>
        <v>3600.0000000000005</v>
      </c>
      <c r="L2131" s="22">
        <f>K2131*M2131</f>
        <v>1440.0000000000002</v>
      </c>
      <c r="M2131" s="23">
        <v>0.4</v>
      </c>
      <c r="O2131" s="1"/>
      <c r="P2131" s="2"/>
      <c r="Q2131" s="3"/>
      <c r="R2131" s="5"/>
    </row>
    <row r="2132" spans="2:18" x14ac:dyDescent="0.25">
      <c r="B2132" s="18" t="s">
        <v>23</v>
      </c>
      <c r="C2132" s="18">
        <v>1128299</v>
      </c>
      <c r="D2132" s="19">
        <v>45498</v>
      </c>
      <c r="E2132" s="18" t="s">
        <v>24</v>
      </c>
      <c r="F2132" s="18" t="s">
        <v>80</v>
      </c>
      <c r="G2132" s="18" t="s">
        <v>79</v>
      </c>
      <c r="H2132" s="18" t="s">
        <v>13</v>
      </c>
      <c r="I2132" s="20">
        <v>0.60000000000000009</v>
      </c>
      <c r="J2132" s="21">
        <v>5500</v>
      </c>
      <c r="K2132" s="22">
        <f t="shared" ref="K2132:K2135" si="701">I2132*J2132</f>
        <v>3300.0000000000005</v>
      </c>
      <c r="L2132" s="22">
        <f t="shared" ref="L2132:L2135" si="702">K2132*M2132</f>
        <v>1155</v>
      </c>
      <c r="M2132" s="23">
        <v>0.35</v>
      </c>
      <c r="O2132" s="1"/>
      <c r="P2132" s="2"/>
      <c r="Q2132" s="3"/>
      <c r="R2132" s="5"/>
    </row>
    <row r="2133" spans="2:18" x14ac:dyDescent="0.25">
      <c r="B2133" s="18" t="s">
        <v>23</v>
      </c>
      <c r="C2133" s="18">
        <v>1128299</v>
      </c>
      <c r="D2133" s="19">
        <v>45498</v>
      </c>
      <c r="E2133" s="18" t="s">
        <v>24</v>
      </c>
      <c r="F2133" s="18" t="s">
        <v>80</v>
      </c>
      <c r="G2133" s="18" t="s">
        <v>79</v>
      </c>
      <c r="H2133" s="18" t="s">
        <v>14</v>
      </c>
      <c r="I2133" s="20">
        <v>0.55000000000000004</v>
      </c>
      <c r="J2133" s="21">
        <v>4500</v>
      </c>
      <c r="K2133" s="22">
        <f t="shared" si="701"/>
        <v>2475</v>
      </c>
      <c r="L2133" s="22">
        <f t="shared" si="702"/>
        <v>866.25</v>
      </c>
      <c r="M2133" s="23">
        <v>0.35</v>
      </c>
      <c r="O2133" s="1"/>
      <c r="P2133" s="2"/>
      <c r="Q2133" s="3"/>
      <c r="R2133" s="5"/>
    </row>
    <row r="2134" spans="2:18" x14ac:dyDescent="0.25">
      <c r="B2134" s="18" t="s">
        <v>23</v>
      </c>
      <c r="C2134" s="18">
        <v>1128299</v>
      </c>
      <c r="D2134" s="19">
        <v>45498</v>
      </c>
      <c r="E2134" s="18" t="s">
        <v>24</v>
      </c>
      <c r="F2134" s="18" t="s">
        <v>80</v>
      </c>
      <c r="G2134" s="18" t="s">
        <v>79</v>
      </c>
      <c r="H2134" s="18" t="s">
        <v>16</v>
      </c>
      <c r="I2134" s="20">
        <v>0.60000000000000009</v>
      </c>
      <c r="J2134" s="21">
        <v>5000</v>
      </c>
      <c r="K2134" s="22">
        <f t="shared" si="701"/>
        <v>3000.0000000000005</v>
      </c>
      <c r="L2134" s="22">
        <f t="shared" si="702"/>
        <v>900.00000000000011</v>
      </c>
      <c r="M2134" s="23">
        <v>0.3</v>
      </c>
      <c r="O2134" s="1"/>
      <c r="P2134" s="2"/>
      <c r="Q2134" s="3"/>
      <c r="R2134" s="5"/>
    </row>
    <row r="2135" spans="2:18" x14ac:dyDescent="0.25">
      <c r="B2135" s="18" t="s">
        <v>23</v>
      </c>
      <c r="C2135" s="18">
        <v>1128299</v>
      </c>
      <c r="D2135" s="19">
        <v>45498</v>
      </c>
      <c r="E2135" s="18" t="s">
        <v>24</v>
      </c>
      <c r="F2135" s="18" t="s">
        <v>80</v>
      </c>
      <c r="G2135" s="18" t="s">
        <v>79</v>
      </c>
      <c r="H2135" s="18" t="s">
        <v>17</v>
      </c>
      <c r="I2135" s="20">
        <v>0.75000000000000011</v>
      </c>
      <c r="J2135" s="21">
        <v>5000</v>
      </c>
      <c r="K2135" s="22">
        <f t="shared" si="701"/>
        <v>3750.0000000000005</v>
      </c>
      <c r="L2135" s="22">
        <f t="shared" si="702"/>
        <v>937.50000000000011</v>
      </c>
      <c r="M2135" s="23">
        <v>0.25</v>
      </c>
      <c r="O2135" s="1"/>
      <c r="P2135" s="2"/>
      <c r="Q2135" s="3"/>
      <c r="R2135" s="5"/>
    </row>
    <row r="2136" spans="2:18" x14ac:dyDescent="0.25">
      <c r="B2136" s="18" t="s">
        <v>23</v>
      </c>
      <c r="C2136" s="18">
        <v>1128299</v>
      </c>
      <c r="D2136" s="19">
        <v>45530</v>
      </c>
      <c r="E2136" s="18" t="s">
        <v>24</v>
      </c>
      <c r="F2136" s="18" t="s">
        <v>80</v>
      </c>
      <c r="G2136" s="18" t="s">
        <v>79</v>
      </c>
      <c r="H2136" s="18" t="s">
        <v>12</v>
      </c>
      <c r="I2136" s="20">
        <v>0.60000000000000009</v>
      </c>
      <c r="J2136" s="21">
        <v>7000</v>
      </c>
      <c r="K2136" s="22">
        <f>I2136*J2136</f>
        <v>4200.0000000000009</v>
      </c>
      <c r="L2136" s="22">
        <f>K2136*M2136</f>
        <v>1470.0000000000002</v>
      </c>
      <c r="M2136" s="23">
        <v>0.35</v>
      </c>
      <c r="O2136" s="1"/>
      <c r="P2136" s="2"/>
      <c r="Q2136" s="3"/>
      <c r="R2136" s="5"/>
    </row>
    <row r="2137" spans="2:18" x14ac:dyDescent="0.25">
      <c r="B2137" s="18" t="s">
        <v>23</v>
      </c>
      <c r="C2137" s="18">
        <v>1128299</v>
      </c>
      <c r="D2137" s="19">
        <v>45530</v>
      </c>
      <c r="E2137" s="18" t="s">
        <v>24</v>
      </c>
      <c r="F2137" s="18" t="s">
        <v>80</v>
      </c>
      <c r="G2137" s="18" t="s">
        <v>79</v>
      </c>
      <c r="H2137" s="18" t="s">
        <v>15</v>
      </c>
      <c r="I2137" s="20">
        <v>0.65000000000000013</v>
      </c>
      <c r="J2137" s="21">
        <v>6500</v>
      </c>
      <c r="K2137" s="22">
        <f>I2137*J2137</f>
        <v>4225.0000000000009</v>
      </c>
      <c r="L2137" s="22">
        <f>K2137*M2137</f>
        <v>1690.0000000000005</v>
      </c>
      <c r="M2137" s="23">
        <v>0.4</v>
      </c>
      <c r="O2137" s="1"/>
      <c r="P2137" s="2"/>
      <c r="Q2137" s="3"/>
      <c r="R2137" s="5"/>
    </row>
    <row r="2138" spans="2:18" x14ac:dyDescent="0.25">
      <c r="B2138" s="18" t="s">
        <v>23</v>
      </c>
      <c r="C2138" s="18">
        <v>1128299</v>
      </c>
      <c r="D2138" s="19">
        <v>45530</v>
      </c>
      <c r="E2138" s="18" t="s">
        <v>24</v>
      </c>
      <c r="F2138" s="18" t="s">
        <v>80</v>
      </c>
      <c r="G2138" s="18" t="s">
        <v>79</v>
      </c>
      <c r="H2138" s="18" t="s">
        <v>13</v>
      </c>
      <c r="I2138" s="20">
        <v>0.60000000000000009</v>
      </c>
      <c r="J2138" s="21">
        <v>5250</v>
      </c>
      <c r="K2138" s="22">
        <f t="shared" ref="K2138:K2141" si="703">I2138*J2138</f>
        <v>3150.0000000000005</v>
      </c>
      <c r="L2138" s="22">
        <f t="shared" ref="L2138:L2141" si="704">K2138*M2138</f>
        <v>1102.5</v>
      </c>
      <c r="M2138" s="23">
        <v>0.35</v>
      </c>
      <c r="O2138" s="1"/>
      <c r="P2138" s="2"/>
      <c r="Q2138" s="3"/>
      <c r="R2138" s="5"/>
    </row>
    <row r="2139" spans="2:18" x14ac:dyDescent="0.25">
      <c r="B2139" s="18" t="s">
        <v>23</v>
      </c>
      <c r="C2139" s="18">
        <v>1128299</v>
      </c>
      <c r="D2139" s="19">
        <v>45530</v>
      </c>
      <c r="E2139" s="18" t="s">
        <v>24</v>
      </c>
      <c r="F2139" s="18" t="s">
        <v>80</v>
      </c>
      <c r="G2139" s="18" t="s">
        <v>79</v>
      </c>
      <c r="H2139" s="18" t="s">
        <v>14</v>
      </c>
      <c r="I2139" s="20">
        <v>0.60000000000000009</v>
      </c>
      <c r="J2139" s="21">
        <v>4750</v>
      </c>
      <c r="K2139" s="22">
        <f t="shared" si="703"/>
        <v>2850.0000000000005</v>
      </c>
      <c r="L2139" s="22">
        <f t="shared" si="704"/>
        <v>997.50000000000011</v>
      </c>
      <c r="M2139" s="23">
        <v>0.35</v>
      </c>
      <c r="O2139" s="1"/>
      <c r="P2139" s="2"/>
      <c r="Q2139" s="3"/>
      <c r="R2139" s="5"/>
    </row>
    <row r="2140" spans="2:18" x14ac:dyDescent="0.25">
      <c r="B2140" s="18" t="s">
        <v>23</v>
      </c>
      <c r="C2140" s="18">
        <v>1128299</v>
      </c>
      <c r="D2140" s="19">
        <v>45530</v>
      </c>
      <c r="E2140" s="18" t="s">
        <v>24</v>
      </c>
      <c r="F2140" s="18" t="s">
        <v>80</v>
      </c>
      <c r="G2140" s="18" t="s">
        <v>79</v>
      </c>
      <c r="H2140" s="18" t="s">
        <v>16</v>
      </c>
      <c r="I2140" s="20">
        <v>0.70000000000000007</v>
      </c>
      <c r="J2140" s="21">
        <v>4750</v>
      </c>
      <c r="K2140" s="22">
        <f t="shared" si="703"/>
        <v>3325.0000000000005</v>
      </c>
      <c r="L2140" s="22">
        <f t="shared" si="704"/>
        <v>997.50000000000011</v>
      </c>
      <c r="M2140" s="23">
        <v>0.3</v>
      </c>
      <c r="O2140" s="1"/>
      <c r="P2140" s="2"/>
      <c r="Q2140" s="3"/>
      <c r="R2140" s="5"/>
    </row>
    <row r="2141" spans="2:18" x14ac:dyDescent="0.25">
      <c r="B2141" s="18" t="s">
        <v>23</v>
      </c>
      <c r="C2141" s="18">
        <v>1128299</v>
      </c>
      <c r="D2141" s="19">
        <v>45530</v>
      </c>
      <c r="E2141" s="18" t="s">
        <v>24</v>
      </c>
      <c r="F2141" s="18" t="s">
        <v>80</v>
      </c>
      <c r="G2141" s="18" t="s">
        <v>79</v>
      </c>
      <c r="H2141" s="18" t="s">
        <v>17</v>
      </c>
      <c r="I2141" s="20">
        <v>0.75000000000000011</v>
      </c>
      <c r="J2141" s="21">
        <v>4500</v>
      </c>
      <c r="K2141" s="22">
        <f t="shared" si="703"/>
        <v>3375.0000000000005</v>
      </c>
      <c r="L2141" s="22">
        <f t="shared" si="704"/>
        <v>843.75000000000011</v>
      </c>
      <c r="M2141" s="23">
        <v>0.25</v>
      </c>
      <c r="O2141" s="1"/>
      <c r="P2141" s="2"/>
      <c r="Q2141" s="3"/>
      <c r="R2141" s="5"/>
    </row>
    <row r="2142" spans="2:18" x14ac:dyDescent="0.25">
      <c r="B2142" s="18" t="s">
        <v>23</v>
      </c>
      <c r="C2142" s="18">
        <v>1128299</v>
      </c>
      <c r="D2142" s="19">
        <v>45562</v>
      </c>
      <c r="E2142" s="18" t="s">
        <v>24</v>
      </c>
      <c r="F2142" s="18" t="s">
        <v>80</v>
      </c>
      <c r="G2142" s="18" t="s">
        <v>79</v>
      </c>
      <c r="H2142" s="18" t="s">
        <v>12</v>
      </c>
      <c r="I2142" s="20">
        <v>0.50000000000000011</v>
      </c>
      <c r="J2142" s="21">
        <v>6250</v>
      </c>
      <c r="K2142" s="22">
        <f>I2142*J2142</f>
        <v>3125.0000000000009</v>
      </c>
      <c r="L2142" s="22">
        <f>K2142*M2142</f>
        <v>1093.7500000000002</v>
      </c>
      <c r="M2142" s="23">
        <v>0.35</v>
      </c>
      <c r="O2142" s="1"/>
      <c r="P2142" s="2"/>
      <c r="Q2142" s="3"/>
      <c r="R2142" s="5"/>
    </row>
    <row r="2143" spans="2:18" x14ac:dyDescent="0.25">
      <c r="B2143" s="18" t="s">
        <v>23</v>
      </c>
      <c r="C2143" s="18">
        <v>1128299</v>
      </c>
      <c r="D2143" s="19">
        <v>45562</v>
      </c>
      <c r="E2143" s="18" t="s">
        <v>24</v>
      </c>
      <c r="F2143" s="18" t="s">
        <v>80</v>
      </c>
      <c r="G2143" s="18" t="s">
        <v>79</v>
      </c>
      <c r="H2143" s="18" t="s">
        <v>15</v>
      </c>
      <c r="I2143" s="20">
        <v>0.55000000000000016</v>
      </c>
      <c r="J2143" s="21">
        <v>6250</v>
      </c>
      <c r="K2143" s="22">
        <f>I2143*J2143</f>
        <v>3437.5000000000009</v>
      </c>
      <c r="L2143" s="22">
        <f>K2143*M2143</f>
        <v>1375.0000000000005</v>
      </c>
      <c r="M2143" s="23">
        <v>0.4</v>
      </c>
      <c r="O2143" s="1"/>
      <c r="P2143" s="2"/>
      <c r="Q2143" s="3"/>
      <c r="R2143" s="5"/>
    </row>
    <row r="2144" spans="2:18" x14ac:dyDescent="0.25">
      <c r="B2144" s="18" t="s">
        <v>23</v>
      </c>
      <c r="C2144" s="18">
        <v>1128299</v>
      </c>
      <c r="D2144" s="19">
        <v>45562</v>
      </c>
      <c r="E2144" s="18" t="s">
        <v>24</v>
      </c>
      <c r="F2144" s="18" t="s">
        <v>80</v>
      </c>
      <c r="G2144" s="18" t="s">
        <v>79</v>
      </c>
      <c r="H2144" s="18" t="s">
        <v>13</v>
      </c>
      <c r="I2144" s="20">
        <v>0.50000000000000011</v>
      </c>
      <c r="J2144" s="21">
        <v>4750</v>
      </c>
      <c r="K2144" s="22">
        <f t="shared" ref="K2144:K2147" si="705">I2144*J2144</f>
        <v>2375.0000000000005</v>
      </c>
      <c r="L2144" s="22">
        <f t="shared" ref="L2144:L2147" si="706">K2144*M2144</f>
        <v>831.25000000000011</v>
      </c>
      <c r="M2144" s="23">
        <v>0.35</v>
      </c>
      <c r="O2144" s="1"/>
      <c r="P2144" s="2"/>
      <c r="Q2144" s="3"/>
      <c r="R2144" s="5"/>
    </row>
    <row r="2145" spans="2:18" x14ac:dyDescent="0.25">
      <c r="B2145" s="18" t="s">
        <v>23</v>
      </c>
      <c r="C2145" s="18">
        <v>1128299</v>
      </c>
      <c r="D2145" s="19">
        <v>45562</v>
      </c>
      <c r="E2145" s="18" t="s">
        <v>24</v>
      </c>
      <c r="F2145" s="18" t="s">
        <v>80</v>
      </c>
      <c r="G2145" s="18" t="s">
        <v>79</v>
      </c>
      <c r="H2145" s="18" t="s">
        <v>14</v>
      </c>
      <c r="I2145" s="20">
        <v>0.50000000000000011</v>
      </c>
      <c r="J2145" s="21">
        <v>4250</v>
      </c>
      <c r="K2145" s="22">
        <f t="shared" si="705"/>
        <v>2125.0000000000005</v>
      </c>
      <c r="L2145" s="22">
        <f t="shared" si="706"/>
        <v>743.75000000000011</v>
      </c>
      <c r="M2145" s="23">
        <v>0.35</v>
      </c>
      <c r="O2145" s="1"/>
      <c r="P2145" s="2"/>
      <c r="Q2145" s="3"/>
      <c r="R2145" s="5"/>
    </row>
    <row r="2146" spans="2:18" x14ac:dyDescent="0.25">
      <c r="B2146" s="18" t="s">
        <v>23</v>
      </c>
      <c r="C2146" s="18">
        <v>1128299</v>
      </c>
      <c r="D2146" s="19">
        <v>45562</v>
      </c>
      <c r="E2146" s="18" t="s">
        <v>24</v>
      </c>
      <c r="F2146" s="18" t="s">
        <v>80</v>
      </c>
      <c r="G2146" s="18" t="s">
        <v>79</v>
      </c>
      <c r="H2146" s="18" t="s">
        <v>16</v>
      </c>
      <c r="I2146" s="20">
        <v>0.60000000000000009</v>
      </c>
      <c r="J2146" s="21">
        <v>4250</v>
      </c>
      <c r="K2146" s="22">
        <f t="shared" si="705"/>
        <v>2550.0000000000005</v>
      </c>
      <c r="L2146" s="22">
        <f t="shared" si="706"/>
        <v>765.00000000000011</v>
      </c>
      <c r="M2146" s="23">
        <v>0.3</v>
      </c>
      <c r="O2146" s="1"/>
      <c r="P2146" s="2"/>
      <c r="Q2146" s="3"/>
      <c r="R2146" s="5"/>
    </row>
    <row r="2147" spans="2:18" x14ac:dyDescent="0.25">
      <c r="B2147" s="18" t="s">
        <v>23</v>
      </c>
      <c r="C2147" s="18">
        <v>1128299</v>
      </c>
      <c r="D2147" s="19">
        <v>45562</v>
      </c>
      <c r="E2147" s="18" t="s">
        <v>24</v>
      </c>
      <c r="F2147" s="18" t="s">
        <v>80</v>
      </c>
      <c r="G2147" s="18" t="s">
        <v>79</v>
      </c>
      <c r="H2147" s="18" t="s">
        <v>17</v>
      </c>
      <c r="I2147" s="20">
        <v>0.65000000000000013</v>
      </c>
      <c r="J2147" s="21">
        <v>4750</v>
      </c>
      <c r="K2147" s="22">
        <f t="shared" si="705"/>
        <v>3087.5000000000005</v>
      </c>
      <c r="L2147" s="22">
        <f t="shared" si="706"/>
        <v>771.87500000000011</v>
      </c>
      <c r="M2147" s="23">
        <v>0.25</v>
      </c>
      <c r="O2147" s="1"/>
      <c r="P2147" s="2"/>
      <c r="Q2147" s="3"/>
      <c r="R2147" s="5"/>
    </row>
    <row r="2148" spans="2:18" x14ac:dyDescent="0.25">
      <c r="B2148" s="18" t="s">
        <v>23</v>
      </c>
      <c r="C2148" s="18">
        <v>1128299</v>
      </c>
      <c r="D2148" s="19">
        <v>45591</v>
      </c>
      <c r="E2148" s="18" t="s">
        <v>24</v>
      </c>
      <c r="F2148" s="18" t="s">
        <v>80</v>
      </c>
      <c r="G2148" s="18" t="s">
        <v>79</v>
      </c>
      <c r="H2148" s="18" t="s">
        <v>12</v>
      </c>
      <c r="I2148" s="20">
        <v>0.50000000000000011</v>
      </c>
      <c r="J2148" s="21">
        <v>5500</v>
      </c>
      <c r="K2148" s="22">
        <f>I2148*J2148</f>
        <v>2750.0000000000005</v>
      </c>
      <c r="L2148" s="22">
        <f>K2148*M2148</f>
        <v>962.50000000000011</v>
      </c>
      <c r="M2148" s="23">
        <v>0.35</v>
      </c>
      <c r="O2148" s="1"/>
      <c r="P2148" s="2"/>
      <c r="Q2148" s="3"/>
      <c r="R2148" s="5"/>
    </row>
    <row r="2149" spans="2:18" x14ac:dyDescent="0.25">
      <c r="B2149" s="18" t="s">
        <v>23</v>
      </c>
      <c r="C2149" s="18">
        <v>1128299</v>
      </c>
      <c r="D2149" s="19">
        <v>45591</v>
      </c>
      <c r="E2149" s="18" t="s">
        <v>24</v>
      </c>
      <c r="F2149" s="18" t="s">
        <v>80</v>
      </c>
      <c r="G2149" s="18" t="s">
        <v>79</v>
      </c>
      <c r="H2149" s="18" t="s">
        <v>15</v>
      </c>
      <c r="I2149" s="20">
        <v>0.55000000000000016</v>
      </c>
      <c r="J2149" s="21">
        <v>5500</v>
      </c>
      <c r="K2149" s="22">
        <f>I2149*J2149</f>
        <v>3025.0000000000009</v>
      </c>
      <c r="L2149" s="22">
        <f>K2149*M2149</f>
        <v>1210.0000000000005</v>
      </c>
      <c r="M2149" s="23">
        <v>0.4</v>
      </c>
      <c r="O2149" s="1"/>
      <c r="P2149" s="2"/>
      <c r="Q2149" s="3"/>
      <c r="R2149" s="5"/>
    </row>
    <row r="2150" spans="2:18" x14ac:dyDescent="0.25">
      <c r="B2150" s="18" t="s">
        <v>23</v>
      </c>
      <c r="C2150" s="18">
        <v>1128299</v>
      </c>
      <c r="D2150" s="19">
        <v>45591</v>
      </c>
      <c r="E2150" s="18" t="s">
        <v>24</v>
      </c>
      <c r="F2150" s="18" t="s">
        <v>80</v>
      </c>
      <c r="G2150" s="18" t="s">
        <v>79</v>
      </c>
      <c r="H2150" s="18" t="s">
        <v>13</v>
      </c>
      <c r="I2150" s="20">
        <v>0.50000000000000011</v>
      </c>
      <c r="J2150" s="21">
        <v>3750</v>
      </c>
      <c r="K2150" s="22">
        <f t="shared" ref="K2150:K2153" si="707">I2150*J2150</f>
        <v>1875.0000000000005</v>
      </c>
      <c r="L2150" s="22">
        <f t="shared" ref="L2150:L2153" si="708">K2150*M2150</f>
        <v>656.25000000000011</v>
      </c>
      <c r="M2150" s="23">
        <v>0.35</v>
      </c>
      <c r="O2150" s="1"/>
      <c r="P2150" s="2"/>
      <c r="Q2150" s="3"/>
      <c r="R2150" s="5"/>
    </row>
    <row r="2151" spans="2:18" x14ac:dyDescent="0.25">
      <c r="B2151" s="18" t="s">
        <v>23</v>
      </c>
      <c r="C2151" s="18">
        <v>1128299</v>
      </c>
      <c r="D2151" s="19">
        <v>45591</v>
      </c>
      <c r="E2151" s="18" t="s">
        <v>24</v>
      </c>
      <c r="F2151" s="18" t="s">
        <v>80</v>
      </c>
      <c r="G2151" s="18" t="s">
        <v>79</v>
      </c>
      <c r="H2151" s="18" t="s">
        <v>14</v>
      </c>
      <c r="I2151" s="20">
        <v>0.50000000000000011</v>
      </c>
      <c r="J2151" s="21">
        <v>3500</v>
      </c>
      <c r="K2151" s="22">
        <f t="shared" si="707"/>
        <v>1750.0000000000005</v>
      </c>
      <c r="L2151" s="22">
        <f t="shared" si="708"/>
        <v>612.50000000000011</v>
      </c>
      <c r="M2151" s="23">
        <v>0.35</v>
      </c>
      <c r="O2151" s="1"/>
      <c r="P2151" s="2"/>
      <c r="Q2151" s="3"/>
      <c r="R2151" s="5"/>
    </row>
    <row r="2152" spans="2:18" x14ac:dyDescent="0.25">
      <c r="B2152" s="18" t="s">
        <v>23</v>
      </c>
      <c r="C2152" s="18">
        <v>1128299</v>
      </c>
      <c r="D2152" s="19">
        <v>45591</v>
      </c>
      <c r="E2152" s="18" t="s">
        <v>24</v>
      </c>
      <c r="F2152" s="18" t="s">
        <v>80</v>
      </c>
      <c r="G2152" s="18" t="s">
        <v>79</v>
      </c>
      <c r="H2152" s="18" t="s">
        <v>16</v>
      </c>
      <c r="I2152" s="20">
        <v>0.60000000000000009</v>
      </c>
      <c r="J2152" s="21">
        <v>3250</v>
      </c>
      <c r="K2152" s="22">
        <f t="shared" si="707"/>
        <v>1950.0000000000002</v>
      </c>
      <c r="L2152" s="22">
        <f t="shared" si="708"/>
        <v>585</v>
      </c>
      <c r="M2152" s="23">
        <v>0.3</v>
      </c>
      <c r="O2152" s="1"/>
      <c r="P2152" s="2"/>
      <c r="Q2152" s="3"/>
      <c r="R2152" s="5"/>
    </row>
    <row r="2153" spans="2:18" x14ac:dyDescent="0.25">
      <c r="B2153" s="18" t="s">
        <v>23</v>
      </c>
      <c r="C2153" s="18">
        <v>1128299</v>
      </c>
      <c r="D2153" s="19">
        <v>45591</v>
      </c>
      <c r="E2153" s="18" t="s">
        <v>24</v>
      </c>
      <c r="F2153" s="18" t="s">
        <v>80</v>
      </c>
      <c r="G2153" s="18" t="s">
        <v>79</v>
      </c>
      <c r="H2153" s="18" t="s">
        <v>17</v>
      </c>
      <c r="I2153" s="20">
        <v>0.75000000000000011</v>
      </c>
      <c r="J2153" s="21">
        <v>3750</v>
      </c>
      <c r="K2153" s="22">
        <f t="shared" si="707"/>
        <v>2812.5000000000005</v>
      </c>
      <c r="L2153" s="22">
        <f t="shared" si="708"/>
        <v>703.12500000000011</v>
      </c>
      <c r="M2153" s="23">
        <v>0.25</v>
      </c>
      <c r="O2153" s="1"/>
      <c r="P2153" s="2"/>
      <c r="Q2153" s="3"/>
      <c r="R2153" s="5"/>
    </row>
    <row r="2154" spans="2:18" x14ac:dyDescent="0.25">
      <c r="B2154" s="18" t="s">
        <v>23</v>
      </c>
      <c r="C2154" s="18">
        <v>1128299</v>
      </c>
      <c r="D2154" s="19">
        <v>45622</v>
      </c>
      <c r="E2154" s="18" t="s">
        <v>24</v>
      </c>
      <c r="F2154" s="18" t="s">
        <v>80</v>
      </c>
      <c r="G2154" s="18" t="s">
        <v>79</v>
      </c>
      <c r="H2154" s="18" t="s">
        <v>12</v>
      </c>
      <c r="I2154" s="20">
        <v>0.60000000000000009</v>
      </c>
      <c r="J2154" s="21">
        <v>5500</v>
      </c>
      <c r="K2154" s="22">
        <f>I2154*J2154</f>
        <v>3300.0000000000005</v>
      </c>
      <c r="L2154" s="22">
        <f>K2154*M2154</f>
        <v>1155</v>
      </c>
      <c r="M2154" s="23">
        <v>0.35</v>
      </c>
      <c r="O2154" s="1"/>
      <c r="P2154" s="2"/>
      <c r="Q2154" s="3"/>
      <c r="R2154" s="5"/>
    </row>
    <row r="2155" spans="2:18" x14ac:dyDescent="0.25">
      <c r="B2155" s="18" t="s">
        <v>23</v>
      </c>
      <c r="C2155" s="18">
        <v>1128299</v>
      </c>
      <c r="D2155" s="19">
        <v>45622</v>
      </c>
      <c r="E2155" s="18" t="s">
        <v>24</v>
      </c>
      <c r="F2155" s="18" t="s">
        <v>80</v>
      </c>
      <c r="G2155" s="18" t="s">
        <v>79</v>
      </c>
      <c r="H2155" s="18" t="s">
        <v>15</v>
      </c>
      <c r="I2155" s="20">
        <v>0.65000000000000013</v>
      </c>
      <c r="J2155" s="21">
        <v>6000</v>
      </c>
      <c r="K2155" s="22">
        <f>I2155*J2155</f>
        <v>3900.0000000000009</v>
      </c>
      <c r="L2155" s="22">
        <f>K2155*M2155</f>
        <v>1560.0000000000005</v>
      </c>
      <c r="M2155" s="23">
        <v>0.4</v>
      </c>
      <c r="O2155" s="1"/>
      <c r="P2155" s="2"/>
      <c r="Q2155" s="3"/>
      <c r="R2155" s="5"/>
    </row>
    <row r="2156" spans="2:18" x14ac:dyDescent="0.25">
      <c r="B2156" s="18" t="s">
        <v>23</v>
      </c>
      <c r="C2156" s="18">
        <v>1128299</v>
      </c>
      <c r="D2156" s="19">
        <v>45622</v>
      </c>
      <c r="E2156" s="18" t="s">
        <v>24</v>
      </c>
      <c r="F2156" s="18" t="s">
        <v>80</v>
      </c>
      <c r="G2156" s="18" t="s">
        <v>79</v>
      </c>
      <c r="H2156" s="18" t="s">
        <v>13</v>
      </c>
      <c r="I2156" s="20">
        <v>0.60000000000000009</v>
      </c>
      <c r="J2156" s="21">
        <v>4500</v>
      </c>
      <c r="K2156" s="22">
        <f t="shared" ref="K2156:K2159" si="709">I2156*J2156</f>
        <v>2700.0000000000005</v>
      </c>
      <c r="L2156" s="22">
        <f t="shared" ref="L2156:L2159" si="710">K2156*M2156</f>
        <v>945.00000000000011</v>
      </c>
      <c r="M2156" s="23">
        <v>0.35</v>
      </c>
      <c r="O2156" s="1"/>
      <c r="P2156" s="2"/>
      <c r="Q2156" s="3"/>
      <c r="R2156" s="5"/>
    </row>
    <row r="2157" spans="2:18" x14ac:dyDescent="0.25">
      <c r="B2157" s="18" t="s">
        <v>23</v>
      </c>
      <c r="C2157" s="18">
        <v>1128299</v>
      </c>
      <c r="D2157" s="19">
        <v>45622</v>
      </c>
      <c r="E2157" s="18" t="s">
        <v>24</v>
      </c>
      <c r="F2157" s="18" t="s">
        <v>80</v>
      </c>
      <c r="G2157" s="18" t="s">
        <v>79</v>
      </c>
      <c r="H2157" s="18" t="s">
        <v>14</v>
      </c>
      <c r="I2157" s="20">
        <v>0.60000000000000009</v>
      </c>
      <c r="J2157" s="21">
        <v>4250</v>
      </c>
      <c r="K2157" s="22">
        <f t="shared" si="709"/>
        <v>2550.0000000000005</v>
      </c>
      <c r="L2157" s="22">
        <f t="shared" si="710"/>
        <v>892.50000000000011</v>
      </c>
      <c r="M2157" s="23">
        <v>0.35</v>
      </c>
      <c r="O2157" s="1"/>
      <c r="P2157" s="2"/>
      <c r="Q2157" s="3"/>
      <c r="R2157" s="5"/>
    </row>
    <row r="2158" spans="2:18" x14ac:dyDescent="0.25">
      <c r="B2158" s="18" t="s">
        <v>23</v>
      </c>
      <c r="C2158" s="18">
        <v>1128299</v>
      </c>
      <c r="D2158" s="19">
        <v>45622</v>
      </c>
      <c r="E2158" s="18" t="s">
        <v>24</v>
      </c>
      <c r="F2158" s="18" t="s">
        <v>80</v>
      </c>
      <c r="G2158" s="18" t="s">
        <v>79</v>
      </c>
      <c r="H2158" s="18" t="s">
        <v>16</v>
      </c>
      <c r="I2158" s="20">
        <v>0.70000000000000007</v>
      </c>
      <c r="J2158" s="21">
        <v>3750</v>
      </c>
      <c r="K2158" s="22">
        <f t="shared" si="709"/>
        <v>2625.0000000000005</v>
      </c>
      <c r="L2158" s="22">
        <f t="shared" si="710"/>
        <v>787.50000000000011</v>
      </c>
      <c r="M2158" s="23">
        <v>0.3</v>
      </c>
      <c r="O2158" s="1"/>
      <c r="P2158" s="2"/>
      <c r="Q2158" s="3"/>
      <c r="R2158" s="5"/>
    </row>
    <row r="2159" spans="2:18" x14ac:dyDescent="0.25">
      <c r="B2159" s="18" t="s">
        <v>23</v>
      </c>
      <c r="C2159" s="18">
        <v>1128299</v>
      </c>
      <c r="D2159" s="19">
        <v>45622</v>
      </c>
      <c r="E2159" s="18" t="s">
        <v>24</v>
      </c>
      <c r="F2159" s="18" t="s">
        <v>80</v>
      </c>
      <c r="G2159" s="18" t="s">
        <v>79</v>
      </c>
      <c r="H2159" s="18" t="s">
        <v>17</v>
      </c>
      <c r="I2159" s="20">
        <v>0.75000000000000011</v>
      </c>
      <c r="J2159" s="21">
        <v>5000</v>
      </c>
      <c r="K2159" s="22">
        <f t="shared" si="709"/>
        <v>3750.0000000000005</v>
      </c>
      <c r="L2159" s="22">
        <f t="shared" si="710"/>
        <v>937.50000000000011</v>
      </c>
      <c r="M2159" s="23">
        <v>0.25</v>
      </c>
      <c r="O2159" s="1"/>
      <c r="P2159" s="2"/>
      <c r="Q2159" s="3"/>
      <c r="R2159" s="5"/>
    </row>
    <row r="2160" spans="2:18" x14ac:dyDescent="0.25">
      <c r="B2160" s="18" t="s">
        <v>23</v>
      </c>
      <c r="C2160" s="18">
        <v>1128299</v>
      </c>
      <c r="D2160" s="19">
        <v>45651</v>
      </c>
      <c r="E2160" s="18" t="s">
        <v>24</v>
      </c>
      <c r="F2160" s="18" t="s">
        <v>80</v>
      </c>
      <c r="G2160" s="18" t="s">
        <v>79</v>
      </c>
      <c r="H2160" s="18" t="s">
        <v>12</v>
      </c>
      <c r="I2160" s="20">
        <v>0.60000000000000009</v>
      </c>
      <c r="J2160" s="21">
        <v>7000</v>
      </c>
      <c r="K2160" s="22">
        <f>I2160*J2160</f>
        <v>4200.0000000000009</v>
      </c>
      <c r="L2160" s="22">
        <f>K2160*M2160</f>
        <v>1470.0000000000002</v>
      </c>
      <c r="M2160" s="23">
        <v>0.35</v>
      </c>
      <c r="O2160" s="1"/>
      <c r="P2160" s="2"/>
      <c r="Q2160" s="3"/>
      <c r="R2160" s="5"/>
    </row>
    <row r="2161" spans="1:18" x14ac:dyDescent="0.25">
      <c r="B2161" s="18" t="s">
        <v>23</v>
      </c>
      <c r="C2161" s="18">
        <v>1128299</v>
      </c>
      <c r="D2161" s="19">
        <v>45651</v>
      </c>
      <c r="E2161" s="18" t="s">
        <v>24</v>
      </c>
      <c r="F2161" s="18" t="s">
        <v>80</v>
      </c>
      <c r="G2161" s="18" t="s">
        <v>79</v>
      </c>
      <c r="H2161" s="18" t="s">
        <v>15</v>
      </c>
      <c r="I2161" s="20">
        <v>0.65000000000000013</v>
      </c>
      <c r="J2161" s="21">
        <v>7000</v>
      </c>
      <c r="K2161" s="22">
        <f>I2161*J2161</f>
        <v>4550.0000000000009</v>
      </c>
      <c r="L2161" s="22">
        <f>K2161*M2161</f>
        <v>1820.0000000000005</v>
      </c>
      <c r="M2161" s="23">
        <v>0.4</v>
      </c>
      <c r="O2161" s="1"/>
      <c r="P2161" s="2"/>
      <c r="Q2161" s="3"/>
      <c r="R2161" s="5"/>
    </row>
    <row r="2162" spans="1:18" x14ac:dyDescent="0.25">
      <c r="B2162" s="18" t="s">
        <v>23</v>
      </c>
      <c r="C2162" s="18">
        <v>1128299</v>
      </c>
      <c r="D2162" s="19">
        <v>45651</v>
      </c>
      <c r="E2162" s="18" t="s">
        <v>24</v>
      </c>
      <c r="F2162" s="18" t="s">
        <v>80</v>
      </c>
      <c r="G2162" s="18" t="s">
        <v>79</v>
      </c>
      <c r="H2162" s="18" t="s">
        <v>13</v>
      </c>
      <c r="I2162" s="20">
        <v>0.60000000000000009</v>
      </c>
      <c r="J2162" s="21">
        <v>5000</v>
      </c>
      <c r="K2162" s="22">
        <f t="shared" ref="K2162:K2165" si="711">I2162*J2162</f>
        <v>3000.0000000000005</v>
      </c>
      <c r="L2162" s="22">
        <f t="shared" ref="L2162:L2165" si="712">K2162*M2162</f>
        <v>1050</v>
      </c>
      <c r="M2162" s="23">
        <v>0.35</v>
      </c>
      <c r="O2162" s="1"/>
      <c r="P2162" s="2"/>
      <c r="Q2162" s="3"/>
      <c r="R2162" s="5"/>
    </row>
    <row r="2163" spans="1:18" x14ac:dyDescent="0.25">
      <c r="B2163" s="18" t="s">
        <v>23</v>
      </c>
      <c r="C2163" s="18">
        <v>1128299</v>
      </c>
      <c r="D2163" s="19">
        <v>45651</v>
      </c>
      <c r="E2163" s="18" t="s">
        <v>24</v>
      </c>
      <c r="F2163" s="18" t="s">
        <v>80</v>
      </c>
      <c r="G2163" s="18" t="s">
        <v>79</v>
      </c>
      <c r="H2163" s="18" t="s">
        <v>14</v>
      </c>
      <c r="I2163" s="20">
        <v>0.60000000000000009</v>
      </c>
      <c r="J2163" s="21">
        <v>5000</v>
      </c>
      <c r="K2163" s="22">
        <f t="shared" si="711"/>
        <v>3000.0000000000005</v>
      </c>
      <c r="L2163" s="22">
        <f t="shared" si="712"/>
        <v>1050</v>
      </c>
      <c r="M2163" s="23">
        <v>0.35</v>
      </c>
      <c r="O2163" s="1"/>
      <c r="P2163" s="2"/>
      <c r="Q2163" s="3"/>
      <c r="R2163" s="5"/>
    </row>
    <row r="2164" spans="1:18" x14ac:dyDescent="0.25">
      <c r="B2164" s="18" t="s">
        <v>23</v>
      </c>
      <c r="C2164" s="18">
        <v>1128299</v>
      </c>
      <c r="D2164" s="19">
        <v>45651</v>
      </c>
      <c r="E2164" s="18" t="s">
        <v>24</v>
      </c>
      <c r="F2164" s="18" t="s">
        <v>80</v>
      </c>
      <c r="G2164" s="18" t="s">
        <v>79</v>
      </c>
      <c r="H2164" s="18" t="s">
        <v>16</v>
      </c>
      <c r="I2164" s="20">
        <v>0.70000000000000007</v>
      </c>
      <c r="J2164" s="21">
        <v>4250</v>
      </c>
      <c r="K2164" s="22">
        <f t="shared" si="711"/>
        <v>2975.0000000000005</v>
      </c>
      <c r="L2164" s="22">
        <f t="shared" si="712"/>
        <v>892.50000000000011</v>
      </c>
      <c r="M2164" s="23">
        <v>0.3</v>
      </c>
      <c r="O2164" s="1"/>
      <c r="P2164" s="2"/>
      <c r="Q2164" s="3"/>
      <c r="R2164" s="5"/>
    </row>
    <row r="2165" spans="1:18" x14ac:dyDescent="0.25">
      <c r="B2165" s="18" t="s">
        <v>23</v>
      </c>
      <c r="C2165" s="18">
        <v>1128299</v>
      </c>
      <c r="D2165" s="19">
        <v>45651</v>
      </c>
      <c r="E2165" s="18" t="s">
        <v>24</v>
      </c>
      <c r="F2165" s="18" t="s">
        <v>80</v>
      </c>
      <c r="G2165" s="18" t="s">
        <v>79</v>
      </c>
      <c r="H2165" s="18" t="s">
        <v>17</v>
      </c>
      <c r="I2165" s="20">
        <v>0.75000000000000011</v>
      </c>
      <c r="J2165" s="21">
        <v>5250</v>
      </c>
      <c r="K2165" s="22">
        <f t="shared" si="711"/>
        <v>3937.5000000000005</v>
      </c>
      <c r="L2165" s="22">
        <f t="shared" si="712"/>
        <v>984.37500000000011</v>
      </c>
      <c r="M2165" s="23">
        <v>0.25</v>
      </c>
      <c r="O2165" s="1"/>
      <c r="P2165" s="2"/>
      <c r="Q2165" s="3"/>
      <c r="R2165" s="5"/>
    </row>
    <row r="2166" spans="1:18" x14ac:dyDescent="0.25">
      <c r="A2166" t="s">
        <v>39</v>
      </c>
      <c r="B2166" s="18" t="s">
        <v>23</v>
      </c>
      <c r="C2166" s="18">
        <v>1128299</v>
      </c>
      <c r="D2166" s="19">
        <v>45304</v>
      </c>
      <c r="E2166" s="18" t="s">
        <v>24</v>
      </c>
      <c r="F2166" s="18" t="s">
        <v>81</v>
      </c>
      <c r="G2166" s="18" t="s">
        <v>82</v>
      </c>
      <c r="H2166" s="18" t="s">
        <v>12</v>
      </c>
      <c r="I2166" s="20">
        <v>0.29999999999999993</v>
      </c>
      <c r="J2166" s="21">
        <v>4500</v>
      </c>
      <c r="K2166" s="22">
        <f>I2166*J2166</f>
        <v>1349.9999999999998</v>
      </c>
      <c r="L2166" s="22">
        <f>K2166*M2166</f>
        <v>539.99999999999989</v>
      </c>
      <c r="M2166" s="23">
        <v>0.4</v>
      </c>
      <c r="O2166" s="1"/>
      <c r="P2166" s="2"/>
      <c r="Q2166" s="3"/>
      <c r="R2166" s="5"/>
    </row>
    <row r="2167" spans="1:18" x14ac:dyDescent="0.25">
      <c r="B2167" s="18" t="s">
        <v>23</v>
      </c>
      <c r="C2167" s="18">
        <v>1128299</v>
      </c>
      <c r="D2167" s="19">
        <v>45304</v>
      </c>
      <c r="E2167" s="18" t="s">
        <v>24</v>
      </c>
      <c r="F2167" s="18" t="s">
        <v>81</v>
      </c>
      <c r="G2167" s="18" t="s">
        <v>82</v>
      </c>
      <c r="H2167" s="18" t="s">
        <v>15</v>
      </c>
      <c r="I2167" s="20">
        <v>0.4</v>
      </c>
      <c r="J2167" s="21">
        <v>4500</v>
      </c>
      <c r="K2167" s="22">
        <f>I2167*J2167</f>
        <v>1800</v>
      </c>
      <c r="L2167" s="22">
        <f>K2167*M2167</f>
        <v>720</v>
      </c>
      <c r="M2167" s="23">
        <v>0.4</v>
      </c>
      <c r="O2167" s="1"/>
      <c r="P2167" s="2"/>
      <c r="Q2167" s="3"/>
      <c r="R2167" s="5"/>
    </row>
    <row r="2168" spans="1:18" x14ac:dyDescent="0.25">
      <c r="B2168" s="18" t="s">
        <v>23</v>
      </c>
      <c r="C2168" s="18">
        <v>1128299</v>
      </c>
      <c r="D2168" s="19">
        <v>45304</v>
      </c>
      <c r="E2168" s="18" t="s">
        <v>24</v>
      </c>
      <c r="F2168" s="18" t="s">
        <v>81</v>
      </c>
      <c r="G2168" s="18" t="s">
        <v>82</v>
      </c>
      <c r="H2168" s="18" t="s">
        <v>13</v>
      </c>
      <c r="I2168" s="20">
        <v>0.4</v>
      </c>
      <c r="J2168" s="21">
        <v>4500</v>
      </c>
      <c r="K2168" s="22">
        <f t="shared" ref="K2168:K2171" si="713">I2168*J2168</f>
        <v>1800</v>
      </c>
      <c r="L2168" s="22">
        <f t="shared" ref="L2168:L2171" si="714">K2168*M2168</f>
        <v>630</v>
      </c>
      <c r="M2168" s="23">
        <v>0.35</v>
      </c>
      <c r="O2168" s="1"/>
      <c r="P2168" s="2"/>
      <c r="Q2168" s="3"/>
      <c r="R2168" s="5"/>
    </row>
    <row r="2169" spans="1:18" x14ac:dyDescent="0.25">
      <c r="B2169" s="18" t="s">
        <v>23</v>
      </c>
      <c r="C2169" s="18">
        <v>1128299</v>
      </c>
      <c r="D2169" s="19">
        <v>45304</v>
      </c>
      <c r="E2169" s="18" t="s">
        <v>24</v>
      </c>
      <c r="F2169" s="18" t="s">
        <v>81</v>
      </c>
      <c r="G2169" s="18" t="s">
        <v>82</v>
      </c>
      <c r="H2169" s="18" t="s">
        <v>14</v>
      </c>
      <c r="I2169" s="20">
        <v>0.4</v>
      </c>
      <c r="J2169" s="21">
        <v>3000</v>
      </c>
      <c r="K2169" s="22">
        <f t="shared" si="713"/>
        <v>1200</v>
      </c>
      <c r="L2169" s="22">
        <f t="shared" si="714"/>
        <v>480</v>
      </c>
      <c r="M2169" s="23">
        <v>0.4</v>
      </c>
      <c r="O2169" s="1"/>
      <c r="P2169" s="2"/>
      <c r="Q2169" s="3"/>
      <c r="R2169" s="5"/>
    </row>
    <row r="2170" spans="1:18" x14ac:dyDescent="0.25">
      <c r="B2170" s="18" t="s">
        <v>23</v>
      </c>
      <c r="C2170" s="18">
        <v>1128299</v>
      </c>
      <c r="D2170" s="19">
        <v>45304</v>
      </c>
      <c r="E2170" s="18" t="s">
        <v>24</v>
      </c>
      <c r="F2170" s="18" t="s">
        <v>81</v>
      </c>
      <c r="G2170" s="18" t="s">
        <v>82</v>
      </c>
      <c r="H2170" s="18" t="s">
        <v>16</v>
      </c>
      <c r="I2170" s="20">
        <v>0.45000000000000012</v>
      </c>
      <c r="J2170" s="21">
        <v>2500</v>
      </c>
      <c r="K2170" s="22">
        <f t="shared" si="713"/>
        <v>1125.0000000000002</v>
      </c>
      <c r="L2170" s="22">
        <f t="shared" si="714"/>
        <v>393.75000000000006</v>
      </c>
      <c r="M2170" s="23">
        <v>0.35</v>
      </c>
      <c r="O2170" s="1"/>
      <c r="P2170" s="2"/>
      <c r="Q2170" s="3"/>
      <c r="R2170" s="5"/>
    </row>
    <row r="2171" spans="1:18" x14ac:dyDescent="0.25">
      <c r="B2171" s="18" t="s">
        <v>23</v>
      </c>
      <c r="C2171" s="18">
        <v>1128299</v>
      </c>
      <c r="D2171" s="19">
        <v>45304</v>
      </c>
      <c r="E2171" s="18" t="s">
        <v>24</v>
      </c>
      <c r="F2171" s="18" t="s">
        <v>81</v>
      </c>
      <c r="G2171" s="18" t="s">
        <v>82</v>
      </c>
      <c r="H2171" s="18" t="s">
        <v>17</v>
      </c>
      <c r="I2171" s="20">
        <v>0.4</v>
      </c>
      <c r="J2171" s="21">
        <v>4500</v>
      </c>
      <c r="K2171" s="22">
        <f t="shared" si="713"/>
        <v>1800</v>
      </c>
      <c r="L2171" s="22">
        <f t="shared" si="714"/>
        <v>450</v>
      </c>
      <c r="M2171" s="23">
        <v>0.25</v>
      </c>
      <c r="O2171" s="1"/>
      <c r="P2171" s="2"/>
      <c r="Q2171" s="3"/>
      <c r="R2171" s="5"/>
    </row>
    <row r="2172" spans="1:18" x14ac:dyDescent="0.25">
      <c r="B2172" s="18" t="s">
        <v>23</v>
      </c>
      <c r="C2172" s="18">
        <v>1128299</v>
      </c>
      <c r="D2172" s="19">
        <v>45335</v>
      </c>
      <c r="E2172" s="18" t="s">
        <v>24</v>
      </c>
      <c r="F2172" s="18" t="s">
        <v>81</v>
      </c>
      <c r="G2172" s="18" t="s">
        <v>82</v>
      </c>
      <c r="H2172" s="18" t="s">
        <v>12</v>
      </c>
      <c r="I2172" s="20">
        <v>0.29999999999999993</v>
      </c>
      <c r="J2172" s="21">
        <v>5000</v>
      </c>
      <c r="K2172" s="22">
        <f>I2172*J2172</f>
        <v>1499.9999999999998</v>
      </c>
      <c r="L2172" s="22">
        <f>K2172*M2172</f>
        <v>599.99999999999989</v>
      </c>
      <c r="M2172" s="23">
        <v>0.4</v>
      </c>
      <c r="O2172" s="1"/>
      <c r="P2172" s="2"/>
      <c r="Q2172" s="3"/>
      <c r="R2172" s="5"/>
    </row>
    <row r="2173" spans="1:18" x14ac:dyDescent="0.25">
      <c r="B2173" s="18" t="s">
        <v>23</v>
      </c>
      <c r="C2173" s="18">
        <v>1128299</v>
      </c>
      <c r="D2173" s="19">
        <v>45335</v>
      </c>
      <c r="E2173" s="18" t="s">
        <v>24</v>
      </c>
      <c r="F2173" s="18" t="s">
        <v>81</v>
      </c>
      <c r="G2173" s="18" t="s">
        <v>82</v>
      </c>
      <c r="H2173" s="18" t="s">
        <v>15</v>
      </c>
      <c r="I2173" s="20">
        <v>0.4</v>
      </c>
      <c r="J2173" s="21">
        <v>4000</v>
      </c>
      <c r="K2173" s="22">
        <f>I2173*J2173</f>
        <v>1600</v>
      </c>
      <c r="L2173" s="22">
        <f>K2173*M2173</f>
        <v>640</v>
      </c>
      <c r="M2173" s="23">
        <v>0.4</v>
      </c>
      <c r="O2173" s="1"/>
      <c r="P2173" s="2"/>
      <c r="Q2173" s="3"/>
      <c r="R2173" s="5"/>
    </row>
    <row r="2174" spans="1:18" x14ac:dyDescent="0.25">
      <c r="B2174" s="18" t="s">
        <v>23</v>
      </c>
      <c r="C2174" s="18">
        <v>1128299</v>
      </c>
      <c r="D2174" s="19">
        <v>45335</v>
      </c>
      <c r="E2174" s="18" t="s">
        <v>24</v>
      </c>
      <c r="F2174" s="18" t="s">
        <v>81</v>
      </c>
      <c r="G2174" s="18" t="s">
        <v>82</v>
      </c>
      <c r="H2174" s="18" t="s">
        <v>13</v>
      </c>
      <c r="I2174" s="20">
        <v>0.4</v>
      </c>
      <c r="J2174" s="21">
        <v>4000</v>
      </c>
      <c r="K2174" s="22">
        <f t="shared" ref="K2174:K2177" si="715">I2174*J2174</f>
        <v>1600</v>
      </c>
      <c r="L2174" s="22">
        <f t="shared" ref="L2174:L2177" si="716">K2174*M2174</f>
        <v>560</v>
      </c>
      <c r="M2174" s="23">
        <v>0.35</v>
      </c>
      <c r="O2174" s="1"/>
      <c r="P2174" s="2"/>
      <c r="Q2174" s="3"/>
      <c r="R2174" s="5"/>
    </row>
    <row r="2175" spans="1:18" x14ac:dyDescent="0.25">
      <c r="B2175" s="18" t="s">
        <v>23</v>
      </c>
      <c r="C2175" s="18">
        <v>1128299</v>
      </c>
      <c r="D2175" s="19">
        <v>45335</v>
      </c>
      <c r="E2175" s="18" t="s">
        <v>24</v>
      </c>
      <c r="F2175" s="18" t="s">
        <v>81</v>
      </c>
      <c r="G2175" s="18" t="s">
        <v>82</v>
      </c>
      <c r="H2175" s="18" t="s">
        <v>14</v>
      </c>
      <c r="I2175" s="20">
        <v>0.4</v>
      </c>
      <c r="J2175" s="21">
        <v>2500</v>
      </c>
      <c r="K2175" s="22">
        <f t="shared" si="715"/>
        <v>1000</v>
      </c>
      <c r="L2175" s="22">
        <f t="shared" si="716"/>
        <v>400</v>
      </c>
      <c r="M2175" s="23">
        <v>0.4</v>
      </c>
      <c r="O2175" s="1"/>
      <c r="P2175" s="2"/>
      <c r="Q2175" s="3"/>
      <c r="R2175" s="5"/>
    </row>
    <row r="2176" spans="1:18" x14ac:dyDescent="0.25">
      <c r="B2176" s="18" t="s">
        <v>23</v>
      </c>
      <c r="C2176" s="18">
        <v>1128299</v>
      </c>
      <c r="D2176" s="19">
        <v>45335</v>
      </c>
      <c r="E2176" s="18" t="s">
        <v>24</v>
      </c>
      <c r="F2176" s="18" t="s">
        <v>81</v>
      </c>
      <c r="G2176" s="18" t="s">
        <v>82</v>
      </c>
      <c r="H2176" s="18" t="s">
        <v>16</v>
      </c>
      <c r="I2176" s="20">
        <v>0.45000000000000012</v>
      </c>
      <c r="J2176" s="21">
        <v>1750</v>
      </c>
      <c r="K2176" s="22">
        <f t="shared" si="715"/>
        <v>787.50000000000023</v>
      </c>
      <c r="L2176" s="22">
        <f t="shared" si="716"/>
        <v>275.62500000000006</v>
      </c>
      <c r="M2176" s="23">
        <v>0.35</v>
      </c>
      <c r="O2176" s="1"/>
      <c r="P2176" s="2"/>
      <c r="Q2176" s="3"/>
      <c r="R2176" s="5"/>
    </row>
    <row r="2177" spans="2:18" x14ac:dyDescent="0.25">
      <c r="B2177" s="18" t="s">
        <v>23</v>
      </c>
      <c r="C2177" s="18">
        <v>1128299</v>
      </c>
      <c r="D2177" s="19">
        <v>45335</v>
      </c>
      <c r="E2177" s="18" t="s">
        <v>24</v>
      </c>
      <c r="F2177" s="18" t="s">
        <v>81</v>
      </c>
      <c r="G2177" s="18" t="s">
        <v>82</v>
      </c>
      <c r="H2177" s="18" t="s">
        <v>17</v>
      </c>
      <c r="I2177" s="20">
        <v>0.4</v>
      </c>
      <c r="J2177" s="21">
        <v>3750</v>
      </c>
      <c r="K2177" s="22">
        <f t="shared" si="715"/>
        <v>1500</v>
      </c>
      <c r="L2177" s="22">
        <f t="shared" si="716"/>
        <v>375</v>
      </c>
      <c r="M2177" s="23">
        <v>0.25</v>
      </c>
      <c r="O2177" s="1"/>
      <c r="P2177" s="2"/>
      <c r="Q2177" s="3"/>
      <c r="R2177" s="5"/>
    </row>
    <row r="2178" spans="2:18" x14ac:dyDescent="0.25">
      <c r="B2178" s="18" t="s">
        <v>23</v>
      </c>
      <c r="C2178" s="18">
        <v>1128299</v>
      </c>
      <c r="D2178" s="19">
        <v>45363</v>
      </c>
      <c r="E2178" s="18" t="s">
        <v>24</v>
      </c>
      <c r="F2178" s="18" t="s">
        <v>81</v>
      </c>
      <c r="G2178" s="18" t="s">
        <v>82</v>
      </c>
      <c r="H2178" s="18" t="s">
        <v>12</v>
      </c>
      <c r="I2178" s="20">
        <v>0.4</v>
      </c>
      <c r="J2178" s="21">
        <v>5250</v>
      </c>
      <c r="K2178" s="22">
        <f>I2178*J2178</f>
        <v>2100</v>
      </c>
      <c r="L2178" s="22">
        <f>K2178*M2178</f>
        <v>840</v>
      </c>
      <c r="M2178" s="23">
        <v>0.4</v>
      </c>
      <c r="O2178" s="1"/>
      <c r="P2178" s="2"/>
      <c r="Q2178" s="3"/>
      <c r="R2178" s="5"/>
    </row>
    <row r="2179" spans="2:18" x14ac:dyDescent="0.25">
      <c r="B2179" s="18" t="s">
        <v>23</v>
      </c>
      <c r="C2179" s="18">
        <v>1128299</v>
      </c>
      <c r="D2179" s="19">
        <v>45363</v>
      </c>
      <c r="E2179" s="18" t="s">
        <v>24</v>
      </c>
      <c r="F2179" s="18" t="s">
        <v>81</v>
      </c>
      <c r="G2179" s="18" t="s">
        <v>82</v>
      </c>
      <c r="H2179" s="18" t="s">
        <v>15</v>
      </c>
      <c r="I2179" s="20">
        <v>0.5</v>
      </c>
      <c r="J2179" s="21">
        <v>3750</v>
      </c>
      <c r="K2179" s="22">
        <f>I2179*J2179</f>
        <v>1875</v>
      </c>
      <c r="L2179" s="22">
        <f>K2179*M2179</f>
        <v>750</v>
      </c>
      <c r="M2179" s="23">
        <v>0.4</v>
      </c>
      <c r="O2179" s="1"/>
      <c r="P2179" s="2"/>
      <c r="Q2179" s="3"/>
      <c r="R2179" s="5"/>
    </row>
    <row r="2180" spans="2:18" x14ac:dyDescent="0.25">
      <c r="B2180" s="18" t="s">
        <v>23</v>
      </c>
      <c r="C2180" s="18">
        <v>1128299</v>
      </c>
      <c r="D2180" s="19">
        <v>45363</v>
      </c>
      <c r="E2180" s="18" t="s">
        <v>24</v>
      </c>
      <c r="F2180" s="18" t="s">
        <v>81</v>
      </c>
      <c r="G2180" s="18" t="s">
        <v>82</v>
      </c>
      <c r="H2180" s="18" t="s">
        <v>13</v>
      </c>
      <c r="I2180" s="20">
        <v>0.5</v>
      </c>
      <c r="J2180" s="21">
        <v>3750</v>
      </c>
      <c r="K2180" s="22">
        <f t="shared" ref="K2180:K2183" si="717">I2180*J2180</f>
        <v>1875</v>
      </c>
      <c r="L2180" s="22">
        <f t="shared" ref="L2180:L2183" si="718">K2180*M2180</f>
        <v>656.25</v>
      </c>
      <c r="M2180" s="23">
        <v>0.35</v>
      </c>
      <c r="O2180" s="1"/>
      <c r="P2180" s="2"/>
      <c r="Q2180" s="3"/>
      <c r="R2180" s="5"/>
    </row>
    <row r="2181" spans="2:18" x14ac:dyDescent="0.25">
      <c r="B2181" s="18" t="s">
        <v>23</v>
      </c>
      <c r="C2181" s="18">
        <v>1128299</v>
      </c>
      <c r="D2181" s="19">
        <v>45363</v>
      </c>
      <c r="E2181" s="18" t="s">
        <v>24</v>
      </c>
      <c r="F2181" s="18" t="s">
        <v>81</v>
      </c>
      <c r="G2181" s="18" t="s">
        <v>82</v>
      </c>
      <c r="H2181" s="18" t="s">
        <v>14</v>
      </c>
      <c r="I2181" s="20">
        <v>0.5</v>
      </c>
      <c r="J2181" s="21">
        <v>2500</v>
      </c>
      <c r="K2181" s="22">
        <f t="shared" si="717"/>
        <v>1250</v>
      </c>
      <c r="L2181" s="22">
        <f t="shared" si="718"/>
        <v>500</v>
      </c>
      <c r="M2181" s="23">
        <v>0.4</v>
      </c>
      <c r="O2181" s="1"/>
      <c r="P2181" s="2"/>
      <c r="Q2181" s="3"/>
      <c r="R2181" s="5"/>
    </row>
    <row r="2182" spans="2:18" x14ac:dyDescent="0.25">
      <c r="B2182" s="18" t="s">
        <v>23</v>
      </c>
      <c r="C2182" s="18">
        <v>1128299</v>
      </c>
      <c r="D2182" s="19">
        <v>45363</v>
      </c>
      <c r="E2182" s="18" t="s">
        <v>24</v>
      </c>
      <c r="F2182" s="18" t="s">
        <v>81</v>
      </c>
      <c r="G2182" s="18" t="s">
        <v>82</v>
      </c>
      <c r="H2182" s="18" t="s">
        <v>16</v>
      </c>
      <c r="I2182" s="20">
        <v>0.55000000000000004</v>
      </c>
      <c r="J2182" s="21">
        <v>1500</v>
      </c>
      <c r="K2182" s="22">
        <f t="shared" si="717"/>
        <v>825.00000000000011</v>
      </c>
      <c r="L2182" s="22">
        <f t="shared" si="718"/>
        <v>288.75</v>
      </c>
      <c r="M2182" s="23">
        <v>0.35</v>
      </c>
      <c r="O2182" s="1"/>
      <c r="P2182" s="2"/>
      <c r="Q2182" s="3"/>
      <c r="R2182" s="5"/>
    </row>
    <row r="2183" spans="2:18" x14ac:dyDescent="0.25">
      <c r="B2183" s="18" t="s">
        <v>23</v>
      </c>
      <c r="C2183" s="18">
        <v>1128299</v>
      </c>
      <c r="D2183" s="19">
        <v>45363</v>
      </c>
      <c r="E2183" s="18" t="s">
        <v>24</v>
      </c>
      <c r="F2183" s="18" t="s">
        <v>81</v>
      </c>
      <c r="G2183" s="18" t="s">
        <v>82</v>
      </c>
      <c r="H2183" s="18" t="s">
        <v>17</v>
      </c>
      <c r="I2183" s="20">
        <v>0.5</v>
      </c>
      <c r="J2183" s="21">
        <v>3500</v>
      </c>
      <c r="K2183" s="22">
        <f t="shared" si="717"/>
        <v>1750</v>
      </c>
      <c r="L2183" s="22">
        <f t="shared" si="718"/>
        <v>437.5</v>
      </c>
      <c r="M2183" s="23">
        <v>0.25</v>
      </c>
      <c r="O2183" s="1"/>
      <c r="P2183" s="2"/>
      <c r="Q2183" s="3"/>
      <c r="R2183" s="5"/>
    </row>
    <row r="2184" spans="2:18" x14ac:dyDescent="0.25">
      <c r="B2184" s="18" t="s">
        <v>23</v>
      </c>
      <c r="C2184" s="18">
        <v>1128299</v>
      </c>
      <c r="D2184" s="19">
        <v>45395</v>
      </c>
      <c r="E2184" s="18" t="s">
        <v>24</v>
      </c>
      <c r="F2184" s="18" t="s">
        <v>81</v>
      </c>
      <c r="G2184" s="18" t="s">
        <v>82</v>
      </c>
      <c r="H2184" s="18" t="s">
        <v>12</v>
      </c>
      <c r="I2184" s="20">
        <v>0.5</v>
      </c>
      <c r="J2184" s="21">
        <v>5250</v>
      </c>
      <c r="K2184" s="22">
        <f>I2184*J2184</f>
        <v>2625</v>
      </c>
      <c r="L2184" s="22">
        <f>K2184*M2184</f>
        <v>1050</v>
      </c>
      <c r="M2184" s="23">
        <v>0.4</v>
      </c>
      <c r="O2184" s="1"/>
      <c r="P2184" s="2"/>
      <c r="Q2184" s="3"/>
      <c r="R2184" s="5"/>
    </row>
    <row r="2185" spans="2:18" x14ac:dyDescent="0.25">
      <c r="B2185" s="18" t="s">
        <v>23</v>
      </c>
      <c r="C2185" s="18">
        <v>1128299</v>
      </c>
      <c r="D2185" s="19">
        <v>45395</v>
      </c>
      <c r="E2185" s="18" t="s">
        <v>24</v>
      </c>
      <c r="F2185" s="18" t="s">
        <v>81</v>
      </c>
      <c r="G2185" s="18" t="s">
        <v>82</v>
      </c>
      <c r="H2185" s="18" t="s">
        <v>15</v>
      </c>
      <c r="I2185" s="20">
        <v>0.55000000000000004</v>
      </c>
      <c r="J2185" s="21">
        <v>3250</v>
      </c>
      <c r="K2185" s="22">
        <f>I2185*J2185</f>
        <v>1787.5000000000002</v>
      </c>
      <c r="L2185" s="22">
        <f>K2185*M2185</f>
        <v>715.00000000000011</v>
      </c>
      <c r="M2185" s="23">
        <v>0.4</v>
      </c>
      <c r="O2185" s="1"/>
      <c r="P2185" s="2"/>
      <c r="Q2185" s="3"/>
      <c r="R2185" s="5"/>
    </row>
    <row r="2186" spans="2:18" x14ac:dyDescent="0.25">
      <c r="B2186" s="18" t="s">
        <v>23</v>
      </c>
      <c r="C2186" s="18">
        <v>1128299</v>
      </c>
      <c r="D2186" s="19">
        <v>45395</v>
      </c>
      <c r="E2186" s="18" t="s">
        <v>24</v>
      </c>
      <c r="F2186" s="18" t="s">
        <v>81</v>
      </c>
      <c r="G2186" s="18" t="s">
        <v>82</v>
      </c>
      <c r="H2186" s="18" t="s">
        <v>13</v>
      </c>
      <c r="I2186" s="20">
        <v>0.55000000000000004</v>
      </c>
      <c r="J2186" s="21">
        <v>3750</v>
      </c>
      <c r="K2186" s="22">
        <f t="shared" ref="K2186:K2189" si="719">I2186*J2186</f>
        <v>2062.5</v>
      </c>
      <c r="L2186" s="22">
        <f t="shared" ref="L2186:L2189" si="720">K2186*M2186</f>
        <v>721.875</v>
      </c>
      <c r="M2186" s="23">
        <v>0.35</v>
      </c>
      <c r="O2186" s="1"/>
      <c r="P2186" s="2"/>
      <c r="Q2186" s="3"/>
      <c r="R2186" s="5"/>
    </row>
    <row r="2187" spans="2:18" x14ac:dyDescent="0.25">
      <c r="B2187" s="18" t="s">
        <v>23</v>
      </c>
      <c r="C2187" s="18">
        <v>1128299</v>
      </c>
      <c r="D2187" s="19">
        <v>45395</v>
      </c>
      <c r="E2187" s="18" t="s">
        <v>24</v>
      </c>
      <c r="F2187" s="18" t="s">
        <v>81</v>
      </c>
      <c r="G2187" s="18" t="s">
        <v>82</v>
      </c>
      <c r="H2187" s="18" t="s">
        <v>14</v>
      </c>
      <c r="I2187" s="20">
        <v>0.5</v>
      </c>
      <c r="J2187" s="21">
        <v>2750</v>
      </c>
      <c r="K2187" s="22">
        <f t="shared" si="719"/>
        <v>1375</v>
      </c>
      <c r="L2187" s="22">
        <f t="shared" si="720"/>
        <v>550</v>
      </c>
      <c r="M2187" s="23">
        <v>0.4</v>
      </c>
      <c r="O2187" s="1"/>
      <c r="P2187" s="2"/>
      <c r="Q2187" s="3"/>
      <c r="R2187" s="5"/>
    </row>
    <row r="2188" spans="2:18" x14ac:dyDescent="0.25">
      <c r="B2188" s="18" t="s">
        <v>23</v>
      </c>
      <c r="C2188" s="18">
        <v>1128299</v>
      </c>
      <c r="D2188" s="19">
        <v>45395</v>
      </c>
      <c r="E2188" s="18" t="s">
        <v>24</v>
      </c>
      <c r="F2188" s="18" t="s">
        <v>81</v>
      </c>
      <c r="G2188" s="18" t="s">
        <v>82</v>
      </c>
      <c r="H2188" s="18" t="s">
        <v>16</v>
      </c>
      <c r="I2188" s="20">
        <v>0.55000000000000004</v>
      </c>
      <c r="J2188" s="21">
        <v>1750</v>
      </c>
      <c r="K2188" s="22">
        <f t="shared" si="719"/>
        <v>962.50000000000011</v>
      </c>
      <c r="L2188" s="22">
        <f t="shared" si="720"/>
        <v>336.875</v>
      </c>
      <c r="M2188" s="23">
        <v>0.35</v>
      </c>
      <c r="O2188" s="1"/>
      <c r="P2188" s="2"/>
      <c r="Q2188" s="3"/>
      <c r="R2188" s="5"/>
    </row>
    <row r="2189" spans="2:18" x14ac:dyDescent="0.25">
      <c r="B2189" s="18" t="s">
        <v>23</v>
      </c>
      <c r="C2189" s="18">
        <v>1128299</v>
      </c>
      <c r="D2189" s="19">
        <v>45395</v>
      </c>
      <c r="E2189" s="18" t="s">
        <v>24</v>
      </c>
      <c r="F2189" s="18" t="s">
        <v>81</v>
      </c>
      <c r="G2189" s="18" t="s">
        <v>82</v>
      </c>
      <c r="H2189" s="18" t="s">
        <v>17</v>
      </c>
      <c r="I2189" s="20">
        <v>0.70000000000000007</v>
      </c>
      <c r="J2189" s="21">
        <v>3500</v>
      </c>
      <c r="K2189" s="22">
        <f t="shared" si="719"/>
        <v>2450.0000000000005</v>
      </c>
      <c r="L2189" s="22">
        <f t="shared" si="720"/>
        <v>612.50000000000011</v>
      </c>
      <c r="M2189" s="23">
        <v>0.25</v>
      </c>
      <c r="O2189" s="1"/>
      <c r="P2189" s="2"/>
      <c r="Q2189" s="3"/>
      <c r="R2189" s="5"/>
    </row>
    <row r="2190" spans="2:18" x14ac:dyDescent="0.25">
      <c r="B2190" s="18" t="s">
        <v>23</v>
      </c>
      <c r="C2190" s="18">
        <v>1128299</v>
      </c>
      <c r="D2190" s="19">
        <v>45426</v>
      </c>
      <c r="E2190" s="18" t="s">
        <v>24</v>
      </c>
      <c r="F2190" s="18" t="s">
        <v>81</v>
      </c>
      <c r="G2190" s="18" t="s">
        <v>82</v>
      </c>
      <c r="H2190" s="18" t="s">
        <v>12</v>
      </c>
      <c r="I2190" s="20">
        <v>0.5</v>
      </c>
      <c r="J2190" s="21">
        <v>5500</v>
      </c>
      <c r="K2190" s="22">
        <f>I2190*J2190</f>
        <v>2750</v>
      </c>
      <c r="L2190" s="22">
        <f>K2190*M2190</f>
        <v>1100</v>
      </c>
      <c r="M2190" s="23">
        <v>0.4</v>
      </c>
      <c r="O2190" s="1"/>
      <c r="P2190" s="2"/>
      <c r="Q2190" s="3"/>
      <c r="R2190" s="5"/>
    </row>
    <row r="2191" spans="2:18" x14ac:dyDescent="0.25">
      <c r="B2191" s="18" t="s">
        <v>23</v>
      </c>
      <c r="C2191" s="18">
        <v>1128299</v>
      </c>
      <c r="D2191" s="19">
        <v>45426</v>
      </c>
      <c r="E2191" s="18" t="s">
        <v>24</v>
      </c>
      <c r="F2191" s="18" t="s">
        <v>81</v>
      </c>
      <c r="G2191" s="18" t="s">
        <v>82</v>
      </c>
      <c r="H2191" s="18" t="s">
        <v>15</v>
      </c>
      <c r="I2191" s="20">
        <v>0.55000000000000004</v>
      </c>
      <c r="J2191" s="21">
        <v>4000</v>
      </c>
      <c r="K2191" s="22">
        <f>I2191*J2191</f>
        <v>2200</v>
      </c>
      <c r="L2191" s="22">
        <f>K2191*M2191</f>
        <v>880</v>
      </c>
      <c r="M2191" s="23">
        <v>0.4</v>
      </c>
      <c r="O2191" s="1"/>
      <c r="P2191" s="2"/>
      <c r="Q2191" s="3"/>
      <c r="R2191" s="5"/>
    </row>
    <row r="2192" spans="2:18" x14ac:dyDescent="0.25">
      <c r="B2192" s="18" t="s">
        <v>23</v>
      </c>
      <c r="C2192" s="18">
        <v>1128299</v>
      </c>
      <c r="D2192" s="19">
        <v>45426</v>
      </c>
      <c r="E2192" s="18" t="s">
        <v>24</v>
      </c>
      <c r="F2192" s="18" t="s">
        <v>81</v>
      </c>
      <c r="G2192" s="18" t="s">
        <v>82</v>
      </c>
      <c r="H2192" s="18" t="s">
        <v>13</v>
      </c>
      <c r="I2192" s="20">
        <v>0.55000000000000004</v>
      </c>
      <c r="J2192" s="21">
        <v>4250</v>
      </c>
      <c r="K2192" s="22">
        <f t="shared" ref="K2192:K2195" si="721">I2192*J2192</f>
        <v>2337.5</v>
      </c>
      <c r="L2192" s="22">
        <f t="shared" ref="L2192:L2195" si="722">K2192*M2192</f>
        <v>818.125</v>
      </c>
      <c r="M2192" s="23">
        <v>0.35</v>
      </c>
      <c r="O2192" s="1"/>
      <c r="P2192" s="2"/>
      <c r="Q2192" s="3"/>
      <c r="R2192" s="5"/>
    </row>
    <row r="2193" spans="2:18" x14ac:dyDescent="0.25">
      <c r="B2193" s="18" t="s">
        <v>23</v>
      </c>
      <c r="C2193" s="18">
        <v>1128299</v>
      </c>
      <c r="D2193" s="19">
        <v>45426</v>
      </c>
      <c r="E2193" s="18" t="s">
        <v>24</v>
      </c>
      <c r="F2193" s="18" t="s">
        <v>81</v>
      </c>
      <c r="G2193" s="18" t="s">
        <v>82</v>
      </c>
      <c r="H2193" s="18" t="s">
        <v>14</v>
      </c>
      <c r="I2193" s="20">
        <v>0.5</v>
      </c>
      <c r="J2193" s="21">
        <v>3250</v>
      </c>
      <c r="K2193" s="22">
        <f t="shared" si="721"/>
        <v>1625</v>
      </c>
      <c r="L2193" s="22">
        <f t="shared" si="722"/>
        <v>650</v>
      </c>
      <c r="M2193" s="23">
        <v>0.4</v>
      </c>
      <c r="O2193" s="1"/>
      <c r="P2193" s="2"/>
      <c r="Q2193" s="3"/>
      <c r="R2193" s="5"/>
    </row>
    <row r="2194" spans="2:18" x14ac:dyDescent="0.25">
      <c r="B2194" s="18" t="s">
        <v>23</v>
      </c>
      <c r="C2194" s="18">
        <v>1128299</v>
      </c>
      <c r="D2194" s="19">
        <v>45426</v>
      </c>
      <c r="E2194" s="18" t="s">
        <v>24</v>
      </c>
      <c r="F2194" s="18" t="s">
        <v>81</v>
      </c>
      <c r="G2194" s="18" t="s">
        <v>82</v>
      </c>
      <c r="H2194" s="18" t="s">
        <v>16</v>
      </c>
      <c r="I2194" s="20">
        <v>0.55000000000000004</v>
      </c>
      <c r="J2194" s="21">
        <v>2250</v>
      </c>
      <c r="K2194" s="22">
        <f t="shared" si="721"/>
        <v>1237.5</v>
      </c>
      <c r="L2194" s="22">
        <f t="shared" si="722"/>
        <v>433.125</v>
      </c>
      <c r="M2194" s="23">
        <v>0.35</v>
      </c>
      <c r="O2194" s="1"/>
      <c r="P2194" s="2"/>
      <c r="Q2194" s="3"/>
      <c r="R2194" s="5"/>
    </row>
    <row r="2195" spans="2:18" x14ac:dyDescent="0.25">
      <c r="B2195" s="18" t="s">
        <v>23</v>
      </c>
      <c r="C2195" s="18">
        <v>1128299</v>
      </c>
      <c r="D2195" s="19">
        <v>45426</v>
      </c>
      <c r="E2195" s="18" t="s">
        <v>24</v>
      </c>
      <c r="F2195" s="18" t="s">
        <v>81</v>
      </c>
      <c r="G2195" s="18" t="s">
        <v>82</v>
      </c>
      <c r="H2195" s="18" t="s">
        <v>17</v>
      </c>
      <c r="I2195" s="20">
        <v>0.70000000000000007</v>
      </c>
      <c r="J2195" s="21">
        <v>4000</v>
      </c>
      <c r="K2195" s="22">
        <f t="shared" si="721"/>
        <v>2800.0000000000005</v>
      </c>
      <c r="L2195" s="22">
        <f t="shared" si="722"/>
        <v>700.00000000000011</v>
      </c>
      <c r="M2195" s="23">
        <v>0.25</v>
      </c>
      <c r="O2195" s="1"/>
      <c r="P2195" s="2"/>
      <c r="Q2195" s="3"/>
      <c r="R2195" s="5"/>
    </row>
    <row r="2196" spans="2:18" x14ac:dyDescent="0.25">
      <c r="B2196" s="18" t="s">
        <v>23</v>
      </c>
      <c r="C2196" s="18">
        <v>1128299</v>
      </c>
      <c r="D2196" s="19">
        <v>45456</v>
      </c>
      <c r="E2196" s="18" t="s">
        <v>24</v>
      </c>
      <c r="F2196" s="18" t="s">
        <v>81</v>
      </c>
      <c r="G2196" s="18" t="s">
        <v>82</v>
      </c>
      <c r="H2196" s="18" t="s">
        <v>12</v>
      </c>
      <c r="I2196" s="20">
        <v>0.5</v>
      </c>
      <c r="J2196" s="21">
        <v>6750</v>
      </c>
      <c r="K2196" s="22">
        <f>I2196*J2196</f>
        <v>3375</v>
      </c>
      <c r="L2196" s="22">
        <f>K2196*M2196</f>
        <v>1350</v>
      </c>
      <c r="M2196" s="23">
        <v>0.4</v>
      </c>
      <c r="O2196" s="1"/>
      <c r="P2196" s="2"/>
      <c r="Q2196" s="3"/>
      <c r="R2196" s="5"/>
    </row>
    <row r="2197" spans="2:18" x14ac:dyDescent="0.25">
      <c r="B2197" s="18" t="s">
        <v>23</v>
      </c>
      <c r="C2197" s="18">
        <v>1128299</v>
      </c>
      <c r="D2197" s="19">
        <v>45456</v>
      </c>
      <c r="E2197" s="18" t="s">
        <v>24</v>
      </c>
      <c r="F2197" s="18" t="s">
        <v>81</v>
      </c>
      <c r="G2197" s="18" t="s">
        <v>82</v>
      </c>
      <c r="H2197" s="18" t="s">
        <v>15</v>
      </c>
      <c r="I2197" s="20">
        <v>0.55000000000000004</v>
      </c>
      <c r="J2197" s="21">
        <v>5250</v>
      </c>
      <c r="K2197" s="22">
        <f>I2197*J2197</f>
        <v>2887.5000000000005</v>
      </c>
      <c r="L2197" s="22">
        <f>K2197*M2197</f>
        <v>1155.0000000000002</v>
      </c>
      <c r="M2197" s="23">
        <v>0.4</v>
      </c>
      <c r="O2197" s="1"/>
      <c r="P2197" s="2"/>
      <c r="Q2197" s="3"/>
      <c r="R2197" s="5"/>
    </row>
    <row r="2198" spans="2:18" x14ac:dyDescent="0.25">
      <c r="B2198" s="18" t="s">
        <v>23</v>
      </c>
      <c r="C2198" s="18">
        <v>1128299</v>
      </c>
      <c r="D2198" s="19">
        <v>45456</v>
      </c>
      <c r="E2198" s="18" t="s">
        <v>24</v>
      </c>
      <c r="F2198" s="18" t="s">
        <v>81</v>
      </c>
      <c r="G2198" s="18" t="s">
        <v>82</v>
      </c>
      <c r="H2198" s="18" t="s">
        <v>13</v>
      </c>
      <c r="I2198" s="20">
        <v>0.55000000000000004</v>
      </c>
      <c r="J2198" s="21">
        <v>5250</v>
      </c>
      <c r="K2198" s="22">
        <f t="shared" ref="K2198:K2201" si="723">I2198*J2198</f>
        <v>2887.5000000000005</v>
      </c>
      <c r="L2198" s="22">
        <f t="shared" ref="L2198:L2201" si="724">K2198*M2198</f>
        <v>1010.6250000000001</v>
      </c>
      <c r="M2198" s="23">
        <v>0.35</v>
      </c>
      <c r="O2198" s="1"/>
      <c r="P2198" s="2"/>
      <c r="Q2198" s="3"/>
      <c r="R2198" s="5"/>
    </row>
    <row r="2199" spans="2:18" x14ac:dyDescent="0.25">
      <c r="B2199" s="18" t="s">
        <v>23</v>
      </c>
      <c r="C2199" s="18">
        <v>1128299</v>
      </c>
      <c r="D2199" s="19">
        <v>45456</v>
      </c>
      <c r="E2199" s="18" t="s">
        <v>24</v>
      </c>
      <c r="F2199" s="18" t="s">
        <v>81</v>
      </c>
      <c r="G2199" s="18" t="s">
        <v>82</v>
      </c>
      <c r="H2199" s="18" t="s">
        <v>14</v>
      </c>
      <c r="I2199" s="20">
        <v>0.5</v>
      </c>
      <c r="J2199" s="21">
        <v>4000</v>
      </c>
      <c r="K2199" s="22">
        <f t="shared" si="723"/>
        <v>2000</v>
      </c>
      <c r="L2199" s="22">
        <f t="shared" si="724"/>
        <v>800</v>
      </c>
      <c r="M2199" s="23">
        <v>0.4</v>
      </c>
      <c r="O2199" s="1"/>
      <c r="P2199" s="2"/>
      <c r="Q2199" s="3"/>
      <c r="R2199" s="5"/>
    </row>
    <row r="2200" spans="2:18" x14ac:dyDescent="0.25">
      <c r="B2200" s="18" t="s">
        <v>23</v>
      </c>
      <c r="C2200" s="18">
        <v>1128299</v>
      </c>
      <c r="D2200" s="19">
        <v>45456</v>
      </c>
      <c r="E2200" s="18" t="s">
        <v>24</v>
      </c>
      <c r="F2200" s="18" t="s">
        <v>81</v>
      </c>
      <c r="G2200" s="18" t="s">
        <v>82</v>
      </c>
      <c r="H2200" s="18" t="s">
        <v>16</v>
      </c>
      <c r="I2200" s="20">
        <v>0.55000000000000004</v>
      </c>
      <c r="J2200" s="21">
        <v>2750</v>
      </c>
      <c r="K2200" s="22">
        <f t="shared" si="723"/>
        <v>1512.5000000000002</v>
      </c>
      <c r="L2200" s="22">
        <f t="shared" si="724"/>
        <v>529.375</v>
      </c>
      <c r="M2200" s="23">
        <v>0.35</v>
      </c>
      <c r="O2200" s="1"/>
      <c r="P2200" s="2"/>
      <c r="Q2200" s="3"/>
      <c r="R2200" s="5"/>
    </row>
    <row r="2201" spans="2:18" x14ac:dyDescent="0.25">
      <c r="B2201" s="18" t="s">
        <v>23</v>
      </c>
      <c r="C2201" s="18">
        <v>1128299</v>
      </c>
      <c r="D2201" s="19">
        <v>45456</v>
      </c>
      <c r="E2201" s="18" t="s">
        <v>24</v>
      </c>
      <c r="F2201" s="18" t="s">
        <v>81</v>
      </c>
      <c r="G2201" s="18" t="s">
        <v>82</v>
      </c>
      <c r="H2201" s="18" t="s">
        <v>17</v>
      </c>
      <c r="I2201" s="20">
        <v>0.70000000000000007</v>
      </c>
      <c r="J2201" s="21">
        <v>5750</v>
      </c>
      <c r="K2201" s="22">
        <f t="shared" si="723"/>
        <v>4025.0000000000005</v>
      </c>
      <c r="L2201" s="22">
        <f t="shared" si="724"/>
        <v>1006.2500000000001</v>
      </c>
      <c r="M2201" s="23">
        <v>0.25</v>
      </c>
      <c r="O2201" s="1"/>
      <c r="P2201" s="2"/>
      <c r="Q2201" s="3"/>
      <c r="R2201" s="5"/>
    </row>
    <row r="2202" spans="2:18" x14ac:dyDescent="0.25">
      <c r="B2202" s="18" t="s">
        <v>23</v>
      </c>
      <c r="C2202" s="18">
        <v>1128299</v>
      </c>
      <c r="D2202" s="19">
        <v>45485</v>
      </c>
      <c r="E2202" s="18" t="s">
        <v>24</v>
      </c>
      <c r="F2202" s="18" t="s">
        <v>81</v>
      </c>
      <c r="G2202" s="18" t="s">
        <v>82</v>
      </c>
      <c r="H2202" s="18" t="s">
        <v>12</v>
      </c>
      <c r="I2202" s="20">
        <v>0.5</v>
      </c>
      <c r="J2202" s="21">
        <v>7250</v>
      </c>
      <c r="K2202" s="22">
        <f>I2202*J2202</f>
        <v>3625</v>
      </c>
      <c r="L2202" s="22">
        <f>K2202*M2202</f>
        <v>1450</v>
      </c>
      <c r="M2202" s="23">
        <v>0.4</v>
      </c>
      <c r="O2202" s="1"/>
      <c r="P2202" s="2"/>
      <c r="Q2202" s="3"/>
      <c r="R2202" s="5"/>
    </row>
    <row r="2203" spans="2:18" x14ac:dyDescent="0.25">
      <c r="B2203" s="18" t="s">
        <v>23</v>
      </c>
      <c r="C2203" s="18">
        <v>1128299</v>
      </c>
      <c r="D2203" s="19">
        <v>45485</v>
      </c>
      <c r="E2203" s="18" t="s">
        <v>24</v>
      </c>
      <c r="F2203" s="18" t="s">
        <v>81</v>
      </c>
      <c r="G2203" s="18" t="s">
        <v>82</v>
      </c>
      <c r="H2203" s="18" t="s">
        <v>15</v>
      </c>
      <c r="I2203" s="20">
        <v>0.55000000000000004</v>
      </c>
      <c r="J2203" s="21">
        <v>5750</v>
      </c>
      <c r="K2203" s="22">
        <f>I2203*J2203</f>
        <v>3162.5000000000005</v>
      </c>
      <c r="L2203" s="22">
        <f>K2203*M2203</f>
        <v>1265.0000000000002</v>
      </c>
      <c r="M2203" s="23">
        <v>0.4</v>
      </c>
      <c r="O2203" s="1"/>
      <c r="P2203" s="2"/>
      <c r="Q2203" s="3"/>
      <c r="R2203" s="5"/>
    </row>
    <row r="2204" spans="2:18" x14ac:dyDescent="0.25">
      <c r="B2204" s="18" t="s">
        <v>23</v>
      </c>
      <c r="C2204" s="18">
        <v>1128299</v>
      </c>
      <c r="D2204" s="19">
        <v>45485</v>
      </c>
      <c r="E2204" s="18" t="s">
        <v>24</v>
      </c>
      <c r="F2204" s="18" t="s">
        <v>81</v>
      </c>
      <c r="G2204" s="18" t="s">
        <v>82</v>
      </c>
      <c r="H2204" s="18" t="s">
        <v>13</v>
      </c>
      <c r="I2204" s="20">
        <v>0.55000000000000004</v>
      </c>
      <c r="J2204" s="21">
        <v>5250</v>
      </c>
      <c r="K2204" s="22">
        <f t="shared" ref="K2204:K2207" si="725">I2204*J2204</f>
        <v>2887.5000000000005</v>
      </c>
      <c r="L2204" s="22">
        <f t="shared" ref="L2204:L2207" si="726">K2204*M2204</f>
        <v>1010.6250000000001</v>
      </c>
      <c r="M2204" s="23">
        <v>0.35</v>
      </c>
      <c r="O2204" s="1"/>
      <c r="P2204" s="2"/>
      <c r="Q2204" s="3"/>
      <c r="R2204" s="5"/>
    </row>
    <row r="2205" spans="2:18" x14ac:dyDescent="0.25">
      <c r="B2205" s="18" t="s">
        <v>23</v>
      </c>
      <c r="C2205" s="18">
        <v>1128299</v>
      </c>
      <c r="D2205" s="19">
        <v>45485</v>
      </c>
      <c r="E2205" s="18" t="s">
        <v>24</v>
      </c>
      <c r="F2205" s="18" t="s">
        <v>81</v>
      </c>
      <c r="G2205" s="18" t="s">
        <v>82</v>
      </c>
      <c r="H2205" s="18" t="s">
        <v>14</v>
      </c>
      <c r="I2205" s="20">
        <v>0.5</v>
      </c>
      <c r="J2205" s="21">
        <v>4250</v>
      </c>
      <c r="K2205" s="22">
        <f t="shared" si="725"/>
        <v>2125</v>
      </c>
      <c r="L2205" s="22">
        <f t="shared" si="726"/>
        <v>850</v>
      </c>
      <c r="M2205" s="23">
        <v>0.4</v>
      </c>
      <c r="O2205" s="1"/>
      <c r="P2205" s="2"/>
      <c r="Q2205" s="3"/>
      <c r="R2205" s="5"/>
    </row>
    <row r="2206" spans="2:18" x14ac:dyDescent="0.25">
      <c r="B2206" s="18" t="s">
        <v>23</v>
      </c>
      <c r="C2206" s="18">
        <v>1128299</v>
      </c>
      <c r="D2206" s="19">
        <v>45485</v>
      </c>
      <c r="E2206" s="18" t="s">
        <v>24</v>
      </c>
      <c r="F2206" s="18" t="s">
        <v>81</v>
      </c>
      <c r="G2206" s="18" t="s">
        <v>82</v>
      </c>
      <c r="H2206" s="18" t="s">
        <v>16</v>
      </c>
      <c r="I2206" s="20">
        <v>0.55000000000000004</v>
      </c>
      <c r="J2206" s="21">
        <v>4750</v>
      </c>
      <c r="K2206" s="22">
        <f t="shared" si="725"/>
        <v>2612.5</v>
      </c>
      <c r="L2206" s="22">
        <f t="shared" si="726"/>
        <v>914.37499999999989</v>
      </c>
      <c r="M2206" s="23">
        <v>0.35</v>
      </c>
      <c r="O2206" s="1"/>
      <c r="P2206" s="2"/>
      <c r="Q2206" s="3"/>
      <c r="R2206" s="5"/>
    </row>
    <row r="2207" spans="2:18" x14ac:dyDescent="0.25">
      <c r="B2207" s="18" t="s">
        <v>23</v>
      </c>
      <c r="C2207" s="18">
        <v>1128299</v>
      </c>
      <c r="D2207" s="19">
        <v>45485</v>
      </c>
      <c r="E2207" s="18" t="s">
        <v>24</v>
      </c>
      <c r="F2207" s="18" t="s">
        <v>81</v>
      </c>
      <c r="G2207" s="18" t="s">
        <v>82</v>
      </c>
      <c r="H2207" s="18" t="s">
        <v>17</v>
      </c>
      <c r="I2207" s="20">
        <v>0.70000000000000007</v>
      </c>
      <c r="J2207" s="21">
        <v>4750</v>
      </c>
      <c r="K2207" s="22">
        <f t="shared" si="725"/>
        <v>3325.0000000000005</v>
      </c>
      <c r="L2207" s="22">
        <f t="shared" si="726"/>
        <v>831.25000000000011</v>
      </c>
      <c r="M2207" s="23">
        <v>0.25</v>
      </c>
      <c r="O2207" s="1"/>
      <c r="P2207" s="2"/>
      <c r="Q2207" s="3"/>
      <c r="R2207" s="5"/>
    </row>
    <row r="2208" spans="2:18" x14ac:dyDescent="0.25">
      <c r="B2208" s="18" t="s">
        <v>23</v>
      </c>
      <c r="C2208" s="18">
        <v>1128299</v>
      </c>
      <c r="D2208" s="19">
        <v>45517</v>
      </c>
      <c r="E2208" s="18" t="s">
        <v>24</v>
      </c>
      <c r="F2208" s="18" t="s">
        <v>81</v>
      </c>
      <c r="G2208" s="18" t="s">
        <v>82</v>
      </c>
      <c r="H2208" s="18" t="s">
        <v>12</v>
      </c>
      <c r="I2208" s="20">
        <v>0.55000000000000004</v>
      </c>
      <c r="J2208" s="21">
        <v>6750</v>
      </c>
      <c r="K2208" s="22">
        <f>I2208*J2208</f>
        <v>3712.5000000000005</v>
      </c>
      <c r="L2208" s="22">
        <f>K2208*M2208</f>
        <v>1485.0000000000002</v>
      </c>
      <c r="M2208" s="23">
        <v>0.4</v>
      </c>
      <c r="O2208" s="1"/>
      <c r="P2208" s="2"/>
      <c r="Q2208" s="3"/>
      <c r="R2208" s="5"/>
    </row>
    <row r="2209" spans="2:18" x14ac:dyDescent="0.25">
      <c r="B2209" s="18" t="s">
        <v>23</v>
      </c>
      <c r="C2209" s="18">
        <v>1128299</v>
      </c>
      <c r="D2209" s="19">
        <v>45517</v>
      </c>
      <c r="E2209" s="18" t="s">
        <v>24</v>
      </c>
      <c r="F2209" s="18" t="s">
        <v>81</v>
      </c>
      <c r="G2209" s="18" t="s">
        <v>82</v>
      </c>
      <c r="H2209" s="18" t="s">
        <v>15</v>
      </c>
      <c r="I2209" s="20">
        <v>0.60000000000000009</v>
      </c>
      <c r="J2209" s="21">
        <v>6250</v>
      </c>
      <c r="K2209" s="22">
        <f>I2209*J2209</f>
        <v>3750.0000000000005</v>
      </c>
      <c r="L2209" s="22">
        <f>K2209*M2209</f>
        <v>1500.0000000000002</v>
      </c>
      <c r="M2209" s="23">
        <v>0.4</v>
      </c>
      <c r="O2209" s="1"/>
      <c r="P2209" s="2"/>
      <c r="Q2209" s="3"/>
      <c r="R2209" s="5"/>
    </row>
    <row r="2210" spans="2:18" x14ac:dyDescent="0.25">
      <c r="B2210" s="18" t="s">
        <v>23</v>
      </c>
      <c r="C2210" s="18">
        <v>1128299</v>
      </c>
      <c r="D2210" s="19">
        <v>45517</v>
      </c>
      <c r="E2210" s="18" t="s">
        <v>24</v>
      </c>
      <c r="F2210" s="18" t="s">
        <v>81</v>
      </c>
      <c r="G2210" s="18" t="s">
        <v>82</v>
      </c>
      <c r="H2210" s="18" t="s">
        <v>13</v>
      </c>
      <c r="I2210" s="20">
        <v>0.55000000000000004</v>
      </c>
      <c r="J2210" s="21">
        <v>5000</v>
      </c>
      <c r="K2210" s="22">
        <f t="shared" ref="K2210:K2213" si="727">I2210*J2210</f>
        <v>2750</v>
      </c>
      <c r="L2210" s="22">
        <f t="shared" ref="L2210:L2213" si="728">K2210*M2210</f>
        <v>962.49999999999989</v>
      </c>
      <c r="M2210" s="23">
        <v>0.35</v>
      </c>
      <c r="O2210" s="1"/>
      <c r="P2210" s="2"/>
      <c r="Q2210" s="3"/>
      <c r="R2210" s="5"/>
    </row>
    <row r="2211" spans="2:18" x14ac:dyDescent="0.25">
      <c r="B2211" s="18" t="s">
        <v>23</v>
      </c>
      <c r="C2211" s="18">
        <v>1128299</v>
      </c>
      <c r="D2211" s="19">
        <v>45517</v>
      </c>
      <c r="E2211" s="18" t="s">
        <v>24</v>
      </c>
      <c r="F2211" s="18" t="s">
        <v>81</v>
      </c>
      <c r="G2211" s="18" t="s">
        <v>82</v>
      </c>
      <c r="H2211" s="18" t="s">
        <v>14</v>
      </c>
      <c r="I2211" s="20">
        <v>0.55000000000000004</v>
      </c>
      <c r="J2211" s="21">
        <v>4500</v>
      </c>
      <c r="K2211" s="22">
        <f t="shared" si="727"/>
        <v>2475</v>
      </c>
      <c r="L2211" s="22">
        <f t="shared" si="728"/>
        <v>990</v>
      </c>
      <c r="M2211" s="23">
        <v>0.4</v>
      </c>
      <c r="O2211" s="1"/>
      <c r="P2211" s="2"/>
      <c r="Q2211" s="3"/>
      <c r="R2211" s="5"/>
    </row>
    <row r="2212" spans="2:18" x14ac:dyDescent="0.25">
      <c r="B2212" s="18" t="s">
        <v>23</v>
      </c>
      <c r="C2212" s="18">
        <v>1128299</v>
      </c>
      <c r="D2212" s="19">
        <v>45517</v>
      </c>
      <c r="E2212" s="18" t="s">
        <v>24</v>
      </c>
      <c r="F2212" s="18" t="s">
        <v>81</v>
      </c>
      <c r="G2212" s="18" t="s">
        <v>82</v>
      </c>
      <c r="H2212" s="18" t="s">
        <v>16</v>
      </c>
      <c r="I2212" s="20">
        <v>0.65</v>
      </c>
      <c r="J2212" s="21">
        <v>4500</v>
      </c>
      <c r="K2212" s="22">
        <f t="shared" si="727"/>
        <v>2925</v>
      </c>
      <c r="L2212" s="22">
        <f t="shared" si="728"/>
        <v>1023.7499999999999</v>
      </c>
      <c r="M2212" s="23">
        <v>0.35</v>
      </c>
      <c r="O2212" s="1"/>
      <c r="P2212" s="2"/>
      <c r="Q2212" s="3"/>
      <c r="R2212" s="5"/>
    </row>
    <row r="2213" spans="2:18" x14ac:dyDescent="0.25">
      <c r="B2213" s="18" t="s">
        <v>23</v>
      </c>
      <c r="C2213" s="18">
        <v>1128299</v>
      </c>
      <c r="D2213" s="19">
        <v>45517</v>
      </c>
      <c r="E2213" s="18" t="s">
        <v>24</v>
      </c>
      <c r="F2213" s="18" t="s">
        <v>81</v>
      </c>
      <c r="G2213" s="18" t="s">
        <v>82</v>
      </c>
      <c r="H2213" s="18" t="s">
        <v>17</v>
      </c>
      <c r="I2213" s="20">
        <v>0.70000000000000007</v>
      </c>
      <c r="J2213" s="21">
        <v>4250</v>
      </c>
      <c r="K2213" s="22">
        <f t="shared" si="727"/>
        <v>2975.0000000000005</v>
      </c>
      <c r="L2213" s="22">
        <f t="shared" si="728"/>
        <v>743.75000000000011</v>
      </c>
      <c r="M2213" s="23">
        <v>0.25</v>
      </c>
      <c r="O2213" s="1"/>
      <c r="P2213" s="2"/>
      <c r="Q2213" s="3"/>
      <c r="R2213" s="5"/>
    </row>
    <row r="2214" spans="2:18" x14ac:dyDescent="0.25">
      <c r="B2214" s="18" t="s">
        <v>23</v>
      </c>
      <c r="C2214" s="18">
        <v>1128299</v>
      </c>
      <c r="D2214" s="19">
        <v>45549</v>
      </c>
      <c r="E2214" s="18" t="s">
        <v>24</v>
      </c>
      <c r="F2214" s="18" t="s">
        <v>81</v>
      </c>
      <c r="G2214" s="18" t="s">
        <v>82</v>
      </c>
      <c r="H2214" s="18" t="s">
        <v>12</v>
      </c>
      <c r="I2214" s="20">
        <v>0.45000000000000012</v>
      </c>
      <c r="J2214" s="21">
        <v>6000</v>
      </c>
      <c r="K2214" s="22">
        <f>I2214*J2214</f>
        <v>2700.0000000000009</v>
      </c>
      <c r="L2214" s="22">
        <f>K2214*M2214</f>
        <v>1080.0000000000005</v>
      </c>
      <c r="M2214" s="23">
        <v>0.4</v>
      </c>
      <c r="O2214" s="1"/>
      <c r="P2214" s="2"/>
      <c r="Q2214" s="3"/>
      <c r="R2214" s="5"/>
    </row>
    <row r="2215" spans="2:18" x14ac:dyDescent="0.25">
      <c r="B2215" s="18" t="s">
        <v>23</v>
      </c>
      <c r="C2215" s="18">
        <v>1128299</v>
      </c>
      <c r="D2215" s="19">
        <v>45549</v>
      </c>
      <c r="E2215" s="18" t="s">
        <v>24</v>
      </c>
      <c r="F2215" s="18" t="s">
        <v>81</v>
      </c>
      <c r="G2215" s="18" t="s">
        <v>82</v>
      </c>
      <c r="H2215" s="18" t="s">
        <v>15</v>
      </c>
      <c r="I2215" s="20">
        <v>0.50000000000000011</v>
      </c>
      <c r="J2215" s="21">
        <v>6000</v>
      </c>
      <c r="K2215" s="22">
        <f>I2215*J2215</f>
        <v>3000.0000000000005</v>
      </c>
      <c r="L2215" s="22">
        <f>K2215*M2215</f>
        <v>1200.0000000000002</v>
      </c>
      <c r="M2215" s="23">
        <v>0.4</v>
      </c>
      <c r="O2215" s="1"/>
      <c r="P2215" s="2"/>
      <c r="Q2215" s="3"/>
      <c r="R2215" s="5"/>
    </row>
    <row r="2216" spans="2:18" x14ac:dyDescent="0.25">
      <c r="B2216" s="18" t="s">
        <v>23</v>
      </c>
      <c r="C2216" s="18">
        <v>1128299</v>
      </c>
      <c r="D2216" s="19">
        <v>45549</v>
      </c>
      <c r="E2216" s="18" t="s">
        <v>24</v>
      </c>
      <c r="F2216" s="18" t="s">
        <v>81</v>
      </c>
      <c r="G2216" s="18" t="s">
        <v>82</v>
      </c>
      <c r="H2216" s="18" t="s">
        <v>13</v>
      </c>
      <c r="I2216" s="20">
        <v>0.45000000000000012</v>
      </c>
      <c r="J2216" s="21">
        <v>4500</v>
      </c>
      <c r="K2216" s="22">
        <f t="shared" ref="K2216:K2219" si="729">I2216*J2216</f>
        <v>2025.0000000000005</v>
      </c>
      <c r="L2216" s="22">
        <f t="shared" ref="L2216:L2219" si="730">K2216*M2216</f>
        <v>708.75000000000011</v>
      </c>
      <c r="M2216" s="23">
        <v>0.35</v>
      </c>
      <c r="O2216" s="1"/>
      <c r="P2216" s="2"/>
      <c r="Q2216" s="3"/>
      <c r="R2216" s="5"/>
    </row>
    <row r="2217" spans="2:18" x14ac:dyDescent="0.25">
      <c r="B2217" s="18" t="s">
        <v>23</v>
      </c>
      <c r="C2217" s="18">
        <v>1128299</v>
      </c>
      <c r="D2217" s="19">
        <v>45549</v>
      </c>
      <c r="E2217" s="18" t="s">
        <v>24</v>
      </c>
      <c r="F2217" s="18" t="s">
        <v>81</v>
      </c>
      <c r="G2217" s="18" t="s">
        <v>82</v>
      </c>
      <c r="H2217" s="18" t="s">
        <v>14</v>
      </c>
      <c r="I2217" s="20">
        <v>0.45000000000000012</v>
      </c>
      <c r="J2217" s="21">
        <v>4000</v>
      </c>
      <c r="K2217" s="22">
        <f t="shared" si="729"/>
        <v>1800.0000000000005</v>
      </c>
      <c r="L2217" s="22">
        <f t="shared" si="730"/>
        <v>720.00000000000023</v>
      </c>
      <c r="M2217" s="23">
        <v>0.4</v>
      </c>
      <c r="O2217" s="1"/>
      <c r="P2217" s="2"/>
      <c r="Q2217" s="3"/>
      <c r="R2217" s="5"/>
    </row>
    <row r="2218" spans="2:18" x14ac:dyDescent="0.25">
      <c r="B2218" s="18" t="s">
        <v>23</v>
      </c>
      <c r="C2218" s="18">
        <v>1128299</v>
      </c>
      <c r="D2218" s="19">
        <v>45549</v>
      </c>
      <c r="E2218" s="18" t="s">
        <v>24</v>
      </c>
      <c r="F2218" s="18" t="s">
        <v>81</v>
      </c>
      <c r="G2218" s="18" t="s">
        <v>82</v>
      </c>
      <c r="H2218" s="18" t="s">
        <v>16</v>
      </c>
      <c r="I2218" s="20">
        <v>0.55000000000000004</v>
      </c>
      <c r="J2218" s="21">
        <v>4000</v>
      </c>
      <c r="K2218" s="22">
        <f t="shared" si="729"/>
        <v>2200</v>
      </c>
      <c r="L2218" s="22">
        <f t="shared" si="730"/>
        <v>770</v>
      </c>
      <c r="M2218" s="23">
        <v>0.35</v>
      </c>
      <c r="O2218" s="1"/>
      <c r="P2218" s="2"/>
      <c r="Q2218" s="3"/>
      <c r="R2218" s="5"/>
    </row>
    <row r="2219" spans="2:18" x14ac:dyDescent="0.25">
      <c r="B2219" s="18" t="s">
        <v>23</v>
      </c>
      <c r="C2219" s="18">
        <v>1128299</v>
      </c>
      <c r="D2219" s="19">
        <v>45549</v>
      </c>
      <c r="E2219" s="18" t="s">
        <v>24</v>
      </c>
      <c r="F2219" s="18" t="s">
        <v>81</v>
      </c>
      <c r="G2219" s="18" t="s">
        <v>82</v>
      </c>
      <c r="H2219" s="18" t="s">
        <v>17</v>
      </c>
      <c r="I2219" s="20">
        <v>0.60000000000000009</v>
      </c>
      <c r="J2219" s="21">
        <v>4500</v>
      </c>
      <c r="K2219" s="22">
        <f t="shared" si="729"/>
        <v>2700.0000000000005</v>
      </c>
      <c r="L2219" s="22">
        <f t="shared" si="730"/>
        <v>675.00000000000011</v>
      </c>
      <c r="M2219" s="23">
        <v>0.25</v>
      </c>
      <c r="O2219" s="1"/>
      <c r="P2219" s="2"/>
      <c r="Q2219" s="3"/>
      <c r="R2219" s="5"/>
    </row>
    <row r="2220" spans="2:18" x14ac:dyDescent="0.25">
      <c r="B2220" s="18" t="s">
        <v>23</v>
      </c>
      <c r="C2220" s="18">
        <v>1128299</v>
      </c>
      <c r="D2220" s="19">
        <v>45578</v>
      </c>
      <c r="E2220" s="18" t="s">
        <v>24</v>
      </c>
      <c r="F2220" s="18" t="s">
        <v>81</v>
      </c>
      <c r="G2220" s="18" t="s">
        <v>82</v>
      </c>
      <c r="H2220" s="18" t="s">
        <v>12</v>
      </c>
      <c r="I2220" s="20">
        <v>0.45000000000000012</v>
      </c>
      <c r="J2220" s="21">
        <v>5250</v>
      </c>
      <c r="K2220" s="22">
        <f>I2220*J2220</f>
        <v>2362.5000000000005</v>
      </c>
      <c r="L2220" s="22">
        <f>K2220*M2220</f>
        <v>945.00000000000023</v>
      </c>
      <c r="M2220" s="23">
        <v>0.4</v>
      </c>
      <c r="O2220" s="1"/>
      <c r="P2220" s="2"/>
      <c r="Q2220" s="3"/>
      <c r="R2220" s="5"/>
    </row>
    <row r="2221" spans="2:18" x14ac:dyDescent="0.25">
      <c r="B2221" s="18" t="s">
        <v>23</v>
      </c>
      <c r="C2221" s="18">
        <v>1128299</v>
      </c>
      <c r="D2221" s="19">
        <v>45578</v>
      </c>
      <c r="E2221" s="18" t="s">
        <v>24</v>
      </c>
      <c r="F2221" s="18" t="s">
        <v>81</v>
      </c>
      <c r="G2221" s="18" t="s">
        <v>82</v>
      </c>
      <c r="H2221" s="18" t="s">
        <v>15</v>
      </c>
      <c r="I2221" s="20">
        <v>0.50000000000000011</v>
      </c>
      <c r="J2221" s="21">
        <v>5250</v>
      </c>
      <c r="K2221" s="22">
        <f>I2221*J2221</f>
        <v>2625.0000000000005</v>
      </c>
      <c r="L2221" s="22">
        <f>K2221*M2221</f>
        <v>1050.0000000000002</v>
      </c>
      <c r="M2221" s="23">
        <v>0.4</v>
      </c>
      <c r="O2221" s="1"/>
      <c r="P2221" s="2"/>
      <c r="Q2221" s="3"/>
      <c r="R2221" s="5"/>
    </row>
    <row r="2222" spans="2:18" x14ac:dyDescent="0.25">
      <c r="B2222" s="18" t="s">
        <v>23</v>
      </c>
      <c r="C2222" s="18">
        <v>1128299</v>
      </c>
      <c r="D2222" s="19">
        <v>45578</v>
      </c>
      <c r="E2222" s="18" t="s">
        <v>24</v>
      </c>
      <c r="F2222" s="18" t="s">
        <v>81</v>
      </c>
      <c r="G2222" s="18" t="s">
        <v>82</v>
      </c>
      <c r="H2222" s="18" t="s">
        <v>13</v>
      </c>
      <c r="I2222" s="20">
        <v>0.45000000000000012</v>
      </c>
      <c r="J2222" s="21">
        <v>3500</v>
      </c>
      <c r="K2222" s="22">
        <f t="shared" ref="K2222:K2225" si="731">I2222*J2222</f>
        <v>1575.0000000000005</v>
      </c>
      <c r="L2222" s="22">
        <f t="shared" ref="L2222:L2225" si="732">K2222*M2222</f>
        <v>551.25000000000011</v>
      </c>
      <c r="M2222" s="23">
        <v>0.35</v>
      </c>
      <c r="O2222" s="1"/>
      <c r="P2222" s="2"/>
      <c r="Q2222" s="3"/>
      <c r="R2222" s="5"/>
    </row>
    <row r="2223" spans="2:18" x14ac:dyDescent="0.25">
      <c r="B2223" s="18" t="s">
        <v>23</v>
      </c>
      <c r="C2223" s="18">
        <v>1128299</v>
      </c>
      <c r="D2223" s="19">
        <v>45578</v>
      </c>
      <c r="E2223" s="18" t="s">
        <v>24</v>
      </c>
      <c r="F2223" s="18" t="s">
        <v>81</v>
      </c>
      <c r="G2223" s="18" t="s">
        <v>82</v>
      </c>
      <c r="H2223" s="18" t="s">
        <v>14</v>
      </c>
      <c r="I2223" s="20">
        <v>0.45000000000000012</v>
      </c>
      <c r="J2223" s="21">
        <v>3250</v>
      </c>
      <c r="K2223" s="22">
        <f t="shared" si="731"/>
        <v>1462.5000000000005</v>
      </c>
      <c r="L2223" s="22">
        <f t="shared" si="732"/>
        <v>585.00000000000023</v>
      </c>
      <c r="M2223" s="23">
        <v>0.4</v>
      </c>
      <c r="O2223" s="1"/>
      <c r="P2223" s="2"/>
      <c r="Q2223" s="3"/>
      <c r="R2223" s="5"/>
    </row>
    <row r="2224" spans="2:18" x14ac:dyDescent="0.25">
      <c r="B2224" s="18" t="s">
        <v>23</v>
      </c>
      <c r="C2224" s="18">
        <v>1128299</v>
      </c>
      <c r="D2224" s="19">
        <v>45578</v>
      </c>
      <c r="E2224" s="18" t="s">
        <v>24</v>
      </c>
      <c r="F2224" s="18" t="s">
        <v>81</v>
      </c>
      <c r="G2224" s="18" t="s">
        <v>82</v>
      </c>
      <c r="H2224" s="18" t="s">
        <v>16</v>
      </c>
      <c r="I2224" s="20">
        <v>0.55000000000000004</v>
      </c>
      <c r="J2224" s="21">
        <v>3000</v>
      </c>
      <c r="K2224" s="22">
        <f t="shared" si="731"/>
        <v>1650.0000000000002</v>
      </c>
      <c r="L2224" s="22">
        <f t="shared" si="732"/>
        <v>577.5</v>
      </c>
      <c r="M2224" s="23">
        <v>0.35</v>
      </c>
      <c r="O2224" s="1"/>
      <c r="P2224" s="2"/>
      <c r="Q2224" s="3"/>
      <c r="R2224" s="5"/>
    </row>
    <row r="2225" spans="1:18" x14ac:dyDescent="0.25">
      <c r="B2225" s="18" t="s">
        <v>23</v>
      </c>
      <c r="C2225" s="18">
        <v>1128299</v>
      </c>
      <c r="D2225" s="19">
        <v>45578</v>
      </c>
      <c r="E2225" s="18" t="s">
        <v>24</v>
      </c>
      <c r="F2225" s="18" t="s">
        <v>81</v>
      </c>
      <c r="G2225" s="18" t="s">
        <v>82</v>
      </c>
      <c r="H2225" s="18" t="s">
        <v>17</v>
      </c>
      <c r="I2225" s="20">
        <v>0.70000000000000007</v>
      </c>
      <c r="J2225" s="21">
        <v>3500</v>
      </c>
      <c r="K2225" s="22">
        <f t="shared" si="731"/>
        <v>2450.0000000000005</v>
      </c>
      <c r="L2225" s="22">
        <f t="shared" si="732"/>
        <v>612.50000000000011</v>
      </c>
      <c r="M2225" s="23">
        <v>0.25</v>
      </c>
      <c r="O2225" s="1"/>
      <c r="P2225" s="2"/>
      <c r="Q2225" s="3"/>
      <c r="R2225" s="5"/>
    </row>
    <row r="2226" spans="1:18" x14ac:dyDescent="0.25">
      <c r="B2226" s="18" t="s">
        <v>23</v>
      </c>
      <c r="C2226" s="18">
        <v>1128299</v>
      </c>
      <c r="D2226" s="19">
        <v>45609</v>
      </c>
      <c r="E2226" s="18" t="s">
        <v>24</v>
      </c>
      <c r="F2226" s="18" t="s">
        <v>81</v>
      </c>
      <c r="G2226" s="18" t="s">
        <v>82</v>
      </c>
      <c r="H2226" s="18" t="s">
        <v>12</v>
      </c>
      <c r="I2226" s="20">
        <v>0.55000000000000004</v>
      </c>
      <c r="J2226" s="21">
        <v>5250</v>
      </c>
      <c r="K2226" s="22">
        <f>I2226*J2226</f>
        <v>2887.5000000000005</v>
      </c>
      <c r="L2226" s="22">
        <f>K2226*M2226</f>
        <v>1155.0000000000002</v>
      </c>
      <c r="M2226" s="23">
        <v>0.4</v>
      </c>
      <c r="O2226" s="1"/>
      <c r="P2226" s="2"/>
      <c r="Q2226" s="3"/>
      <c r="R2226" s="5"/>
    </row>
    <row r="2227" spans="1:18" x14ac:dyDescent="0.25">
      <c r="B2227" s="18" t="s">
        <v>23</v>
      </c>
      <c r="C2227" s="18">
        <v>1128299</v>
      </c>
      <c r="D2227" s="19">
        <v>45609</v>
      </c>
      <c r="E2227" s="18" t="s">
        <v>24</v>
      </c>
      <c r="F2227" s="18" t="s">
        <v>81</v>
      </c>
      <c r="G2227" s="18" t="s">
        <v>82</v>
      </c>
      <c r="H2227" s="18" t="s">
        <v>15</v>
      </c>
      <c r="I2227" s="20">
        <v>0.60000000000000009</v>
      </c>
      <c r="J2227" s="21">
        <v>5750</v>
      </c>
      <c r="K2227" s="22">
        <f>I2227*J2227</f>
        <v>3450.0000000000005</v>
      </c>
      <c r="L2227" s="22">
        <f>K2227*M2227</f>
        <v>1380.0000000000002</v>
      </c>
      <c r="M2227" s="23">
        <v>0.4</v>
      </c>
      <c r="O2227" s="1"/>
      <c r="P2227" s="2"/>
      <c r="Q2227" s="3"/>
      <c r="R2227" s="5"/>
    </row>
    <row r="2228" spans="1:18" x14ac:dyDescent="0.25">
      <c r="B2228" s="18" t="s">
        <v>23</v>
      </c>
      <c r="C2228" s="18">
        <v>1128299</v>
      </c>
      <c r="D2228" s="19">
        <v>45609</v>
      </c>
      <c r="E2228" s="18" t="s">
        <v>24</v>
      </c>
      <c r="F2228" s="18" t="s">
        <v>81</v>
      </c>
      <c r="G2228" s="18" t="s">
        <v>82</v>
      </c>
      <c r="H2228" s="18" t="s">
        <v>13</v>
      </c>
      <c r="I2228" s="20">
        <v>0.55000000000000004</v>
      </c>
      <c r="J2228" s="21">
        <v>4250</v>
      </c>
      <c r="K2228" s="22">
        <f t="shared" ref="K2228:K2231" si="733">I2228*J2228</f>
        <v>2337.5</v>
      </c>
      <c r="L2228" s="22">
        <f t="shared" ref="L2228:L2231" si="734">K2228*M2228</f>
        <v>818.125</v>
      </c>
      <c r="M2228" s="23">
        <v>0.35</v>
      </c>
      <c r="O2228" s="1"/>
      <c r="P2228" s="2"/>
      <c r="Q2228" s="3"/>
      <c r="R2228" s="5"/>
    </row>
    <row r="2229" spans="1:18" x14ac:dyDescent="0.25">
      <c r="B2229" s="18" t="s">
        <v>23</v>
      </c>
      <c r="C2229" s="18">
        <v>1128299</v>
      </c>
      <c r="D2229" s="19">
        <v>45609</v>
      </c>
      <c r="E2229" s="18" t="s">
        <v>24</v>
      </c>
      <c r="F2229" s="18" t="s">
        <v>81</v>
      </c>
      <c r="G2229" s="18" t="s">
        <v>82</v>
      </c>
      <c r="H2229" s="18" t="s">
        <v>14</v>
      </c>
      <c r="I2229" s="20">
        <v>0.55000000000000004</v>
      </c>
      <c r="J2229" s="21">
        <v>4000</v>
      </c>
      <c r="K2229" s="22">
        <f t="shared" si="733"/>
        <v>2200</v>
      </c>
      <c r="L2229" s="22">
        <f t="shared" si="734"/>
        <v>880</v>
      </c>
      <c r="M2229" s="23">
        <v>0.4</v>
      </c>
      <c r="O2229" s="1"/>
      <c r="P2229" s="2"/>
      <c r="Q2229" s="3"/>
      <c r="R2229" s="5"/>
    </row>
    <row r="2230" spans="1:18" x14ac:dyDescent="0.25">
      <c r="B2230" s="18" t="s">
        <v>23</v>
      </c>
      <c r="C2230" s="18">
        <v>1128299</v>
      </c>
      <c r="D2230" s="19">
        <v>45609</v>
      </c>
      <c r="E2230" s="18" t="s">
        <v>24</v>
      </c>
      <c r="F2230" s="18" t="s">
        <v>81</v>
      </c>
      <c r="G2230" s="18" t="s">
        <v>82</v>
      </c>
      <c r="H2230" s="18" t="s">
        <v>16</v>
      </c>
      <c r="I2230" s="20">
        <v>0.65</v>
      </c>
      <c r="J2230" s="21">
        <v>3500</v>
      </c>
      <c r="K2230" s="22">
        <f t="shared" si="733"/>
        <v>2275</v>
      </c>
      <c r="L2230" s="22">
        <f t="shared" si="734"/>
        <v>796.25</v>
      </c>
      <c r="M2230" s="23">
        <v>0.35</v>
      </c>
      <c r="O2230" s="1"/>
      <c r="P2230" s="2"/>
      <c r="Q2230" s="3"/>
      <c r="R2230" s="5"/>
    </row>
    <row r="2231" spans="1:18" x14ac:dyDescent="0.25">
      <c r="B2231" s="18" t="s">
        <v>23</v>
      </c>
      <c r="C2231" s="18">
        <v>1128299</v>
      </c>
      <c r="D2231" s="19">
        <v>45609</v>
      </c>
      <c r="E2231" s="18" t="s">
        <v>24</v>
      </c>
      <c r="F2231" s="18" t="s">
        <v>81</v>
      </c>
      <c r="G2231" s="18" t="s">
        <v>82</v>
      </c>
      <c r="H2231" s="18" t="s">
        <v>17</v>
      </c>
      <c r="I2231" s="20">
        <v>0.70000000000000007</v>
      </c>
      <c r="J2231" s="21">
        <v>4750</v>
      </c>
      <c r="K2231" s="22">
        <f t="shared" si="733"/>
        <v>3325.0000000000005</v>
      </c>
      <c r="L2231" s="22">
        <f t="shared" si="734"/>
        <v>831.25000000000011</v>
      </c>
      <c r="M2231" s="23">
        <v>0.25</v>
      </c>
      <c r="O2231" s="1"/>
      <c r="P2231" s="2"/>
      <c r="Q2231" s="3"/>
      <c r="R2231" s="5"/>
    </row>
    <row r="2232" spans="1:18" x14ac:dyDescent="0.25">
      <c r="B2232" s="18" t="s">
        <v>23</v>
      </c>
      <c r="C2232" s="18">
        <v>1128299</v>
      </c>
      <c r="D2232" s="19">
        <v>45638</v>
      </c>
      <c r="E2232" s="18" t="s">
        <v>24</v>
      </c>
      <c r="F2232" s="18" t="s">
        <v>81</v>
      </c>
      <c r="G2232" s="18" t="s">
        <v>82</v>
      </c>
      <c r="H2232" s="18" t="s">
        <v>12</v>
      </c>
      <c r="I2232" s="20">
        <v>0.55000000000000004</v>
      </c>
      <c r="J2232" s="21">
        <v>6750</v>
      </c>
      <c r="K2232" s="22">
        <f>I2232*J2232</f>
        <v>3712.5000000000005</v>
      </c>
      <c r="L2232" s="22">
        <f>K2232*M2232</f>
        <v>1485.0000000000002</v>
      </c>
      <c r="M2232" s="23">
        <v>0.4</v>
      </c>
      <c r="O2232" s="1"/>
      <c r="P2232" s="2"/>
      <c r="Q2232" s="3"/>
      <c r="R2232" s="5"/>
    </row>
    <row r="2233" spans="1:18" x14ac:dyDescent="0.25">
      <c r="B2233" s="18" t="s">
        <v>23</v>
      </c>
      <c r="C2233" s="18">
        <v>1128299</v>
      </c>
      <c r="D2233" s="19">
        <v>45638</v>
      </c>
      <c r="E2233" s="18" t="s">
        <v>24</v>
      </c>
      <c r="F2233" s="18" t="s">
        <v>81</v>
      </c>
      <c r="G2233" s="18" t="s">
        <v>82</v>
      </c>
      <c r="H2233" s="18" t="s">
        <v>15</v>
      </c>
      <c r="I2233" s="20">
        <v>0.60000000000000009</v>
      </c>
      <c r="J2233" s="21">
        <v>6750</v>
      </c>
      <c r="K2233" s="22">
        <f>I2233*J2233</f>
        <v>4050.0000000000005</v>
      </c>
      <c r="L2233" s="22">
        <f>K2233*M2233</f>
        <v>1620.0000000000002</v>
      </c>
      <c r="M2233" s="23">
        <v>0.4</v>
      </c>
      <c r="O2233" s="1"/>
      <c r="P2233" s="2"/>
      <c r="Q2233" s="3"/>
      <c r="R2233" s="5"/>
    </row>
    <row r="2234" spans="1:18" x14ac:dyDescent="0.25">
      <c r="B2234" s="18" t="s">
        <v>23</v>
      </c>
      <c r="C2234" s="18">
        <v>1128299</v>
      </c>
      <c r="D2234" s="19">
        <v>45638</v>
      </c>
      <c r="E2234" s="18" t="s">
        <v>24</v>
      </c>
      <c r="F2234" s="18" t="s">
        <v>81</v>
      </c>
      <c r="G2234" s="18" t="s">
        <v>82</v>
      </c>
      <c r="H2234" s="18" t="s">
        <v>13</v>
      </c>
      <c r="I2234" s="20">
        <v>0.55000000000000004</v>
      </c>
      <c r="J2234" s="21">
        <v>4750</v>
      </c>
      <c r="K2234" s="22">
        <f t="shared" ref="K2234:K2237" si="735">I2234*J2234</f>
        <v>2612.5</v>
      </c>
      <c r="L2234" s="22">
        <f t="shared" ref="L2234:L2237" si="736">K2234*M2234</f>
        <v>914.37499999999989</v>
      </c>
      <c r="M2234" s="23">
        <v>0.35</v>
      </c>
      <c r="O2234" s="1"/>
      <c r="P2234" s="2"/>
      <c r="Q2234" s="3"/>
      <c r="R2234" s="5"/>
    </row>
    <row r="2235" spans="1:18" x14ac:dyDescent="0.25">
      <c r="B2235" s="18" t="s">
        <v>23</v>
      </c>
      <c r="C2235" s="18">
        <v>1128299</v>
      </c>
      <c r="D2235" s="19">
        <v>45638</v>
      </c>
      <c r="E2235" s="18" t="s">
        <v>24</v>
      </c>
      <c r="F2235" s="18" t="s">
        <v>81</v>
      </c>
      <c r="G2235" s="18" t="s">
        <v>82</v>
      </c>
      <c r="H2235" s="18" t="s">
        <v>14</v>
      </c>
      <c r="I2235" s="20">
        <v>0.55000000000000004</v>
      </c>
      <c r="J2235" s="21">
        <v>4750</v>
      </c>
      <c r="K2235" s="22">
        <f t="shared" si="735"/>
        <v>2612.5</v>
      </c>
      <c r="L2235" s="22">
        <f t="shared" si="736"/>
        <v>1045</v>
      </c>
      <c r="M2235" s="23">
        <v>0.4</v>
      </c>
      <c r="O2235" s="1"/>
      <c r="P2235" s="2"/>
      <c r="Q2235" s="3"/>
      <c r="R2235" s="5"/>
    </row>
    <row r="2236" spans="1:18" x14ac:dyDescent="0.25">
      <c r="B2236" s="18" t="s">
        <v>23</v>
      </c>
      <c r="C2236" s="18">
        <v>1128299</v>
      </c>
      <c r="D2236" s="19">
        <v>45638</v>
      </c>
      <c r="E2236" s="18" t="s">
        <v>24</v>
      </c>
      <c r="F2236" s="18" t="s">
        <v>81</v>
      </c>
      <c r="G2236" s="18" t="s">
        <v>82</v>
      </c>
      <c r="H2236" s="18" t="s">
        <v>16</v>
      </c>
      <c r="I2236" s="20">
        <v>0.65</v>
      </c>
      <c r="J2236" s="21">
        <v>4000</v>
      </c>
      <c r="K2236" s="22">
        <f t="shared" si="735"/>
        <v>2600</v>
      </c>
      <c r="L2236" s="22">
        <f t="shared" si="736"/>
        <v>909.99999999999989</v>
      </c>
      <c r="M2236" s="23">
        <v>0.35</v>
      </c>
      <c r="O2236" s="1"/>
      <c r="P2236" s="2"/>
      <c r="Q2236" s="3"/>
      <c r="R2236" s="5"/>
    </row>
    <row r="2237" spans="1:18" x14ac:dyDescent="0.25">
      <c r="B2237" s="18" t="s">
        <v>23</v>
      </c>
      <c r="C2237" s="18">
        <v>1128299</v>
      </c>
      <c r="D2237" s="19">
        <v>45638</v>
      </c>
      <c r="E2237" s="18" t="s">
        <v>24</v>
      </c>
      <c r="F2237" s="18" t="s">
        <v>81</v>
      </c>
      <c r="G2237" s="18" t="s">
        <v>82</v>
      </c>
      <c r="H2237" s="18" t="s">
        <v>17</v>
      </c>
      <c r="I2237" s="20">
        <v>0.70000000000000007</v>
      </c>
      <c r="J2237" s="21">
        <v>5000</v>
      </c>
      <c r="K2237" s="22">
        <f t="shared" si="735"/>
        <v>3500.0000000000005</v>
      </c>
      <c r="L2237" s="22">
        <f t="shared" si="736"/>
        <v>875.00000000000011</v>
      </c>
      <c r="M2237" s="23">
        <v>0.25</v>
      </c>
      <c r="O2237" s="1"/>
      <c r="P2237" s="2"/>
      <c r="Q2237" s="3"/>
      <c r="R2237" s="5"/>
    </row>
    <row r="2238" spans="1:18" x14ac:dyDescent="0.25">
      <c r="A2238" t="s">
        <v>39</v>
      </c>
      <c r="B2238" s="18" t="s">
        <v>10</v>
      </c>
      <c r="C2238" s="18">
        <v>1185732</v>
      </c>
      <c r="D2238" s="19">
        <v>45300</v>
      </c>
      <c r="E2238" s="18" t="s">
        <v>133</v>
      </c>
      <c r="F2238" s="18" t="s">
        <v>83</v>
      </c>
      <c r="G2238" s="18" t="s">
        <v>84</v>
      </c>
      <c r="H2238" s="18" t="s">
        <v>12</v>
      </c>
      <c r="I2238" s="20">
        <v>0.4</v>
      </c>
      <c r="J2238" s="21">
        <v>10250</v>
      </c>
      <c r="K2238" s="22">
        <f>I2238*J2238</f>
        <v>4100</v>
      </c>
      <c r="L2238" s="22">
        <f>K2238*M2238</f>
        <v>1845</v>
      </c>
      <c r="M2238" s="23">
        <v>0.45</v>
      </c>
      <c r="O2238" s="1"/>
      <c r="P2238" s="2"/>
      <c r="Q2238" s="3"/>
      <c r="R2238" s="5"/>
    </row>
    <row r="2239" spans="1:18" x14ac:dyDescent="0.25">
      <c r="B2239" s="18" t="s">
        <v>10</v>
      </c>
      <c r="C2239" s="18">
        <v>1185732</v>
      </c>
      <c r="D2239" s="19">
        <v>45300</v>
      </c>
      <c r="E2239" s="18" t="s">
        <v>133</v>
      </c>
      <c r="F2239" s="18" t="s">
        <v>83</v>
      </c>
      <c r="G2239" s="18" t="s">
        <v>84</v>
      </c>
      <c r="H2239" s="18" t="s">
        <v>15</v>
      </c>
      <c r="I2239" s="20">
        <v>0.4</v>
      </c>
      <c r="J2239" s="21">
        <v>8250</v>
      </c>
      <c r="K2239" s="22">
        <f>I2239*J2239</f>
        <v>3300</v>
      </c>
      <c r="L2239" s="22">
        <f>K2239*M2239</f>
        <v>1155</v>
      </c>
      <c r="M2239" s="23">
        <v>0.35</v>
      </c>
      <c r="O2239" s="1"/>
      <c r="P2239" s="2"/>
      <c r="Q2239" s="3"/>
      <c r="R2239" s="5"/>
    </row>
    <row r="2240" spans="1:18" x14ac:dyDescent="0.25">
      <c r="B2240" s="18" t="s">
        <v>10</v>
      </c>
      <c r="C2240" s="18">
        <v>1185732</v>
      </c>
      <c r="D2240" s="19">
        <v>45300</v>
      </c>
      <c r="E2240" s="18" t="s">
        <v>133</v>
      </c>
      <c r="F2240" s="18" t="s">
        <v>83</v>
      </c>
      <c r="G2240" s="18" t="s">
        <v>84</v>
      </c>
      <c r="H2240" s="18" t="s">
        <v>13</v>
      </c>
      <c r="I2240" s="20">
        <v>0.30000000000000004</v>
      </c>
      <c r="J2240" s="21">
        <v>8250</v>
      </c>
      <c r="K2240" s="22">
        <f t="shared" ref="K2240:K2243" si="737">I2240*J2240</f>
        <v>2475.0000000000005</v>
      </c>
      <c r="L2240" s="22">
        <f t="shared" ref="L2240:L2249" si="738">K2240*M2240</f>
        <v>618.75000000000011</v>
      </c>
      <c r="M2240" s="23">
        <v>0.25</v>
      </c>
      <c r="O2240" s="1"/>
      <c r="P2240" s="2"/>
      <c r="Q2240" s="3"/>
      <c r="R2240" s="5"/>
    </row>
    <row r="2241" spans="2:18" x14ac:dyDescent="0.25">
      <c r="B2241" s="18" t="s">
        <v>10</v>
      </c>
      <c r="C2241" s="18">
        <v>1185732</v>
      </c>
      <c r="D2241" s="19">
        <v>45300</v>
      </c>
      <c r="E2241" s="18" t="s">
        <v>133</v>
      </c>
      <c r="F2241" s="18" t="s">
        <v>83</v>
      </c>
      <c r="G2241" s="18" t="s">
        <v>84</v>
      </c>
      <c r="H2241" s="18" t="s">
        <v>14</v>
      </c>
      <c r="I2241" s="20">
        <v>0.35</v>
      </c>
      <c r="J2241" s="21">
        <v>6750</v>
      </c>
      <c r="K2241" s="22">
        <f t="shared" si="737"/>
        <v>2362.5</v>
      </c>
      <c r="L2241" s="22">
        <f t="shared" si="738"/>
        <v>708.75</v>
      </c>
      <c r="M2241" s="23">
        <v>0.3</v>
      </c>
      <c r="O2241" s="1"/>
      <c r="P2241" s="2"/>
      <c r="Q2241" s="3"/>
      <c r="R2241" s="5"/>
    </row>
    <row r="2242" spans="2:18" x14ac:dyDescent="0.25">
      <c r="B2242" s="18" t="s">
        <v>10</v>
      </c>
      <c r="C2242" s="18">
        <v>1185732</v>
      </c>
      <c r="D2242" s="19">
        <v>45300</v>
      </c>
      <c r="E2242" s="18" t="s">
        <v>133</v>
      </c>
      <c r="F2242" s="18" t="s">
        <v>83</v>
      </c>
      <c r="G2242" s="18" t="s">
        <v>84</v>
      </c>
      <c r="H2242" s="18" t="s">
        <v>16</v>
      </c>
      <c r="I2242" s="20">
        <v>0.5</v>
      </c>
      <c r="J2242" s="21">
        <v>7250</v>
      </c>
      <c r="K2242" s="22">
        <f t="shared" si="737"/>
        <v>3625</v>
      </c>
      <c r="L2242" s="22">
        <f t="shared" si="738"/>
        <v>1268.75</v>
      </c>
      <c r="M2242" s="23">
        <v>0.35</v>
      </c>
      <c r="O2242" s="1"/>
      <c r="P2242" s="2"/>
      <c r="Q2242" s="3"/>
      <c r="R2242" s="5"/>
    </row>
    <row r="2243" spans="2:18" x14ac:dyDescent="0.25">
      <c r="B2243" s="18" t="s">
        <v>10</v>
      </c>
      <c r="C2243" s="18">
        <v>1185732</v>
      </c>
      <c r="D2243" s="19">
        <v>45300</v>
      </c>
      <c r="E2243" s="18" t="s">
        <v>133</v>
      </c>
      <c r="F2243" s="18" t="s">
        <v>83</v>
      </c>
      <c r="G2243" s="18" t="s">
        <v>84</v>
      </c>
      <c r="H2243" s="18" t="s">
        <v>17</v>
      </c>
      <c r="I2243" s="20">
        <v>0.4</v>
      </c>
      <c r="J2243" s="21">
        <v>8250</v>
      </c>
      <c r="K2243" s="22">
        <f t="shared" si="737"/>
        <v>3300</v>
      </c>
      <c r="L2243" s="22">
        <f t="shared" si="738"/>
        <v>1650</v>
      </c>
      <c r="M2243" s="23">
        <v>0.5</v>
      </c>
      <c r="O2243" s="1"/>
      <c r="P2243" s="2"/>
      <c r="Q2243" s="3"/>
      <c r="R2243" s="5"/>
    </row>
    <row r="2244" spans="2:18" x14ac:dyDescent="0.25">
      <c r="B2244" s="18" t="s">
        <v>10</v>
      </c>
      <c r="C2244" s="18">
        <v>1185732</v>
      </c>
      <c r="D2244" s="19">
        <v>45329</v>
      </c>
      <c r="E2244" s="18" t="s">
        <v>133</v>
      </c>
      <c r="F2244" s="18" t="s">
        <v>83</v>
      </c>
      <c r="G2244" s="18" t="s">
        <v>84</v>
      </c>
      <c r="H2244" s="18" t="s">
        <v>12</v>
      </c>
      <c r="I2244" s="20">
        <v>0.4</v>
      </c>
      <c r="J2244" s="21">
        <v>10750</v>
      </c>
      <c r="K2244" s="22">
        <f>I2244*J2244</f>
        <v>4300</v>
      </c>
      <c r="L2244" s="22">
        <f>K2244*M2244</f>
        <v>1935</v>
      </c>
      <c r="M2244" s="23">
        <v>0.45</v>
      </c>
      <c r="O2244" s="1"/>
      <c r="P2244" s="2"/>
      <c r="Q2244" s="3"/>
      <c r="R2244" s="5"/>
    </row>
    <row r="2245" spans="2:18" x14ac:dyDescent="0.25">
      <c r="B2245" s="18" t="s">
        <v>10</v>
      </c>
      <c r="C2245" s="18">
        <v>1185732</v>
      </c>
      <c r="D2245" s="19">
        <v>45329</v>
      </c>
      <c r="E2245" s="18" t="s">
        <v>133</v>
      </c>
      <c r="F2245" s="18" t="s">
        <v>83</v>
      </c>
      <c r="G2245" s="18" t="s">
        <v>84</v>
      </c>
      <c r="H2245" s="18" t="s">
        <v>15</v>
      </c>
      <c r="I2245" s="20">
        <v>0.4</v>
      </c>
      <c r="J2245" s="21">
        <v>7250</v>
      </c>
      <c r="K2245" s="22">
        <f>I2245*J2245</f>
        <v>2900</v>
      </c>
      <c r="L2245" s="22">
        <f>K2245*M2245</f>
        <v>1014.9999999999999</v>
      </c>
      <c r="M2245" s="23">
        <v>0.35</v>
      </c>
      <c r="O2245" s="1"/>
      <c r="P2245" s="2"/>
      <c r="Q2245" s="3"/>
      <c r="R2245" s="5"/>
    </row>
    <row r="2246" spans="2:18" x14ac:dyDescent="0.25">
      <c r="B2246" s="18" t="s">
        <v>10</v>
      </c>
      <c r="C2246" s="18">
        <v>1185732</v>
      </c>
      <c r="D2246" s="19">
        <v>45329</v>
      </c>
      <c r="E2246" s="18" t="s">
        <v>133</v>
      </c>
      <c r="F2246" s="18" t="s">
        <v>83</v>
      </c>
      <c r="G2246" s="18" t="s">
        <v>84</v>
      </c>
      <c r="H2246" s="18" t="s">
        <v>13</v>
      </c>
      <c r="I2246" s="20">
        <v>0.30000000000000004</v>
      </c>
      <c r="J2246" s="21">
        <v>7750</v>
      </c>
      <c r="K2246" s="22">
        <f t="shared" ref="K2246:K2249" si="739">I2246*J2246</f>
        <v>2325.0000000000005</v>
      </c>
      <c r="L2246" s="22">
        <f t="shared" si="738"/>
        <v>581.25000000000011</v>
      </c>
      <c r="M2246" s="23">
        <v>0.25</v>
      </c>
      <c r="O2246" s="1"/>
      <c r="P2246" s="2"/>
      <c r="Q2246" s="3"/>
      <c r="R2246" s="5"/>
    </row>
    <row r="2247" spans="2:18" x14ac:dyDescent="0.25">
      <c r="B2247" s="18" t="s">
        <v>10</v>
      </c>
      <c r="C2247" s="18">
        <v>1185732</v>
      </c>
      <c r="D2247" s="19">
        <v>45329</v>
      </c>
      <c r="E2247" s="18" t="s">
        <v>133</v>
      </c>
      <c r="F2247" s="18" t="s">
        <v>83</v>
      </c>
      <c r="G2247" s="18" t="s">
        <v>84</v>
      </c>
      <c r="H2247" s="18" t="s">
        <v>14</v>
      </c>
      <c r="I2247" s="20">
        <v>0.35</v>
      </c>
      <c r="J2247" s="21">
        <v>6250</v>
      </c>
      <c r="K2247" s="22">
        <f t="shared" si="739"/>
        <v>2187.5</v>
      </c>
      <c r="L2247" s="22">
        <f t="shared" si="738"/>
        <v>656.25</v>
      </c>
      <c r="M2247" s="23">
        <v>0.3</v>
      </c>
      <c r="O2247" s="1"/>
      <c r="P2247" s="2"/>
      <c r="Q2247" s="3"/>
      <c r="R2247" s="5"/>
    </row>
    <row r="2248" spans="2:18" x14ac:dyDescent="0.25">
      <c r="B2248" s="18" t="s">
        <v>10</v>
      </c>
      <c r="C2248" s="18">
        <v>1185732</v>
      </c>
      <c r="D2248" s="19">
        <v>45329</v>
      </c>
      <c r="E2248" s="18" t="s">
        <v>133</v>
      </c>
      <c r="F2248" s="18" t="s">
        <v>83</v>
      </c>
      <c r="G2248" s="18" t="s">
        <v>84</v>
      </c>
      <c r="H2248" s="18" t="s">
        <v>16</v>
      </c>
      <c r="I2248" s="20">
        <v>0.5</v>
      </c>
      <c r="J2248" s="21">
        <v>7000</v>
      </c>
      <c r="K2248" s="22">
        <f t="shared" si="739"/>
        <v>3500</v>
      </c>
      <c r="L2248" s="22">
        <f t="shared" si="738"/>
        <v>1225</v>
      </c>
      <c r="M2248" s="23">
        <v>0.35</v>
      </c>
      <c r="O2248" s="1"/>
      <c r="P2248" s="2"/>
      <c r="Q2248" s="3"/>
      <c r="R2248" s="5"/>
    </row>
    <row r="2249" spans="2:18" x14ac:dyDescent="0.25">
      <c r="B2249" s="18" t="s">
        <v>10</v>
      </c>
      <c r="C2249" s="18">
        <v>1185732</v>
      </c>
      <c r="D2249" s="19">
        <v>45329</v>
      </c>
      <c r="E2249" s="18" t="s">
        <v>133</v>
      </c>
      <c r="F2249" s="18" t="s">
        <v>83</v>
      </c>
      <c r="G2249" s="18" t="s">
        <v>84</v>
      </c>
      <c r="H2249" s="18" t="s">
        <v>17</v>
      </c>
      <c r="I2249" s="20">
        <v>0.35</v>
      </c>
      <c r="J2249" s="21">
        <v>8000</v>
      </c>
      <c r="K2249" s="22">
        <f t="shared" si="739"/>
        <v>2800</v>
      </c>
      <c r="L2249" s="22">
        <f t="shared" si="738"/>
        <v>1400</v>
      </c>
      <c r="M2249" s="23">
        <v>0.5</v>
      </c>
      <c r="O2249" s="1"/>
      <c r="P2249" s="2"/>
      <c r="Q2249" s="3"/>
      <c r="R2249" s="5"/>
    </row>
    <row r="2250" spans="2:18" x14ac:dyDescent="0.25">
      <c r="B2250" s="18" t="s">
        <v>10</v>
      </c>
      <c r="C2250" s="18">
        <v>1185732</v>
      </c>
      <c r="D2250" s="19">
        <v>45356</v>
      </c>
      <c r="E2250" s="18" t="s">
        <v>133</v>
      </c>
      <c r="F2250" s="18" t="s">
        <v>83</v>
      </c>
      <c r="G2250" s="18" t="s">
        <v>84</v>
      </c>
      <c r="H2250" s="18" t="s">
        <v>12</v>
      </c>
      <c r="I2250" s="20">
        <v>0.35</v>
      </c>
      <c r="J2250" s="21">
        <v>10200</v>
      </c>
      <c r="K2250" s="22">
        <f>I2250*J2250</f>
        <v>3570</v>
      </c>
      <c r="L2250" s="22">
        <f>K2250*M2250</f>
        <v>1606.5</v>
      </c>
      <c r="M2250" s="23">
        <v>0.45</v>
      </c>
      <c r="O2250" s="1"/>
      <c r="P2250" s="2"/>
      <c r="Q2250" s="3"/>
      <c r="R2250" s="5"/>
    </row>
    <row r="2251" spans="2:18" x14ac:dyDescent="0.25">
      <c r="B2251" s="18" t="s">
        <v>10</v>
      </c>
      <c r="C2251" s="18">
        <v>1185732</v>
      </c>
      <c r="D2251" s="19">
        <v>45356</v>
      </c>
      <c r="E2251" s="18" t="s">
        <v>133</v>
      </c>
      <c r="F2251" s="18" t="s">
        <v>83</v>
      </c>
      <c r="G2251" s="18" t="s">
        <v>84</v>
      </c>
      <c r="H2251" s="18" t="s">
        <v>15</v>
      </c>
      <c r="I2251" s="20">
        <v>0.35</v>
      </c>
      <c r="J2251" s="21">
        <v>7000</v>
      </c>
      <c r="K2251" s="22">
        <f>I2251*J2251</f>
        <v>2450</v>
      </c>
      <c r="L2251" s="22">
        <f>K2251*M2251</f>
        <v>857.5</v>
      </c>
      <c r="M2251" s="23">
        <v>0.35</v>
      </c>
      <c r="O2251" s="1"/>
      <c r="P2251" s="2"/>
      <c r="Q2251" s="3"/>
      <c r="R2251" s="5"/>
    </row>
    <row r="2252" spans="2:18" x14ac:dyDescent="0.25">
      <c r="B2252" s="18" t="s">
        <v>10</v>
      </c>
      <c r="C2252" s="18">
        <v>1185732</v>
      </c>
      <c r="D2252" s="19">
        <v>45356</v>
      </c>
      <c r="E2252" s="18" t="s">
        <v>133</v>
      </c>
      <c r="F2252" s="18" t="s">
        <v>83</v>
      </c>
      <c r="G2252" s="18" t="s">
        <v>84</v>
      </c>
      <c r="H2252" s="18" t="s">
        <v>13</v>
      </c>
      <c r="I2252" s="20">
        <v>0.25</v>
      </c>
      <c r="J2252" s="21">
        <v>7250</v>
      </c>
      <c r="K2252" s="22">
        <f t="shared" ref="K2252:K2255" si="740">I2252*J2252</f>
        <v>1812.5</v>
      </c>
      <c r="L2252" s="22">
        <f t="shared" ref="L2252:L2255" si="741">K2252*M2252</f>
        <v>453.125</v>
      </c>
      <c r="M2252" s="23">
        <v>0.25</v>
      </c>
      <c r="O2252" s="1"/>
      <c r="P2252" s="2"/>
      <c r="Q2252" s="3"/>
      <c r="R2252" s="5"/>
    </row>
    <row r="2253" spans="2:18" x14ac:dyDescent="0.25">
      <c r="B2253" s="18" t="s">
        <v>10</v>
      </c>
      <c r="C2253" s="18">
        <v>1185732</v>
      </c>
      <c r="D2253" s="19">
        <v>45356</v>
      </c>
      <c r="E2253" s="18" t="s">
        <v>133</v>
      </c>
      <c r="F2253" s="18" t="s">
        <v>83</v>
      </c>
      <c r="G2253" s="18" t="s">
        <v>84</v>
      </c>
      <c r="H2253" s="18" t="s">
        <v>14</v>
      </c>
      <c r="I2253" s="20">
        <v>0.29999999999999993</v>
      </c>
      <c r="J2253" s="21">
        <v>5750</v>
      </c>
      <c r="K2253" s="22">
        <f t="shared" si="740"/>
        <v>1724.9999999999995</v>
      </c>
      <c r="L2253" s="22">
        <f t="shared" si="741"/>
        <v>517.49999999999989</v>
      </c>
      <c r="M2253" s="23">
        <v>0.3</v>
      </c>
      <c r="O2253" s="1"/>
      <c r="P2253" s="2"/>
      <c r="Q2253" s="3"/>
      <c r="R2253" s="5"/>
    </row>
    <row r="2254" spans="2:18" x14ac:dyDescent="0.25">
      <c r="B2254" s="18" t="s">
        <v>10</v>
      </c>
      <c r="C2254" s="18">
        <v>1185732</v>
      </c>
      <c r="D2254" s="19">
        <v>45356</v>
      </c>
      <c r="E2254" s="18" t="s">
        <v>133</v>
      </c>
      <c r="F2254" s="18" t="s">
        <v>83</v>
      </c>
      <c r="G2254" s="18" t="s">
        <v>84</v>
      </c>
      <c r="H2254" s="18" t="s">
        <v>16</v>
      </c>
      <c r="I2254" s="20">
        <v>0.45000000000000007</v>
      </c>
      <c r="J2254" s="21">
        <v>6250</v>
      </c>
      <c r="K2254" s="22">
        <f t="shared" si="740"/>
        <v>2812.5000000000005</v>
      </c>
      <c r="L2254" s="22">
        <f t="shared" si="741"/>
        <v>984.37500000000011</v>
      </c>
      <c r="M2254" s="23">
        <v>0.35</v>
      </c>
      <c r="O2254" s="1"/>
      <c r="P2254" s="2"/>
      <c r="Q2254" s="3"/>
      <c r="R2254" s="5"/>
    </row>
    <row r="2255" spans="2:18" x14ac:dyDescent="0.25">
      <c r="B2255" s="18" t="s">
        <v>10</v>
      </c>
      <c r="C2255" s="18">
        <v>1185732</v>
      </c>
      <c r="D2255" s="19">
        <v>45356</v>
      </c>
      <c r="E2255" s="18" t="s">
        <v>133</v>
      </c>
      <c r="F2255" s="18" t="s">
        <v>83</v>
      </c>
      <c r="G2255" s="18" t="s">
        <v>84</v>
      </c>
      <c r="H2255" s="18" t="s">
        <v>17</v>
      </c>
      <c r="I2255" s="20">
        <v>0.35</v>
      </c>
      <c r="J2255" s="21">
        <v>7250</v>
      </c>
      <c r="K2255" s="22">
        <f t="shared" si="740"/>
        <v>2537.5</v>
      </c>
      <c r="L2255" s="22">
        <f t="shared" si="741"/>
        <v>1268.75</v>
      </c>
      <c r="M2255" s="23">
        <v>0.5</v>
      </c>
      <c r="O2255" s="1"/>
      <c r="P2255" s="2"/>
      <c r="Q2255" s="3"/>
      <c r="R2255" s="5"/>
    </row>
    <row r="2256" spans="2:18" x14ac:dyDescent="0.25">
      <c r="B2256" s="18" t="s">
        <v>10</v>
      </c>
      <c r="C2256" s="18">
        <v>1185732</v>
      </c>
      <c r="D2256" s="19">
        <v>45388</v>
      </c>
      <c r="E2256" s="18" t="s">
        <v>133</v>
      </c>
      <c r="F2256" s="18" t="s">
        <v>83</v>
      </c>
      <c r="G2256" s="18" t="s">
        <v>84</v>
      </c>
      <c r="H2256" s="18" t="s">
        <v>12</v>
      </c>
      <c r="I2256" s="20">
        <v>0.35</v>
      </c>
      <c r="J2256" s="21">
        <v>9750</v>
      </c>
      <c r="K2256" s="22">
        <f>I2256*J2256</f>
        <v>3412.5</v>
      </c>
      <c r="L2256" s="22">
        <f>K2256*M2256</f>
        <v>1535.625</v>
      </c>
      <c r="M2256" s="23">
        <v>0.45</v>
      </c>
      <c r="O2256" s="1"/>
      <c r="P2256" s="2"/>
      <c r="Q2256" s="3"/>
      <c r="R2256" s="5"/>
    </row>
    <row r="2257" spans="2:18" x14ac:dyDescent="0.25">
      <c r="B2257" s="18" t="s">
        <v>10</v>
      </c>
      <c r="C2257" s="18">
        <v>1185732</v>
      </c>
      <c r="D2257" s="19">
        <v>45388</v>
      </c>
      <c r="E2257" s="18" t="s">
        <v>133</v>
      </c>
      <c r="F2257" s="18" t="s">
        <v>83</v>
      </c>
      <c r="G2257" s="18" t="s">
        <v>84</v>
      </c>
      <c r="H2257" s="18" t="s">
        <v>15</v>
      </c>
      <c r="I2257" s="20">
        <v>0.35</v>
      </c>
      <c r="J2257" s="21">
        <v>6750</v>
      </c>
      <c r="K2257" s="22">
        <f>I2257*J2257</f>
        <v>2362.5</v>
      </c>
      <c r="L2257" s="22">
        <f>K2257*M2257</f>
        <v>826.875</v>
      </c>
      <c r="M2257" s="23">
        <v>0.35</v>
      </c>
      <c r="O2257" s="1"/>
      <c r="P2257" s="2"/>
      <c r="Q2257" s="3"/>
      <c r="R2257" s="5"/>
    </row>
    <row r="2258" spans="2:18" x14ac:dyDescent="0.25">
      <c r="B2258" s="18" t="s">
        <v>10</v>
      </c>
      <c r="C2258" s="18">
        <v>1185732</v>
      </c>
      <c r="D2258" s="19">
        <v>45388</v>
      </c>
      <c r="E2258" s="18" t="s">
        <v>133</v>
      </c>
      <c r="F2258" s="18" t="s">
        <v>83</v>
      </c>
      <c r="G2258" s="18" t="s">
        <v>84</v>
      </c>
      <c r="H2258" s="18" t="s">
        <v>13</v>
      </c>
      <c r="I2258" s="20">
        <v>0.25</v>
      </c>
      <c r="J2258" s="21">
        <v>6750</v>
      </c>
      <c r="K2258" s="22">
        <f t="shared" ref="K2258:K2261" si="742">I2258*J2258</f>
        <v>1687.5</v>
      </c>
      <c r="L2258" s="22">
        <f t="shared" ref="L2258:L2261" si="743">K2258*M2258</f>
        <v>421.875</v>
      </c>
      <c r="M2258" s="23">
        <v>0.25</v>
      </c>
      <c r="O2258" s="1"/>
      <c r="P2258" s="2"/>
      <c r="Q2258" s="3"/>
      <c r="R2258" s="5"/>
    </row>
    <row r="2259" spans="2:18" x14ac:dyDescent="0.25">
      <c r="B2259" s="18" t="s">
        <v>10</v>
      </c>
      <c r="C2259" s="18">
        <v>1185732</v>
      </c>
      <c r="D2259" s="19">
        <v>45388</v>
      </c>
      <c r="E2259" s="18" t="s">
        <v>133</v>
      </c>
      <c r="F2259" s="18" t="s">
        <v>83</v>
      </c>
      <c r="G2259" s="18" t="s">
        <v>84</v>
      </c>
      <c r="H2259" s="18" t="s">
        <v>14</v>
      </c>
      <c r="I2259" s="20">
        <v>0.29999999999999993</v>
      </c>
      <c r="J2259" s="21">
        <v>6000</v>
      </c>
      <c r="K2259" s="22">
        <f t="shared" si="742"/>
        <v>1799.9999999999995</v>
      </c>
      <c r="L2259" s="22">
        <f t="shared" si="743"/>
        <v>539.99999999999989</v>
      </c>
      <c r="M2259" s="23">
        <v>0.3</v>
      </c>
      <c r="O2259" s="1"/>
      <c r="P2259" s="2"/>
      <c r="Q2259" s="3"/>
      <c r="R2259" s="5"/>
    </row>
    <row r="2260" spans="2:18" x14ac:dyDescent="0.25">
      <c r="B2260" s="18" t="s">
        <v>10</v>
      </c>
      <c r="C2260" s="18">
        <v>1185732</v>
      </c>
      <c r="D2260" s="19">
        <v>45388</v>
      </c>
      <c r="E2260" s="18" t="s">
        <v>133</v>
      </c>
      <c r="F2260" s="18" t="s">
        <v>83</v>
      </c>
      <c r="G2260" s="18" t="s">
        <v>84</v>
      </c>
      <c r="H2260" s="18" t="s">
        <v>16</v>
      </c>
      <c r="I2260" s="20">
        <v>0.5</v>
      </c>
      <c r="J2260" s="21">
        <v>6250</v>
      </c>
      <c r="K2260" s="22">
        <f t="shared" si="742"/>
        <v>3125</v>
      </c>
      <c r="L2260" s="22">
        <f t="shared" si="743"/>
        <v>1093.75</v>
      </c>
      <c r="M2260" s="23">
        <v>0.35</v>
      </c>
      <c r="O2260" s="1"/>
      <c r="P2260" s="2"/>
      <c r="Q2260" s="3"/>
      <c r="R2260" s="5"/>
    </row>
    <row r="2261" spans="2:18" x14ac:dyDescent="0.25">
      <c r="B2261" s="18" t="s">
        <v>10</v>
      </c>
      <c r="C2261" s="18">
        <v>1185732</v>
      </c>
      <c r="D2261" s="19">
        <v>45388</v>
      </c>
      <c r="E2261" s="18" t="s">
        <v>133</v>
      </c>
      <c r="F2261" s="18" t="s">
        <v>83</v>
      </c>
      <c r="G2261" s="18" t="s">
        <v>84</v>
      </c>
      <c r="H2261" s="18" t="s">
        <v>17</v>
      </c>
      <c r="I2261" s="20">
        <v>0.4</v>
      </c>
      <c r="J2261" s="21">
        <v>7750</v>
      </c>
      <c r="K2261" s="22">
        <f t="shared" si="742"/>
        <v>3100</v>
      </c>
      <c r="L2261" s="22">
        <f t="shared" si="743"/>
        <v>1550</v>
      </c>
      <c r="M2261" s="23">
        <v>0.5</v>
      </c>
      <c r="O2261" s="1"/>
      <c r="P2261" s="2"/>
      <c r="Q2261" s="3"/>
      <c r="R2261" s="5"/>
    </row>
    <row r="2262" spans="2:18" x14ac:dyDescent="0.25">
      <c r="B2262" s="18" t="s">
        <v>10</v>
      </c>
      <c r="C2262" s="18">
        <v>1185732</v>
      </c>
      <c r="D2262" s="19">
        <v>45417</v>
      </c>
      <c r="E2262" s="18" t="s">
        <v>133</v>
      </c>
      <c r="F2262" s="18" t="s">
        <v>83</v>
      </c>
      <c r="G2262" s="18" t="s">
        <v>84</v>
      </c>
      <c r="H2262" s="18" t="s">
        <v>12</v>
      </c>
      <c r="I2262" s="20">
        <v>0.5</v>
      </c>
      <c r="J2262" s="21">
        <v>10450</v>
      </c>
      <c r="K2262" s="22">
        <f>I2262*J2262</f>
        <v>5225</v>
      </c>
      <c r="L2262" s="22">
        <f>K2262*M2262</f>
        <v>2351.25</v>
      </c>
      <c r="M2262" s="23">
        <v>0.45</v>
      </c>
      <c r="O2262" s="1"/>
      <c r="P2262" s="2"/>
      <c r="Q2262" s="3"/>
      <c r="R2262" s="5"/>
    </row>
    <row r="2263" spans="2:18" x14ac:dyDescent="0.25">
      <c r="B2263" s="18" t="s">
        <v>10</v>
      </c>
      <c r="C2263" s="18">
        <v>1185732</v>
      </c>
      <c r="D2263" s="19">
        <v>45417</v>
      </c>
      <c r="E2263" s="18" t="s">
        <v>133</v>
      </c>
      <c r="F2263" s="18" t="s">
        <v>83</v>
      </c>
      <c r="G2263" s="18" t="s">
        <v>84</v>
      </c>
      <c r="H2263" s="18" t="s">
        <v>15</v>
      </c>
      <c r="I2263" s="20">
        <v>0.5</v>
      </c>
      <c r="J2263" s="21">
        <v>7500</v>
      </c>
      <c r="K2263" s="22">
        <f>I2263*J2263</f>
        <v>3750</v>
      </c>
      <c r="L2263" s="22">
        <f>K2263*M2263</f>
        <v>1312.5</v>
      </c>
      <c r="M2263" s="23">
        <v>0.35</v>
      </c>
      <c r="O2263" s="1"/>
      <c r="P2263" s="2"/>
      <c r="Q2263" s="3"/>
      <c r="R2263" s="5"/>
    </row>
    <row r="2264" spans="2:18" x14ac:dyDescent="0.25">
      <c r="B2264" s="18" t="s">
        <v>10</v>
      </c>
      <c r="C2264" s="18">
        <v>1185732</v>
      </c>
      <c r="D2264" s="19">
        <v>45417</v>
      </c>
      <c r="E2264" s="18" t="s">
        <v>133</v>
      </c>
      <c r="F2264" s="18" t="s">
        <v>83</v>
      </c>
      <c r="G2264" s="18" t="s">
        <v>84</v>
      </c>
      <c r="H2264" s="18" t="s">
        <v>13</v>
      </c>
      <c r="I2264" s="20">
        <v>0.45</v>
      </c>
      <c r="J2264" s="21">
        <v>7250</v>
      </c>
      <c r="K2264" s="22">
        <f t="shared" ref="K2264:K2267" si="744">I2264*J2264</f>
        <v>3262.5</v>
      </c>
      <c r="L2264" s="22">
        <f t="shared" ref="L2264:L2267" si="745">K2264*M2264</f>
        <v>815.625</v>
      </c>
      <c r="M2264" s="23">
        <v>0.25</v>
      </c>
      <c r="O2264" s="1"/>
      <c r="P2264" s="2"/>
      <c r="Q2264" s="3"/>
      <c r="R2264" s="5"/>
    </row>
    <row r="2265" spans="2:18" x14ac:dyDescent="0.25">
      <c r="B2265" s="18" t="s">
        <v>10</v>
      </c>
      <c r="C2265" s="18">
        <v>1185732</v>
      </c>
      <c r="D2265" s="19">
        <v>45417</v>
      </c>
      <c r="E2265" s="18" t="s">
        <v>133</v>
      </c>
      <c r="F2265" s="18" t="s">
        <v>83</v>
      </c>
      <c r="G2265" s="18" t="s">
        <v>84</v>
      </c>
      <c r="H2265" s="18" t="s">
        <v>14</v>
      </c>
      <c r="I2265" s="20">
        <v>0.45</v>
      </c>
      <c r="J2265" s="21">
        <v>6750</v>
      </c>
      <c r="K2265" s="22">
        <f t="shared" si="744"/>
        <v>3037.5</v>
      </c>
      <c r="L2265" s="22">
        <f t="shared" si="745"/>
        <v>911.25</v>
      </c>
      <c r="M2265" s="23">
        <v>0.3</v>
      </c>
      <c r="O2265" s="1"/>
      <c r="P2265" s="2"/>
      <c r="Q2265" s="3"/>
      <c r="R2265" s="5"/>
    </row>
    <row r="2266" spans="2:18" x14ac:dyDescent="0.25">
      <c r="B2266" s="18" t="s">
        <v>10</v>
      </c>
      <c r="C2266" s="18">
        <v>1185732</v>
      </c>
      <c r="D2266" s="19">
        <v>45417</v>
      </c>
      <c r="E2266" s="18" t="s">
        <v>133</v>
      </c>
      <c r="F2266" s="18" t="s">
        <v>83</v>
      </c>
      <c r="G2266" s="18" t="s">
        <v>84</v>
      </c>
      <c r="H2266" s="18" t="s">
        <v>16</v>
      </c>
      <c r="I2266" s="20">
        <v>0.54999999999999993</v>
      </c>
      <c r="J2266" s="21">
        <v>7000</v>
      </c>
      <c r="K2266" s="22">
        <f t="shared" si="744"/>
        <v>3849.9999999999995</v>
      </c>
      <c r="L2266" s="22">
        <f t="shared" si="745"/>
        <v>1347.4999999999998</v>
      </c>
      <c r="M2266" s="23">
        <v>0.35</v>
      </c>
      <c r="O2266" s="1"/>
      <c r="P2266" s="2"/>
      <c r="Q2266" s="3"/>
      <c r="R2266" s="5"/>
    </row>
    <row r="2267" spans="2:18" x14ac:dyDescent="0.25">
      <c r="B2267" s="18" t="s">
        <v>10</v>
      </c>
      <c r="C2267" s="18">
        <v>1185732</v>
      </c>
      <c r="D2267" s="19">
        <v>45417</v>
      </c>
      <c r="E2267" s="18" t="s">
        <v>133</v>
      </c>
      <c r="F2267" s="18" t="s">
        <v>83</v>
      </c>
      <c r="G2267" s="18" t="s">
        <v>84</v>
      </c>
      <c r="H2267" s="18" t="s">
        <v>17</v>
      </c>
      <c r="I2267" s="20">
        <v>0.6</v>
      </c>
      <c r="J2267" s="21">
        <v>8000</v>
      </c>
      <c r="K2267" s="22">
        <f t="shared" si="744"/>
        <v>4800</v>
      </c>
      <c r="L2267" s="22">
        <f t="shared" si="745"/>
        <v>2400</v>
      </c>
      <c r="M2267" s="23">
        <v>0.5</v>
      </c>
      <c r="O2267" s="1"/>
      <c r="P2267" s="2"/>
      <c r="Q2267" s="3"/>
      <c r="R2267" s="5"/>
    </row>
    <row r="2268" spans="2:18" x14ac:dyDescent="0.25">
      <c r="B2268" s="18" t="s">
        <v>10</v>
      </c>
      <c r="C2268" s="18">
        <v>1185732</v>
      </c>
      <c r="D2268" s="19">
        <v>45450</v>
      </c>
      <c r="E2268" s="18" t="s">
        <v>133</v>
      </c>
      <c r="F2268" s="18" t="s">
        <v>83</v>
      </c>
      <c r="G2268" s="18" t="s">
        <v>84</v>
      </c>
      <c r="H2268" s="18" t="s">
        <v>12</v>
      </c>
      <c r="I2268" s="20">
        <v>0.54999999999999993</v>
      </c>
      <c r="J2268" s="21">
        <v>10500</v>
      </c>
      <c r="K2268" s="22">
        <f>I2268*J2268</f>
        <v>5774.9999999999991</v>
      </c>
      <c r="L2268" s="22">
        <f>K2268*M2268</f>
        <v>2598.7499999999995</v>
      </c>
      <c r="M2268" s="23">
        <v>0.45</v>
      </c>
      <c r="O2268" s="1"/>
      <c r="P2268" s="2"/>
      <c r="Q2268" s="3"/>
      <c r="R2268" s="5"/>
    </row>
    <row r="2269" spans="2:18" x14ac:dyDescent="0.25">
      <c r="B2269" s="18" t="s">
        <v>10</v>
      </c>
      <c r="C2269" s="18">
        <v>1185732</v>
      </c>
      <c r="D2269" s="19">
        <v>45450</v>
      </c>
      <c r="E2269" s="18" t="s">
        <v>133</v>
      </c>
      <c r="F2269" s="18" t="s">
        <v>83</v>
      </c>
      <c r="G2269" s="18" t="s">
        <v>84</v>
      </c>
      <c r="H2269" s="18" t="s">
        <v>15</v>
      </c>
      <c r="I2269" s="20">
        <v>0.5</v>
      </c>
      <c r="J2269" s="21">
        <v>8000</v>
      </c>
      <c r="K2269" s="22">
        <f>I2269*J2269</f>
        <v>4000</v>
      </c>
      <c r="L2269" s="22">
        <f>K2269*M2269</f>
        <v>1400</v>
      </c>
      <c r="M2269" s="23">
        <v>0.35</v>
      </c>
      <c r="O2269" s="1"/>
      <c r="P2269" s="2"/>
      <c r="Q2269" s="3"/>
      <c r="R2269" s="5"/>
    </row>
    <row r="2270" spans="2:18" x14ac:dyDescent="0.25">
      <c r="B2270" s="18" t="s">
        <v>10</v>
      </c>
      <c r="C2270" s="18">
        <v>1185732</v>
      </c>
      <c r="D2270" s="19">
        <v>45450</v>
      </c>
      <c r="E2270" s="18" t="s">
        <v>133</v>
      </c>
      <c r="F2270" s="18" t="s">
        <v>83</v>
      </c>
      <c r="G2270" s="18" t="s">
        <v>84</v>
      </c>
      <c r="H2270" s="18" t="s">
        <v>13</v>
      </c>
      <c r="I2270" s="20">
        <v>0.5</v>
      </c>
      <c r="J2270" s="21">
        <v>7750</v>
      </c>
      <c r="K2270" s="22">
        <f t="shared" ref="K2270:K2273" si="746">I2270*J2270</f>
        <v>3875</v>
      </c>
      <c r="L2270" s="22">
        <f t="shared" ref="L2270:L2273" si="747">K2270*M2270</f>
        <v>968.75</v>
      </c>
      <c r="M2270" s="23">
        <v>0.25</v>
      </c>
      <c r="O2270" s="1"/>
      <c r="P2270" s="2"/>
      <c r="Q2270" s="3"/>
      <c r="R2270" s="5"/>
    </row>
    <row r="2271" spans="2:18" x14ac:dyDescent="0.25">
      <c r="B2271" s="18" t="s">
        <v>10</v>
      </c>
      <c r="C2271" s="18">
        <v>1185732</v>
      </c>
      <c r="D2271" s="19">
        <v>45450</v>
      </c>
      <c r="E2271" s="18" t="s">
        <v>133</v>
      </c>
      <c r="F2271" s="18" t="s">
        <v>83</v>
      </c>
      <c r="G2271" s="18" t="s">
        <v>84</v>
      </c>
      <c r="H2271" s="18" t="s">
        <v>14</v>
      </c>
      <c r="I2271" s="20">
        <v>0.5</v>
      </c>
      <c r="J2271" s="21">
        <v>7500</v>
      </c>
      <c r="K2271" s="22">
        <f t="shared" si="746"/>
        <v>3750</v>
      </c>
      <c r="L2271" s="22">
        <f t="shared" si="747"/>
        <v>1125</v>
      </c>
      <c r="M2271" s="23">
        <v>0.3</v>
      </c>
      <c r="O2271" s="1"/>
      <c r="P2271" s="2"/>
      <c r="Q2271" s="3"/>
      <c r="R2271" s="5"/>
    </row>
    <row r="2272" spans="2:18" x14ac:dyDescent="0.25">
      <c r="B2272" s="18" t="s">
        <v>10</v>
      </c>
      <c r="C2272" s="18">
        <v>1185732</v>
      </c>
      <c r="D2272" s="19">
        <v>45450</v>
      </c>
      <c r="E2272" s="18" t="s">
        <v>133</v>
      </c>
      <c r="F2272" s="18" t="s">
        <v>83</v>
      </c>
      <c r="G2272" s="18" t="s">
        <v>84</v>
      </c>
      <c r="H2272" s="18" t="s">
        <v>16</v>
      </c>
      <c r="I2272" s="20">
        <v>0.65</v>
      </c>
      <c r="J2272" s="21">
        <v>7500</v>
      </c>
      <c r="K2272" s="22">
        <f t="shared" si="746"/>
        <v>4875</v>
      </c>
      <c r="L2272" s="22">
        <f t="shared" si="747"/>
        <v>1706.25</v>
      </c>
      <c r="M2272" s="23">
        <v>0.35</v>
      </c>
      <c r="O2272" s="1"/>
      <c r="P2272" s="2"/>
      <c r="Q2272" s="3"/>
      <c r="R2272" s="5"/>
    </row>
    <row r="2273" spans="2:18" x14ac:dyDescent="0.25">
      <c r="B2273" s="18" t="s">
        <v>10</v>
      </c>
      <c r="C2273" s="18">
        <v>1185732</v>
      </c>
      <c r="D2273" s="19">
        <v>45450</v>
      </c>
      <c r="E2273" s="18" t="s">
        <v>133</v>
      </c>
      <c r="F2273" s="18" t="s">
        <v>83</v>
      </c>
      <c r="G2273" s="18" t="s">
        <v>84</v>
      </c>
      <c r="H2273" s="18" t="s">
        <v>17</v>
      </c>
      <c r="I2273" s="20">
        <v>0.70000000000000007</v>
      </c>
      <c r="J2273" s="21">
        <v>9250</v>
      </c>
      <c r="K2273" s="22">
        <f t="shared" si="746"/>
        <v>6475.0000000000009</v>
      </c>
      <c r="L2273" s="22">
        <f t="shared" si="747"/>
        <v>3237.5000000000005</v>
      </c>
      <c r="M2273" s="23">
        <v>0.5</v>
      </c>
      <c r="O2273" s="1"/>
      <c r="P2273" s="2"/>
      <c r="Q2273" s="3"/>
      <c r="R2273" s="5"/>
    </row>
    <row r="2274" spans="2:18" x14ac:dyDescent="0.25">
      <c r="B2274" s="18" t="s">
        <v>10</v>
      </c>
      <c r="C2274" s="18">
        <v>1185732</v>
      </c>
      <c r="D2274" s="19">
        <v>45478</v>
      </c>
      <c r="E2274" s="18" t="s">
        <v>133</v>
      </c>
      <c r="F2274" s="18" t="s">
        <v>83</v>
      </c>
      <c r="G2274" s="18" t="s">
        <v>84</v>
      </c>
      <c r="H2274" s="18" t="s">
        <v>12</v>
      </c>
      <c r="I2274" s="20">
        <v>0.65</v>
      </c>
      <c r="J2274" s="21">
        <v>11500</v>
      </c>
      <c r="K2274" s="22">
        <f>I2274*J2274</f>
        <v>7475</v>
      </c>
      <c r="L2274" s="22">
        <f>K2274*M2274</f>
        <v>3363.75</v>
      </c>
      <c r="M2274" s="23">
        <v>0.45</v>
      </c>
      <c r="O2274" s="1"/>
      <c r="P2274" s="2"/>
      <c r="Q2274" s="3"/>
      <c r="R2274" s="5"/>
    </row>
    <row r="2275" spans="2:18" x14ac:dyDescent="0.25">
      <c r="B2275" s="18" t="s">
        <v>10</v>
      </c>
      <c r="C2275" s="18">
        <v>1185732</v>
      </c>
      <c r="D2275" s="19">
        <v>45478</v>
      </c>
      <c r="E2275" s="18" t="s">
        <v>133</v>
      </c>
      <c r="F2275" s="18" t="s">
        <v>83</v>
      </c>
      <c r="G2275" s="18" t="s">
        <v>84</v>
      </c>
      <c r="H2275" s="18" t="s">
        <v>15</v>
      </c>
      <c r="I2275" s="20">
        <v>0.60000000000000009</v>
      </c>
      <c r="J2275" s="21">
        <v>9000</v>
      </c>
      <c r="K2275" s="22">
        <f>I2275*J2275</f>
        <v>5400.0000000000009</v>
      </c>
      <c r="L2275" s="22">
        <f>K2275*M2275</f>
        <v>1890.0000000000002</v>
      </c>
      <c r="M2275" s="23">
        <v>0.35</v>
      </c>
      <c r="O2275" s="1"/>
      <c r="P2275" s="2"/>
      <c r="Q2275" s="3"/>
      <c r="R2275" s="5"/>
    </row>
    <row r="2276" spans="2:18" x14ac:dyDescent="0.25">
      <c r="B2276" s="18" t="s">
        <v>10</v>
      </c>
      <c r="C2276" s="18">
        <v>1185732</v>
      </c>
      <c r="D2276" s="19">
        <v>45478</v>
      </c>
      <c r="E2276" s="18" t="s">
        <v>133</v>
      </c>
      <c r="F2276" s="18" t="s">
        <v>83</v>
      </c>
      <c r="G2276" s="18" t="s">
        <v>84</v>
      </c>
      <c r="H2276" s="18" t="s">
        <v>13</v>
      </c>
      <c r="I2276" s="20">
        <v>0.55000000000000004</v>
      </c>
      <c r="J2276" s="21">
        <v>8250</v>
      </c>
      <c r="K2276" s="22">
        <f t="shared" ref="K2276:K2279" si="748">I2276*J2276</f>
        <v>4537.5</v>
      </c>
      <c r="L2276" s="22">
        <f t="shared" ref="L2276:L2279" si="749">K2276*M2276</f>
        <v>1134.375</v>
      </c>
      <c r="M2276" s="23">
        <v>0.25</v>
      </c>
      <c r="O2276" s="1"/>
      <c r="P2276" s="2"/>
      <c r="Q2276" s="3"/>
      <c r="R2276" s="5"/>
    </row>
    <row r="2277" spans="2:18" x14ac:dyDescent="0.25">
      <c r="B2277" s="18" t="s">
        <v>10</v>
      </c>
      <c r="C2277" s="18">
        <v>1185732</v>
      </c>
      <c r="D2277" s="19">
        <v>45478</v>
      </c>
      <c r="E2277" s="18" t="s">
        <v>133</v>
      </c>
      <c r="F2277" s="18" t="s">
        <v>83</v>
      </c>
      <c r="G2277" s="18" t="s">
        <v>84</v>
      </c>
      <c r="H2277" s="18" t="s">
        <v>14</v>
      </c>
      <c r="I2277" s="20">
        <v>0.55000000000000004</v>
      </c>
      <c r="J2277" s="21">
        <v>7750</v>
      </c>
      <c r="K2277" s="22">
        <f t="shared" si="748"/>
        <v>4262.5</v>
      </c>
      <c r="L2277" s="22">
        <f t="shared" si="749"/>
        <v>1278.75</v>
      </c>
      <c r="M2277" s="23">
        <v>0.3</v>
      </c>
      <c r="O2277" s="1"/>
      <c r="P2277" s="2"/>
      <c r="Q2277" s="3"/>
      <c r="R2277" s="5"/>
    </row>
    <row r="2278" spans="2:18" x14ac:dyDescent="0.25">
      <c r="B2278" s="18" t="s">
        <v>10</v>
      </c>
      <c r="C2278" s="18">
        <v>1185732</v>
      </c>
      <c r="D2278" s="19">
        <v>45478</v>
      </c>
      <c r="E2278" s="18" t="s">
        <v>133</v>
      </c>
      <c r="F2278" s="18" t="s">
        <v>83</v>
      </c>
      <c r="G2278" s="18" t="s">
        <v>84</v>
      </c>
      <c r="H2278" s="18" t="s">
        <v>16</v>
      </c>
      <c r="I2278" s="20">
        <v>0.65</v>
      </c>
      <c r="J2278" s="21">
        <v>8000</v>
      </c>
      <c r="K2278" s="22">
        <f t="shared" si="748"/>
        <v>5200</v>
      </c>
      <c r="L2278" s="22">
        <f t="shared" si="749"/>
        <v>1819.9999999999998</v>
      </c>
      <c r="M2278" s="23">
        <v>0.35</v>
      </c>
      <c r="O2278" s="1"/>
      <c r="P2278" s="2"/>
      <c r="Q2278" s="3"/>
      <c r="R2278" s="5"/>
    </row>
    <row r="2279" spans="2:18" x14ac:dyDescent="0.25">
      <c r="B2279" s="18" t="s">
        <v>10</v>
      </c>
      <c r="C2279" s="18">
        <v>1185732</v>
      </c>
      <c r="D2279" s="19">
        <v>45478</v>
      </c>
      <c r="E2279" s="18" t="s">
        <v>133</v>
      </c>
      <c r="F2279" s="18" t="s">
        <v>83</v>
      </c>
      <c r="G2279" s="18" t="s">
        <v>84</v>
      </c>
      <c r="H2279" s="18" t="s">
        <v>17</v>
      </c>
      <c r="I2279" s="20">
        <v>0.70000000000000007</v>
      </c>
      <c r="J2279" s="21">
        <v>9750</v>
      </c>
      <c r="K2279" s="22">
        <f t="shared" si="748"/>
        <v>6825.0000000000009</v>
      </c>
      <c r="L2279" s="22">
        <f t="shared" si="749"/>
        <v>3412.5000000000005</v>
      </c>
      <c r="M2279" s="23">
        <v>0.5</v>
      </c>
      <c r="O2279" s="1"/>
      <c r="P2279" s="2"/>
      <c r="Q2279" s="3"/>
      <c r="R2279" s="5"/>
    </row>
    <row r="2280" spans="2:18" x14ac:dyDescent="0.25">
      <c r="B2280" s="18" t="s">
        <v>10</v>
      </c>
      <c r="C2280" s="18">
        <v>1185732</v>
      </c>
      <c r="D2280" s="19">
        <v>45510</v>
      </c>
      <c r="E2280" s="18" t="s">
        <v>133</v>
      </c>
      <c r="F2280" s="18" t="s">
        <v>83</v>
      </c>
      <c r="G2280" s="18" t="s">
        <v>84</v>
      </c>
      <c r="H2280" s="18" t="s">
        <v>12</v>
      </c>
      <c r="I2280" s="20">
        <v>0.65</v>
      </c>
      <c r="J2280" s="21">
        <v>11250</v>
      </c>
      <c r="K2280" s="22">
        <f>I2280*J2280</f>
        <v>7312.5</v>
      </c>
      <c r="L2280" s="22">
        <f>K2280*M2280</f>
        <v>3290.625</v>
      </c>
      <c r="M2280" s="23">
        <v>0.45</v>
      </c>
      <c r="O2280" s="1"/>
      <c r="P2280" s="2"/>
      <c r="Q2280" s="3"/>
      <c r="R2280" s="5"/>
    </row>
    <row r="2281" spans="2:18" x14ac:dyDescent="0.25">
      <c r="B2281" s="18" t="s">
        <v>10</v>
      </c>
      <c r="C2281" s="18">
        <v>1185732</v>
      </c>
      <c r="D2281" s="19">
        <v>45510</v>
      </c>
      <c r="E2281" s="18" t="s">
        <v>133</v>
      </c>
      <c r="F2281" s="18" t="s">
        <v>83</v>
      </c>
      <c r="G2281" s="18" t="s">
        <v>84</v>
      </c>
      <c r="H2281" s="18" t="s">
        <v>15</v>
      </c>
      <c r="I2281" s="20">
        <v>0.60000000000000009</v>
      </c>
      <c r="J2281" s="21">
        <v>9000</v>
      </c>
      <c r="K2281" s="22">
        <f>I2281*J2281</f>
        <v>5400.0000000000009</v>
      </c>
      <c r="L2281" s="22">
        <f>K2281*M2281</f>
        <v>1890.0000000000002</v>
      </c>
      <c r="M2281" s="23">
        <v>0.35</v>
      </c>
      <c r="O2281" s="1"/>
      <c r="P2281" s="2"/>
      <c r="Q2281" s="3"/>
      <c r="R2281" s="5"/>
    </row>
    <row r="2282" spans="2:18" x14ac:dyDescent="0.25">
      <c r="B2282" s="18" t="s">
        <v>10</v>
      </c>
      <c r="C2282" s="18">
        <v>1185732</v>
      </c>
      <c r="D2282" s="19">
        <v>45510</v>
      </c>
      <c r="E2282" s="18" t="s">
        <v>133</v>
      </c>
      <c r="F2282" s="18" t="s">
        <v>83</v>
      </c>
      <c r="G2282" s="18" t="s">
        <v>84</v>
      </c>
      <c r="H2282" s="18" t="s">
        <v>13</v>
      </c>
      <c r="I2282" s="20">
        <v>0.55000000000000004</v>
      </c>
      <c r="J2282" s="21">
        <v>8250</v>
      </c>
      <c r="K2282" s="22">
        <f t="shared" ref="K2282:K2285" si="750">I2282*J2282</f>
        <v>4537.5</v>
      </c>
      <c r="L2282" s="22">
        <f t="shared" ref="L2282:L2285" si="751">K2282*M2282</f>
        <v>1134.375</v>
      </c>
      <c r="M2282" s="23">
        <v>0.25</v>
      </c>
      <c r="O2282" s="1"/>
      <c r="P2282" s="2"/>
      <c r="Q2282" s="3"/>
      <c r="R2282" s="5"/>
    </row>
    <row r="2283" spans="2:18" x14ac:dyDescent="0.25">
      <c r="B2283" s="18" t="s">
        <v>10</v>
      </c>
      <c r="C2283" s="18">
        <v>1185732</v>
      </c>
      <c r="D2283" s="19">
        <v>45510</v>
      </c>
      <c r="E2283" s="18" t="s">
        <v>133</v>
      </c>
      <c r="F2283" s="18" t="s">
        <v>83</v>
      </c>
      <c r="G2283" s="18" t="s">
        <v>84</v>
      </c>
      <c r="H2283" s="18" t="s">
        <v>14</v>
      </c>
      <c r="I2283" s="20">
        <v>0.45</v>
      </c>
      <c r="J2283" s="21">
        <v>7750</v>
      </c>
      <c r="K2283" s="22">
        <f t="shared" si="750"/>
        <v>3487.5</v>
      </c>
      <c r="L2283" s="22">
        <f t="shared" si="751"/>
        <v>1046.25</v>
      </c>
      <c r="M2283" s="23">
        <v>0.3</v>
      </c>
      <c r="O2283" s="1"/>
      <c r="P2283" s="2"/>
      <c r="Q2283" s="3"/>
      <c r="R2283" s="5"/>
    </row>
    <row r="2284" spans="2:18" x14ac:dyDescent="0.25">
      <c r="B2284" s="18" t="s">
        <v>10</v>
      </c>
      <c r="C2284" s="18">
        <v>1185732</v>
      </c>
      <c r="D2284" s="19">
        <v>45510</v>
      </c>
      <c r="E2284" s="18" t="s">
        <v>133</v>
      </c>
      <c r="F2284" s="18" t="s">
        <v>83</v>
      </c>
      <c r="G2284" s="18" t="s">
        <v>84</v>
      </c>
      <c r="H2284" s="18" t="s">
        <v>16</v>
      </c>
      <c r="I2284" s="20">
        <v>0.55000000000000004</v>
      </c>
      <c r="J2284" s="21">
        <v>7500</v>
      </c>
      <c r="K2284" s="22">
        <f t="shared" si="750"/>
        <v>4125</v>
      </c>
      <c r="L2284" s="22">
        <f t="shared" si="751"/>
        <v>1443.75</v>
      </c>
      <c r="M2284" s="23">
        <v>0.35</v>
      </c>
      <c r="O2284" s="1"/>
      <c r="P2284" s="2"/>
      <c r="Q2284" s="3"/>
      <c r="R2284" s="5"/>
    </row>
    <row r="2285" spans="2:18" x14ac:dyDescent="0.25">
      <c r="B2285" s="18" t="s">
        <v>10</v>
      </c>
      <c r="C2285" s="18">
        <v>1185732</v>
      </c>
      <c r="D2285" s="19">
        <v>45510</v>
      </c>
      <c r="E2285" s="18" t="s">
        <v>133</v>
      </c>
      <c r="F2285" s="18" t="s">
        <v>83</v>
      </c>
      <c r="G2285" s="18" t="s">
        <v>84</v>
      </c>
      <c r="H2285" s="18" t="s">
        <v>17</v>
      </c>
      <c r="I2285" s="20">
        <v>0.60000000000000009</v>
      </c>
      <c r="J2285" s="21">
        <v>9250</v>
      </c>
      <c r="K2285" s="22">
        <f t="shared" si="750"/>
        <v>5550.0000000000009</v>
      </c>
      <c r="L2285" s="22">
        <f t="shared" si="751"/>
        <v>2775.0000000000005</v>
      </c>
      <c r="M2285" s="23">
        <v>0.5</v>
      </c>
      <c r="O2285" s="1"/>
      <c r="P2285" s="2"/>
      <c r="Q2285" s="3"/>
      <c r="R2285" s="5"/>
    </row>
    <row r="2286" spans="2:18" x14ac:dyDescent="0.25">
      <c r="B2286" s="18" t="s">
        <v>10</v>
      </c>
      <c r="C2286" s="18">
        <v>1185732</v>
      </c>
      <c r="D2286" s="19">
        <v>45540</v>
      </c>
      <c r="E2286" s="18" t="s">
        <v>133</v>
      </c>
      <c r="F2286" s="18" t="s">
        <v>83</v>
      </c>
      <c r="G2286" s="18" t="s">
        <v>84</v>
      </c>
      <c r="H2286" s="18" t="s">
        <v>12</v>
      </c>
      <c r="I2286" s="20">
        <v>0.55000000000000004</v>
      </c>
      <c r="J2286" s="21">
        <v>10250</v>
      </c>
      <c r="K2286" s="22">
        <f>I2286*J2286</f>
        <v>5637.5000000000009</v>
      </c>
      <c r="L2286" s="22">
        <f>K2286*M2286</f>
        <v>2536.8750000000005</v>
      </c>
      <c r="M2286" s="23">
        <v>0.45</v>
      </c>
      <c r="O2286" s="1"/>
      <c r="P2286" s="2"/>
      <c r="Q2286" s="3"/>
      <c r="R2286" s="5"/>
    </row>
    <row r="2287" spans="2:18" x14ac:dyDescent="0.25">
      <c r="B2287" s="18" t="s">
        <v>10</v>
      </c>
      <c r="C2287" s="18">
        <v>1185732</v>
      </c>
      <c r="D2287" s="19">
        <v>45540</v>
      </c>
      <c r="E2287" s="18" t="s">
        <v>133</v>
      </c>
      <c r="F2287" s="18" t="s">
        <v>83</v>
      </c>
      <c r="G2287" s="18" t="s">
        <v>84</v>
      </c>
      <c r="H2287" s="18" t="s">
        <v>15</v>
      </c>
      <c r="I2287" s="20">
        <v>0.50000000000000011</v>
      </c>
      <c r="J2287" s="21">
        <v>8250</v>
      </c>
      <c r="K2287" s="22">
        <f>I2287*J2287</f>
        <v>4125.0000000000009</v>
      </c>
      <c r="L2287" s="22">
        <f>K2287*M2287</f>
        <v>1443.7500000000002</v>
      </c>
      <c r="M2287" s="23">
        <v>0.35</v>
      </c>
      <c r="O2287" s="1"/>
      <c r="P2287" s="2"/>
      <c r="Q2287" s="3"/>
      <c r="R2287" s="5"/>
    </row>
    <row r="2288" spans="2:18" x14ac:dyDescent="0.25">
      <c r="B2288" s="18" t="s">
        <v>10</v>
      </c>
      <c r="C2288" s="18">
        <v>1185732</v>
      </c>
      <c r="D2288" s="19">
        <v>45540</v>
      </c>
      <c r="E2288" s="18" t="s">
        <v>133</v>
      </c>
      <c r="F2288" s="18" t="s">
        <v>83</v>
      </c>
      <c r="G2288" s="18" t="s">
        <v>84</v>
      </c>
      <c r="H2288" s="18" t="s">
        <v>13</v>
      </c>
      <c r="I2288" s="20">
        <v>0.4</v>
      </c>
      <c r="J2288" s="21">
        <v>7250</v>
      </c>
      <c r="K2288" s="22">
        <f t="shared" ref="K2288:K2291" si="752">I2288*J2288</f>
        <v>2900</v>
      </c>
      <c r="L2288" s="22">
        <f t="shared" ref="L2288:L2291" si="753">K2288*M2288</f>
        <v>725</v>
      </c>
      <c r="M2288" s="23">
        <v>0.25</v>
      </c>
      <c r="O2288" s="1"/>
      <c r="P2288" s="2"/>
      <c r="Q2288" s="3"/>
      <c r="R2288" s="5"/>
    </row>
    <row r="2289" spans="2:18" x14ac:dyDescent="0.25">
      <c r="B2289" s="18" t="s">
        <v>10</v>
      </c>
      <c r="C2289" s="18">
        <v>1185732</v>
      </c>
      <c r="D2289" s="19">
        <v>45540</v>
      </c>
      <c r="E2289" s="18" t="s">
        <v>133</v>
      </c>
      <c r="F2289" s="18" t="s">
        <v>83</v>
      </c>
      <c r="G2289" s="18" t="s">
        <v>84</v>
      </c>
      <c r="H2289" s="18" t="s">
        <v>14</v>
      </c>
      <c r="I2289" s="20">
        <v>0.4</v>
      </c>
      <c r="J2289" s="21">
        <v>7000</v>
      </c>
      <c r="K2289" s="22">
        <f t="shared" si="752"/>
        <v>2800</v>
      </c>
      <c r="L2289" s="22">
        <f t="shared" si="753"/>
        <v>840</v>
      </c>
      <c r="M2289" s="23">
        <v>0.3</v>
      </c>
      <c r="O2289" s="1"/>
      <c r="P2289" s="2"/>
      <c r="Q2289" s="3"/>
      <c r="R2289" s="5"/>
    </row>
    <row r="2290" spans="2:18" x14ac:dyDescent="0.25">
      <c r="B2290" s="18" t="s">
        <v>10</v>
      </c>
      <c r="C2290" s="18">
        <v>1185732</v>
      </c>
      <c r="D2290" s="19">
        <v>45540</v>
      </c>
      <c r="E2290" s="18" t="s">
        <v>133</v>
      </c>
      <c r="F2290" s="18" t="s">
        <v>83</v>
      </c>
      <c r="G2290" s="18" t="s">
        <v>84</v>
      </c>
      <c r="H2290" s="18" t="s">
        <v>16</v>
      </c>
      <c r="I2290" s="20">
        <v>0.5</v>
      </c>
      <c r="J2290" s="21">
        <v>7000</v>
      </c>
      <c r="K2290" s="22">
        <f t="shared" si="752"/>
        <v>3500</v>
      </c>
      <c r="L2290" s="22">
        <f t="shared" si="753"/>
        <v>1225</v>
      </c>
      <c r="M2290" s="23">
        <v>0.35</v>
      </c>
      <c r="O2290" s="1"/>
      <c r="P2290" s="2"/>
      <c r="Q2290" s="3"/>
      <c r="R2290" s="5"/>
    </row>
    <row r="2291" spans="2:18" x14ac:dyDescent="0.25">
      <c r="B2291" s="18" t="s">
        <v>10</v>
      </c>
      <c r="C2291" s="18">
        <v>1185732</v>
      </c>
      <c r="D2291" s="19">
        <v>45540</v>
      </c>
      <c r="E2291" s="18" t="s">
        <v>133</v>
      </c>
      <c r="F2291" s="18" t="s">
        <v>83</v>
      </c>
      <c r="G2291" s="18" t="s">
        <v>84</v>
      </c>
      <c r="H2291" s="18" t="s">
        <v>17</v>
      </c>
      <c r="I2291" s="20">
        <v>0.55000000000000004</v>
      </c>
      <c r="J2291" s="21">
        <v>8000</v>
      </c>
      <c r="K2291" s="22">
        <f t="shared" si="752"/>
        <v>4400</v>
      </c>
      <c r="L2291" s="22">
        <f t="shared" si="753"/>
        <v>2200</v>
      </c>
      <c r="M2291" s="23">
        <v>0.5</v>
      </c>
      <c r="O2291" s="1"/>
      <c r="P2291" s="2"/>
      <c r="Q2291" s="3"/>
      <c r="R2291" s="5"/>
    </row>
    <row r="2292" spans="2:18" x14ac:dyDescent="0.25">
      <c r="B2292" s="18" t="s">
        <v>10</v>
      </c>
      <c r="C2292" s="18">
        <v>1185732</v>
      </c>
      <c r="D2292" s="19">
        <v>45572</v>
      </c>
      <c r="E2292" s="18" t="s">
        <v>133</v>
      </c>
      <c r="F2292" s="18" t="s">
        <v>83</v>
      </c>
      <c r="G2292" s="18" t="s">
        <v>84</v>
      </c>
      <c r="H2292" s="18" t="s">
        <v>12</v>
      </c>
      <c r="I2292" s="20">
        <v>0.55000000000000004</v>
      </c>
      <c r="J2292" s="21">
        <v>9750</v>
      </c>
      <c r="K2292" s="22">
        <f>I2292*J2292</f>
        <v>5362.5</v>
      </c>
      <c r="L2292" s="22">
        <f>K2292*M2292</f>
        <v>2413.125</v>
      </c>
      <c r="M2292" s="23">
        <v>0.45</v>
      </c>
      <c r="O2292" s="1"/>
      <c r="P2292" s="2"/>
      <c r="Q2292" s="3"/>
      <c r="R2292" s="5"/>
    </row>
    <row r="2293" spans="2:18" x14ac:dyDescent="0.25">
      <c r="B2293" s="18" t="s">
        <v>10</v>
      </c>
      <c r="C2293" s="18">
        <v>1185732</v>
      </c>
      <c r="D2293" s="19">
        <v>45572</v>
      </c>
      <c r="E2293" s="18" t="s">
        <v>133</v>
      </c>
      <c r="F2293" s="18" t="s">
        <v>83</v>
      </c>
      <c r="G2293" s="18" t="s">
        <v>84</v>
      </c>
      <c r="H2293" s="18" t="s">
        <v>15</v>
      </c>
      <c r="I2293" s="20">
        <v>0.45000000000000012</v>
      </c>
      <c r="J2293" s="21">
        <v>8000</v>
      </c>
      <c r="K2293" s="22">
        <f>I2293*J2293</f>
        <v>3600.0000000000009</v>
      </c>
      <c r="L2293" s="22">
        <f>K2293*M2293</f>
        <v>1260.0000000000002</v>
      </c>
      <c r="M2293" s="23">
        <v>0.35</v>
      </c>
      <c r="O2293" s="1"/>
      <c r="P2293" s="2"/>
      <c r="Q2293" s="3"/>
      <c r="R2293" s="5"/>
    </row>
    <row r="2294" spans="2:18" x14ac:dyDescent="0.25">
      <c r="B2294" s="18" t="s">
        <v>10</v>
      </c>
      <c r="C2294" s="18">
        <v>1185732</v>
      </c>
      <c r="D2294" s="19">
        <v>45572</v>
      </c>
      <c r="E2294" s="18" t="s">
        <v>133</v>
      </c>
      <c r="F2294" s="18" t="s">
        <v>83</v>
      </c>
      <c r="G2294" s="18" t="s">
        <v>84</v>
      </c>
      <c r="H2294" s="18" t="s">
        <v>13</v>
      </c>
      <c r="I2294" s="20">
        <v>0.45000000000000012</v>
      </c>
      <c r="J2294" s="21">
        <v>6750</v>
      </c>
      <c r="K2294" s="22">
        <f t="shared" ref="K2294:K2297" si="754">I2294*J2294</f>
        <v>3037.5000000000009</v>
      </c>
      <c r="L2294" s="22">
        <f t="shared" ref="L2294:L2297" si="755">K2294*M2294</f>
        <v>759.37500000000023</v>
      </c>
      <c r="M2294" s="23">
        <v>0.25</v>
      </c>
      <c r="O2294" s="1"/>
      <c r="P2294" s="2"/>
      <c r="Q2294" s="3"/>
      <c r="R2294" s="5"/>
    </row>
    <row r="2295" spans="2:18" x14ac:dyDescent="0.25">
      <c r="B2295" s="18" t="s">
        <v>10</v>
      </c>
      <c r="C2295" s="18">
        <v>1185732</v>
      </c>
      <c r="D2295" s="19">
        <v>45572</v>
      </c>
      <c r="E2295" s="18" t="s">
        <v>133</v>
      </c>
      <c r="F2295" s="18" t="s">
        <v>83</v>
      </c>
      <c r="G2295" s="18" t="s">
        <v>84</v>
      </c>
      <c r="H2295" s="18" t="s">
        <v>14</v>
      </c>
      <c r="I2295" s="20">
        <v>0.45000000000000012</v>
      </c>
      <c r="J2295" s="21">
        <v>6500</v>
      </c>
      <c r="K2295" s="22">
        <f t="shared" si="754"/>
        <v>2925.0000000000009</v>
      </c>
      <c r="L2295" s="22">
        <f t="shared" si="755"/>
        <v>877.50000000000023</v>
      </c>
      <c r="M2295" s="23">
        <v>0.3</v>
      </c>
      <c r="O2295" s="1"/>
      <c r="P2295" s="2"/>
      <c r="Q2295" s="3"/>
      <c r="R2295" s="5"/>
    </row>
    <row r="2296" spans="2:18" x14ac:dyDescent="0.25">
      <c r="B2296" s="18" t="s">
        <v>10</v>
      </c>
      <c r="C2296" s="18">
        <v>1185732</v>
      </c>
      <c r="D2296" s="19">
        <v>45572</v>
      </c>
      <c r="E2296" s="18" t="s">
        <v>133</v>
      </c>
      <c r="F2296" s="18" t="s">
        <v>83</v>
      </c>
      <c r="G2296" s="18" t="s">
        <v>84</v>
      </c>
      <c r="H2296" s="18" t="s">
        <v>16</v>
      </c>
      <c r="I2296" s="20">
        <v>0.55000000000000004</v>
      </c>
      <c r="J2296" s="21">
        <v>6500</v>
      </c>
      <c r="K2296" s="22">
        <f t="shared" si="754"/>
        <v>3575.0000000000005</v>
      </c>
      <c r="L2296" s="22">
        <f t="shared" si="755"/>
        <v>1251.25</v>
      </c>
      <c r="M2296" s="23">
        <v>0.35</v>
      </c>
      <c r="O2296" s="1"/>
      <c r="P2296" s="2"/>
      <c r="Q2296" s="3"/>
      <c r="R2296" s="5"/>
    </row>
    <row r="2297" spans="2:18" x14ac:dyDescent="0.25">
      <c r="B2297" s="18" t="s">
        <v>10</v>
      </c>
      <c r="C2297" s="18">
        <v>1185732</v>
      </c>
      <c r="D2297" s="19">
        <v>45572</v>
      </c>
      <c r="E2297" s="18" t="s">
        <v>133</v>
      </c>
      <c r="F2297" s="18" t="s">
        <v>83</v>
      </c>
      <c r="G2297" s="18" t="s">
        <v>84</v>
      </c>
      <c r="H2297" s="18" t="s">
        <v>17</v>
      </c>
      <c r="I2297" s="20">
        <v>0.6</v>
      </c>
      <c r="J2297" s="21">
        <v>7750</v>
      </c>
      <c r="K2297" s="22">
        <f t="shared" si="754"/>
        <v>4650</v>
      </c>
      <c r="L2297" s="22">
        <f t="shared" si="755"/>
        <v>2325</v>
      </c>
      <c r="M2297" s="23">
        <v>0.5</v>
      </c>
      <c r="O2297" s="1"/>
      <c r="P2297" s="2"/>
      <c r="Q2297" s="3"/>
      <c r="R2297" s="5"/>
    </row>
    <row r="2298" spans="2:18" x14ac:dyDescent="0.25">
      <c r="B2298" s="18" t="s">
        <v>10</v>
      </c>
      <c r="C2298" s="18">
        <v>1185732</v>
      </c>
      <c r="D2298" s="19">
        <v>45602</v>
      </c>
      <c r="E2298" s="18" t="s">
        <v>133</v>
      </c>
      <c r="F2298" s="18" t="s">
        <v>83</v>
      </c>
      <c r="G2298" s="18" t="s">
        <v>84</v>
      </c>
      <c r="H2298" s="18" t="s">
        <v>12</v>
      </c>
      <c r="I2298" s="20">
        <v>0.55000000000000004</v>
      </c>
      <c r="J2298" s="21">
        <v>9250</v>
      </c>
      <c r="K2298" s="22">
        <f>I2298*J2298</f>
        <v>5087.5</v>
      </c>
      <c r="L2298" s="22">
        <f>K2298*M2298</f>
        <v>2289.375</v>
      </c>
      <c r="M2298" s="23">
        <v>0.45</v>
      </c>
      <c r="O2298" s="1"/>
      <c r="P2298" s="2"/>
      <c r="Q2298" s="3"/>
      <c r="R2298" s="5"/>
    </row>
    <row r="2299" spans="2:18" x14ac:dyDescent="0.25">
      <c r="B2299" s="18" t="s">
        <v>10</v>
      </c>
      <c r="C2299" s="18">
        <v>1185732</v>
      </c>
      <c r="D2299" s="19">
        <v>45602</v>
      </c>
      <c r="E2299" s="18" t="s">
        <v>133</v>
      </c>
      <c r="F2299" s="18" t="s">
        <v>83</v>
      </c>
      <c r="G2299" s="18" t="s">
        <v>84</v>
      </c>
      <c r="H2299" s="18" t="s">
        <v>15</v>
      </c>
      <c r="I2299" s="20">
        <v>0.45000000000000012</v>
      </c>
      <c r="J2299" s="21">
        <v>7500</v>
      </c>
      <c r="K2299" s="22">
        <f>I2299*J2299</f>
        <v>3375.0000000000009</v>
      </c>
      <c r="L2299" s="22">
        <f>K2299*M2299</f>
        <v>1181.2500000000002</v>
      </c>
      <c r="M2299" s="23">
        <v>0.35</v>
      </c>
      <c r="O2299" s="1"/>
      <c r="P2299" s="2"/>
      <c r="Q2299" s="3"/>
      <c r="R2299" s="5"/>
    </row>
    <row r="2300" spans="2:18" x14ac:dyDescent="0.25">
      <c r="B2300" s="18" t="s">
        <v>10</v>
      </c>
      <c r="C2300" s="18">
        <v>1185732</v>
      </c>
      <c r="D2300" s="19">
        <v>45602</v>
      </c>
      <c r="E2300" s="18" t="s">
        <v>133</v>
      </c>
      <c r="F2300" s="18" t="s">
        <v>83</v>
      </c>
      <c r="G2300" s="18" t="s">
        <v>84</v>
      </c>
      <c r="H2300" s="18" t="s">
        <v>13</v>
      </c>
      <c r="I2300" s="20">
        <v>0.45000000000000012</v>
      </c>
      <c r="J2300" s="21">
        <v>6950</v>
      </c>
      <c r="K2300" s="22">
        <f t="shared" ref="K2300:K2303" si="756">I2300*J2300</f>
        <v>3127.5000000000009</v>
      </c>
      <c r="L2300" s="22">
        <f t="shared" ref="L2300:L2303" si="757">K2300*M2300</f>
        <v>781.87500000000023</v>
      </c>
      <c r="M2300" s="23">
        <v>0.25</v>
      </c>
      <c r="O2300" s="1"/>
      <c r="P2300" s="2"/>
      <c r="Q2300" s="3"/>
      <c r="R2300" s="5"/>
    </row>
    <row r="2301" spans="2:18" x14ac:dyDescent="0.25">
      <c r="B2301" s="18" t="s">
        <v>10</v>
      </c>
      <c r="C2301" s="18">
        <v>1185732</v>
      </c>
      <c r="D2301" s="19">
        <v>45602</v>
      </c>
      <c r="E2301" s="18" t="s">
        <v>133</v>
      </c>
      <c r="F2301" s="18" t="s">
        <v>83</v>
      </c>
      <c r="G2301" s="18" t="s">
        <v>84</v>
      </c>
      <c r="H2301" s="18" t="s">
        <v>14</v>
      </c>
      <c r="I2301" s="20">
        <v>0.55000000000000016</v>
      </c>
      <c r="J2301" s="21">
        <v>7500</v>
      </c>
      <c r="K2301" s="22">
        <f t="shared" si="756"/>
        <v>4125.0000000000009</v>
      </c>
      <c r="L2301" s="22">
        <f t="shared" si="757"/>
        <v>1237.5000000000002</v>
      </c>
      <c r="M2301" s="23">
        <v>0.3</v>
      </c>
      <c r="O2301" s="1"/>
      <c r="P2301" s="2"/>
      <c r="Q2301" s="3"/>
      <c r="R2301" s="5"/>
    </row>
    <row r="2302" spans="2:18" x14ac:dyDescent="0.25">
      <c r="B2302" s="18" t="s">
        <v>10</v>
      </c>
      <c r="C2302" s="18">
        <v>1185732</v>
      </c>
      <c r="D2302" s="19">
        <v>45602</v>
      </c>
      <c r="E2302" s="18" t="s">
        <v>133</v>
      </c>
      <c r="F2302" s="18" t="s">
        <v>83</v>
      </c>
      <c r="G2302" s="18" t="s">
        <v>84</v>
      </c>
      <c r="H2302" s="18" t="s">
        <v>16</v>
      </c>
      <c r="I2302" s="20">
        <v>0.70000000000000007</v>
      </c>
      <c r="J2302" s="21">
        <v>7250</v>
      </c>
      <c r="K2302" s="22">
        <f t="shared" si="756"/>
        <v>5075.0000000000009</v>
      </c>
      <c r="L2302" s="22">
        <f t="shared" si="757"/>
        <v>1776.2500000000002</v>
      </c>
      <c r="M2302" s="23">
        <v>0.35</v>
      </c>
      <c r="O2302" s="1"/>
      <c r="P2302" s="2"/>
      <c r="Q2302" s="3"/>
      <c r="R2302" s="5"/>
    </row>
    <row r="2303" spans="2:18" x14ac:dyDescent="0.25">
      <c r="B2303" s="18" t="s">
        <v>10</v>
      </c>
      <c r="C2303" s="18">
        <v>1185732</v>
      </c>
      <c r="D2303" s="19">
        <v>45602</v>
      </c>
      <c r="E2303" s="18" t="s">
        <v>133</v>
      </c>
      <c r="F2303" s="18" t="s">
        <v>83</v>
      </c>
      <c r="G2303" s="18" t="s">
        <v>84</v>
      </c>
      <c r="H2303" s="18" t="s">
        <v>17</v>
      </c>
      <c r="I2303" s="20">
        <v>0.75</v>
      </c>
      <c r="J2303" s="21">
        <v>8250</v>
      </c>
      <c r="K2303" s="22">
        <f t="shared" si="756"/>
        <v>6187.5</v>
      </c>
      <c r="L2303" s="22">
        <f t="shared" si="757"/>
        <v>3093.75</v>
      </c>
      <c r="M2303" s="23">
        <v>0.5</v>
      </c>
      <c r="O2303" s="1"/>
      <c r="P2303" s="2"/>
      <c r="Q2303" s="3"/>
      <c r="R2303" s="5"/>
    </row>
    <row r="2304" spans="2:18" x14ac:dyDescent="0.25">
      <c r="B2304" s="18" t="s">
        <v>10</v>
      </c>
      <c r="C2304" s="18">
        <v>1185732</v>
      </c>
      <c r="D2304" s="19">
        <v>45631</v>
      </c>
      <c r="E2304" s="18" t="s">
        <v>133</v>
      </c>
      <c r="F2304" s="18" t="s">
        <v>83</v>
      </c>
      <c r="G2304" s="18" t="s">
        <v>84</v>
      </c>
      <c r="H2304" s="18" t="s">
        <v>12</v>
      </c>
      <c r="I2304" s="20">
        <v>0.70000000000000007</v>
      </c>
      <c r="J2304" s="21">
        <v>10750</v>
      </c>
      <c r="K2304" s="22">
        <f>I2304*J2304</f>
        <v>7525.0000000000009</v>
      </c>
      <c r="L2304" s="22">
        <f>K2304*M2304</f>
        <v>3386.2500000000005</v>
      </c>
      <c r="M2304" s="23">
        <v>0.45</v>
      </c>
      <c r="O2304" s="1"/>
      <c r="P2304" s="2"/>
      <c r="Q2304" s="3"/>
      <c r="R2304" s="5"/>
    </row>
    <row r="2305" spans="1:18" x14ac:dyDescent="0.25">
      <c r="B2305" s="18" t="s">
        <v>10</v>
      </c>
      <c r="C2305" s="18">
        <v>1185732</v>
      </c>
      <c r="D2305" s="19">
        <v>45631</v>
      </c>
      <c r="E2305" s="18" t="s">
        <v>133</v>
      </c>
      <c r="F2305" s="18" t="s">
        <v>83</v>
      </c>
      <c r="G2305" s="18" t="s">
        <v>84</v>
      </c>
      <c r="H2305" s="18" t="s">
        <v>15</v>
      </c>
      <c r="I2305" s="20">
        <v>0.60000000000000009</v>
      </c>
      <c r="J2305" s="21">
        <v>8750</v>
      </c>
      <c r="K2305" s="22">
        <f>I2305*J2305</f>
        <v>5250.0000000000009</v>
      </c>
      <c r="L2305" s="22">
        <f>K2305*M2305</f>
        <v>1837.5000000000002</v>
      </c>
      <c r="M2305" s="23">
        <v>0.35</v>
      </c>
      <c r="O2305" s="1"/>
      <c r="P2305" s="2"/>
      <c r="Q2305" s="3"/>
      <c r="R2305" s="5"/>
    </row>
    <row r="2306" spans="1:18" x14ac:dyDescent="0.25">
      <c r="B2306" s="18" t="s">
        <v>10</v>
      </c>
      <c r="C2306" s="18">
        <v>1185732</v>
      </c>
      <c r="D2306" s="19">
        <v>45631</v>
      </c>
      <c r="E2306" s="18" t="s">
        <v>133</v>
      </c>
      <c r="F2306" s="18" t="s">
        <v>83</v>
      </c>
      <c r="G2306" s="18" t="s">
        <v>84</v>
      </c>
      <c r="H2306" s="18" t="s">
        <v>13</v>
      </c>
      <c r="I2306" s="20">
        <v>0.60000000000000009</v>
      </c>
      <c r="J2306" s="21">
        <v>8250</v>
      </c>
      <c r="K2306" s="22">
        <f t="shared" ref="K2306:K2309" si="758">I2306*J2306</f>
        <v>4950.0000000000009</v>
      </c>
      <c r="L2306" s="22">
        <f t="shared" ref="L2306:L2309" si="759">K2306*M2306</f>
        <v>1237.5000000000002</v>
      </c>
      <c r="M2306" s="23">
        <v>0.25</v>
      </c>
      <c r="O2306" s="1"/>
      <c r="P2306" s="2"/>
      <c r="Q2306" s="3"/>
      <c r="R2306" s="5"/>
    </row>
    <row r="2307" spans="1:18" x14ac:dyDescent="0.25">
      <c r="B2307" s="18" t="s">
        <v>10</v>
      </c>
      <c r="C2307" s="18">
        <v>1185732</v>
      </c>
      <c r="D2307" s="19">
        <v>45631</v>
      </c>
      <c r="E2307" s="18" t="s">
        <v>133</v>
      </c>
      <c r="F2307" s="18" t="s">
        <v>83</v>
      </c>
      <c r="G2307" s="18" t="s">
        <v>84</v>
      </c>
      <c r="H2307" s="18" t="s">
        <v>14</v>
      </c>
      <c r="I2307" s="20">
        <v>0.60000000000000009</v>
      </c>
      <c r="J2307" s="21">
        <v>7750</v>
      </c>
      <c r="K2307" s="22">
        <f t="shared" si="758"/>
        <v>4650.0000000000009</v>
      </c>
      <c r="L2307" s="22">
        <f t="shared" si="759"/>
        <v>1395.0000000000002</v>
      </c>
      <c r="M2307" s="23">
        <v>0.3</v>
      </c>
      <c r="O2307" s="1"/>
      <c r="P2307" s="2"/>
      <c r="Q2307" s="3"/>
      <c r="R2307" s="5"/>
    </row>
    <row r="2308" spans="1:18" x14ac:dyDescent="0.25">
      <c r="B2308" s="18" t="s">
        <v>10</v>
      </c>
      <c r="C2308" s="18">
        <v>1185732</v>
      </c>
      <c r="D2308" s="19">
        <v>45631</v>
      </c>
      <c r="E2308" s="18" t="s">
        <v>133</v>
      </c>
      <c r="F2308" s="18" t="s">
        <v>83</v>
      </c>
      <c r="G2308" s="18" t="s">
        <v>84</v>
      </c>
      <c r="H2308" s="18" t="s">
        <v>16</v>
      </c>
      <c r="I2308" s="20">
        <v>0.70000000000000007</v>
      </c>
      <c r="J2308" s="21">
        <v>7750</v>
      </c>
      <c r="K2308" s="22">
        <f t="shared" si="758"/>
        <v>5425.0000000000009</v>
      </c>
      <c r="L2308" s="22">
        <f t="shared" si="759"/>
        <v>1898.7500000000002</v>
      </c>
      <c r="M2308" s="23">
        <v>0.35</v>
      </c>
      <c r="O2308" s="1"/>
      <c r="P2308" s="2"/>
      <c r="Q2308" s="3"/>
      <c r="R2308" s="5"/>
    </row>
    <row r="2309" spans="1:18" x14ac:dyDescent="0.25">
      <c r="B2309" s="18" t="s">
        <v>10</v>
      </c>
      <c r="C2309" s="18">
        <v>1185732</v>
      </c>
      <c r="D2309" s="19">
        <v>45631</v>
      </c>
      <c r="E2309" s="18" t="s">
        <v>133</v>
      </c>
      <c r="F2309" s="18" t="s">
        <v>83</v>
      </c>
      <c r="G2309" s="18" t="s">
        <v>84</v>
      </c>
      <c r="H2309" s="18" t="s">
        <v>17</v>
      </c>
      <c r="I2309" s="20">
        <v>0.75</v>
      </c>
      <c r="J2309" s="21">
        <v>8750</v>
      </c>
      <c r="K2309" s="22">
        <f t="shared" si="758"/>
        <v>6562.5</v>
      </c>
      <c r="L2309" s="22">
        <f t="shared" si="759"/>
        <v>3281.25</v>
      </c>
      <c r="M2309" s="23">
        <v>0.5</v>
      </c>
      <c r="O2309" s="1"/>
      <c r="P2309" s="2"/>
      <c r="Q2309" s="3"/>
      <c r="R2309" s="5"/>
    </row>
    <row r="2310" spans="1:18" x14ac:dyDescent="0.25">
      <c r="A2310" t="s">
        <v>39</v>
      </c>
      <c r="B2310" s="18" t="s">
        <v>10</v>
      </c>
      <c r="C2310" s="18">
        <v>1185732</v>
      </c>
      <c r="D2310" s="19">
        <v>45297</v>
      </c>
      <c r="E2310" s="18" t="s">
        <v>133</v>
      </c>
      <c r="F2310" s="18" t="s">
        <v>85</v>
      </c>
      <c r="G2310" s="18" t="s">
        <v>86</v>
      </c>
      <c r="H2310" s="18" t="s">
        <v>12</v>
      </c>
      <c r="I2310" s="20">
        <v>0.35000000000000003</v>
      </c>
      <c r="J2310" s="21">
        <v>9250</v>
      </c>
      <c r="K2310" s="22">
        <f>I2310*J2310</f>
        <v>3237.5000000000005</v>
      </c>
      <c r="L2310" s="22">
        <f>K2310*M2310</f>
        <v>1295.0000000000002</v>
      </c>
      <c r="M2310" s="23">
        <v>0.4</v>
      </c>
      <c r="O2310" s="1"/>
      <c r="P2310" s="2"/>
      <c r="Q2310" s="3"/>
      <c r="R2310" s="5"/>
    </row>
    <row r="2311" spans="1:18" x14ac:dyDescent="0.25">
      <c r="B2311" s="18" t="s">
        <v>10</v>
      </c>
      <c r="C2311" s="18">
        <v>1185732</v>
      </c>
      <c r="D2311" s="19">
        <v>45297</v>
      </c>
      <c r="E2311" s="18" t="s">
        <v>133</v>
      </c>
      <c r="F2311" s="18" t="s">
        <v>85</v>
      </c>
      <c r="G2311" s="18" t="s">
        <v>86</v>
      </c>
      <c r="H2311" s="18" t="s">
        <v>15</v>
      </c>
      <c r="I2311" s="20">
        <v>0.35000000000000003</v>
      </c>
      <c r="J2311" s="21">
        <v>7250</v>
      </c>
      <c r="K2311" s="22">
        <f>I2311*J2311</f>
        <v>2537.5000000000005</v>
      </c>
      <c r="L2311" s="22">
        <f>K2311*M2311</f>
        <v>888.12500000000011</v>
      </c>
      <c r="M2311" s="23">
        <v>0.35</v>
      </c>
      <c r="O2311" s="1"/>
      <c r="P2311" s="2"/>
      <c r="Q2311" s="3"/>
      <c r="R2311" s="5"/>
    </row>
    <row r="2312" spans="1:18" x14ac:dyDescent="0.25">
      <c r="B2312" s="18" t="s">
        <v>10</v>
      </c>
      <c r="C2312" s="18">
        <v>1185732</v>
      </c>
      <c r="D2312" s="19">
        <v>45297</v>
      </c>
      <c r="E2312" s="18" t="s">
        <v>133</v>
      </c>
      <c r="F2312" s="18" t="s">
        <v>85</v>
      </c>
      <c r="G2312" s="18" t="s">
        <v>86</v>
      </c>
      <c r="H2312" s="18" t="s">
        <v>13</v>
      </c>
      <c r="I2312" s="20">
        <v>0.25000000000000006</v>
      </c>
      <c r="J2312" s="21">
        <v>7250</v>
      </c>
      <c r="K2312" s="22">
        <f t="shared" ref="K2312:K2315" si="760">I2312*J2312</f>
        <v>1812.5000000000005</v>
      </c>
      <c r="L2312" s="22">
        <f t="shared" ref="L2312:L2321" si="761">K2312*M2312</f>
        <v>725.00000000000023</v>
      </c>
      <c r="M2312" s="23">
        <v>0.4</v>
      </c>
      <c r="O2312" s="1"/>
      <c r="P2312" s="2"/>
      <c r="Q2312" s="3"/>
      <c r="R2312" s="5"/>
    </row>
    <row r="2313" spans="1:18" x14ac:dyDescent="0.25">
      <c r="B2313" s="18" t="s">
        <v>10</v>
      </c>
      <c r="C2313" s="18">
        <v>1185732</v>
      </c>
      <c r="D2313" s="19">
        <v>45297</v>
      </c>
      <c r="E2313" s="18" t="s">
        <v>133</v>
      </c>
      <c r="F2313" s="18" t="s">
        <v>85</v>
      </c>
      <c r="G2313" s="18" t="s">
        <v>86</v>
      </c>
      <c r="H2313" s="18" t="s">
        <v>14</v>
      </c>
      <c r="I2313" s="20">
        <v>0.3</v>
      </c>
      <c r="J2313" s="21">
        <v>5750</v>
      </c>
      <c r="K2313" s="22">
        <f t="shared" si="760"/>
        <v>1725</v>
      </c>
      <c r="L2313" s="22">
        <f t="shared" si="761"/>
        <v>690</v>
      </c>
      <c r="M2313" s="23">
        <v>0.4</v>
      </c>
      <c r="O2313" s="1"/>
      <c r="P2313" s="2"/>
      <c r="Q2313" s="3"/>
      <c r="R2313" s="5"/>
    </row>
    <row r="2314" spans="1:18" x14ac:dyDescent="0.25">
      <c r="B2314" s="18" t="s">
        <v>10</v>
      </c>
      <c r="C2314" s="18">
        <v>1185732</v>
      </c>
      <c r="D2314" s="19">
        <v>45297</v>
      </c>
      <c r="E2314" s="18" t="s">
        <v>133</v>
      </c>
      <c r="F2314" s="18" t="s">
        <v>85</v>
      </c>
      <c r="G2314" s="18" t="s">
        <v>86</v>
      </c>
      <c r="H2314" s="18" t="s">
        <v>16</v>
      </c>
      <c r="I2314" s="20">
        <v>0.45</v>
      </c>
      <c r="J2314" s="21">
        <v>6250</v>
      </c>
      <c r="K2314" s="22">
        <f t="shared" si="760"/>
        <v>2812.5</v>
      </c>
      <c r="L2314" s="22">
        <f t="shared" si="761"/>
        <v>984.37499999999989</v>
      </c>
      <c r="M2314" s="23">
        <v>0.35</v>
      </c>
      <c r="O2314" s="1"/>
      <c r="P2314" s="2"/>
      <c r="Q2314" s="3"/>
      <c r="R2314" s="5"/>
    </row>
    <row r="2315" spans="1:18" x14ac:dyDescent="0.25">
      <c r="B2315" s="18" t="s">
        <v>10</v>
      </c>
      <c r="C2315" s="18">
        <v>1185732</v>
      </c>
      <c r="D2315" s="19">
        <v>45297</v>
      </c>
      <c r="E2315" s="18" t="s">
        <v>133</v>
      </c>
      <c r="F2315" s="18" t="s">
        <v>85</v>
      </c>
      <c r="G2315" s="18" t="s">
        <v>86</v>
      </c>
      <c r="H2315" s="18" t="s">
        <v>17</v>
      </c>
      <c r="I2315" s="20">
        <v>0.35000000000000003</v>
      </c>
      <c r="J2315" s="21">
        <v>7250</v>
      </c>
      <c r="K2315" s="22">
        <f t="shared" si="760"/>
        <v>2537.5000000000005</v>
      </c>
      <c r="L2315" s="22">
        <f t="shared" si="761"/>
        <v>1268.7500000000002</v>
      </c>
      <c r="M2315" s="23">
        <v>0.5</v>
      </c>
      <c r="O2315" s="1"/>
      <c r="P2315" s="2"/>
      <c r="Q2315" s="3"/>
      <c r="R2315" s="5"/>
    </row>
    <row r="2316" spans="1:18" x14ac:dyDescent="0.25">
      <c r="B2316" s="18" t="s">
        <v>10</v>
      </c>
      <c r="C2316" s="18">
        <v>1185732</v>
      </c>
      <c r="D2316" s="19">
        <v>45326</v>
      </c>
      <c r="E2316" s="18" t="s">
        <v>133</v>
      </c>
      <c r="F2316" s="18" t="s">
        <v>85</v>
      </c>
      <c r="G2316" s="18" t="s">
        <v>86</v>
      </c>
      <c r="H2316" s="18" t="s">
        <v>12</v>
      </c>
      <c r="I2316" s="20">
        <v>0.35000000000000003</v>
      </c>
      <c r="J2316" s="21">
        <v>9750</v>
      </c>
      <c r="K2316" s="22">
        <f>I2316*J2316</f>
        <v>3412.5000000000005</v>
      </c>
      <c r="L2316" s="22">
        <f>K2316*M2316</f>
        <v>1365.0000000000002</v>
      </c>
      <c r="M2316" s="23">
        <v>0.4</v>
      </c>
      <c r="O2316" s="1"/>
      <c r="P2316" s="2"/>
      <c r="Q2316" s="3"/>
      <c r="R2316" s="5"/>
    </row>
    <row r="2317" spans="1:18" x14ac:dyDescent="0.25">
      <c r="B2317" s="18" t="s">
        <v>10</v>
      </c>
      <c r="C2317" s="18">
        <v>1185732</v>
      </c>
      <c r="D2317" s="19">
        <v>45326</v>
      </c>
      <c r="E2317" s="18" t="s">
        <v>133</v>
      </c>
      <c r="F2317" s="18" t="s">
        <v>85</v>
      </c>
      <c r="G2317" s="18" t="s">
        <v>86</v>
      </c>
      <c r="H2317" s="18" t="s">
        <v>15</v>
      </c>
      <c r="I2317" s="20">
        <v>0.35000000000000003</v>
      </c>
      <c r="J2317" s="21">
        <v>6250</v>
      </c>
      <c r="K2317" s="22">
        <f>I2317*J2317</f>
        <v>2187.5</v>
      </c>
      <c r="L2317" s="22">
        <f>K2317*M2317</f>
        <v>765.625</v>
      </c>
      <c r="M2317" s="23">
        <v>0.35</v>
      </c>
      <c r="O2317" s="1"/>
      <c r="P2317" s="2"/>
      <c r="Q2317" s="3"/>
      <c r="R2317" s="5"/>
    </row>
    <row r="2318" spans="1:18" x14ac:dyDescent="0.25">
      <c r="B2318" s="18" t="s">
        <v>10</v>
      </c>
      <c r="C2318" s="18">
        <v>1185732</v>
      </c>
      <c r="D2318" s="19">
        <v>45326</v>
      </c>
      <c r="E2318" s="18" t="s">
        <v>133</v>
      </c>
      <c r="F2318" s="18" t="s">
        <v>85</v>
      </c>
      <c r="G2318" s="18" t="s">
        <v>86</v>
      </c>
      <c r="H2318" s="18" t="s">
        <v>13</v>
      </c>
      <c r="I2318" s="20">
        <v>0.25000000000000006</v>
      </c>
      <c r="J2318" s="21">
        <v>6750</v>
      </c>
      <c r="K2318" s="22">
        <f t="shared" ref="K2318:K2321" si="762">I2318*J2318</f>
        <v>1687.5000000000005</v>
      </c>
      <c r="L2318" s="22">
        <f t="shared" si="761"/>
        <v>675.00000000000023</v>
      </c>
      <c r="M2318" s="23">
        <v>0.4</v>
      </c>
      <c r="O2318" s="1"/>
      <c r="P2318" s="2"/>
      <c r="Q2318" s="3"/>
      <c r="R2318" s="5"/>
    </row>
    <row r="2319" spans="1:18" x14ac:dyDescent="0.25">
      <c r="B2319" s="18" t="s">
        <v>10</v>
      </c>
      <c r="C2319" s="18">
        <v>1185732</v>
      </c>
      <c r="D2319" s="19">
        <v>45326</v>
      </c>
      <c r="E2319" s="18" t="s">
        <v>133</v>
      </c>
      <c r="F2319" s="18" t="s">
        <v>85</v>
      </c>
      <c r="G2319" s="18" t="s">
        <v>86</v>
      </c>
      <c r="H2319" s="18" t="s">
        <v>14</v>
      </c>
      <c r="I2319" s="20">
        <v>0.3</v>
      </c>
      <c r="J2319" s="21">
        <v>5250</v>
      </c>
      <c r="K2319" s="22">
        <f t="shared" si="762"/>
        <v>1575</v>
      </c>
      <c r="L2319" s="22">
        <f t="shared" si="761"/>
        <v>630</v>
      </c>
      <c r="M2319" s="23">
        <v>0.4</v>
      </c>
      <c r="O2319" s="1"/>
      <c r="P2319" s="2"/>
      <c r="Q2319" s="3"/>
      <c r="R2319" s="5"/>
    </row>
    <row r="2320" spans="1:18" x14ac:dyDescent="0.25">
      <c r="B2320" s="18" t="s">
        <v>10</v>
      </c>
      <c r="C2320" s="18">
        <v>1185732</v>
      </c>
      <c r="D2320" s="19">
        <v>45326</v>
      </c>
      <c r="E2320" s="18" t="s">
        <v>133</v>
      </c>
      <c r="F2320" s="18" t="s">
        <v>85</v>
      </c>
      <c r="G2320" s="18" t="s">
        <v>86</v>
      </c>
      <c r="H2320" s="18" t="s">
        <v>16</v>
      </c>
      <c r="I2320" s="20">
        <v>0.45</v>
      </c>
      <c r="J2320" s="21">
        <v>6000</v>
      </c>
      <c r="K2320" s="22">
        <f t="shared" si="762"/>
        <v>2700</v>
      </c>
      <c r="L2320" s="22">
        <f t="shared" si="761"/>
        <v>944.99999999999989</v>
      </c>
      <c r="M2320" s="23">
        <v>0.35</v>
      </c>
      <c r="O2320" s="1"/>
      <c r="P2320" s="2"/>
      <c r="Q2320" s="3"/>
      <c r="R2320" s="5"/>
    </row>
    <row r="2321" spans="2:18" x14ac:dyDescent="0.25">
      <c r="B2321" s="18" t="s">
        <v>10</v>
      </c>
      <c r="C2321" s="18">
        <v>1185732</v>
      </c>
      <c r="D2321" s="19">
        <v>45326</v>
      </c>
      <c r="E2321" s="18" t="s">
        <v>133</v>
      </c>
      <c r="F2321" s="18" t="s">
        <v>85</v>
      </c>
      <c r="G2321" s="18" t="s">
        <v>86</v>
      </c>
      <c r="H2321" s="18" t="s">
        <v>17</v>
      </c>
      <c r="I2321" s="20">
        <v>0.3</v>
      </c>
      <c r="J2321" s="21">
        <v>7000</v>
      </c>
      <c r="K2321" s="22">
        <f t="shared" si="762"/>
        <v>2100</v>
      </c>
      <c r="L2321" s="22">
        <f t="shared" si="761"/>
        <v>1050</v>
      </c>
      <c r="M2321" s="23">
        <v>0.5</v>
      </c>
      <c r="O2321" s="1"/>
      <c r="P2321" s="2"/>
      <c r="Q2321" s="3"/>
      <c r="R2321" s="5"/>
    </row>
    <row r="2322" spans="2:18" x14ac:dyDescent="0.25">
      <c r="B2322" s="18" t="s">
        <v>10</v>
      </c>
      <c r="C2322" s="18">
        <v>1185732</v>
      </c>
      <c r="D2322" s="19">
        <v>45353</v>
      </c>
      <c r="E2322" s="18" t="s">
        <v>133</v>
      </c>
      <c r="F2322" s="18" t="s">
        <v>85</v>
      </c>
      <c r="G2322" s="18" t="s">
        <v>86</v>
      </c>
      <c r="H2322" s="18" t="s">
        <v>12</v>
      </c>
      <c r="I2322" s="20">
        <v>0.3</v>
      </c>
      <c r="J2322" s="21">
        <v>9200</v>
      </c>
      <c r="K2322" s="22">
        <f>I2322*J2322</f>
        <v>2760</v>
      </c>
      <c r="L2322" s="22">
        <f>K2322*M2322</f>
        <v>1104</v>
      </c>
      <c r="M2322" s="23">
        <v>0.4</v>
      </c>
      <c r="O2322" s="1"/>
      <c r="P2322" s="2"/>
      <c r="Q2322" s="3"/>
      <c r="R2322" s="5"/>
    </row>
    <row r="2323" spans="2:18" x14ac:dyDescent="0.25">
      <c r="B2323" s="18" t="s">
        <v>10</v>
      </c>
      <c r="C2323" s="18">
        <v>1185732</v>
      </c>
      <c r="D2323" s="19">
        <v>45353</v>
      </c>
      <c r="E2323" s="18" t="s">
        <v>133</v>
      </c>
      <c r="F2323" s="18" t="s">
        <v>85</v>
      </c>
      <c r="G2323" s="18" t="s">
        <v>86</v>
      </c>
      <c r="H2323" s="18" t="s">
        <v>15</v>
      </c>
      <c r="I2323" s="20">
        <v>0.3</v>
      </c>
      <c r="J2323" s="21">
        <v>6000</v>
      </c>
      <c r="K2323" s="22">
        <f>I2323*J2323</f>
        <v>1800</v>
      </c>
      <c r="L2323" s="22">
        <f>K2323*M2323</f>
        <v>630</v>
      </c>
      <c r="M2323" s="23">
        <v>0.35</v>
      </c>
      <c r="O2323" s="1"/>
      <c r="P2323" s="2"/>
      <c r="Q2323" s="3"/>
      <c r="R2323" s="5"/>
    </row>
    <row r="2324" spans="2:18" x14ac:dyDescent="0.25">
      <c r="B2324" s="18" t="s">
        <v>10</v>
      </c>
      <c r="C2324" s="18">
        <v>1185732</v>
      </c>
      <c r="D2324" s="19">
        <v>45353</v>
      </c>
      <c r="E2324" s="18" t="s">
        <v>133</v>
      </c>
      <c r="F2324" s="18" t="s">
        <v>85</v>
      </c>
      <c r="G2324" s="18" t="s">
        <v>86</v>
      </c>
      <c r="H2324" s="18" t="s">
        <v>13</v>
      </c>
      <c r="I2324" s="20">
        <v>0.2</v>
      </c>
      <c r="J2324" s="21">
        <v>6250</v>
      </c>
      <c r="K2324" s="22">
        <f t="shared" ref="K2324:K2327" si="763">I2324*J2324</f>
        <v>1250</v>
      </c>
      <c r="L2324" s="22">
        <f t="shared" ref="L2324:L2327" si="764">K2324*M2324</f>
        <v>500</v>
      </c>
      <c r="M2324" s="23">
        <v>0.4</v>
      </c>
      <c r="O2324" s="1"/>
      <c r="P2324" s="2"/>
      <c r="Q2324" s="3"/>
      <c r="R2324" s="5"/>
    </row>
    <row r="2325" spans="2:18" x14ac:dyDescent="0.25">
      <c r="B2325" s="18" t="s">
        <v>10</v>
      </c>
      <c r="C2325" s="18">
        <v>1185732</v>
      </c>
      <c r="D2325" s="19">
        <v>45353</v>
      </c>
      <c r="E2325" s="18" t="s">
        <v>133</v>
      </c>
      <c r="F2325" s="18" t="s">
        <v>85</v>
      </c>
      <c r="G2325" s="18" t="s">
        <v>86</v>
      </c>
      <c r="H2325" s="18" t="s">
        <v>14</v>
      </c>
      <c r="I2325" s="20">
        <v>0.24999999999999994</v>
      </c>
      <c r="J2325" s="21">
        <v>4750</v>
      </c>
      <c r="K2325" s="22">
        <f t="shared" si="763"/>
        <v>1187.4999999999998</v>
      </c>
      <c r="L2325" s="22">
        <f t="shared" si="764"/>
        <v>474.99999999999994</v>
      </c>
      <c r="M2325" s="23">
        <v>0.4</v>
      </c>
      <c r="O2325" s="1"/>
      <c r="P2325" s="2"/>
      <c r="Q2325" s="3"/>
      <c r="R2325" s="5"/>
    </row>
    <row r="2326" spans="2:18" x14ac:dyDescent="0.25">
      <c r="B2326" s="18" t="s">
        <v>10</v>
      </c>
      <c r="C2326" s="18">
        <v>1185732</v>
      </c>
      <c r="D2326" s="19">
        <v>45353</v>
      </c>
      <c r="E2326" s="18" t="s">
        <v>133</v>
      </c>
      <c r="F2326" s="18" t="s">
        <v>85</v>
      </c>
      <c r="G2326" s="18" t="s">
        <v>86</v>
      </c>
      <c r="H2326" s="18" t="s">
        <v>16</v>
      </c>
      <c r="I2326" s="20">
        <v>0.40000000000000008</v>
      </c>
      <c r="J2326" s="21">
        <v>5250</v>
      </c>
      <c r="K2326" s="22">
        <f t="shared" si="763"/>
        <v>2100.0000000000005</v>
      </c>
      <c r="L2326" s="22">
        <f t="shared" si="764"/>
        <v>735.00000000000011</v>
      </c>
      <c r="M2326" s="23">
        <v>0.35</v>
      </c>
      <c r="O2326" s="1"/>
      <c r="P2326" s="2"/>
      <c r="Q2326" s="3"/>
      <c r="R2326" s="5"/>
    </row>
    <row r="2327" spans="2:18" x14ac:dyDescent="0.25">
      <c r="B2327" s="18" t="s">
        <v>10</v>
      </c>
      <c r="C2327" s="18">
        <v>1185732</v>
      </c>
      <c r="D2327" s="19">
        <v>45353</v>
      </c>
      <c r="E2327" s="18" t="s">
        <v>133</v>
      </c>
      <c r="F2327" s="18" t="s">
        <v>85</v>
      </c>
      <c r="G2327" s="18" t="s">
        <v>86</v>
      </c>
      <c r="H2327" s="18" t="s">
        <v>17</v>
      </c>
      <c r="I2327" s="20">
        <v>0.3</v>
      </c>
      <c r="J2327" s="21">
        <v>6250</v>
      </c>
      <c r="K2327" s="22">
        <f t="shared" si="763"/>
        <v>1875</v>
      </c>
      <c r="L2327" s="22">
        <f t="shared" si="764"/>
        <v>937.5</v>
      </c>
      <c r="M2327" s="23">
        <v>0.5</v>
      </c>
      <c r="O2327" s="1"/>
      <c r="P2327" s="2"/>
      <c r="Q2327" s="3"/>
      <c r="R2327" s="5"/>
    </row>
    <row r="2328" spans="2:18" x14ac:dyDescent="0.25">
      <c r="B2328" s="18" t="s">
        <v>10</v>
      </c>
      <c r="C2328" s="18">
        <v>1185732</v>
      </c>
      <c r="D2328" s="19">
        <v>45385</v>
      </c>
      <c r="E2328" s="18" t="s">
        <v>133</v>
      </c>
      <c r="F2328" s="18" t="s">
        <v>85</v>
      </c>
      <c r="G2328" s="18" t="s">
        <v>86</v>
      </c>
      <c r="H2328" s="18" t="s">
        <v>12</v>
      </c>
      <c r="I2328" s="20">
        <v>0.3</v>
      </c>
      <c r="J2328" s="21">
        <v>8750</v>
      </c>
      <c r="K2328" s="22">
        <f>I2328*J2328</f>
        <v>2625</v>
      </c>
      <c r="L2328" s="22">
        <f>K2328*M2328</f>
        <v>1050</v>
      </c>
      <c r="M2328" s="23">
        <v>0.4</v>
      </c>
      <c r="O2328" s="1"/>
      <c r="P2328" s="2"/>
      <c r="Q2328" s="3"/>
      <c r="R2328" s="5"/>
    </row>
    <row r="2329" spans="2:18" x14ac:dyDescent="0.25">
      <c r="B2329" s="18" t="s">
        <v>10</v>
      </c>
      <c r="C2329" s="18">
        <v>1185732</v>
      </c>
      <c r="D2329" s="19">
        <v>45385</v>
      </c>
      <c r="E2329" s="18" t="s">
        <v>133</v>
      </c>
      <c r="F2329" s="18" t="s">
        <v>85</v>
      </c>
      <c r="G2329" s="18" t="s">
        <v>86</v>
      </c>
      <c r="H2329" s="18" t="s">
        <v>15</v>
      </c>
      <c r="I2329" s="20">
        <v>0.3</v>
      </c>
      <c r="J2329" s="21">
        <v>5750</v>
      </c>
      <c r="K2329" s="22">
        <f>I2329*J2329</f>
        <v>1725</v>
      </c>
      <c r="L2329" s="22">
        <f>K2329*M2329</f>
        <v>603.75</v>
      </c>
      <c r="M2329" s="23">
        <v>0.35</v>
      </c>
      <c r="O2329" s="1"/>
      <c r="P2329" s="2"/>
      <c r="Q2329" s="3"/>
      <c r="R2329" s="5"/>
    </row>
    <row r="2330" spans="2:18" x14ac:dyDescent="0.25">
      <c r="B2330" s="18" t="s">
        <v>10</v>
      </c>
      <c r="C2330" s="18">
        <v>1185732</v>
      </c>
      <c r="D2330" s="19">
        <v>45385</v>
      </c>
      <c r="E2330" s="18" t="s">
        <v>133</v>
      </c>
      <c r="F2330" s="18" t="s">
        <v>85</v>
      </c>
      <c r="G2330" s="18" t="s">
        <v>86</v>
      </c>
      <c r="H2330" s="18" t="s">
        <v>13</v>
      </c>
      <c r="I2330" s="20">
        <v>0.2</v>
      </c>
      <c r="J2330" s="21">
        <v>5750</v>
      </c>
      <c r="K2330" s="22">
        <f t="shared" ref="K2330:K2333" si="765">I2330*J2330</f>
        <v>1150</v>
      </c>
      <c r="L2330" s="22">
        <f t="shared" ref="L2330:L2333" si="766">K2330*M2330</f>
        <v>460</v>
      </c>
      <c r="M2330" s="23">
        <v>0.4</v>
      </c>
      <c r="O2330" s="1"/>
      <c r="P2330" s="2"/>
      <c r="Q2330" s="3"/>
      <c r="R2330" s="5"/>
    </row>
    <row r="2331" spans="2:18" x14ac:dyDescent="0.25">
      <c r="B2331" s="18" t="s">
        <v>10</v>
      </c>
      <c r="C2331" s="18">
        <v>1185732</v>
      </c>
      <c r="D2331" s="19">
        <v>45385</v>
      </c>
      <c r="E2331" s="18" t="s">
        <v>133</v>
      </c>
      <c r="F2331" s="18" t="s">
        <v>85</v>
      </c>
      <c r="G2331" s="18" t="s">
        <v>86</v>
      </c>
      <c r="H2331" s="18" t="s">
        <v>14</v>
      </c>
      <c r="I2331" s="20">
        <v>0.24999999999999994</v>
      </c>
      <c r="J2331" s="21">
        <v>5000</v>
      </c>
      <c r="K2331" s="22">
        <f t="shared" si="765"/>
        <v>1249.9999999999998</v>
      </c>
      <c r="L2331" s="22">
        <f t="shared" si="766"/>
        <v>499.99999999999994</v>
      </c>
      <c r="M2331" s="23">
        <v>0.4</v>
      </c>
      <c r="O2331" s="1"/>
      <c r="P2331" s="2"/>
      <c r="Q2331" s="3"/>
      <c r="R2331" s="5"/>
    </row>
    <row r="2332" spans="2:18" x14ac:dyDescent="0.25">
      <c r="B2332" s="18" t="s">
        <v>10</v>
      </c>
      <c r="C2332" s="18">
        <v>1185732</v>
      </c>
      <c r="D2332" s="19">
        <v>45385</v>
      </c>
      <c r="E2332" s="18" t="s">
        <v>133</v>
      </c>
      <c r="F2332" s="18" t="s">
        <v>85</v>
      </c>
      <c r="G2332" s="18" t="s">
        <v>86</v>
      </c>
      <c r="H2332" s="18" t="s">
        <v>16</v>
      </c>
      <c r="I2332" s="20">
        <v>0.45</v>
      </c>
      <c r="J2332" s="21">
        <v>5250</v>
      </c>
      <c r="K2332" s="22">
        <f t="shared" si="765"/>
        <v>2362.5</v>
      </c>
      <c r="L2332" s="22">
        <f t="shared" si="766"/>
        <v>826.875</v>
      </c>
      <c r="M2332" s="23">
        <v>0.35</v>
      </c>
      <c r="O2332" s="1"/>
      <c r="P2332" s="2"/>
      <c r="Q2332" s="3"/>
      <c r="R2332" s="5"/>
    </row>
    <row r="2333" spans="2:18" x14ac:dyDescent="0.25">
      <c r="B2333" s="18" t="s">
        <v>10</v>
      </c>
      <c r="C2333" s="18">
        <v>1185732</v>
      </c>
      <c r="D2333" s="19">
        <v>45385</v>
      </c>
      <c r="E2333" s="18" t="s">
        <v>133</v>
      </c>
      <c r="F2333" s="18" t="s">
        <v>85</v>
      </c>
      <c r="G2333" s="18" t="s">
        <v>86</v>
      </c>
      <c r="H2333" s="18" t="s">
        <v>17</v>
      </c>
      <c r="I2333" s="20">
        <v>0.35000000000000003</v>
      </c>
      <c r="J2333" s="21">
        <v>6750</v>
      </c>
      <c r="K2333" s="22">
        <f t="shared" si="765"/>
        <v>2362.5</v>
      </c>
      <c r="L2333" s="22">
        <f t="shared" si="766"/>
        <v>1181.25</v>
      </c>
      <c r="M2333" s="23">
        <v>0.5</v>
      </c>
      <c r="O2333" s="1"/>
      <c r="P2333" s="2"/>
      <c r="Q2333" s="3"/>
      <c r="R2333" s="5"/>
    </row>
    <row r="2334" spans="2:18" x14ac:dyDescent="0.25">
      <c r="B2334" s="18" t="s">
        <v>10</v>
      </c>
      <c r="C2334" s="18">
        <v>1185732</v>
      </c>
      <c r="D2334" s="19">
        <v>45414</v>
      </c>
      <c r="E2334" s="18" t="s">
        <v>133</v>
      </c>
      <c r="F2334" s="18" t="s">
        <v>85</v>
      </c>
      <c r="G2334" s="18" t="s">
        <v>86</v>
      </c>
      <c r="H2334" s="18" t="s">
        <v>12</v>
      </c>
      <c r="I2334" s="20">
        <v>0.45</v>
      </c>
      <c r="J2334" s="21">
        <v>9450</v>
      </c>
      <c r="K2334" s="22">
        <f>I2334*J2334</f>
        <v>4252.5</v>
      </c>
      <c r="L2334" s="22">
        <f>K2334*M2334</f>
        <v>1701</v>
      </c>
      <c r="M2334" s="23">
        <v>0.4</v>
      </c>
      <c r="O2334" s="1"/>
      <c r="P2334" s="2"/>
      <c r="Q2334" s="3"/>
      <c r="R2334" s="5"/>
    </row>
    <row r="2335" spans="2:18" x14ac:dyDescent="0.25">
      <c r="B2335" s="18" t="s">
        <v>10</v>
      </c>
      <c r="C2335" s="18">
        <v>1185732</v>
      </c>
      <c r="D2335" s="19">
        <v>45414</v>
      </c>
      <c r="E2335" s="18" t="s">
        <v>133</v>
      </c>
      <c r="F2335" s="18" t="s">
        <v>85</v>
      </c>
      <c r="G2335" s="18" t="s">
        <v>86</v>
      </c>
      <c r="H2335" s="18" t="s">
        <v>15</v>
      </c>
      <c r="I2335" s="20">
        <v>0.45</v>
      </c>
      <c r="J2335" s="21">
        <v>6500</v>
      </c>
      <c r="K2335" s="22">
        <f>I2335*J2335</f>
        <v>2925</v>
      </c>
      <c r="L2335" s="22">
        <f>K2335*M2335</f>
        <v>1023.7499999999999</v>
      </c>
      <c r="M2335" s="23">
        <v>0.35</v>
      </c>
      <c r="O2335" s="1"/>
      <c r="P2335" s="2"/>
      <c r="Q2335" s="3"/>
      <c r="R2335" s="5"/>
    </row>
    <row r="2336" spans="2:18" x14ac:dyDescent="0.25">
      <c r="B2336" s="18" t="s">
        <v>10</v>
      </c>
      <c r="C2336" s="18">
        <v>1185732</v>
      </c>
      <c r="D2336" s="19">
        <v>45414</v>
      </c>
      <c r="E2336" s="18" t="s">
        <v>133</v>
      </c>
      <c r="F2336" s="18" t="s">
        <v>85</v>
      </c>
      <c r="G2336" s="18" t="s">
        <v>86</v>
      </c>
      <c r="H2336" s="18" t="s">
        <v>13</v>
      </c>
      <c r="I2336" s="20">
        <v>0.4</v>
      </c>
      <c r="J2336" s="21">
        <v>6250</v>
      </c>
      <c r="K2336" s="22">
        <f t="shared" ref="K2336:K2339" si="767">I2336*J2336</f>
        <v>2500</v>
      </c>
      <c r="L2336" s="22">
        <f t="shared" ref="L2336:L2339" si="768">K2336*M2336</f>
        <v>1000</v>
      </c>
      <c r="M2336" s="23">
        <v>0.4</v>
      </c>
      <c r="O2336" s="1"/>
      <c r="P2336" s="2"/>
      <c r="Q2336" s="3"/>
      <c r="R2336" s="5"/>
    </row>
    <row r="2337" spans="2:18" x14ac:dyDescent="0.25">
      <c r="B2337" s="18" t="s">
        <v>10</v>
      </c>
      <c r="C2337" s="18">
        <v>1185732</v>
      </c>
      <c r="D2337" s="19">
        <v>45414</v>
      </c>
      <c r="E2337" s="18" t="s">
        <v>133</v>
      </c>
      <c r="F2337" s="18" t="s">
        <v>85</v>
      </c>
      <c r="G2337" s="18" t="s">
        <v>86</v>
      </c>
      <c r="H2337" s="18" t="s">
        <v>14</v>
      </c>
      <c r="I2337" s="20">
        <v>0.4</v>
      </c>
      <c r="J2337" s="21">
        <v>5750</v>
      </c>
      <c r="K2337" s="22">
        <f t="shared" si="767"/>
        <v>2300</v>
      </c>
      <c r="L2337" s="22">
        <f t="shared" si="768"/>
        <v>920</v>
      </c>
      <c r="M2337" s="23">
        <v>0.4</v>
      </c>
      <c r="O2337" s="1"/>
      <c r="P2337" s="2"/>
      <c r="Q2337" s="3"/>
      <c r="R2337" s="5"/>
    </row>
    <row r="2338" spans="2:18" x14ac:dyDescent="0.25">
      <c r="B2338" s="18" t="s">
        <v>10</v>
      </c>
      <c r="C2338" s="18">
        <v>1185732</v>
      </c>
      <c r="D2338" s="19">
        <v>45414</v>
      </c>
      <c r="E2338" s="18" t="s">
        <v>133</v>
      </c>
      <c r="F2338" s="18" t="s">
        <v>85</v>
      </c>
      <c r="G2338" s="18" t="s">
        <v>86</v>
      </c>
      <c r="H2338" s="18" t="s">
        <v>16</v>
      </c>
      <c r="I2338" s="20">
        <v>0.49999999999999994</v>
      </c>
      <c r="J2338" s="21">
        <v>6000</v>
      </c>
      <c r="K2338" s="22">
        <f t="shared" si="767"/>
        <v>2999.9999999999995</v>
      </c>
      <c r="L2338" s="22">
        <f t="shared" si="768"/>
        <v>1049.9999999999998</v>
      </c>
      <c r="M2338" s="23">
        <v>0.35</v>
      </c>
      <c r="O2338" s="1"/>
      <c r="P2338" s="2"/>
      <c r="Q2338" s="3"/>
      <c r="R2338" s="5"/>
    </row>
    <row r="2339" spans="2:18" x14ac:dyDescent="0.25">
      <c r="B2339" s="18" t="s">
        <v>10</v>
      </c>
      <c r="C2339" s="18">
        <v>1185732</v>
      </c>
      <c r="D2339" s="19">
        <v>45414</v>
      </c>
      <c r="E2339" s="18" t="s">
        <v>133</v>
      </c>
      <c r="F2339" s="18" t="s">
        <v>85</v>
      </c>
      <c r="G2339" s="18" t="s">
        <v>86</v>
      </c>
      <c r="H2339" s="18" t="s">
        <v>17</v>
      </c>
      <c r="I2339" s="20">
        <v>0.54999999999999993</v>
      </c>
      <c r="J2339" s="21">
        <v>7000</v>
      </c>
      <c r="K2339" s="22">
        <f t="shared" si="767"/>
        <v>3849.9999999999995</v>
      </c>
      <c r="L2339" s="22">
        <f t="shared" si="768"/>
        <v>1924.9999999999998</v>
      </c>
      <c r="M2339" s="23">
        <v>0.5</v>
      </c>
      <c r="O2339" s="1"/>
      <c r="P2339" s="2"/>
      <c r="Q2339" s="3"/>
      <c r="R2339" s="5"/>
    </row>
    <row r="2340" spans="2:18" x14ac:dyDescent="0.25">
      <c r="B2340" s="18" t="s">
        <v>10</v>
      </c>
      <c r="C2340" s="18">
        <v>1185732</v>
      </c>
      <c r="D2340" s="19">
        <v>45447</v>
      </c>
      <c r="E2340" s="18" t="s">
        <v>133</v>
      </c>
      <c r="F2340" s="18" t="s">
        <v>85</v>
      </c>
      <c r="G2340" s="18" t="s">
        <v>86</v>
      </c>
      <c r="H2340" s="18" t="s">
        <v>12</v>
      </c>
      <c r="I2340" s="20">
        <v>0.49999999999999994</v>
      </c>
      <c r="J2340" s="21">
        <v>9500</v>
      </c>
      <c r="K2340" s="22">
        <f>I2340*J2340</f>
        <v>4749.9999999999991</v>
      </c>
      <c r="L2340" s="22">
        <f>K2340*M2340</f>
        <v>1899.9999999999998</v>
      </c>
      <c r="M2340" s="23">
        <v>0.4</v>
      </c>
      <c r="O2340" s="1"/>
      <c r="P2340" s="2"/>
      <c r="Q2340" s="3"/>
      <c r="R2340" s="5"/>
    </row>
    <row r="2341" spans="2:18" x14ac:dyDescent="0.25">
      <c r="B2341" s="18" t="s">
        <v>10</v>
      </c>
      <c r="C2341" s="18">
        <v>1185732</v>
      </c>
      <c r="D2341" s="19">
        <v>45447</v>
      </c>
      <c r="E2341" s="18" t="s">
        <v>133</v>
      </c>
      <c r="F2341" s="18" t="s">
        <v>85</v>
      </c>
      <c r="G2341" s="18" t="s">
        <v>86</v>
      </c>
      <c r="H2341" s="18" t="s">
        <v>15</v>
      </c>
      <c r="I2341" s="20">
        <v>0.45</v>
      </c>
      <c r="J2341" s="21">
        <v>7000</v>
      </c>
      <c r="K2341" s="22">
        <f>I2341*J2341</f>
        <v>3150</v>
      </c>
      <c r="L2341" s="22">
        <f>K2341*M2341</f>
        <v>1102.5</v>
      </c>
      <c r="M2341" s="23">
        <v>0.35</v>
      </c>
      <c r="O2341" s="1"/>
      <c r="P2341" s="2"/>
      <c r="Q2341" s="3"/>
      <c r="R2341" s="5"/>
    </row>
    <row r="2342" spans="2:18" x14ac:dyDescent="0.25">
      <c r="B2342" s="18" t="s">
        <v>10</v>
      </c>
      <c r="C2342" s="18">
        <v>1185732</v>
      </c>
      <c r="D2342" s="19">
        <v>45447</v>
      </c>
      <c r="E2342" s="18" t="s">
        <v>133</v>
      </c>
      <c r="F2342" s="18" t="s">
        <v>85</v>
      </c>
      <c r="G2342" s="18" t="s">
        <v>86</v>
      </c>
      <c r="H2342" s="18" t="s">
        <v>13</v>
      </c>
      <c r="I2342" s="20">
        <v>0.5</v>
      </c>
      <c r="J2342" s="21">
        <v>6750</v>
      </c>
      <c r="K2342" s="22">
        <f t="shared" ref="K2342:K2345" si="769">I2342*J2342</f>
        <v>3375</v>
      </c>
      <c r="L2342" s="22">
        <f t="shared" ref="L2342:L2345" si="770">K2342*M2342</f>
        <v>1350</v>
      </c>
      <c r="M2342" s="23">
        <v>0.4</v>
      </c>
      <c r="O2342" s="1"/>
      <c r="P2342" s="2"/>
      <c r="Q2342" s="3"/>
      <c r="R2342" s="5"/>
    </row>
    <row r="2343" spans="2:18" x14ac:dyDescent="0.25">
      <c r="B2343" s="18" t="s">
        <v>10</v>
      </c>
      <c r="C2343" s="18">
        <v>1185732</v>
      </c>
      <c r="D2343" s="19">
        <v>45447</v>
      </c>
      <c r="E2343" s="18" t="s">
        <v>133</v>
      </c>
      <c r="F2343" s="18" t="s">
        <v>85</v>
      </c>
      <c r="G2343" s="18" t="s">
        <v>86</v>
      </c>
      <c r="H2343" s="18" t="s">
        <v>14</v>
      </c>
      <c r="I2343" s="20">
        <v>0.5</v>
      </c>
      <c r="J2343" s="21">
        <v>6500</v>
      </c>
      <c r="K2343" s="22">
        <f t="shared" si="769"/>
        <v>3250</v>
      </c>
      <c r="L2343" s="22">
        <f t="shared" si="770"/>
        <v>1300</v>
      </c>
      <c r="M2343" s="23">
        <v>0.4</v>
      </c>
      <c r="O2343" s="1"/>
      <c r="P2343" s="2"/>
      <c r="Q2343" s="3"/>
      <c r="R2343" s="5"/>
    </row>
    <row r="2344" spans="2:18" x14ac:dyDescent="0.25">
      <c r="B2344" s="18" t="s">
        <v>10</v>
      </c>
      <c r="C2344" s="18">
        <v>1185732</v>
      </c>
      <c r="D2344" s="19">
        <v>45447</v>
      </c>
      <c r="E2344" s="18" t="s">
        <v>133</v>
      </c>
      <c r="F2344" s="18" t="s">
        <v>85</v>
      </c>
      <c r="G2344" s="18" t="s">
        <v>86</v>
      </c>
      <c r="H2344" s="18" t="s">
        <v>16</v>
      </c>
      <c r="I2344" s="20">
        <v>0.65</v>
      </c>
      <c r="J2344" s="21">
        <v>6500</v>
      </c>
      <c r="K2344" s="22">
        <f t="shared" si="769"/>
        <v>4225</v>
      </c>
      <c r="L2344" s="22">
        <f t="shared" si="770"/>
        <v>1478.75</v>
      </c>
      <c r="M2344" s="23">
        <v>0.35</v>
      </c>
      <c r="O2344" s="1"/>
      <c r="P2344" s="2"/>
      <c r="Q2344" s="3"/>
      <c r="R2344" s="5"/>
    </row>
    <row r="2345" spans="2:18" x14ac:dyDescent="0.25">
      <c r="B2345" s="18" t="s">
        <v>10</v>
      </c>
      <c r="C2345" s="18">
        <v>1185732</v>
      </c>
      <c r="D2345" s="19">
        <v>45447</v>
      </c>
      <c r="E2345" s="18" t="s">
        <v>133</v>
      </c>
      <c r="F2345" s="18" t="s">
        <v>85</v>
      </c>
      <c r="G2345" s="18" t="s">
        <v>86</v>
      </c>
      <c r="H2345" s="18" t="s">
        <v>17</v>
      </c>
      <c r="I2345" s="20">
        <v>0.70000000000000007</v>
      </c>
      <c r="J2345" s="21">
        <v>8250</v>
      </c>
      <c r="K2345" s="22">
        <f t="shared" si="769"/>
        <v>5775.0000000000009</v>
      </c>
      <c r="L2345" s="22">
        <f t="shared" si="770"/>
        <v>2887.5000000000005</v>
      </c>
      <c r="M2345" s="23">
        <v>0.5</v>
      </c>
      <c r="O2345" s="1"/>
      <c r="P2345" s="2"/>
      <c r="Q2345" s="3"/>
      <c r="R2345" s="5"/>
    </row>
    <row r="2346" spans="2:18" x14ac:dyDescent="0.25">
      <c r="B2346" s="18" t="s">
        <v>10</v>
      </c>
      <c r="C2346" s="18">
        <v>1185732</v>
      </c>
      <c r="D2346" s="19">
        <v>45475</v>
      </c>
      <c r="E2346" s="18" t="s">
        <v>133</v>
      </c>
      <c r="F2346" s="18" t="s">
        <v>85</v>
      </c>
      <c r="G2346" s="18" t="s">
        <v>86</v>
      </c>
      <c r="H2346" s="18" t="s">
        <v>12</v>
      </c>
      <c r="I2346" s="20">
        <v>0.65</v>
      </c>
      <c r="J2346" s="21">
        <v>10500</v>
      </c>
      <c r="K2346" s="22">
        <f>I2346*J2346</f>
        <v>6825</v>
      </c>
      <c r="L2346" s="22">
        <f>K2346*M2346</f>
        <v>2730</v>
      </c>
      <c r="M2346" s="23">
        <v>0.4</v>
      </c>
      <c r="O2346" s="1"/>
      <c r="P2346" s="2"/>
      <c r="Q2346" s="3"/>
      <c r="R2346" s="5"/>
    </row>
    <row r="2347" spans="2:18" x14ac:dyDescent="0.25">
      <c r="B2347" s="18" t="s">
        <v>10</v>
      </c>
      <c r="C2347" s="18">
        <v>1185732</v>
      </c>
      <c r="D2347" s="19">
        <v>45475</v>
      </c>
      <c r="E2347" s="18" t="s">
        <v>133</v>
      </c>
      <c r="F2347" s="18" t="s">
        <v>85</v>
      </c>
      <c r="G2347" s="18" t="s">
        <v>86</v>
      </c>
      <c r="H2347" s="18" t="s">
        <v>15</v>
      </c>
      <c r="I2347" s="20">
        <v>0.60000000000000009</v>
      </c>
      <c r="J2347" s="21">
        <v>8000</v>
      </c>
      <c r="K2347" s="22">
        <f>I2347*J2347</f>
        <v>4800.0000000000009</v>
      </c>
      <c r="L2347" s="22">
        <f>K2347*M2347</f>
        <v>1680.0000000000002</v>
      </c>
      <c r="M2347" s="23">
        <v>0.35</v>
      </c>
      <c r="O2347" s="1"/>
      <c r="P2347" s="2"/>
      <c r="Q2347" s="3"/>
      <c r="R2347" s="5"/>
    </row>
    <row r="2348" spans="2:18" x14ac:dyDescent="0.25">
      <c r="B2348" s="18" t="s">
        <v>10</v>
      </c>
      <c r="C2348" s="18">
        <v>1185732</v>
      </c>
      <c r="D2348" s="19">
        <v>45475</v>
      </c>
      <c r="E2348" s="18" t="s">
        <v>133</v>
      </c>
      <c r="F2348" s="18" t="s">
        <v>85</v>
      </c>
      <c r="G2348" s="18" t="s">
        <v>86</v>
      </c>
      <c r="H2348" s="18" t="s">
        <v>13</v>
      </c>
      <c r="I2348" s="20">
        <v>0.55000000000000004</v>
      </c>
      <c r="J2348" s="21">
        <v>7250</v>
      </c>
      <c r="K2348" s="22">
        <f t="shared" ref="K2348:K2351" si="771">I2348*J2348</f>
        <v>3987.5000000000005</v>
      </c>
      <c r="L2348" s="22">
        <f t="shared" ref="L2348:L2351" si="772">K2348*M2348</f>
        <v>1595.0000000000002</v>
      </c>
      <c r="M2348" s="23">
        <v>0.4</v>
      </c>
      <c r="O2348" s="1"/>
      <c r="P2348" s="2"/>
      <c r="Q2348" s="3"/>
      <c r="R2348" s="5"/>
    </row>
    <row r="2349" spans="2:18" x14ac:dyDescent="0.25">
      <c r="B2349" s="18" t="s">
        <v>10</v>
      </c>
      <c r="C2349" s="18">
        <v>1185732</v>
      </c>
      <c r="D2349" s="19">
        <v>45475</v>
      </c>
      <c r="E2349" s="18" t="s">
        <v>133</v>
      </c>
      <c r="F2349" s="18" t="s">
        <v>85</v>
      </c>
      <c r="G2349" s="18" t="s">
        <v>86</v>
      </c>
      <c r="H2349" s="18" t="s">
        <v>14</v>
      </c>
      <c r="I2349" s="20">
        <v>0.55000000000000004</v>
      </c>
      <c r="J2349" s="21">
        <v>6750</v>
      </c>
      <c r="K2349" s="22">
        <f t="shared" si="771"/>
        <v>3712.5000000000005</v>
      </c>
      <c r="L2349" s="22">
        <f t="shared" si="772"/>
        <v>1485.0000000000002</v>
      </c>
      <c r="M2349" s="23">
        <v>0.4</v>
      </c>
      <c r="O2349" s="1"/>
      <c r="P2349" s="2"/>
      <c r="Q2349" s="3"/>
      <c r="R2349" s="5"/>
    </row>
    <row r="2350" spans="2:18" x14ac:dyDescent="0.25">
      <c r="B2350" s="18" t="s">
        <v>10</v>
      </c>
      <c r="C2350" s="18">
        <v>1185732</v>
      </c>
      <c r="D2350" s="19">
        <v>45475</v>
      </c>
      <c r="E2350" s="18" t="s">
        <v>133</v>
      </c>
      <c r="F2350" s="18" t="s">
        <v>85</v>
      </c>
      <c r="G2350" s="18" t="s">
        <v>86</v>
      </c>
      <c r="H2350" s="18" t="s">
        <v>16</v>
      </c>
      <c r="I2350" s="20">
        <v>0.65</v>
      </c>
      <c r="J2350" s="21">
        <v>7000</v>
      </c>
      <c r="K2350" s="22">
        <f t="shared" si="771"/>
        <v>4550</v>
      </c>
      <c r="L2350" s="22">
        <f t="shared" si="772"/>
        <v>1592.5</v>
      </c>
      <c r="M2350" s="23">
        <v>0.35</v>
      </c>
      <c r="O2350" s="1"/>
      <c r="P2350" s="2"/>
      <c r="Q2350" s="3"/>
      <c r="R2350" s="5"/>
    </row>
    <row r="2351" spans="2:18" x14ac:dyDescent="0.25">
      <c r="B2351" s="18" t="s">
        <v>10</v>
      </c>
      <c r="C2351" s="18">
        <v>1185732</v>
      </c>
      <c r="D2351" s="19">
        <v>45475</v>
      </c>
      <c r="E2351" s="18" t="s">
        <v>133</v>
      </c>
      <c r="F2351" s="18" t="s">
        <v>85</v>
      </c>
      <c r="G2351" s="18" t="s">
        <v>86</v>
      </c>
      <c r="H2351" s="18" t="s">
        <v>17</v>
      </c>
      <c r="I2351" s="20">
        <v>0.70000000000000007</v>
      </c>
      <c r="J2351" s="21">
        <v>8750</v>
      </c>
      <c r="K2351" s="22">
        <f t="shared" si="771"/>
        <v>6125.0000000000009</v>
      </c>
      <c r="L2351" s="22">
        <f t="shared" si="772"/>
        <v>3062.5000000000005</v>
      </c>
      <c r="M2351" s="23">
        <v>0.5</v>
      </c>
      <c r="O2351" s="1"/>
      <c r="P2351" s="2"/>
      <c r="Q2351" s="3"/>
      <c r="R2351" s="5"/>
    </row>
    <row r="2352" spans="2:18" x14ac:dyDescent="0.25">
      <c r="B2352" s="18" t="s">
        <v>10</v>
      </c>
      <c r="C2352" s="18">
        <v>1185732</v>
      </c>
      <c r="D2352" s="19">
        <v>45507</v>
      </c>
      <c r="E2352" s="18" t="s">
        <v>133</v>
      </c>
      <c r="F2352" s="18" t="s">
        <v>85</v>
      </c>
      <c r="G2352" s="18" t="s">
        <v>86</v>
      </c>
      <c r="H2352" s="18" t="s">
        <v>12</v>
      </c>
      <c r="I2352" s="20">
        <v>0.65</v>
      </c>
      <c r="J2352" s="21">
        <v>10250</v>
      </c>
      <c r="K2352" s="22">
        <f>I2352*J2352</f>
        <v>6662.5</v>
      </c>
      <c r="L2352" s="22">
        <f>K2352*M2352</f>
        <v>2665</v>
      </c>
      <c r="M2352" s="23">
        <v>0.4</v>
      </c>
      <c r="O2352" s="1"/>
      <c r="P2352" s="2"/>
      <c r="Q2352" s="3"/>
      <c r="R2352" s="5"/>
    </row>
    <row r="2353" spans="2:18" x14ac:dyDescent="0.25">
      <c r="B2353" s="18" t="s">
        <v>10</v>
      </c>
      <c r="C2353" s="18">
        <v>1185732</v>
      </c>
      <c r="D2353" s="19">
        <v>45507</v>
      </c>
      <c r="E2353" s="18" t="s">
        <v>133</v>
      </c>
      <c r="F2353" s="18" t="s">
        <v>85</v>
      </c>
      <c r="G2353" s="18" t="s">
        <v>86</v>
      </c>
      <c r="H2353" s="18" t="s">
        <v>15</v>
      </c>
      <c r="I2353" s="20">
        <v>0.60000000000000009</v>
      </c>
      <c r="J2353" s="21">
        <v>8000</v>
      </c>
      <c r="K2353" s="22">
        <f>I2353*J2353</f>
        <v>4800.0000000000009</v>
      </c>
      <c r="L2353" s="22">
        <f>K2353*M2353</f>
        <v>1680.0000000000002</v>
      </c>
      <c r="M2353" s="23">
        <v>0.35</v>
      </c>
      <c r="O2353" s="1"/>
      <c r="P2353" s="2"/>
      <c r="Q2353" s="3"/>
      <c r="R2353" s="5"/>
    </row>
    <row r="2354" spans="2:18" x14ac:dyDescent="0.25">
      <c r="B2354" s="18" t="s">
        <v>10</v>
      </c>
      <c r="C2354" s="18">
        <v>1185732</v>
      </c>
      <c r="D2354" s="19">
        <v>45507</v>
      </c>
      <c r="E2354" s="18" t="s">
        <v>133</v>
      </c>
      <c r="F2354" s="18" t="s">
        <v>85</v>
      </c>
      <c r="G2354" s="18" t="s">
        <v>86</v>
      </c>
      <c r="H2354" s="18" t="s">
        <v>13</v>
      </c>
      <c r="I2354" s="20">
        <v>0.55000000000000004</v>
      </c>
      <c r="J2354" s="21">
        <v>7250</v>
      </c>
      <c r="K2354" s="22">
        <f t="shared" ref="K2354:K2357" si="773">I2354*J2354</f>
        <v>3987.5000000000005</v>
      </c>
      <c r="L2354" s="22">
        <f t="shared" ref="L2354:L2357" si="774">K2354*M2354</f>
        <v>1595.0000000000002</v>
      </c>
      <c r="M2354" s="23">
        <v>0.4</v>
      </c>
      <c r="O2354" s="1"/>
      <c r="P2354" s="2"/>
      <c r="Q2354" s="3"/>
      <c r="R2354" s="5"/>
    </row>
    <row r="2355" spans="2:18" x14ac:dyDescent="0.25">
      <c r="B2355" s="18" t="s">
        <v>10</v>
      </c>
      <c r="C2355" s="18">
        <v>1185732</v>
      </c>
      <c r="D2355" s="19">
        <v>45507</v>
      </c>
      <c r="E2355" s="18" t="s">
        <v>133</v>
      </c>
      <c r="F2355" s="18" t="s">
        <v>85</v>
      </c>
      <c r="G2355" s="18" t="s">
        <v>86</v>
      </c>
      <c r="H2355" s="18" t="s">
        <v>14</v>
      </c>
      <c r="I2355" s="20">
        <v>0.45</v>
      </c>
      <c r="J2355" s="21">
        <v>6750</v>
      </c>
      <c r="K2355" s="22">
        <f t="shared" si="773"/>
        <v>3037.5</v>
      </c>
      <c r="L2355" s="22">
        <f t="shared" si="774"/>
        <v>1215</v>
      </c>
      <c r="M2355" s="23">
        <v>0.4</v>
      </c>
      <c r="O2355" s="1"/>
      <c r="P2355" s="2"/>
      <c r="Q2355" s="3"/>
      <c r="R2355" s="5"/>
    </row>
    <row r="2356" spans="2:18" x14ac:dyDescent="0.25">
      <c r="B2356" s="18" t="s">
        <v>10</v>
      </c>
      <c r="C2356" s="18">
        <v>1185732</v>
      </c>
      <c r="D2356" s="19">
        <v>45507</v>
      </c>
      <c r="E2356" s="18" t="s">
        <v>133</v>
      </c>
      <c r="F2356" s="18" t="s">
        <v>85</v>
      </c>
      <c r="G2356" s="18" t="s">
        <v>86</v>
      </c>
      <c r="H2356" s="18" t="s">
        <v>16</v>
      </c>
      <c r="I2356" s="20">
        <v>0.55000000000000004</v>
      </c>
      <c r="J2356" s="21">
        <v>6500</v>
      </c>
      <c r="K2356" s="22">
        <f t="shared" si="773"/>
        <v>3575.0000000000005</v>
      </c>
      <c r="L2356" s="22">
        <f t="shared" si="774"/>
        <v>1251.25</v>
      </c>
      <c r="M2356" s="23">
        <v>0.35</v>
      </c>
      <c r="O2356" s="1"/>
      <c r="P2356" s="2"/>
      <c r="Q2356" s="3"/>
      <c r="R2356" s="5"/>
    </row>
    <row r="2357" spans="2:18" x14ac:dyDescent="0.25">
      <c r="B2357" s="18" t="s">
        <v>10</v>
      </c>
      <c r="C2357" s="18">
        <v>1185732</v>
      </c>
      <c r="D2357" s="19">
        <v>45507</v>
      </c>
      <c r="E2357" s="18" t="s">
        <v>133</v>
      </c>
      <c r="F2357" s="18" t="s">
        <v>85</v>
      </c>
      <c r="G2357" s="18" t="s">
        <v>86</v>
      </c>
      <c r="H2357" s="18" t="s">
        <v>17</v>
      </c>
      <c r="I2357" s="20">
        <v>0.60000000000000009</v>
      </c>
      <c r="J2357" s="21">
        <v>8250</v>
      </c>
      <c r="K2357" s="22">
        <f t="shared" si="773"/>
        <v>4950.0000000000009</v>
      </c>
      <c r="L2357" s="22">
        <f t="shared" si="774"/>
        <v>2475.0000000000005</v>
      </c>
      <c r="M2357" s="23">
        <v>0.5</v>
      </c>
      <c r="O2357" s="1"/>
      <c r="P2357" s="2"/>
      <c r="Q2357" s="3"/>
      <c r="R2357" s="5"/>
    </row>
    <row r="2358" spans="2:18" x14ac:dyDescent="0.25">
      <c r="B2358" s="18" t="s">
        <v>10</v>
      </c>
      <c r="C2358" s="18">
        <v>1185732</v>
      </c>
      <c r="D2358" s="19">
        <v>45537</v>
      </c>
      <c r="E2358" s="18" t="s">
        <v>133</v>
      </c>
      <c r="F2358" s="18" t="s">
        <v>85</v>
      </c>
      <c r="G2358" s="18" t="s">
        <v>86</v>
      </c>
      <c r="H2358" s="18" t="s">
        <v>12</v>
      </c>
      <c r="I2358" s="20">
        <v>0.55000000000000004</v>
      </c>
      <c r="J2358" s="21">
        <v>9250</v>
      </c>
      <c r="K2358" s="22">
        <f>I2358*J2358</f>
        <v>5087.5</v>
      </c>
      <c r="L2358" s="22">
        <f>K2358*M2358</f>
        <v>2035</v>
      </c>
      <c r="M2358" s="23">
        <v>0.4</v>
      </c>
      <c r="O2358" s="1"/>
      <c r="P2358" s="2"/>
      <c r="Q2358" s="3"/>
      <c r="R2358" s="5"/>
    </row>
    <row r="2359" spans="2:18" x14ac:dyDescent="0.25">
      <c r="B2359" s="18" t="s">
        <v>10</v>
      </c>
      <c r="C2359" s="18">
        <v>1185732</v>
      </c>
      <c r="D2359" s="19">
        <v>45537</v>
      </c>
      <c r="E2359" s="18" t="s">
        <v>133</v>
      </c>
      <c r="F2359" s="18" t="s">
        <v>85</v>
      </c>
      <c r="G2359" s="18" t="s">
        <v>86</v>
      </c>
      <c r="H2359" s="18" t="s">
        <v>15</v>
      </c>
      <c r="I2359" s="20">
        <v>0.50000000000000011</v>
      </c>
      <c r="J2359" s="21">
        <v>7250</v>
      </c>
      <c r="K2359" s="22">
        <f>I2359*J2359</f>
        <v>3625.0000000000009</v>
      </c>
      <c r="L2359" s="22">
        <f>K2359*M2359</f>
        <v>1268.7500000000002</v>
      </c>
      <c r="M2359" s="23">
        <v>0.35</v>
      </c>
      <c r="O2359" s="1"/>
      <c r="P2359" s="2"/>
      <c r="Q2359" s="3"/>
      <c r="R2359" s="5"/>
    </row>
    <row r="2360" spans="2:18" x14ac:dyDescent="0.25">
      <c r="B2360" s="18" t="s">
        <v>10</v>
      </c>
      <c r="C2360" s="18">
        <v>1185732</v>
      </c>
      <c r="D2360" s="19">
        <v>45537</v>
      </c>
      <c r="E2360" s="18" t="s">
        <v>133</v>
      </c>
      <c r="F2360" s="18" t="s">
        <v>85</v>
      </c>
      <c r="G2360" s="18" t="s">
        <v>86</v>
      </c>
      <c r="H2360" s="18" t="s">
        <v>13</v>
      </c>
      <c r="I2360" s="20">
        <v>0.30000000000000004</v>
      </c>
      <c r="J2360" s="21">
        <v>6250</v>
      </c>
      <c r="K2360" s="22">
        <f t="shared" ref="K2360:K2363" si="775">I2360*J2360</f>
        <v>1875.0000000000002</v>
      </c>
      <c r="L2360" s="22">
        <f t="shared" ref="L2360:L2363" si="776">K2360*M2360</f>
        <v>750.00000000000011</v>
      </c>
      <c r="M2360" s="23">
        <v>0.4</v>
      </c>
      <c r="O2360" s="1"/>
      <c r="P2360" s="2"/>
      <c r="Q2360" s="3"/>
      <c r="R2360" s="5"/>
    </row>
    <row r="2361" spans="2:18" x14ac:dyDescent="0.25">
      <c r="B2361" s="18" t="s">
        <v>10</v>
      </c>
      <c r="C2361" s="18">
        <v>1185732</v>
      </c>
      <c r="D2361" s="19">
        <v>45537</v>
      </c>
      <c r="E2361" s="18" t="s">
        <v>133</v>
      </c>
      <c r="F2361" s="18" t="s">
        <v>85</v>
      </c>
      <c r="G2361" s="18" t="s">
        <v>86</v>
      </c>
      <c r="H2361" s="18" t="s">
        <v>14</v>
      </c>
      <c r="I2361" s="20">
        <v>0.30000000000000004</v>
      </c>
      <c r="J2361" s="21">
        <v>6000</v>
      </c>
      <c r="K2361" s="22">
        <f t="shared" si="775"/>
        <v>1800.0000000000002</v>
      </c>
      <c r="L2361" s="22">
        <f t="shared" si="776"/>
        <v>720.00000000000011</v>
      </c>
      <c r="M2361" s="23">
        <v>0.4</v>
      </c>
      <c r="O2361" s="1"/>
      <c r="P2361" s="2"/>
      <c r="Q2361" s="3"/>
      <c r="R2361" s="5"/>
    </row>
    <row r="2362" spans="2:18" x14ac:dyDescent="0.25">
      <c r="B2362" s="18" t="s">
        <v>10</v>
      </c>
      <c r="C2362" s="18">
        <v>1185732</v>
      </c>
      <c r="D2362" s="19">
        <v>45537</v>
      </c>
      <c r="E2362" s="18" t="s">
        <v>133</v>
      </c>
      <c r="F2362" s="18" t="s">
        <v>85</v>
      </c>
      <c r="G2362" s="18" t="s">
        <v>86</v>
      </c>
      <c r="H2362" s="18" t="s">
        <v>16</v>
      </c>
      <c r="I2362" s="20">
        <v>0.4</v>
      </c>
      <c r="J2362" s="21">
        <v>6000</v>
      </c>
      <c r="K2362" s="22">
        <f t="shared" si="775"/>
        <v>2400</v>
      </c>
      <c r="L2362" s="22">
        <f t="shared" si="776"/>
        <v>840</v>
      </c>
      <c r="M2362" s="23">
        <v>0.35</v>
      </c>
      <c r="O2362" s="1"/>
      <c r="P2362" s="2"/>
      <c r="Q2362" s="3"/>
      <c r="R2362" s="5"/>
    </row>
    <row r="2363" spans="2:18" x14ac:dyDescent="0.25">
      <c r="B2363" s="18" t="s">
        <v>10</v>
      </c>
      <c r="C2363" s="18">
        <v>1185732</v>
      </c>
      <c r="D2363" s="19">
        <v>45537</v>
      </c>
      <c r="E2363" s="18" t="s">
        <v>133</v>
      </c>
      <c r="F2363" s="18" t="s">
        <v>85</v>
      </c>
      <c r="G2363" s="18" t="s">
        <v>86</v>
      </c>
      <c r="H2363" s="18" t="s">
        <v>17</v>
      </c>
      <c r="I2363" s="20">
        <v>0.45000000000000007</v>
      </c>
      <c r="J2363" s="21">
        <v>7000</v>
      </c>
      <c r="K2363" s="22">
        <f t="shared" si="775"/>
        <v>3150.0000000000005</v>
      </c>
      <c r="L2363" s="22">
        <f t="shared" si="776"/>
        <v>1575.0000000000002</v>
      </c>
      <c r="M2363" s="23">
        <v>0.5</v>
      </c>
      <c r="O2363" s="1"/>
      <c r="P2363" s="2"/>
      <c r="Q2363" s="3"/>
      <c r="R2363" s="5"/>
    </row>
    <row r="2364" spans="2:18" x14ac:dyDescent="0.25">
      <c r="B2364" s="18" t="s">
        <v>10</v>
      </c>
      <c r="C2364" s="18">
        <v>1185732</v>
      </c>
      <c r="D2364" s="19">
        <v>45569</v>
      </c>
      <c r="E2364" s="18" t="s">
        <v>133</v>
      </c>
      <c r="F2364" s="18" t="s">
        <v>85</v>
      </c>
      <c r="G2364" s="18" t="s">
        <v>86</v>
      </c>
      <c r="H2364" s="18" t="s">
        <v>12</v>
      </c>
      <c r="I2364" s="20">
        <v>0.45000000000000007</v>
      </c>
      <c r="J2364" s="21">
        <v>8750</v>
      </c>
      <c r="K2364" s="22">
        <f>I2364*J2364</f>
        <v>3937.5000000000005</v>
      </c>
      <c r="L2364" s="22">
        <f>K2364*M2364</f>
        <v>1575.0000000000002</v>
      </c>
      <c r="M2364" s="23">
        <v>0.4</v>
      </c>
      <c r="O2364" s="1"/>
      <c r="P2364" s="2"/>
      <c r="Q2364" s="3"/>
      <c r="R2364" s="5"/>
    </row>
    <row r="2365" spans="2:18" x14ac:dyDescent="0.25">
      <c r="B2365" s="18" t="s">
        <v>10</v>
      </c>
      <c r="C2365" s="18">
        <v>1185732</v>
      </c>
      <c r="D2365" s="19">
        <v>45569</v>
      </c>
      <c r="E2365" s="18" t="s">
        <v>133</v>
      </c>
      <c r="F2365" s="18" t="s">
        <v>85</v>
      </c>
      <c r="G2365" s="18" t="s">
        <v>86</v>
      </c>
      <c r="H2365" s="18" t="s">
        <v>15</v>
      </c>
      <c r="I2365" s="20">
        <v>0.35000000000000009</v>
      </c>
      <c r="J2365" s="21">
        <v>7000</v>
      </c>
      <c r="K2365" s="22">
        <f>I2365*J2365</f>
        <v>2450.0000000000005</v>
      </c>
      <c r="L2365" s="22">
        <f>K2365*M2365</f>
        <v>857.50000000000011</v>
      </c>
      <c r="M2365" s="23">
        <v>0.35</v>
      </c>
      <c r="O2365" s="1"/>
      <c r="P2365" s="2"/>
      <c r="Q2365" s="3"/>
      <c r="R2365" s="5"/>
    </row>
    <row r="2366" spans="2:18" x14ac:dyDescent="0.25">
      <c r="B2366" s="18" t="s">
        <v>10</v>
      </c>
      <c r="C2366" s="18">
        <v>1185732</v>
      </c>
      <c r="D2366" s="19">
        <v>45569</v>
      </c>
      <c r="E2366" s="18" t="s">
        <v>133</v>
      </c>
      <c r="F2366" s="18" t="s">
        <v>85</v>
      </c>
      <c r="G2366" s="18" t="s">
        <v>86</v>
      </c>
      <c r="H2366" s="18" t="s">
        <v>13</v>
      </c>
      <c r="I2366" s="20">
        <v>0.35000000000000009</v>
      </c>
      <c r="J2366" s="21">
        <v>5750</v>
      </c>
      <c r="K2366" s="22">
        <f t="shared" ref="K2366:K2369" si="777">I2366*J2366</f>
        <v>2012.5000000000005</v>
      </c>
      <c r="L2366" s="22">
        <f t="shared" ref="L2366:L2369" si="778">K2366*M2366</f>
        <v>805.00000000000023</v>
      </c>
      <c r="M2366" s="23">
        <v>0.4</v>
      </c>
      <c r="O2366" s="1"/>
      <c r="P2366" s="2"/>
      <c r="Q2366" s="3"/>
      <c r="R2366" s="5"/>
    </row>
    <row r="2367" spans="2:18" x14ac:dyDescent="0.25">
      <c r="B2367" s="18" t="s">
        <v>10</v>
      </c>
      <c r="C2367" s="18">
        <v>1185732</v>
      </c>
      <c r="D2367" s="19">
        <v>45569</v>
      </c>
      <c r="E2367" s="18" t="s">
        <v>133</v>
      </c>
      <c r="F2367" s="18" t="s">
        <v>85</v>
      </c>
      <c r="G2367" s="18" t="s">
        <v>86</v>
      </c>
      <c r="H2367" s="18" t="s">
        <v>14</v>
      </c>
      <c r="I2367" s="20">
        <v>0.35000000000000009</v>
      </c>
      <c r="J2367" s="21">
        <v>5500</v>
      </c>
      <c r="K2367" s="22">
        <f t="shared" si="777"/>
        <v>1925.0000000000005</v>
      </c>
      <c r="L2367" s="22">
        <f t="shared" si="778"/>
        <v>770.00000000000023</v>
      </c>
      <c r="M2367" s="23">
        <v>0.4</v>
      </c>
      <c r="O2367" s="1"/>
      <c r="P2367" s="2"/>
      <c r="Q2367" s="3"/>
      <c r="R2367" s="5"/>
    </row>
    <row r="2368" spans="2:18" x14ac:dyDescent="0.25">
      <c r="B2368" s="18" t="s">
        <v>10</v>
      </c>
      <c r="C2368" s="18">
        <v>1185732</v>
      </c>
      <c r="D2368" s="19">
        <v>45569</v>
      </c>
      <c r="E2368" s="18" t="s">
        <v>133</v>
      </c>
      <c r="F2368" s="18" t="s">
        <v>85</v>
      </c>
      <c r="G2368" s="18" t="s">
        <v>86</v>
      </c>
      <c r="H2368" s="18" t="s">
        <v>16</v>
      </c>
      <c r="I2368" s="20">
        <v>0.45000000000000007</v>
      </c>
      <c r="J2368" s="21">
        <v>5500</v>
      </c>
      <c r="K2368" s="22">
        <f t="shared" si="777"/>
        <v>2475.0000000000005</v>
      </c>
      <c r="L2368" s="22">
        <f t="shared" si="778"/>
        <v>866.25000000000011</v>
      </c>
      <c r="M2368" s="23">
        <v>0.35</v>
      </c>
      <c r="O2368" s="1"/>
      <c r="P2368" s="2"/>
      <c r="Q2368" s="3"/>
      <c r="R2368" s="5"/>
    </row>
    <row r="2369" spans="1:18" x14ac:dyDescent="0.25">
      <c r="B2369" s="18" t="s">
        <v>10</v>
      </c>
      <c r="C2369" s="18">
        <v>1185732</v>
      </c>
      <c r="D2369" s="19">
        <v>45569</v>
      </c>
      <c r="E2369" s="18" t="s">
        <v>133</v>
      </c>
      <c r="F2369" s="18" t="s">
        <v>85</v>
      </c>
      <c r="G2369" s="18" t="s">
        <v>86</v>
      </c>
      <c r="H2369" s="18" t="s">
        <v>17</v>
      </c>
      <c r="I2369" s="20">
        <v>0.5</v>
      </c>
      <c r="J2369" s="21">
        <v>6750</v>
      </c>
      <c r="K2369" s="22">
        <f t="shared" si="777"/>
        <v>3375</v>
      </c>
      <c r="L2369" s="22">
        <f t="shared" si="778"/>
        <v>1687.5</v>
      </c>
      <c r="M2369" s="23">
        <v>0.5</v>
      </c>
      <c r="O2369" s="1"/>
      <c r="P2369" s="2"/>
      <c r="Q2369" s="3"/>
      <c r="R2369" s="5"/>
    </row>
    <row r="2370" spans="1:18" x14ac:dyDescent="0.25">
      <c r="B2370" s="18" t="s">
        <v>10</v>
      </c>
      <c r="C2370" s="18">
        <v>1185732</v>
      </c>
      <c r="D2370" s="19">
        <v>45599</v>
      </c>
      <c r="E2370" s="18" t="s">
        <v>133</v>
      </c>
      <c r="F2370" s="18" t="s">
        <v>85</v>
      </c>
      <c r="G2370" s="18" t="s">
        <v>86</v>
      </c>
      <c r="H2370" s="18" t="s">
        <v>12</v>
      </c>
      <c r="I2370" s="20">
        <v>0.45000000000000007</v>
      </c>
      <c r="J2370" s="21">
        <v>8250</v>
      </c>
      <c r="K2370" s="22">
        <f>I2370*J2370</f>
        <v>3712.5000000000005</v>
      </c>
      <c r="L2370" s="22">
        <f>K2370*M2370</f>
        <v>1485.0000000000002</v>
      </c>
      <c r="M2370" s="23">
        <v>0.4</v>
      </c>
      <c r="O2370" s="1"/>
      <c r="P2370" s="2"/>
      <c r="Q2370" s="3"/>
      <c r="R2370" s="5"/>
    </row>
    <row r="2371" spans="1:18" x14ac:dyDescent="0.25">
      <c r="B2371" s="18" t="s">
        <v>10</v>
      </c>
      <c r="C2371" s="18">
        <v>1185732</v>
      </c>
      <c r="D2371" s="19">
        <v>45599</v>
      </c>
      <c r="E2371" s="18" t="s">
        <v>133</v>
      </c>
      <c r="F2371" s="18" t="s">
        <v>85</v>
      </c>
      <c r="G2371" s="18" t="s">
        <v>86</v>
      </c>
      <c r="H2371" s="18" t="s">
        <v>15</v>
      </c>
      <c r="I2371" s="20">
        <v>0.35000000000000009</v>
      </c>
      <c r="J2371" s="21">
        <v>6500</v>
      </c>
      <c r="K2371" s="22">
        <f>I2371*J2371</f>
        <v>2275.0000000000005</v>
      </c>
      <c r="L2371" s="22">
        <f>K2371*M2371</f>
        <v>796.25000000000011</v>
      </c>
      <c r="M2371" s="23">
        <v>0.35</v>
      </c>
      <c r="O2371" s="1"/>
      <c r="P2371" s="2"/>
      <c r="Q2371" s="3"/>
      <c r="R2371" s="5"/>
    </row>
    <row r="2372" spans="1:18" x14ac:dyDescent="0.25">
      <c r="B2372" s="18" t="s">
        <v>10</v>
      </c>
      <c r="C2372" s="18">
        <v>1185732</v>
      </c>
      <c r="D2372" s="19">
        <v>45599</v>
      </c>
      <c r="E2372" s="18" t="s">
        <v>133</v>
      </c>
      <c r="F2372" s="18" t="s">
        <v>85</v>
      </c>
      <c r="G2372" s="18" t="s">
        <v>86</v>
      </c>
      <c r="H2372" s="18" t="s">
        <v>13</v>
      </c>
      <c r="I2372" s="20">
        <v>0.40000000000000013</v>
      </c>
      <c r="J2372" s="21">
        <v>5950</v>
      </c>
      <c r="K2372" s="22">
        <f t="shared" ref="K2372:K2375" si="779">I2372*J2372</f>
        <v>2380.0000000000009</v>
      </c>
      <c r="L2372" s="22">
        <f t="shared" ref="L2372:L2375" si="780">K2372*M2372</f>
        <v>952.00000000000045</v>
      </c>
      <c r="M2372" s="23">
        <v>0.4</v>
      </c>
      <c r="O2372" s="1"/>
      <c r="P2372" s="2"/>
      <c r="Q2372" s="3"/>
      <c r="R2372" s="5"/>
    </row>
    <row r="2373" spans="1:18" x14ac:dyDescent="0.25">
      <c r="B2373" s="18" t="s">
        <v>10</v>
      </c>
      <c r="C2373" s="18">
        <v>1185732</v>
      </c>
      <c r="D2373" s="19">
        <v>45599</v>
      </c>
      <c r="E2373" s="18" t="s">
        <v>133</v>
      </c>
      <c r="F2373" s="18" t="s">
        <v>85</v>
      </c>
      <c r="G2373" s="18" t="s">
        <v>86</v>
      </c>
      <c r="H2373" s="18" t="s">
        <v>14</v>
      </c>
      <c r="I2373" s="20">
        <v>0.6000000000000002</v>
      </c>
      <c r="J2373" s="21">
        <v>6500</v>
      </c>
      <c r="K2373" s="22">
        <f t="shared" si="779"/>
        <v>3900.0000000000014</v>
      </c>
      <c r="L2373" s="22">
        <f t="shared" si="780"/>
        <v>1560.0000000000007</v>
      </c>
      <c r="M2373" s="23">
        <v>0.4</v>
      </c>
      <c r="O2373" s="1"/>
      <c r="P2373" s="2"/>
      <c r="Q2373" s="3"/>
      <c r="R2373" s="5"/>
    </row>
    <row r="2374" spans="1:18" x14ac:dyDescent="0.25">
      <c r="B2374" s="18" t="s">
        <v>10</v>
      </c>
      <c r="C2374" s="18">
        <v>1185732</v>
      </c>
      <c r="D2374" s="19">
        <v>45599</v>
      </c>
      <c r="E2374" s="18" t="s">
        <v>133</v>
      </c>
      <c r="F2374" s="18" t="s">
        <v>85</v>
      </c>
      <c r="G2374" s="18" t="s">
        <v>86</v>
      </c>
      <c r="H2374" s="18" t="s">
        <v>16</v>
      </c>
      <c r="I2374" s="20">
        <v>0.75000000000000011</v>
      </c>
      <c r="J2374" s="21">
        <v>6250</v>
      </c>
      <c r="K2374" s="22">
        <f t="shared" si="779"/>
        <v>4687.5000000000009</v>
      </c>
      <c r="L2374" s="22">
        <f t="shared" si="780"/>
        <v>1640.6250000000002</v>
      </c>
      <c r="M2374" s="23">
        <v>0.35</v>
      </c>
      <c r="O2374" s="1"/>
      <c r="P2374" s="2"/>
      <c r="Q2374" s="3"/>
      <c r="R2374" s="5"/>
    </row>
    <row r="2375" spans="1:18" x14ac:dyDescent="0.25">
      <c r="B2375" s="18" t="s">
        <v>10</v>
      </c>
      <c r="C2375" s="18">
        <v>1185732</v>
      </c>
      <c r="D2375" s="19">
        <v>45599</v>
      </c>
      <c r="E2375" s="18" t="s">
        <v>133</v>
      </c>
      <c r="F2375" s="18" t="s">
        <v>85</v>
      </c>
      <c r="G2375" s="18" t="s">
        <v>86</v>
      </c>
      <c r="H2375" s="18" t="s">
        <v>17</v>
      </c>
      <c r="I2375" s="20">
        <v>0.75</v>
      </c>
      <c r="J2375" s="21">
        <v>7250</v>
      </c>
      <c r="K2375" s="22">
        <f t="shared" si="779"/>
        <v>5437.5</v>
      </c>
      <c r="L2375" s="22">
        <f t="shared" si="780"/>
        <v>2718.75</v>
      </c>
      <c r="M2375" s="23">
        <v>0.5</v>
      </c>
      <c r="O2375" s="1"/>
      <c r="P2375" s="2"/>
      <c r="Q2375" s="3"/>
      <c r="R2375" s="5"/>
    </row>
    <row r="2376" spans="1:18" x14ac:dyDescent="0.25">
      <c r="B2376" s="18" t="s">
        <v>10</v>
      </c>
      <c r="C2376" s="18">
        <v>1185732</v>
      </c>
      <c r="D2376" s="19">
        <v>45628</v>
      </c>
      <c r="E2376" s="18" t="s">
        <v>133</v>
      </c>
      <c r="F2376" s="18" t="s">
        <v>85</v>
      </c>
      <c r="G2376" s="18" t="s">
        <v>86</v>
      </c>
      <c r="H2376" s="18" t="s">
        <v>12</v>
      </c>
      <c r="I2376" s="20">
        <v>0.70000000000000007</v>
      </c>
      <c r="J2376" s="21">
        <v>9750</v>
      </c>
      <c r="K2376" s="22">
        <f>I2376*J2376</f>
        <v>6825.0000000000009</v>
      </c>
      <c r="L2376" s="22">
        <f>K2376*M2376</f>
        <v>2730.0000000000005</v>
      </c>
      <c r="M2376" s="23">
        <v>0.4</v>
      </c>
      <c r="O2376" s="1"/>
      <c r="P2376" s="2"/>
      <c r="Q2376" s="3"/>
      <c r="R2376" s="5"/>
    </row>
    <row r="2377" spans="1:18" x14ac:dyDescent="0.25">
      <c r="B2377" s="18" t="s">
        <v>10</v>
      </c>
      <c r="C2377" s="18">
        <v>1185732</v>
      </c>
      <c r="D2377" s="19">
        <v>45628</v>
      </c>
      <c r="E2377" s="18" t="s">
        <v>133</v>
      </c>
      <c r="F2377" s="18" t="s">
        <v>85</v>
      </c>
      <c r="G2377" s="18" t="s">
        <v>86</v>
      </c>
      <c r="H2377" s="18" t="s">
        <v>15</v>
      </c>
      <c r="I2377" s="20">
        <v>0.60000000000000009</v>
      </c>
      <c r="J2377" s="21">
        <v>7750</v>
      </c>
      <c r="K2377" s="22">
        <f>I2377*J2377</f>
        <v>4650.0000000000009</v>
      </c>
      <c r="L2377" s="22">
        <f>K2377*M2377</f>
        <v>1627.5000000000002</v>
      </c>
      <c r="M2377" s="23">
        <v>0.35</v>
      </c>
      <c r="O2377" s="1"/>
      <c r="P2377" s="2"/>
      <c r="Q2377" s="3"/>
      <c r="R2377" s="5"/>
    </row>
    <row r="2378" spans="1:18" x14ac:dyDescent="0.25">
      <c r="B2378" s="18" t="s">
        <v>10</v>
      </c>
      <c r="C2378" s="18">
        <v>1185732</v>
      </c>
      <c r="D2378" s="19">
        <v>45628</v>
      </c>
      <c r="E2378" s="18" t="s">
        <v>133</v>
      </c>
      <c r="F2378" s="18" t="s">
        <v>85</v>
      </c>
      <c r="G2378" s="18" t="s">
        <v>86</v>
      </c>
      <c r="H2378" s="18" t="s">
        <v>13</v>
      </c>
      <c r="I2378" s="20">
        <v>0.60000000000000009</v>
      </c>
      <c r="J2378" s="21">
        <v>7250</v>
      </c>
      <c r="K2378" s="22">
        <f t="shared" ref="K2378:K2381" si="781">I2378*J2378</f>
        <v>4350.0000000000009</v>
      </c>
      <c r="L2378" s="22">
        <f t="shared" ref="L2378:L2381" si="782">K2378*M2378</f>
        <v>1740.0000000000005</v>
      </c>
      <c r="M2378" s="23">
        <v>0.4</v>
      </c>
      <c r="O2378" s="1"/>
      <c r="P2378" s="2"/>
      <c r="Q2378" s="3"/>
      <c r="R2378" s="5"/>
    </row>
    <row r="2379" spans="1:18" x14ac:dyDescent="0.25">
      <c r="B2379" s="18" t="s">
        <v>10</v>
      </c>
      <c r="C2379" s="18">
        <v>1185732</v>
      </c>
      <c r="D2379" s="19">
        <v>45628</v>
      </c>
      <c r="E2379" s="18" t="s">
        <v>133</v>
      </c>
      <c r="F2379" s="18" t="s">
        <v>85</v>
      </c>
      <c r="G2379" s="18" t="s">
        <v>86</v>
      </c>
      <c r="H2379" s="18" t="s">
        <v>14</v>
      </c>
      <c r="I2379" s="20">
        <v>0.60000000000000009</v>
      </c>
      <c r="J2379" s="21">
        <v>6750</v>
      </c>
      <c r="K2379" s="22">
        <f t="shared" si="781"/>
        <v>4050.0000000000005</v>
      </c>
      <c r="L2379" s="22">
        <f t="shared" si="782"/>
        <v>1620.0000000000002</v>
      </c>
      <c r="M2379" s="23">
        <v>0.4</v>
      </c>
      <c r="O2379" s="1"/>
      <c r="P2379" s="2"/>
      <c r="Q2379" s="3"/>
      <c r="R2379" s="5"/>
    </row>
    <row r="2380" spans="1:18" x14ac:dyDescent="0.25">
      <c r="B2380" s="18" t="s">
        <v>10</v>
      </c>
      <c r="C2380" s="18">
        <v>1185732</v>
      </c>
      <c r="D2380" s="19">
        <v>45628</v>
      </c>
      <c r="E2380" s="18" t="s">
        <v>133</v>
      </c>
      <c r="F2380" s="18" t="s">
        <v>85</v>
      </c>
      <c r="G2380" s="18" t="s">
        <v>86</v>
      </c>
      <c r="H2380" s="18" t="s">
        <v>16</v>
      </c>
      <c r="I2380" s="20">
        <v>0.70000000000000007</v>
      </c>
      <c r="J2380" s="21">
        <v>6750</v>
      </c>
      <c r="K2380" s="22">
        <f t="shared" si="781"/>
        <v>4725</v>
      </c>
      <c r="L2380" s="22">
        <f t="shared" si="782"/>
        <v>1653.75</v>
      </c>
      <c r="M2380" s="23">
        <v>0.35</v>
      </c>
      <c r="O2380" s="1"/>
      <c r="P2380" s="2"/>
      <c r="Q2380" s="3"/>
      <c r="R2380" s="5"/>
    </row>
    <row r="2381" spans="1:18" x14ac:dyDescent="0.25">
      <c r="B2381" s="18" t="s">
        <v>10</v>
      </c>
      <c r="C2381" s="18">
        <v>1185732</v>
      </c>
      <c r="D2381" s="19">
        <v>45628</v>
      </c>
      <c r="E2381" s="18" t="s">
        <v>133</v>
      </c>
      <c r="F2381" s="18" t="s">
        <v>85</v>
      </c>
      <c r="G2381" s="18" t="s">
        <v>86</v>
      </c>
      <c r="H2381" s="18" t="s">
        <v>17</v>
      </c>
      <c r="I2381" s="20">
        <v>0.75</v>
      </c>
      <c r="J2381" s="21">
        <v>7750</v>
      </c>
      <c r="K2381" s="22">
        <f t="shared" si="781"/>
        <v>5812.5</v>
      </c>
      <c r="L2381" s="22">
        <f t="shared" si="782"/>
        <v>2906.25</v>
      </c>
      <c r="M2381" s="23">
        <v>0.5</v>
      </c>
      <c r="O2381" s="1"/>
      <c r="P2381" s="2"/>
      <c r="Q2381" s="3"/>
      <c r="R2381" s="5"/>
    </row>
    <row r="2382" spans="1:18" x14ac:dyDescent="0.25">
      <c r="A2382" t="s">
        <v>39</v>
      </c>
      <c r="B2382" s="18" t="s">
        <v>10</v>
      </c>
      <c r="C2382" s="18">
        <v>1185732</v>
      </c>
      <c r="D2382" s="19">
        <v>45304</v>
      </c>
      <c r="E2382" s="18" t="s">
        <v>133</v>
      </c>
      <c r="F2382" s="18" t="s">
        <v>87</v>
      </c>
      <c r="G2382" s="18" t="s">
        <v>88</v>
      </c>
      <c r="H2382" s="18" t="s">
        <v>12</v>
      </c>
      <c r="I2382" s="20">
        <v>0.35000000000000003</v>
      </c>
      <c r="J2382" s="21">
        <v>7750</v>
      </c>
      <c r="K2382" s="22">
        <f>I2382*J2382</f>
        <v>2712.5000000000005</v>
      </c>
      <c r="L2382" s="22">
        <f>K2382*M2382</f>
        <v>1085.0000000000002</v>
      </c>
      <c r="M2382" s="23">
        <v>0.4</v>
      </c>
      <c r="O2382" s="1"/>
      <c r="P2382" s="2"/>
      <c r="Q2382" s="3"/>
      <c r="R2382" s="5"/>
    </row>
    <row r="2383" spans="1:18" x14ac:dyDescent="0.25">
      <c r="B2383" s="18" t="s">
        <v>10</v>
      </c>
      <c r="C2383" s="18">
        <v>1185732</v>
      </c>
      <c r="D2383" s="19">
        <v>45304</v>
      </c>
      <c r="E2383" s="18" t="s">
        <v>133</v>
      </c>
      <c r="F2383" s="18" t="s">
        <v>87</v>
      </c>
      <c r="G2383" s="18" t="s">
        <v>88</v>
      </c>
      <c r="H2383" s="18" t="s">
        <v>15</v>
      </c>
      <c r="I2383" s="20">
        <v>0.35000000000000003</v>
      </c>
      <c r="J2383" s="21">
        <v>5750</v>
      </c>
      <c r="K2383" s="22">
        <f>I2383*J2383</f>
        <v>2012.5000000000002</v>
      </c>
      <c r="L2383" s="22">
        <f>K2383*M2383</f>
        <v>704.375</v>
      </c>
      <c r="M2383" s="23">
        <v>0.35</v>
      </c>
      <c r="O2383" s="1"/>
      <c r="P2383" s="2"/>
      <c r="Q2383" s="3"/>
      <c r="R2383" s="5"/>
    </row>
    <row r="2384" spans="1:18" x14ac:dyDescent="0.25">
      <c r="B2384" s="18" t="s">
        <v>10</v>
      </c>
      <c r="C2384" s="18">
        <v>1185732</v>
      </c>
      <c r="D2384" s="19">
        <v>45304</v>
      </c>
      <c r="E2384" s="18" t="s">
        <v>133</v>
      </c>
      <c r="F2384" s="18" t="s">
        <v>87</v>
      </c>
      <c r="G2384" s="18" t="s">
        <v>88</v>
      </c>
      <c r="H2384" s="18" t="s">
        <v>13</v>
      </c>
      <c r="I2384" s="20">
        <v>0.25000000000000006</v>
      </c>
      <c r="J2384" s="21">
        <v>5750</v>
      </c>
      <c r="K2384" s="22">
        <f t="shared" ref="K2384:K2387" si="783">I2384*J2384</f>
        <v>1437.5000000000002</v>
      </c>
      <c r="L2384" s="22">
        <f t="shared" ref="L2384:L2393" si="784">K2384*M2384</f>
        <v>575.00000000000011</v>
      </c>
      <c r="M2384" s="23">
        <v>0.4</v>
      </c>
      <c r="O2384" s="1"/>
      <c r="P2384" s="2"/>
      <c r="Q2384" s="3"/>
      <c r="R2384" s="5"/>
    </row>
    <row r="2385" spans="2:18" x14ac:dyDescent="0.25">
      <c r="B2385" s="18" t="s">
        <v>10</v>
      </c>
      <c r="C2385" s="18">
        <v>1185732</v>
      </c>
      <c r="D2385" s="19">
        <v>45304</v>
      </c>
      <c r="E2385" s="18" t="s">
        <v>133</v>
      </c>
      <c r="F2385" s="18" t="s">
        <v>87</v>
      </c>
      <c r="G2385" s="18" t="s">
        <v>88</v>
      </c>
      <c r="H2385" s="18" t="s">
        <v>14</v>
      </c>
      <c r="I2385" s="20">
        <v>0.3</v>
      </c>
      <c r="J2385" s="21">
        <v>4250</v>
      </c>
      <c r="K2385" s="22">
        <f t="shared" si="783"/>
        <v>1275</v>
      </c>
      <c r="L2385" s="22">
        <f t="shared" si="784"/>
        <v>510</v>
      </c>
      <c r="M2385" s="23">
        <v>0.4</v>
      </c>
      <c r="O2385" s="1"/>
      <c r="P2385" s="2"/>
      <c r="Q2385" s="3"/>
      <c r="R2385" s="5"/>
    </row>
    <row r="2386" spans="2:18" x14ac:dyDescent="0.25">
      <c r="B2386" s="18" t="s">
        <v>10</v>
      </c>
      <c r="C2386" s="18">
        <v>1185732</v>
      </c>
      <c r="D2386" s="19">
        <v>45304</v>
      </c>
      <c r="E2386" s="18" t="s">
        <v>133</v>
      </c>
      <c r="F2386" s="18" t="s">
        <v>87</v>
      </c>
      <c r="G2386" s="18" t="s">
        <v>88</v>
      </c>
      <c r="H2386" s="18" t="s">
        <v>16</v>
      </c>
      <c r="I2386" s="20">
        <v>0.45</v>
      </c>
      <c r="J2386" s="21">
        <v>4750</v>
      </c>
      <c r="K2386" s="22">
        <f t="shared" si="783"/>
        <v>2137.5</v>
      </c>
      <c r="L2386" s="22">
        <f t="shared" si="784"/>
        <v>748.125</v>
      </c>
      <c r="M2386" s="23">
        <v>0.35</v>
      </c>
      <c r="O2386" s="1"/>
      <c r="P2386" s="2"/>
      <c r="Q2386" s="3"/>
      <c r="R2386" s="5"/>
    </row>
    <row r="2387" spans="2:18" x14ac:dyDescent="0.25">
      <c r="B2387" s="18" t="s">
        <v>10</v>
      </c>
      <c r="C2387" s="18">
        <v>1185732</v>
      </c>
      <c r="D2387" s="19">
        <v>45304</v>
      </c>
      <c r="E2387" s="18" t="s">
        <v>133</v>
      </c>
      <c r="F2387" s="18" t="s">
        <v>87</v>
      </c>
      <c r="G2387" s="18" t="s">
        <v>88</v>
      </c>
      <c r="H2387" s="18" t="s">
        <v>17</v>
      </c>
      <c r="I2387" s="20">
        <v>0.35000000000000003</v>
      </c>
      <c r="J2387" s="21">
        <v>5750</v>
      </c>
      <c r="K2387" s="22">
        <f t="shared" si="783"/>
        <v>2012.5000000000002</v>
      </c>
      <c r="L2387" s="22">
        <f t="shared" si="784"/>
        <v>1006.2500000000001</v>
      </c>
      <c r="M2387" s="23">
        <v>0.5</v>
      </c>
      <c r="O2387" s="1"/>
      <c r="P2387" s="2"/>
      <c r="Q2387" s="3"/>
      <c r="R2387" s="5"/>
    </row>
    <row r="2388" spans="2:18" x14ac:dyDescent="0.25">
      <c r="B2388" s="18" t="s">
        <v>10</v>
      </c>
      <c r="C2388" s="18">
        <v>1185732</v>
      </c>
      <c r="D2388" s="19">
        <v>45333</v>
      </c>
      <c r="E2388" s="18" t="s">
        <v>133</v>
      </c>
      <c r="F2388" s="18" t="s">
        <v>87</v>
      </c>
      <c r="G2388" s="18" t="s">
        <v>88</v>
      </c>
      <c r="H2388" s="18" t="s">
        <v>12</v>
      </c>
      <c r="I2388" s="20">
        <v>0.35000000000000003</v>
      </c>
      <c r="J2388" s="21">
        <v>8250</v>
      </c>
      <c r="K2388" s="22">
        <f>I2388*J2388</f>
        <v>2887.5000000000005</v>
      </c>
      <c r="L2388" s="22">
        <f>K2388*M2388</f>
        <v>1155.0000000000002</v>
      </c>
      <c r="M2388" s="23">
        <v>0.4</v>
      </c>
      <c r="O2388" s="1"/>
      <c r="P2388" s="2"/>
      <c r="Q2388" s="3"/>
      <c r="R2388" s="5"/>
    </row>
    <row r="2389" spans="2:18" x14ac:dyDescent="0.25">
      <c r="B2389" s="18" t="s">
        <v>10</v>
      </c>
      <c r="C2389" s="18">
        <v>1185732</v>
      </c>
      <c r="D2389" s="19">
        <v>45333</v>
      </c>
      <c r="E2389" s="18" t="s">
        <v>133</v>
      </c>
      <c r="F2389" s="18" t="s">
        <v>87</v>
      </c>
      <c r="G2389" s="18" t="s">
        <v>88</v>
      </c>
      <c r="H2389" s="18" t="s">
        <v>15</v>
      </c>
      <c r="I2389" s="20">
        <v>0.35000000000000003</v>
      </c>
      <c r="J2389" s="21">
        <v>4750</v>
      </c>
      <c r="K2389" s="22">
        <f>I2389*J2389</f>
        <v>1662.5000000000002</v>
      </c>
      <c r="L2389" s="22">
        <f>K2389*M2389</f>
        <v>581.875</v>
      </c>
      <c r="M2389" s="23">
        <v>0.35</v>
      </c>
      <c r="O2389" s="1"/>
      <c r="P2389" s="2"/>
      <c r="Q2389" s="3"/>
      <c r="R2389" s="5"/>
    </row>
    <row r="2390" spans="2:18" x14ac:dyDescent="0.25">
      <c r="B2390" s="18" t="s">
        <v>10</v>
      </c>
      <c r="C2390" s="18">
        <v>1185732</v>
      </c>
      <c r="D2390" s="19">
        <v>45333</v>
      </c>
      <c r="E2390" s="18" t="s">
        <v>133</v>
      </c>
      <c r="F2390" s="18" t="s">
        <v>87</v>
      </c>
      <c r="G2390" s="18" t="s">
        <v>88</v>
      </c>
      <c r="H2390" s="18" t="s">
        <v>13</v>
      </c>
      <c r="I2390" s="20">
        <v>0.25000000000000006</v>
      </c>
      <c r="J2390" s="21">
        <v>5250</v>
      </c>
      <c r="K2390" s="22">
        <f t="shared" ref="K2390:K2393" si="785">I2390*J2390</f>
        <v>1312.5000000000002</v>
      </c>
      <c r="L2390" s="22">
        <f t="shared" si="784"/>
        <v>525.00000000000011</v>
      </c>
      <c r="M2390" s="23">
        <v>0.4</v>
      </c>
      <c r="O2390" s="1"/>
      <c r="P2390" s="2"/>
      <c r="Q2390" s="3"/>
      <c r="R2390" s="5"/>
    </row>
    <row r="2391" spans="2:18" x14ac:dyDescent="0.25">
      <c r="B2391" s="18" t="s">
        <v>10</v>
      </c>
      <c r="C2391" s="18">
        <v>1185732</v>
      </c>
      <c r="D2391" s="19">
        <v>45333</v>
      </c>
      <c r="E2391" s="18" t="s">
        <v>133</v>
      </c>
      <c r="F2391" s="18" t="s">
        <v>87</v>
      </c>
      <c r="G2391" s="18" t="s">
        <v>88</v>
      </c>
      <c r="H2391" s="18" t="s">
        <v>14</v>
      </c>
      <c r="I2391" s="20">
        <v>0.3</v>
      </c>
      <c r="J2391" s="21">
        <v>3750</v>
      </c>
      <c r="K2391" s="22">
        <f t="shared" si="785"/>
        <v>1125</v>
      </c>
      <c r="L2391" s="22">
        <f t="shared" si="784"/>
        <v>450</v>
      </c>
      <c r="M2391" s="23">
        <v>0.4</v>
      </c>
      <c r="O2391" s="1"/>
      <c r="P2391" s="2"/>
      <c r="Q2391" s="3"/>
      <c r="R2391" s="5"/>
    </row>
    <row r="2392" spans="2:18" x14ac:dyDescent="0.25">
      <c r="B2392" s="18" t="s">
        <v>10</v>
      </c>
      <c r="C2392" s="18">
        <v>1185732</v>
      </c>
      <c r="D2392" s="19">
        <v>45333</v>
      </c>
      <c r="E2392" s="18" t="s">
        <v>133</v>
      </c>
      <c r="F2392" s="18" t="s">
        <v>87</v>
      </c>
      <c r="G2392" s="18" t="s">
        <v>88</v>
      </c>
      <c r="H2392" s="18" t="s">
        <v>16</v>
      </c>
      <c r="I2392" s="20">
        <v>0.45</v>
      </c>
      <c r="J2392" s="21">
        <v>4500</v>
      </c>
      <c r="K2392" s="22">
        <f t="shared" si="785"/>
        <v>2025</v>
      </c>
      <c r="L2392" s="22">
        <f t="shared" si="784"/>
        <v>708.75</v>
      </c>
      <c r="M2392" s="23">
        <v>0.35</v>
      </c>
      <c r="O2392" s="1"/>
      <c r="P2392" s="2"/>
      <c r="Q2392" s="3"/>
      <c r="R2392" s="5"/>
    </row>
    <row r="2393" spans="2:18" x14ac:dyDescent="0.25">
      <c r="B2393" s="18" t="s">
        <v>10</v>
      </c>
      <c r="C2393" s="18">
        <v>1185732</v>
      </c>
      <c r="D2393" s="19">
        <v>45333</v>
      </c>
      <c r="E2393" s="18" t="s">
        <v>133</v>
      </c>
      <c r="F2393" s="18" t="s">
        <v>87</v>
      </c>
      <c r="G2393" s="18" t="s">
        <v>88</v>
      </c>
      <c r="H2393" s="18" t="s">
        <v>17</v>
      </c>
      <c r="I2393" s="20">
        <v>0.3</v>
      </c>
      <c r="J2393" s="21">
        <v>5500</v>
      </c>
      <c r="K2393" s="22">
        <f t="shared" si="785"/>
        <v>1650</v>
      </c>
      <c r="L2393" s="22">
        <f t="shared" si="784"/>
        <v>825</v>
      </c>
      <c r="M2393" s="23">
        <v>0.5</v>
      </c>
      <c r="O2393" s="1"/>
      <c r="P2393" s="2"/>
      <c r="Q2393" s="3"/>
      <c r="R2393" s="5"/>
    </row>
    <row r="2394" spans="2:18" x14ac:dyDescent="0.25">
      <c r="B2394" s="18" t="s">
        <v>10</v>
      </c>
      <c r="C2394" s="18">
        <v>1185732</v>
      </c>
      <c r="D2394" s="19">
        <v>45360</v>
      </c>
      <c r="E2394" s="18" t="s">
        <v>133</v>
      </c>
      <c r="F2394" s="18" t="s">
        <v>87</v>
      </c>
      <c r="G2394" s="18" t="s">
        <v>88</v>
      </c>
      <c r="H2394" s="18" t="s">
        <v>12</v>
      </c>
      <c r="I2394" s="20">
        <v>0.3</v>
      </c>
      <c r="J2394" s="21">
        <v>7700</v>
      </c>
      <c r="K2394" s="22">
        <f>I2394*J2394</f>
        <v>2310</v>
      </c>
      <c r="L2394" s="22">
        <f>K2394*M2394</f>
        <v>924</v>
      </c>
      <c r="M2394" s="23">
        <v>0.4</v>
      </c>
      <c r="O2394" s="1"/>
      <c r="P2394" s="2"/>
      <c r="Q2394" s="3"/>
      <c r="R2394" s="5"/>
    </row>
    <row r="2395" spans="2:18" x14ac:dyDescent="0.25">
      <c r="B2395" s="18" t="s">
        <v>10</v>
      </c>
      <c r="C2395" s="18">
        <v>1185732</v>
      </c>
      <c r="D2395" s="19">
        <v>45360</v>
      </c>
      <c r="E2395" s="18" t="s">
        <v>133</v>
      </c>
      <c r="F2395" s="18" t="s">
        <v>87</v>
      </c>
      <c r="G2395" s="18" t="s">
        <v>88</v>
      </c>
      <c r="H2395" s="18" t="s">
        <v>15</v>
      </c>
      <c r="I2395" s="20">
        <v>0.3</v>
      </c>
      <c r="J2395" s="21">
        <v>4500</v>
      </c>
      <c r="K2395" s="22">
        <f>I2395*J2395</f>
        <v>1350</v>
      </c>
      <c r="L2395" s="22">
        <f>K2395*M2395</f>
        <v>472.49999999999994</v>
      </c>
      <c r="M2395" s="23">
        <v>0.35</v>
      </c>
      <c r="O2395" s="1"/>
      <c r="P2395" s="2"/>
      <c r="Q2395" s="3"/>
      <c r="R2395" s="5"/>
    </row>
    <row r="2396" spans="2:18" x14ac:dyDescent="0.25">
      <c r="B2396" s="18" t="s">
        <v>10</v>
      </c>
      <c r="C2396" s="18">
        <v>1185732</v>
      </c>
      <c r="D2396" s="19">
        <v>45360</v>
      </c>
      <c r="E2396" s="18" t="s">
        <v>133</v>
      </c>
      <c r="F2396" s="18" t="s">
        <v>87</v>
      </c>
      <c r="G2396" s="18" t="s">
        <v>88</v>
      </c>
      <c r="H2396" s="18" t="s">
        <v>13</v>
      </c>
      <c r="I2396" s="20">
        <v>0.2</v>
      </c>
      <c r="J2396" s="21">
        <v>4750</v>
      </c>
      <c r="K2396" s="22">
        <f t="shared" ref="K2396:K2399" si="786">I2396*J2396</f>
        <v>950</v>
      </c>
      <c r="L2396" s="22">
        <f t="shared" ref="L2396:L2399" si="787">K2396*M2396</f>
        <v>380</v>
      </c>
      <c r="M2396" s="23">
        <v>0.4</v>
      </c>
      <c r="O2396" s="1"/>
      <c r="P2396" s="2"/>
      <c r="Q2396" s="3"/>
      <c r="R2396" s="5"/>
    </row>
    <row r="2397" spans="2:18" x14ac:dyDescent="0.25">
      <c r="B2397" s="18" t="s">
        <v>10</v>
      </c>
      <c r="C2397" s="18">
        <v>1185732</v>
      </c>
      <c r="D2397" s="19">
        <v>45360</v>
      </c>
      <c r="E2397" s="18" t="s">
        <v>133</v>
      </c>
      <c r="F2397" s="18" t="s">
        <v>87</v>
      </c>
      <c r="G2397" s="18" t="s">
        <v>88</v>
      </c>
      <c r="H2397" s="18" t="s">
        <v>14</v>
      </c>
      <c r="I2397" s="20">
        <v>0.24999999999999994</v>
      </c>
      <c r="J2397" s="21">
        <v>3250</v>
      </c>
      <c r="K2397" s="22">
        <f t="shared" si="786"/>
        <v>812.49999999999977</v>
      </c>
      <c r="L2397" s="22">
        <f t="shared" si="787"/>
        <v>324.99999999999994</v>
      </c>
      <c r="M2397" s="23">
        <v>0.4</v>
      </c>
      <c r="O2397" s="1"/>
      <c r="P2397" s="2"/>
      <c r="Q2397" s="3"/>
      <c r="R2397" s="5"/>
    </row>
    <row r="2398" spans="2:18" x14ac:dyDescent="0.25">
      <c r="B2398" s="18" t="s">
        <v>10</v>
      </c>
      <c r="C2398" s="18">
        <v>1185732</v>
      </c>
      <c r="D2398" s="19">
        <v>45360</v>
      </c>
      <c r="E2398" s="18" t="s">
        <v>133</v>
      </c>
      <c r="F2398" s="18" t="s">
        <v>87</v>
      </c>
      <c r="G2398" s="18" t="s">
        <v>88</v>
      </c>
      <c r="H2398" s="18" t="s">
        <v>16</v>
      </c>
      <c r="I2398" s="20">
        <v>0.40000000000000008</v>
      </c>
      <c r="J2398" s="21">
        <v>3750</v>
      </c>
      <c r="K2398" s="22">
        <f t="shared" si="786"/>
        <v>1500.0000000000002</v>
      </c>
      <c r="L2398" s="22">
        <f t="shared" si="787"/>
        <v>525</v>
      </c>
      <c r="M2398" s="23">
        <v>0.35</v>
      </c>
      <c r="O2398" s="1"/>
      <c r="P2398" s="2"/>
      <c r="Q2398" s="3"/>
      <c r="R2398" s="5"/>
    </row>
    <row r="2399" spans="2:18" x14ac:dyDescent="0.25">
      <c r="B2399" s="18" t="s">
        <v>10</v>
      </c>
      <c r="C2399" s="18">
        <v>1185732</v>
      </c>
      <c r="D2399" s="19">
        <v>45360</v>
      </c>
      <c r="E2399" s="18" t="s">
        <v>133</v>
      </c>
      <c r="F2399" s="18" t="s">
        <v>87</v>
      </c>
      <c r="G2399" s="18" t="s">
        <v>88</v>
      </c>
      <c r="H2399" s="18" t="s">
        <v>17</v>
      </c>
      <c r="I2399" s="20">
        <v>0.3</v>
      </c>
      <c r="J2399" s="21">
        <v>4750</v>
      </c>
      <c r="K2399" s="22">
        <f t="shared" si="786"/>
        <v>1425</v>
      </c>
      <c r="L2399" s="22">
        <f t="shared" si="787"/>
        <v>712.5</v>
      </c>
      <c r="M2399" s="23">
        <v>0.5</v>
      </c>
      <c r="O2399" s="1"/>
      <c r="P2399" s="2"/>
      <c r="Q2399" s="3"/>
      <c r="R2399" s="5"/>
    </row>
    <row r="2400" spans="2:18" x14ac:dyDescent="0.25">
      <c r="B2400" s="18" t="s">
        <v>10</v>
      </c>
      <c r="C2400" s="18">
        <v>1185732</v>
      </c>
      <c r="D2400" s="19">
        <v>45392</v>
      </c>
      <c r="E2400" s="18" t="s">
        <v>133</v>
      </c>
      <c r="F2400" s="18" t="s">
        <v>87</v>
      </c>
      <c r="G2400" s="18" t="s">
        <v>88</v>
      </c>
      <c r="H2400" s="18" t="s">
        <v>12</v>
      </c>
      <c r="I2400" s="20">
        <v>0.3</v>
      </c>
      <c r="J2400" s="21">
        <v>7250</v>
      </c>
      <c r="K2400" s="22">
        <f>I2400*J2400</f>
        <v>2175</v>
      </c>
      <c r="L2400" s="22">
        <f>K2400*M2400</f>
        <v>870</v>
      </c>
      <c r="M2400" s="23">
        <v>0.4</v>
      </c>
      <c r="O2400" s="1"/>
      <c r="P2400" s="2"/>
      <c r="Q2400" s="3"/>
      <c r="R2400" s="5"/>
    </row>
    <row r="2401" spans="2:18" x14ac:dyDescent="0.25">
      <c r="B2401" s="18" t="s">
        <v>10</v>
      </c>
      <c r="C2401" s="18">
        <v>1185732</v>
      </c>
      <c r="D2401" s="19">
        <v>45392</v>
      </c>
      <c r="E2401" s="18" t="s">
        <v>133</v>
      </c>
      <c r="F2401" s="18" t="s">
        <v>87</v>
      </c>
      <c r="G2401" s="18" t="s">
        <v>88</v>
      </c>
      <c r="H2401" s="18" t="s">
        <v>15</v>
      </c>
      <c r="I2401" s="20">
        <v>0.3</v>
      </c>
      <c r="J2401" s="21">
        <v>4250</v>
      </c>
      <c r="K2401" s="22">
        <f>I2401*J2401</f>
        <v>1275</v>
      </c>
      <c r="L2401" s="22">
        <f>K2401*M2401</f>
        <v>446.25</v>
      </c>
      <c r="M2401" s="23">
        <v>0.35</v>
      </c>
      <c r="O2401" s="1"/>
      <c r="P2401" s="2"/>
      <c r="Q2401" s="3"/>
      <c r="R2401" s="5"/>
    </row>
    <row r="2402" spans="2:18" x14ac:dyDescent="0.25">
      <c r="B2402" s="18" t="s">
        <v>10</v>
      </c>
      <c r="C2402" s="18">
        <v>1185732</v>
      </c>
      <c r="D2402" s="19">
        <v>45392</v>
      </c>
      <c r="E2402" s="18" t="s">
        <v>133</v>
      </c>
      <c r="F2402" s="18" t="s">
        <v>87</v>
      </c>
      <c r="G2402" s="18" t="s">
        <v>88</v>
      </c>
      <c r="H2402" s="18" t="s">
        <v>13</v>
      </c>
      <c r="I2402" s="20">
        <v>0.2</v>
      </c>
      <c r="J2402" s="21">
        <v>4250</v>
      </c>
      <c r="K2402" s="22">
        <f t="shared" ref="K2402:K2405" si="788">I2402*J2402</f>
        <v>850</v>
      </c>
      <c r="L2402" s="22">
        <f t="shared" ref="L2402:L2405" si="789">K2402*M2402</f>
        <v>340</v>
      </c>
      <c r="M2402" s="23">
        <v>0.4</v>
      </c>
      <c r="O2402" s="1"/>
      <c r="P2402" s="2"/>
      <c r="Q2402" s="3"/>
      <c r="R2402" s="5"/>
    </row>
    <row r="2403" spans="2:18" x14ac:dyDescent="0.25">
      <c r="B2403" s="18" t="s">
        <v>10</v>
      </c>
      <c r="C2403" s="18">
        <v>1185732</v>
      </c>
      <c r="D2403" s="19">
        <v>45392</v>
      </c>
      <c r="E2403" s="18" t="s">
        <v>133</v>
      </c>
      <c r="F2403" s="18" t="s">
        <v>87</v>
      </c>
      <c r="G2403" s="18" t="s">
        <v>88</v>
      </c>
      <c r="H2403" s="18" t="s">
        <v>14</v>
      </c>
      <c r="I2403" s="20">
        <v>0.24999999999999994</v>
      </c>
      <c r="J2403" s="21">
        <v>3500</v>
      </c>
      <c r="K2403" s="22">
        <f t="shared" si="788"/>
        <v>874.99999999999977</v>
      </c>
      <c r="L2403" s="22">
        <f t="shared" si="789"/>
        <v>349.99999999999994</v>
      </c>
      <c r="M2403" s="23">
        <v>0.4</v>
      </c>
      <c r="O2403" s="1"/>
      <c r="P2403" s="2"/>
      <c r="Q2403" s="3"/>
      <c r="R2403" s="5"/>
    </row>
    <row r="2404" spans="2:18" x14ac:dyDescent="0.25">
      <c r="B2404" s="18" t="s">
        <v>10</v>
      </c>
      <c r="C2404" s="18">
        <v>1185732</v>
      </c>
      <c r="D2404" s="19">
        <v>45392</v>
      </c>
      <c r="E2404" s="18" t="s">
        <v>133</v>
      </c>
      <c r="F2404" s="18" t="s">
        <v>87</v>
      </c>
      <c r="G2404" s="18" t="s">
        <v>88</v>
      </c>
      <c r="H2404" s="18" t="s">
        <v>16</v>
      </c>
      <c r="I2404" s="20">
        <v>0.45</v>
      </c>
      <c r="J2404" s="21">
        <v>3750</v>
      </c>
      <c r="K2404" s="22">
        <f t="shared" si="788"/>
        <v>1687.5</v>
      </c>
      <c r="L2404" s="22">
        <f t="shared" si="789"/>
        <v>590.625</v>
      </c>
      <c r="M2404" s="23">
        <v>0.35</v>
      </c>
      <c r="O2404" s="1"/>
      <c r="P2404" s="2"/>
      <c r="Q2404" s="3"/>
      <c r="R2404" s="5"/>
    </row>
    <row r="2405" spans="2:18" x14ac:dyDescent="0.25">
      <c r="B2405" s="18" t="s">
        <v>10</v>
      </c>
      <c r="C2405" s="18">
        <v>1185732</v>
      </c>
      <c r="D2405" s="19">
        <v>45392</v>
      </c>
      <c r="E2405" s="18" t="s">
        <v>133</v>
      </c>
      <c r="F2405" s="18" t="s">
        <v>87</v>
      </c>
      <c r="G2405" s="18" t="s">
        <v>88</v>
      </c>
      <c r="H2405" s="18" t="s">
        <v>17</v>
      </c>
      <c r="I2405" s="20">
        <v>0.35000000000000003</v>
      </c>
      <c r="J2405" s="21">
        <v>5250</v>
      </c>
      <c r="K2405" s="22">
        <f t="shared" si="788"/>
        <v>1837.5000000000002</v>
      </c>
      <c r="L2405" s="22">
        <f t="shared" si="789"/>
        <v>918.75000000000011</v>
      </c>
      <c r="M2405" s="23">
        <v>0.5</v>
      </c>
      <c r="O2405" s="1"/>
      <c r="P2405" s="2"/>
      <c r="Q2405" s="3"/>
      <c r="R2405" s="5"/>
    </row>
    <row r="2406" spans="2:18" x14ac:dyDescent="0.25">
      <c r="B2406" s="18" t="s">
        <v>10</v>
      </c>
      <c r="C2406" s="18">
        <v>1185732</v>
      </c>
      <c r="D2406" s="19">
        <v>45421</v>
      </c>
      <c r="E2406" s="18" t="s">
        <v>133</v>
      </c>
      <c r="F2406" s="18" t="s">
        <v>87</v>
      </c>
      <c r="G2406" s="18" t="s">
        <v>88</v>
      </c>
      <c r="H2406" s="18" t="s">
        <v>12</v>
      </c>
      <c r="I2406" s="20">
        <v>0.45</v>
      </c>
      <c r="J2406" s="21">
        <v>7950</v>
      </c>
      <c r="K2406" s="22">
        <f>I2406*J2406</f>
        <v>3577.5</v>
      </c>
      <c r="L2406" s="22">
        <f>K2406*M2406</f>
        <v>1431</v>
      </c>
      <c r="M2406" s="23">
        <v>0.4</v>
      </c>
      <c r="O2406" s="1"/>
      <c r="P2406" s="2"/>
      <c r="Q2406" s="3"/>
      <c r="R2406" s="5"/>
    </row>
    <row r="2407" spans="2:18" x14ac:dyDescent="0.25">
      <c r="B2407" s="18" t="s">
        <v>10</v>
      </c>
      <c r="C2407" s="18">
        <v>1185732</v>
      </c>
      <c r="D2407" s="19">
        <v>45421</v>
      </c>
      <c r="E2407" s="18" t="s">
        <v>133</v>
      </c>
      <c r="F2407" s="18" t="s">
        <v>87</v>
      </c>
      <c r="G2407" s="18" t="s">
        <v>88</v>
      </c>
      <c r="H2407" s="18" t="s">
        <v>15</v>
      </c>
      <c r="I2407" s="20">
        <v>0.45</v>
      </c>
      <c r="J2407" s="21">
        <v>5000</v>
      </c>
      <c r="K2407" s="22">
        <f>I2407*J2407</f>
        <v>2250</v>
      </c>
      <c r="L2407" s="22">
        <f>K2407*M2407</f>
        <v>787.5</v>
      </c>
      <c r="M2407" s="23">
        <v>0.35</v>
      </c>
      <c r="O2407" s="1"/>
      <c r="P2407" s="2"/>
      <c r="Q2407" s="3"/>
      <c r="R2407" s="5"/>
    </row>
    <row r="2408" spans="2:18" x14ac:dyDescent="0.25">
      <c r="B2408" s="18" t="s">
        <v>10</v>
      </c>
      <c r="C2408" s="18">
        <v>1185732</v>
      </c>
      <c r="D2408" s="19">
        <v>45421</v>
      </c>
      <c r="E2408" s="18" t="s">
        <v>133</v>
      </c>
      <c r="F2408" s="18" t="s">
        <v>87</v>
      </c>
      <c r="G2408" s="18" t="s">
        <v>88</v>
      </c>
      <c r="H2408" s="18" t="s">
        <v>13</v>
      </c>
      <c r="I2408" s="20">
        <v>0.4</v>
      </c>
      <c r="J2408" s="21">
        <v>4750</v>
      </c>
      <c r="K2408" s="22">
        <f t="shared" ref="K2408:K2411" si="790">I2408*J2408</f>
        <v>1900</v>
      </c>
      <c r="L2408" s="22">
        <f t="shared" ref="L2408:L2411" si="791">K2408*M2408</f>
        <v>760</v>
      </c>
      <c r="M2408" s="23">
        <v>0.4</v>
      </c>
      <c r="O2408" s="1"/>
      <c r="P2408" s="2"/>
      <c r="Q2408" s="3"/>
      <c r="R2408" s="5"/>
    </row>
    <row r="2409" spans="2:18" x14ac:dyDescent="0.25">
      <c r="B2409" s="18" t="s">
        <v>10</v>
      </c>
      <c r="C2409" s="18">
        <v>1185732</v>
      </c>
      <c r="D2409" s="19">
        <v>45421</v>
      </c>
      <c r="E2409" s="18" t="s">
        <v>133</v>
      </c>
      <c r="F2409" s="18" t="s">
        <v>87</v>
      </c>
      <c r="G2409" s="18" t="s">
        <v>88</v>
      </c>
      <c r="H2409" s="18" t="s">
        <v>14</v>
      </c>
      <c r="I2409" s="20">
        <v>0.4</v>
      </c>
      <c r="J2409" s="21">
        <v>4250</v>
      </c>
      <c r="K2409" s="22">
        <f t="shared" si="790"/>
        <v>1700</v>
      </c>
      <c r="L2409" s="22">
        <f t="shared" si="791"/>
        <v>680</v>
      </c>
      <c r="M2409" s="23">
        <v>0.4</v>
      </c>
      <c r="O2409" s="1"/>
      <c r="P2409" s="2"/>
      <c r="Q2409" s="3"/>
      <c r="R2409" s="5"/>
    </row>
    <row r="2410" spans="2:18" x14ac:dyDescent="0.25">
      <c r="B2410" s="18" t="s">
        <v>10</v>
      </c>
      <c r="C2410" s="18">
        <v>1185732</v>
      </c>
      <c r="D2410" s="19">
        <v>45421</v>
      </c>
      <c r="E2410" s="18" t="s">
        <v>133</v>
      </c>
      <c r="F2410" s="18" t="s">
        <v>87</v>
      </c>
      <c r="G2410" s="18" t="s">
        <v>88</v>
      </c>
      <c r="H2410" s="18" t="s">
        <v>16</v>
      </c>
      <c r="I2410" s="20">
        <v>0.49999999999999994</v>
      </c>
      <c r="J2410" s="21">
        <v>4500</v>
      </c>
      <c r="K2410" s="22">
        <f t="shared" si="790"/>
        <v>2249.9999999999995</v>
      </c>
      <c r="L2410" s="22">
        <f t="shared" si="791"/>
        <v>787.49999999999977</v>
      </c>
      <c r="M2410" s="23">
        <v>0.35</v>
      </c>
      <c r="O2410" s="1"/>
      <c r="P2410" s="2"/>
      <c r="Q2410" s="3"/>
      <c r="R2410" s="5"/>
    </row>
    <row r="2411" spans="2:18" x14ac:dyDescent="0.25">
      <c r="B2411" s="18" t="s">
        <v>10</v>
      </c>
      <c r="C2411" s="18">
        <v>1185732</v>
      </c>
      <c r="D2411" s="19">
        <v>45421</v>
      </c>
      <c r="E2411" s="18" t="s">
        <v>133</v>
      </c>
      <c r="F2411" s="18" t="s">
        <v>87</v>
      </c>
      <c r="G2411" s="18" t="s">
        <v>88</v>
      </c>
      <c r="H2411" s="18" t="s">
        <v>17</v>
      </c>
      <c r="I2411" s="20">
        <v>0.54999999999999993</v>
      </c>
      <c r="J2411" s="21">
        <v>5500</v>
      </c>
      <c r="K2411" s="22">
        <f t="shared" si="790"/>
        <v>3024.9999999999995</v>
      </c>
      <c r="L2411" s="22">
        <f t="shared" si="791"/>
        <v>1512.4999999999998</v>
      </c>
      <c r="M2411" s="23">
        <v>0.5</v>
      </c>
      <c r="O2411" s="1"/>
      <c r="P2411" s="2"/>
      <c r="Q2411" s="3"/>
      <c r="R2411" s="5"/>
    </row>
    <row r="2412" spans="2:18" x14ac:dyDescent="0.25">
      <c r="B2412" s="18" t="s">
        <v>10</v>
      </c>
      <c r="C2412" s="18">
        <v>1185732</v>
      </c>
      <c r="D2412" s="19">
        <v>45454</v>
      </c>
      <c r="E2412" s="18" t="s">
        <v>133</v>
      </c>
      <c r="F2412" s="18" t="s">
        <v>87</v>
      </c>
      <c r="G2412" s="18" t="s">
        <v>88</v>
      </c>
      <c r="H2412" s="18" t="s">
        <v>12</v>
      </c>
      <c r="I2412" s="20">
        <v>0.49999999999999994</v>
      </c>
      <c r="J2412" s="21">
        <v>8000</v>
      </c>
      <c r="K2412" s="22">
        <f>I2412*J2412</f>
        <v>3999.9999999999995</v>
      </c>
      <c r="L2412" s="22">
        <f>K2412*M2412</f>
        <v>1600</v>
      </c>
      <c r="M2412" s="23">
        <v>0.4</v>
      </c>
      <c r="O2412" s="1"/>
      <c r="P2412" s="2"/>
      <c r="Q2412" s="3"/>
      <c r="R2412" s="5"/>
    </row>
    <row r="2413" spans="2:18" x14ac:dyDescent="0.25">
      <c r="B2413" s="18" t="s">
        <v>10</v>
      </c>
      <c r="C2413" s="18">
        <v>1185732</v>
      </c>
      <c r="D2413" s="19">
        <v>45454</v>
      </c>
      <c r="E2413" s="18" t="s">
        <v>133</v>
      </c>
      <c r="F2413" s="18" t="s">
        <v>87</v>
      </c>
      <c r="G2413" s="18" t="s">
        <v>88</v>
      </c>
      <c r="H2413" s="18" t="s">
        <v>15</v>
      </c>
      <c r="I2413" s="20">
        <v>0.45</v>
      </c>
      <c r="J2413" s="21">
        <v>5500</v>
      </c>
      <c r="K2413" s="22">
        <f>I2413*J2413</f>
        <v>2475</v>
      </c>
      <c r="L2413" s="22">
        <f>K2413*M2413</f>
        <v>866.25</v>
      </c>
      <c r="M2413" s="23">
        <v>0.35</v>
      </c>
      <c r="O2413" s="1"/>
      <c r="P2413" s="2"/>
      <c r="Q2413" s="3"/>
      <c r="R2413" s="5"/>
    </row>
    <row r="2414" spans="2:18" x14ac:dyDescent="0.25">
      <c r="B2414" s="18" t="s">
        <v>10</v>
      </c>
      <c r="C2414" s="18">
        <v>1185732</v>
      </c>
      <c r="D2414" s="19">
        <v>45454</v>
      </c>
      <c r="E2414" s="18" t="s">
        <v>133</v>
      </c>
      <c r="F2414" s="18" t="s">
        <v>87</v>
      </c>
      <c r="G2414" s="18" t="s">
        <v>88</v>
      </c>
      <c r="H2414" s="18" t="s">
        <v>13</v>
      </c>
      <c r="I2414" s="20">
        <v>0.5</v>
      </c>
      <c r="J2414" s="21">
        <v>5250</v>
      </c>
      <c r="K2414" s="22">
        <f t="shared" ref="K2414:K2417" si="792">I2414*J2414</f>
        <v>2625</v>
      </c>
      <c r="L2414" s="22">
        <f t="shared" ref="L2414:L2417" si="793">K2414*M2414</f>
        <v>1050</v>
      </c>
      <c r="M2414" s="23">
        <v>0.4</v>
      </c>
      <c r="O2414" s="1"/>
      <c r="P2414" s="2"/>
      <c r="Q2414" s="3"/>
      <c r="R2414" s="5"/>
    </row>
    <row r="2415" spans="2:18" x14ac:dyDescent="0.25">
      <c r="B2415" s="18" t="s">
        <v>10</v>
      </c>
      <c r="C2415" s="18">
        <v>1185732</v>
      </c>
      <c r="D2415" s="19">
        <v>45454</v>
      </c>
      <c r="E2415" s="18" t="s">
        <v>133</v>
      </c>
      <c r="F2415" s="18" t="s">
        <v>87</v>
      </c>
      <c r="G2415" s="18" t="s">
        <v>88</v>
      </c>
      <c r="H2415" s="18" t="s">
        <v>14</v>
      </c>
      <c r="I2415" s="20">
        <v>0.5</v>
      </c>
      <c r="J2415" s="21">
        <v>5000</v>
      </c>
      <c r="K2415" s="22">
        <f t="shared" si="792"/>
        <v>2500</v>
      </c>
      <c r="L2415" s="22">
        <f t="shared" si="793"/>
        <v>1000</v>
      </c>
      <c r="M2415" s="23">
        <v>0.4</v>
      </c>
      <c r="O2415" s="1"/>
      <c r="P2415" s="2"/>
      <c r="Q2415" s="3"/>
      <c r="R2415" s="5"/>
    </row>
    <row r="2416" spans="2:18" x14ac:dyDescent="0.25">
      <c r="B2416" s="18" t="s">
        <v>10</v>
      </c>
      <c r="C2416" s="18">
        <v>1185732</v>
      </c>
      <c r="D2416" s="19">
        <v>45454</v>
      </c>
      <c r="E2416" s="18" t="s">
        <v>133</v>
      </c>
      <c r="F2416" s="18" t="s">
        <v>87</v>
      </c>
      <c r="G2416" s="18" t="s">
        <v>88</v>
      </c>
      <c r="H2416" s="18" t="s">
        <v>16</v>
      </c>
      <c r="I2416" s="20">
        <v>0.65</v>
      </c>
      <c r="J2416" s="21">
        <v>5000</v>
      </c>
      <c r="K2416" s="22">
        <f t="shared" si="792"/>
        <v>3250</v>
      </c>
      <c r="L2416" s="22">
        <f t="shared" si="793"/>
        <v>1137.5</v>
      </c>
      <c r="M2416" s="23">
        <v>0.35</v>
      </c>
      <c r="O2416" s="1"/>
      <c r="P2416" s="2"/>
      <c r="Q2416" s="3"/>
      <c r="R2416" s="5"/>
    </row>
    <row r="2417" spans="2:18" x14ac:dyDescent="0.25">
      <c r="B2417" s="18" t="s">
        <v>10</v>
      </c>
      <c r="C2417" s="18">
        <v>1185732</v>
      </c>
      <c r="D2417" s="19">
        <v>45454</v>
      </c>
      <c r="E2417" s="18" t="s">
        <v>133</v>
      </c>
      <c r="F2417" s="18" t="s">
        <v>87</v>
      </c>
      <c r="G2417" s="18" t="s">
        <v>88</v>
      </c>
      <c r="H2417" s="18" t="s">
        <v>17</v>
      </c>
      <c r="I2417" s="20">
        <v>0.70000000000000007</v>
      </c>
      <c r="J2417" s="21">
        <v>6750</v>
      </c>
      <c r="K2417" s="22">
        <f t="shared" si="792"/>
        <v>4725</v>
      </c>
      <c r="L2417" s="22">
        <f t="shared" si="793"/>
        <v>2362.5</v>
      </c>
      <c r="M2417" s="23">
        <v>0.5</v>
      </c>
      <c r="O2417" s="1"/>
      <c r="P2417" s="2"/>
      <c r="Q2417" s="3"/>
      <c r="R2417" s="5"/>
    </row>
    <row r="2418" spans="2:18" x14ac:dyDescent="0.25">
      <c r="B2418" s="18" t="s">
        <v>10</v>
      </c>
      <c r="C2418" s="18">
        <v>1185732</v>
      </c>
      <c r="D2418" s="19">
        <v>45482</v>
      </c>
      <c r="E2418" s="18" t="s">
        <v>133</v>
      </c>
      <c r="F2418" s="18" t="s">
        <v>87</v>
      </c>
      <c r="G2418" s="18" t="s">
        <v>88</v>
      </c>
      <c r="H2418" s="18" t="s">
        <v>12</v>
      </c>
      <c r="I2418" s="20">
        <v>0.65</v>
      </c>
      <c r="J2418" s="21">
        <v>9000</v>
      </c>
      <c r="K2418" s="22">
        <f>I2418*J2418</f>
        <v>5850</v>
      </c>
      <c r="L2418" s="22">
        <f>K2418*M2418</f>
        <v>2340</v>
      </c>
      <c r="M2418" s="23">
        <v>0.4</v>
      </c>
      <c r="O2418" s="1"/>
      <c r="P2418" s="2"/>
      <c r="Q2418" s="3"/>
      <c r="R2418" s="5"/>
    </row>
    <row r="2419" spans="2:18" x14ac:dyDescent="0.25">
      <c r="B2419" s="18" t="s">
        <v>10</v>
      </c>
      <c r="C2419" s="18">
        <v>1185732</v>
      </c>
      <c r="D2419" s="19">
        <v>45482</v>
      </c>
      <c r="E2419" s="18" t="s">
        <v>133</v>
      </c>
      <c r="F2419" s="18" t="s">
        <v>87</v>
      </c>
      <c r="G2419" s="18" t="s">
        <v>88</v>
      </c>
      <c r="H2419" s="18" t="s">
        <v>15</v>
      </c>
      <c r="I2419" s="20">
        <v>0.60000000000000009</v>
      </c>
      <c r="J2419" s="21">
        <v>6500</v>
      </c>
      <c r="K2419" s="22">
        <f>I2419*J2419</f>
        <v>3900.0000000000005</v>
      </c>
      <c r="L2419" s="22">
        <f>K2419*M2419</f>
        <v>1365</v>
      </c>
      <c r="M2419" s="23">
        <v>0.35</v>
      </c>
      <c r="O2419" s="1"/>
      <c r="P2419" s="2"/>
      <c r="Q2419" s="3"/>
      <c r="R2419" s="5"/>
    </row>
    <row r="2420" spans="2:18" x14ac:dyDescent="0.25">
      <c r="B2420" s="18" t="s">
        <v>10</v>
      </c>
      <c r="C2420" s="18">
        <v>1185732</v>
      </c>
      <c r="D2420" s="19">
        <v>45482</v>
      </c>
      <c r="E2420" s="18" t="s">
        <v>133</v>
      </c>
      <c r="F2420" s="18" t="s">
        <v>87</v>
      </c>
      <c r="G2420" s="18" t="s">
        <v>88</v>
      </c>
      <c r="H2420" s="18" t="s">
        <v>13</v>
      </c>
      <c r="I2420" s="20">
        <v>0.55000000000000004</v>
      </c>
      <c r="J2420" s="21">
        <v>5750</v>
      </c>
      <c r="K2420" s="22">
        <f t="shared" ref="K2420:K2423" si="794">I2420*J2420</f>
        <v>3162.5000000000005</v>
      </c>
      <c r="L2420" s="22">
        <f t="shared" ref="L2420:L2423" si="795">K2420*M2420</f>
        <v>1265.0000000000002</v>
      </c>
      <c r="M2420" s="23">
        <v>0.4</v>
      </c>
      <c r="O2420" s="1"/>
      <c r="P2420" s="2"/>
      <c r="Q2420" s="3"/>
      <c r="R2420" s="5"/>
    </row>
    <row r="2421" spans="2:18" x14ac:dyDescent="0.25">
      <c r="B2421" s="18" t="s">
        <v>10</v>
      </c>
      <c r="C2421" s="18">
        <v>1185732</v>
      </c>
      <c r="D2421" s="19">
        <v>45482</v>
      </c>
      <c r="E2421" s="18" t="s">
        <v>133</v>
      </c>
      <c r="F2421" s="18" t="s">
        <v>87</v>
      </c>
      <c r="G2421" s="18" t="s">
        <v>88</v>
      </c>
      <c r="H2421" s="18" t="s">
        <v>14</v>
      </c>
      <c r="I2421" s="20">
        <v>0.55000000000000004</v>
      </c>
      <c r="J2421" s="21">
        <v>5250</v>
      </c>
      <c r="K2421" s="22">
        <f t="shared" si="794"/>
        <v>2887.5000000000005</v>
      </c>
      <c r="L2421" s="22">
        <f t="shared" si="795"/>
        <v>1155.0000000000002</v>
      </c>
      <c r="M2421" s="23">
        <v>0.4</v>
      </c>
      <c r="O2421" s="1"/>
      <c r="P2421" s="2"/>
      <c r="Q2421" s="3"/>
      <c r="R2421" s="5"/>
    </row>
    <row r="2422" spans="2:18" x14ac:dyDescent="0.25">
      <c r="B2422" s="18" t="s">
        <v>10</v>
      </c>
      <c r="C2422" s="18">
        <v>1185732</v>
      </c>
      <c r="D2422" s="19">
        <v>45482</v>
      </c>
      <c r="E2422" s="18" t="s">
        <v>133</v>
      </c>
      <c r="F2422" s="18" t="s">
        <v>87</v>
      </c>
      <c r="G2422" s="18" t="s">
        <v>88</v>
      </c>
      <c r="H2422" s="18" t="s">
        <v>16</v>
      </c>
      <c r="I2422" s="20">
        <v>0.65</v>
      </c>
      <c r="J2422" s="21">
        <v>5500</v>
      </c>
      <c r="K2422" s="22">
        <f t="shared" si="794"/>
        <v>3575</v>
      </c>
      <c r="L2422" s="22">
        <f t="shared" si="795"/>
        <v>1251.25</v>
      </c>
      <c r="M2422" s="23">
        <v>0.35</v>
      </c>
      <c r="O2422" s="1"/>
      <c r="P2422" s="2"/>
      <c r="Q2422" s="3"/>
      <c r="R2422" s="5"/>
    </row>
    <row r="2423" spans="2:18" x14ac:dyDescent="0.25">
      <c r="B2423" s="18" t="s">
        <v>10</v>
      </c>
      <c r="C2423" s="18">
        <v>1185732</v>
      </c>
      <c r="D2423" s="19">
        <v>45482</v>
      </c>
      <c r="E2423" s="18" t="s">
        <v>133</v>
      </c>
      <c r="F2423" s="18" t="s">
        <v>87</v>
      </c>
      <c r="G2423" s="18" t="s">
        <v>88</v>
      </c>
      <c r="H2423" s="18" t="s">
        <v>17</v>
      </c>
      <c r="I2423" s="20">
        <v>0.70000000000000007</v>
      </c>
      <c r="J2423" s="21">
        <v>7250</v>
      </c>
      <c r="K2423" s="22">
        <f t="shared" si="794"/>
        <v>5075.0000000000009</v>
      </c>
      <c r="L2423" s="22">
        <f t="shared" si="795"/>
        <v>2537.5000000000005</v>
      </c>
      <c r="M2423" s="23">
        <v>0.5</v>
      </c>
      <c r="O2423" s="1"/>
      <c r="P2423" s="2"/>
      <c r="Q2423" s="3"/>
      <c r="R2423" s="5"/>
    </row>
    <row r="2424" spans="2:18" x14ac:dyDescent="0.25">
      <c r="B2424" s="18" t="s">
        <v>10</v>
      </c>
      <c r="C2424" s="18">
        <v>1185732</v>
      </c>
      <c r="D2424" s="19">
        <v>45514</v>
      </c>
      <c r="E2424" s="18" t="s">
        <v>133</v>
      </c>
      <c r="F2424" s="18" t="s">
        <v>87</v>
      </c>
      <c r="G2424" s="18" t="s">
        <v>88</v>
      </c>
      <c r="H2424" s="18" t="s">
        <v>12</v>
      </c>
      <c r="I2424" s="20">
        <v>0.65</v>
      </c>
      <c r="J2424" s="21">
        <v>8750</v>
      </c>
      <c r="K2424" s="22">
        <f>I2424*J2424</f>
        <v>5687.5</v>
      </c>
      <c r="L2424" s="22">
        <f>K2424*M2424</f>
        <v>2275</v>
      </c>
      <c r="M2424" s="23">
        <v>0.4</v>
      </c>
      <c r="O2424" s="1"/>
      <c r="P2424" s="2"/>
      <c r="Q2424" s="3"/>
      <c r="R2424" s="5"/>
    </row>
    <row r="2425" spans="2:18" x14ac:dyDescent="0.25">
      <c r="B2425" s="18" t="s">
        <v>10</v>
      </c>
      <c r="C2425" s="18">
        <v>1185732</v>
      </c>
      <c r="D2425" s="19">
        <v>45514</v>
      </c>
      <c r="E2425" s="18" t="s">
        <v>133</v>
      </c>
      <c r="F2425" s="18" t="s">
        <v>87</v>
      </c>
      <c r="G2425" s="18" t="s">
        <v>88</v>
      </c>
      <c r="H2425" s="18" t="s">
        <v>15</v>
      </c>
      <c r="I2425" s="20">
        <v>0.60000000000000009</v>
      </c>
      <c r="J2425" s="21">
        <v>6500</v>
      </c>
      <c r="K2425" s="22">
        <f>I2425*J2425</f>
        <v>3900.0000000000005</v>
      </c>
      <c r="L2425" s="22">
        <f>K2425*M2425</f>
        <v>1365</v>
      </c>
      <c r="M2425" s="23">
        <v>0.35</v>
      </c>
      <c r="O2425" s="1"/>
      <c r="P2425" s="2"/>
      <c r="Q2425" s="3"/>
      <c r="R2425" s="5"/>
    </row>
    <row r="2426" spans="2:18" x14ac:dyDescent="0.25">
      <c r="B2426" s="18" t="s">
        <v>10</v>
      </c>
      <c r="C2426" s="18">
        <v>1185732</v>
      </c>
      <c r="D2426" s="19">
        <v>45514</v>
      </c>
      <c r="E2426" s="18" t="s">
        <v>133</v>
      </c>
      <c r="F2426" s="18" t="s">
        <v>87</v>
      </c>
      <c r="G2426" s="18" t="s">
        <v>88</v>
      </c>
      <c r="H2426" s="18" t="s">
        <v>13</v>
      </c>
      <c r="I2426" s="20">
        <v>0.55000000000000004</v>
      </c>
      <c r="J2426" s="21">
        <v>5750</v>
      </c>
      <c r="K2426" s="22">
        <f t="shared" ref="K2426:K2429" si="796">I2426*J2426</f>
        <v>3162.5000000000005</v>
      </c>
      <c r="L2426" s="22">
        <f t="shared" ref="L2426:L2429" si="797">K2426*M2426</f>
        <v>1265.0000000000002</v>
      </c>
      <c r="M2426" s="23">
        <v>0.4</v>
      </c>
      <c r="O2426" s="1"/>
      <c r="P2426" s="2"/>
      <c r="Q2426" s="3"/>
      <c r="R2426" s="5"/>
    </row>
    <row r="2427" spans="2:18" x14ac:dyDescent="0.25">
      <c r="B2427" s="18" t="s">
        <v>10</v>
      </c>
      <c r="C2427" s="18">
        <v>1185732</v>
      </c>
      <c r="D2427" s="19">
        <v>45514</v>
      </c>
      <c r="E2427" s="18" t="s">
        <v>133</v>
      </c>
      <c r="F2427" s="18" t="s">
        <v>87</v>
      </c>
      <c r="G2427" s="18" t="s">
        <v>88</v>
      </c>
      <c r="H2427" s="18" t="s">
        <v>14</v>
      </c>
      <c r="I2427" s="20">
        <v>0.45</v>
      </c>
      <c r="J2427" s="21">
        <v>5250</v>
      </c>
      <c r="K2427" s="22">
        <f t="shared" si="796"/>
        <v>2362.5</v>
      </c>
      <c r="L2427" s="22">
        <f t="shared" si="797"/>
        <v>945</v>
      </c>
      <c r="M2427" s="23">
        <v>0.4</v>
      </c>
      <c r="O2427" s="1"/>
      <c r="P2427" s="2"/>
      <c r="Q2427" s="3"/>
      <c r="R2427" s="5"/>
    </row>
    <row r="2428" spans="2:18" x14ac:dyDescent="0.25">
      <c r="B2428" s="18" t="s">
        <v>10</v>
      </c>
      <c r="C2428" s="18">
        <v>1185732</v>
      </c>
      <c r="D2428" s="19">
        <v>45514</v>
      </c>
      <c r="E2428" s="18" t="s">
        <v>133</v>
      </c>
      <c r="F2428" s="18" t="s">
        <v>87</v>
      </c>
      <c r="G2428" s="18" t="s">
        <v>88</v>
      </c>
      <c r="H2428" s="18" t="s">
        <v>16</v>
      </c>
      <c r="I2428" s="20">
        <v>0.55000000000000004</v>
      </c>
      <c r="J2428" s="21">
        <v>5000</v>
      </c>
      <c r="K2428" s="22">
        <f t="shared" si="796"/>
        <v>2750</v>
      </c>
      <c r="L2428" s="22">
        <f t="shared" si="797"/>
        <v>962.49999999999989</v>
      </c>
      <c r="M2428" s="23">
        <v>0.35</v>
      </c>
      <c r="O2428" s="1"/>
      <c r="P2428" s="2"/>
      <c r="Q2428" s="3"/>
      <c r="R2428" s="5"/>
    </row>
    <row r="2429" spans="2:18" x14ac:dyDescent="0.25">
      <c r="B2429" s="18" t="s">
        <v>10</v>
      </c>
      <c r="C2429" s="18">
        <v>1185732</v>
      </c>
      <c r="D2429" s="19">
        <v>45514</v>
      </c>
      <c r="E2429" s="18" t="s">
        <v>133</v>
      </c>
      <c r="F2429" s="18" t="s">
        <v>87</v>
      </c>
      <c r="G2429" s="18" t="s">
        <v>88</v>
      </c>
      <c r="H2429" s="18" t="s">
        <v>17</v>
      </c>
      <c r="I2429" s="20">
        <v>0.60000000000000009</v>
      </c>
      <c r="J2429" s="21">
        <v>6750</v>
      </c>
      <c r="K2429" s="22">
        <f t="shared" si="796"/>
        <v>4050.0000000000005</v>
      </c>
      <c r="L2429" s="22">
        <f t="shared" si="797"/>
        <v>2025.0000000000002</v>
      </c>
      <c r="M2429" s="23">
        <v>0.5</v>
      </c>
      <c r="O2429" s="1"/>
      <c r="P2429" s="2"/>
      <c r="Q2429" s="3"/>
      <c r="R2429" s="5"/>
    </row>
    <row r="2430" spans="2:18" x14ac:dyDescent="0.25">
      <c r="B2430" s="18" t="s">
        <v>10</v>
      </c>
      <c r="C2430" s="18">
        <v>1185732</v>
      </c>
      <c r="D2430" s="19">
        <v>45544</v>
      </c>
      <c r="E2430" s="18" t="s">
        <v>133</v>
      </c>
      <c r="F2430" s="18" t="s">
        <v>87</v>
      </c>
      <c r="G2430" s="18" t="s">
        <v>88</v>
      </c>
      <c r="H2430" s="18" t="s">
        <v>12</v>
      </c>
      <c r="I2430" s="20">
        <v>0.55000000000000004</v>
      </c>
      <c r="J2430" s="21">
        <v>7750</v>
      </c>
      <c r="K2430" s="22">
        <f>I2430*J2430</f>
        <v>4262.5</v>
      </c>
      <c r="L2430" s="22">
        <f>K2430*M2430</f>
        <v>1705</v>
      </c>
      <c r="M2430" s="23">
        <v>0.4</v>
      </c>
      <c r="O2430" s="1"/>
      <c r="P2430" s="2"/>
      <c r="Q2430" s="3"/>
      <c r="R2430" s="5"/>
    </row>
    <row r="2431" spans="2:18" x14ac:dyDescent="0.25">
      <c r="B2431" s="18" t="s">
        <v>10</v>
      </c>
      <c r="C2431" s="18">
        <v>1185732</v>
      </c>
      <c r="D2431" s="19">
        <v>45544</v>
      </c>
      <c r="E2431" s="18" t="s">
        <v>133</v>
      </c>
      <c r="F2431" s="18" t="s">
        <v>87</v>
      </c>
      <c r="G2431" s="18" t="s">
        <v>88</v>
      </c>
      <c r="H2431" s="18" t="s">
        <v>15</v>
      </c>
      <c r="I2431" s="20">
        <v>0.50000000000000011</v>
      </c>
      <c r="J2431" s="21">
        <v>5750</v>
      </c>
      <c r="K2431" s="22">
        <f>I2431*J2431</f>
        <v>2875.0000000000005</v>
      </c>
      <c r="L2431" s="22">
        <f>K2431*M2431</f>
        <v>1006.2500000000001</v>
      </c>
      <c r="M2431" s="23">
        <v>0.35</v>
      </c>
      <c r="O2431" s="1"/>
      <c r="P2431" s="2"/>
      <c r="Q2431" s="3"/>
      <c r="R2431" s="5"/>
    </row>
    <row r="2432" spans="2:18" x14ac:dyDescent="0.25">
      <c r="B2432" s="18" t="s">
        <v>10</v>
      </c>
      <c r="C2432" s="18">
        <v>1185732</v>
      </c>
      <c r="D2432" s="19">
        <v>45544</v>
      </c>
      <c r="E2432" s="18" t="s">
        <v>133</v>
      </c>
      <c r="F2432" s="18" t="s">
        <v>87</v>
      </c>
      <c r="G2432" s="18" t="s">
        <v>88</v>
      </c>
      <c r="H2432" s="18" t="s">
        <v>13</v>
      </c>
      <c r="I2432" s="20">
        <v>0.25000000000000006</v>
      </c>
      <c r="J2432" s="21">
        <v>4750</v>
      </c>
      <c r="K2432" s="22">
        <f t="shared" ref="K2432:K2435" si="798">I2432*J2432</f>
        <v>1187.5000000000002</v>
      </c>
      <c r="L2432" s="22">
        <f t="shared" ref="L2432:L2435" si="799">K2432*M2432</f>
        <v>475.00000000000011</v>
      </c>
      <c r="M2432" s="23">
        <v>0.4</v>
      </c>
      <c r="O2432" s="1"/>
      <c r="P2432" s="2"/>
      <c r="Q2432" s="3"/>
      <c r="R2432" s="5"/>
    </row>
    <row r="2433" spans="2:18" x14ac:dyDescent="0.25">
      <c r="B2433" s="18" t="s">
        <v>10</v>
      </c>
      <c r="C2433" s="18">
        <v>1185732</v>
      </c>
      <c r="D2433" s="19">
        <v>45544</v>
      </c>
      <c r="E2433" s="18" t="s">
        <v>133</v>
      </c>
      <c r="F2433" s="18" t="s">
        <v>87</v>
      </c>
      <c r="G2433" s="18" t="s">
        <v>88</v>
      </c>
      <c r="H2433" s="18" t="s">
        <v>14</v>
      </c>
      <c r="I2433" s="20">
        <v>0.25000000000000006</v>
      </c>
      <c r="J2433" s="21">
        <v>4500</v>
      </c>
      <c r="K2433" s="22">
        <f t="shared" si="798"/>
        <v>1125.0000000000002</v>
      </c>
      <c r="L2433" s="22">
        <f t="shared" si="799"/>
        <v>450.00000000000011</v>
      </c>
      <c r="M2433" s="23">
        <v>0.4</v>
      </c>
      <c r="O2433" s="1"/>
      <c r="P2433" s="2"/>
      <c r="Q2433" s="3"/>
      <c r="R2433" s="5"/>
    </row>
    <row r="2434" spans="2:18" x14ac:dyDescent="0.25">
      <c r="B2434" s="18" t="s">
        <v>10</v>
      </c>
      <c r="C2434" s="18">
        <v>1185732</v>
      </c>
      <c r="D2434" s="19">
        <v>45544</v>
      </c>
      <c r="E2434" s="18" t="s">
        <v>133</v>
      </c>
      <c r="F2434" s="18" t="s">
        <v>87</v>
      </c>
      <c r="G2434" s="18" t="s">
        <v>88</v>
      </c>
      <c r="H2434" s="18" t="s">
        <v>16</v>
      </c>
      <c r="I2434" s="20">
        <v>0.35000000000000003</v>
      </c>
      <c r="J2434" s="21">
        <v>4500</v>
      </c>
      <c r="K2434" s="22">
        <f t="shared" si="798"/>
        <v>1575.0000000000002</v>
      </c>
      <c r="L2434" s="22">
        <f t="shared" si="799"/>
        <v>551.25</v>
      </c>
      <c r="M2434" s="23">
        <v>0.35</v>
      </c>
      <c r="O2434" s="1"/>
      <c r="P2434" s="2"/>
      <c r="Q2434" s="3"/>
      <c r="R2434" s="5"/>
    </row>
    <row r="2435" spans="2:18" x14ac:dyDescent="0.25">
      <c r="B2435" s="18" t="s">
        <v>10</v>
      </c>
      <c r="C2435" s="18">
        <v>1185732</v>
      </c>
      <c r="D2435" s="19">
        <v>45544</v>
      </c>
      <c r="E2435" s="18" t="s">
        <v>133</v>
      </c>
      <c r="F2435" s="18" t="s">
        <v>87</v>
      </c>
      <c r="G2435" s="18" t="s">
        <v>88</v>
      </c>
      <c r="H2435" s="18" t="s">
        <v>17</v>
      </c>
      <c r="I2435" s="20">
        <v>0.40000000000000008</v>
      </c>
      <c r="J2435" s="21">
        <v>5500</v>
      </c>
      <c r="K2435" s="22">
        <f t="shared" si="798"/>
        <v>2200.0000000000005</v>
      </c>
      <c r="L2435" s="22">
        <f t="shared" si="799"/>
        <v>1100.0000000000002</v>
      </c>
      <c r="M2435" s="23">
        <v>0.5</v>
      </c>
      <c r="O2435" s="1"/>
      <c r="P2435" s="2"/>
      <c r="Q2435" s="3"/>
      <c r="R2435" s="5"/>
    </row>
    <row r="2436" spans="2:18" x14ac:dyDescent="0.25">
      <c r="B2436" s="18" t="s">
        <v>10</v>
      </c>
      <c r="C2436" s="18">
        <v>1185732</v>
      </c>
      <c r="D2436" s="19">
        <v>45576</v>
      </c>
      <c r="E2436" s="18" t="s">
        <v>133</v>
      </c>
      <c r="F2436" s="18" t="s">
        <v>87</v>
      </c>
      <c r="G2436" s="18" t="s">
        <v>88</v>
      </c>
      <c r="H2436" s="18" t="s">
        <v>12</v>
      </c>
      <c r="I2436" s="20">
        <v>0.40000000000000008</v>
      </c>
      <c r="J2436" s="21">
        <v>7250</v>
      </c>
      <c r="K2436" s="22">
        <f>I2436*J2436</f>
        <v>2900.0000000000005</v>
      </c>
      <c r="L2436" s="22">
        <f>K2436*M2436</f>
        <v>1160.0000000000002</v>
      </c>
      <c r="M2436" s="23">
        <v>0.4</v>
      </c>
      <c r="O2436" s="1"/>
      <c r="P2436" s="2"/>
      <c r="Q2436" s="3"/>
      <c r="R2436" s="5"/>
    </row>
    <row r="2437" spans="2:18" x14ac:dyDescent="0.25">
      <c r="B2437" s="18" t="s">
        <v>10</v>
      </c>
      <c r="C2437" s="18">
        <v>1185732</v>
      </c>
      <c r="D2437" s="19">
        <v>45576</v>
      </c>
      <c r="E2437" s="18" t="s">
        <v>133</v>
      </c>
      <c r="F2437" s="18" t="s">
        <v>87</v>
      </c>
      <c r="G2437" s="18" t="s">
        <v>88</v>
      </c>
      <c r="H2437" s="18" t="s">
        <v>15</v>
      </c>
      <c r="I2437" s="20">
        <v>0.3000000000000001</v>
      </c>
      <c r="J2437" s="21">
        <v>5500</v>
      </c>
      <c r="K2437" s="22">
        <f>I2437*J2437</f>
        <v>1650.0000000000005</v>
      </c>
      <c r="L2437" s="22">
        <f>K2437*M2437</f>
        <v>577.50000000000011</v>
      </c>
      <c r="M2437" s="23">
        <v>0.35</v>
      </c>
      <c r="O2437" s="1"/>
      <c r="P2437" s="2"/>
      <c r="Q2437" s="3"/>
      <c r="R2437" s="5"/>
    </row>
    <row r="2438" spans="2:18" x14ac:dyDescent="0.25">
      <c r="B2438" s="18" t="s">
        <v>10</v>
      </c>
      <c r="C2438" s="18">
        <v>1185732</v>
      </c>
      <c r="D2438" s="19">
        <v>45576</v>
      </c>
      <c r="E2438" s="18" t="s">
        <v>133</v>
      </c>
      <c r="F2438" s="18" t="s">
        <v>87</v>
      </c>
      <c r="G2438" s="18" t="s">
        <v>88</v>
      </c>
      <c r="H2438" s="18" t="s">
        <v>13</v>
      </c>
      <c r="I2438" s="20">
        <v>0.3000000000000001</v>
      </c>
      <c r="J2438" s="21">
        <v>4250</v>
      </c>
      <c r="K2438" s="22">
        <f t="shared" ref="K2438:K2441" si="800">I2438*J2438</f>
        <v>1275.0000000000005</v>
      </c>
      <c r="L2438" s="22">
        <f t="shared" ref="L2438:L2441" si="801">K2438*M2438</f>
        <v>510.00000000000023</v>
      </c>
      <c r="M2438" s="23">
        <v>0.4</v>
      </c>
      <c r="O2438" s="1"/>
      <c r="P2438" s="2"/>
      <c r="Q2438" s="3"/>
      <c r="R2438" s="5"/>
    </row>
    <row r="2439" spans="2:18" x14ac:dyDescent="0.25">
      <c r="B2439" s="18" t="s">
        <v>10</v>
      </c>
      <c r="C2439" s="18">
        <v>1185732</v>
      </c>
      <c r="D2439" s="19">
        <v>45576</v>
      </c>
      <c r="E2439" s="18" t="s">
        <v>133</v>
      </c>
      <c r="F2439" s="18" t="s">
        <v>87</v>
      </c>
      <c r="G2439" s="18" t="s">
        <v>88</v>
      </c>
      <c r="H2439" s="18" t="s">
        <v>14</v>
      </c>
      <c r="I2439" s="20">
        <v>0.3000000000000001</v>
      </c>
      <c r="J2439" s="21">
        <v>4000</v>
      </c>
      <c r="K2439" s="22">
        <f t="shared" si="800"/>
        <v>1200.0000000000005</v>
      </c>
      <c r="L2439" s="22">
        <f t="shared" si="801"/>
        <v>480.00000000000023</v>
      </c>
      <c r="M2439" s="23">
        <v>0.4</v>
      </c>
      <c r="O2439" s="1"/>
      <c r="P2439" s="2"/>
      <c r="Q2439" s="3"/>
      <c r="R2439" s="5"/>
    </row>
    <row r="2440" spans="2:18" x14ac:dyDescent="0.25">
      <c r="B2440" s="18" t="s">
        <v>10</v>
      </c>
      <c r="C2440" s="18">
        <v>1185732</v>
      </c>
      <c r="D2440" s="19">
        <v>45576</v>
      </c>
      <c r="E2440" s="18" t="s">
        <v>133</v>
      </c>
      <c r="F2440" s="18" t="s">
        <v>87</v>
      </c>
      <c r="G2440" s="18" t="s">
        <v>88</v>
      </c>
      <c r="H2440" s="18" t="s">
        <v>16</v>
      </c>
      <c r="I2440" s="20">
        <v>0.40000000000000008</v>
      </c>
      <c r="J2440" s="21">
        <v>4000</v>
      </c>
      <c r="K2440" s="22">
        <f t="shared" si="800"/>
        <v>1600.0000000000002</v>
      </c>
      <c r="L2440" s="22">
        <f t="shared" si="801"/>
        <v>560</v>
      </c>
      <c r="M2440" s="23">
        <v>0.35</v>
      </c>
      <c r="O2440" s="1"/>
      <c r="P2440" s="2"/>
      <c r="Q2440" s="3"/>
      <c r="R2440" s="5"/>
    </row>
    <row r="2441" spans="2:18" x14ac:dyDescent="0.25">
      <c r="B2441" s="18" t="s">
        <v>10</v>
      </c>
      <c r="C2441" s="18">
        <v>1185732</v>
      </c>
      <c r="D2441" s="19">
        <v>45576</v>
      </c>
      <c r="E2441" s="18" t="s">
        <v>133</v>
      </c>
      <c r="F2441" s="18" t="s">
        <v>87</v>
      </c>
      <c r="G2441" s="18" t="s">
        <v>88</v>
      </c>
      <c r="H2441" s="18" t="s">
        <v>17</v>
      </c>
      <c r="I2441" s="20">
        <v>0.4</v>
      </c>
      <c r="J2441" s="21">
        <v>5250</v>
      </c>
      <c r="K2441" s="22">
        <f t="shared" si="800"/>
        <v>2100</v>
      </c>
      <c r="L2441" s="22">
        <f t="shared" si="801"/>
        <v>1050</v>
      </c>
      <c r="M2441" s="23">
        <v>0.5</v>
      </c>
      <c r="O2441" s="1"/>
      <c r="P2441" s="2"/>
      <c r="Q2441" s="3"/>
      <c r="R2441" s="5"/>
    </row>
    <row r="2442" spans="2:18" x14ac:dyDescent="0.25">
      <c r="B2442" s="18" t="s">
        <v>10</v>
      </c>
      <c r="C2442" s="18">
        <v>1185732</v>
      </c>
      <c r="D2442" s="19">
        <v>45606</v>
      </c>
      <c r="E2442" s="18" t="s">
        <v>133</v>
      </c>
      <c r="F2442" s="18" t="s">
        <v>87</v>
      </c>
      <c r="G2442" s="18" t="s">
        <v>88</v>
      </c>
      <c r="H2442" s="18" t="s">
        <v>12</v>
      </c>
      <c r="I2442" s="20">
        <v>0.35000000000000009</v>
      </c>
      <c r="J2442" s="21">
        <v>6750</v>
      </c>
      <c r="K2442" s="22">
        <f>I2442*J2442</f>
        <v>2362.5000000000005</v>
      </c>
      <c r="L2442" s="22">
        <f>K2442*M2442</f>
        <v>945.00000000000023</v>
      </c>
      <c r="M2442" s="23">
        <v>0.4</v>
      </c>
      <c r="O2442" s="1"/>
      <c r="P2442" s="2"/>
      <c r="Q2442" s="3"/>
      <c r="R2442" s="5"/>
    </row>
    <row r="2443" spans="2:18" x14ac:dyDescent="0.25">
      <c r="B2443" s="18" t="s">
        <v>10</v>
      </c>
      <c r="C2443" s="18">
        <v>1185732</v>
      </c>
      <c r="D2443" s="19">
        <v>45606</v>
      </c>
      <c r="E2443" s="18" t="s">
        <v>133</v>
      </c>
      <c r="F2443" s="18" t="s">
        <v>87</v>
      </c>
      <c r="G2443" s="18" t="s">
        <v>88</v>
      </c>
      <c r="H2443" s="18" t="s">
        <v>15</v>
      </c>
      <c r="I2443" s="20">
        <v>0.25000000000000011</v>
      </c>
      <c r="J2443" s="21">
        <v>5000</v>
      </c>
      <c r="K2443" s="22">
        <f>I2443*J2443</f>
        <v>1250.0000000000005</v>
      </c>
      <c r="L2443" s="22">
        <f>K2443*M2443</f>
        <v>437.50000000000011</v>
      </c>
      <c r="M2443" s="23">
        <v>0.35</v>
      </c>
      <c r="O2443" s="1"/>
      <c r="P2443" s="2"/>
      <c r="Q2443" s="3"/>
      <c r="R2443" s="5"/>
    </row>
    <row r="2444" spans="2:18" x14ac:dyDescent="0.25">
      <c r="B2444" s="18" t="s">
        <v>10</v>
      </c>
      <c r="C2444" s="18">
        <v>1185732</v>
      </c>
      <c r="D2444" s="19">
        <v>45606</v>
      </c>
      <c r="E2444" s="18" t="s">
        <v>133</v>
      </c>
      <c r="F2444" s="18" t="s">
        <v>87</v>
      </c>
      <c r="G2444" s="18" t="s">
        <v>88</v>
      </c>
      <c r="H2444" s="18" t="s">
        <v>13</v>
      </c>
      <c r="I2444" s="20">
        <v>0.35000000000000014</v>
      </c>
      <c r="J2444" s="21">
        <v>4450</v>
      </c>
      <c r="K2444" s="22">
        <f t="shared" ref="K2444:K2447" si="802">I2444*J2444</f>
        <v>1557.5000000000007</v>
      </c>
      <c r="L2444" s="22">
        <f t="shared" ref="L2444:L2447" si="803">K2444*M2444</f>
        <v>623.00000000000034</v>
      </c>
      <c r="M2444" s="23">
        <v>0.4</v>
      </c>
      <c r="O2444" s="1"/>
      <c r="P2444" s="2"/>
      <c r="Q2444" s="3"/>
      <c r="R2444" s="5"/>
    </row>
    <row r="2445" spans="2:18" x14ac:dyDescent="0.25">
      <c r="B2445" s="18" t="s">
        <v>10</v>
      </c>
      <c r="C2445" s="18">
        <v>1185732</v>
      </c>
      <c r="D2445" s="19">
        <v>45606</v>
      </c>
      <c r="E2445" s="18" t="s">
        <v>133</v>
      </c>
      <c r="F2445" s="18" t="s">
        <v>87</v>
      </c>
      <c r="G2445" s="18" t="s">
        <v>88</v>
      </c>
      <c r="H2445" s="18" t="s">
        <v>14</v>
      </c>
      <c r="I2445" s="20">
        <v>0.65000000000000024</v>
      </c>
      <c r="J2445" s="21">
        <v>5000</v>
      </c>
      <c r="K2445" s="22">
        <f t="shared" si="802"/>
        <v>3250.0000000000014</v>
      </c>
      <c r="L2445" s="22">
        <f t="shared" si="803"/>
        <v>1300.0000000000007</v>
      </c>
      <c r="M2445" s="23">
        <v>0.4</v>
      </c>
      <c r="O2445" s="1"/>
      <c r="P2445" s="2"/>
      <c r="Q2445" s="3"/>
      <c r="R2445" s="5"/>
    </row>
    <row r="2446" spans="2:18" x14ac:dyDescent="0.25">
      <c r="B2446" s="18" t="s">
        <v>10</v>
      </c>
      <c r="C2446" s="18">
        <v>1185732</v>
      </c>
      <c r="D2446" s="19">
        <v>45606</v>
      </c>
      <c r="E2446" s="18" t="s">
        <v>133</v>
      </c>
      <c r="F2446" s="18" t="s">
        <v>87</v>
      </c>
      <c r="G2446" s="18" t="s">
        <v>88</v>
      </c>
      <c r="H2446" s="18" t="s">
        <v>16</v>
      </c>
      <c r="I2446" s="20">
        <v>0.80000000000000016</v>
      </c>
      <c r="J2446" s="21">
        <v>4750</v>
      </c>
      <c r="K2446" s="22">
        <f t="shared" si="802"/>
        <v>3800.0000000000009</v>
      </c>
      <c r="L2446" s="22">
        <f t="shared" si="803"/>
        <v>1330.0000000000002</v>
      </c>
      <c r="M2446" s="23">
        <v>0.35</v>
      </c>
      <c r="O2446" s="1"/>
      <c r="P2446" s="2"/>
      <c r="Q2446" s="3"/>
      <c r="R2446" s="5"/>
    </row>
    <row r="2447" spans="2:18" x14ac:dyDescent="0.25">
      <c r="B2447" s="18" t="s">
        <v>10</v>
      </c>
      <c r="C2447" s="18">
        <v>1185732</v>
      </c>
      <c r="D2447" s="19">
        <v>45606</v>
      </c>
      <c r="E2447" s="18" t="s">
        <v>133</v>
      </c>
      <c r="F2447" s="18" t="s">
        <v>87</v>
      </c>
      <c r="G2447" s="18" t="s">
        <v>88</v>
      </c>
      <c r="H2447" s="18" t="s">
        <v>17</v>
      </c>
      <c r="I2447" s="20">
        <v>0.8</v>
      </c>
      <c r="J2447" s="21">
        <v>5750</v>
      </c>
      <c r="K2447" s="22">
        <f t="shared" si="802"/>
        <v>4600</v>
      </c>
      <c r="L2447" s="22">
        <f t="shared" si="803"/>
        <v>2300</v>
      </c>
      <c r="M2447" s="23">
        <v>0.5</v>
      </c>
      <c r="O2447" s="1"/>
      <c r="P2447" s="2"/>
      <c r="Q2447" s="3"/>
      <c r="R2447" s="5"/>
    </row>
    <row r="2448" spans="2:18" x14ac:dyDescent="0.25">
      <c r="B2448" s="18" t="s">
        <v>10</v>
      </c>
      <c r="C2448" s="18">
        <v>1185732</v>
      </c>
      <c r="D2448" s="19">
        <v>45635</v>
      </c>
      <c r="E2448" s="18" t="s">
        <v>133</v>
      </c>
      <c r="F2448" s="18" t="s">
        <v>87</v>
      </c>
      <c r="G2448" s="18" t="s">
        <v>88</v>
      </c>
      <c r="H2448" s="18" t="s">
        <v>12</v>
      </c>
      <c r="I2448" s="20">
        <v>0.75000000000000011</v>
      </c>
      <c r="J2448" s="21">
        <v>8250</v>
      </c>
      <c r="K2448" s="22">
        <f>I2448*J2448</f>
        <v>6187.5000000000009</v>
      </c>
      <c r="L2448" s="22">
        <f>K2448*M2448</f>
        <v>2475.0000000000005</v>
      </c>
      <c r="M2448" s="23">
        <v>0.4</v>
      </c>
      <c r="O2448" s="1"/>
      <c r="P2448" s="2"/>
      <c r="Q2448" s="3"/>
      <c r="R2448" s="5"/>
    </row>
    <row r="2449" spans="1:18" x14ac:dyDescent="0.25">
      <c r="B2449" s="18" t="s">
        <v>10</v>
      </c>
      <c r="C2449" s="18">
        <v>1185732</v>
      </c>
      <c r="D2449" s="19">
        <v>45635</v>
      </c>
      <c r="E2449" s="18" t="s">
        <v>133</v>
      </c>
      <c r="F2449" s="18" t="s">
        <v>87</v>
      </c>
      <c r="G2449" s="18" t="s">
        <v>88</v>
      </c>
      <c r="H2449" s="18" t="s">
        <v>15</v>
      </c>
      <c r="I2449" s="20">
        <v>0.65000000000000013</v>
      </c>
      <c r="J2449" s="21">
        <v>6250</v>
      </c>
      <c r="K2449" s="22">
        <f>I2449*J2449</f>
        <v>4062.5000000000009</v>
      </c>
      <c r="L2449" s="22">
        <f>K2449*M2449</f>
        <v>1421.8750000000002</v>
      </c>
      <c r="M2449" s="23">
        <v>0.35</v>
      </c>
      <c r="O2449" s="1"/>
      <c r="P2449" s="2"/>
      <c r="Q2449" s="3"/>
      <c r="R2449" s="5"/>
    </row>
    <row r="2450" spans="1:18" x14ac:dyDescent="0.25">
      <c r="B2450" s="18" t="s">
        <v>10</v>
      </c>
      <c r="C2450" s="18">
        <v>1185732</v>
      </c>
      <c r="D2450" s="19">
        <v>45635</v>
      </c>
      <c r="E2450" s="18" t="s">
        <v>133</v>
      </c>
      <c r="F2450" s="18" t="s">
        <v>87</v>
      </c>
      <c r="G2450" s="18" t="s">
        <v>88</v>
      </c>
      <c r="H2450" s="18" t="s">
        <v>13</v>
      </c>
      <c r="I2450" s="20">
        <v>0.65000000000000013</v>
      </c>
      <c r="J2450" s="21">
        <v>5750</v>
      </c>
      <c r="K2450" s="22">
        <f t="shared" ref="K2450:K2453" si="804">I2450*J2450</f>
        <v>3737.5000000000009</v>
      </c>
      <c r="L2450" s="22">
        <f t="shared" ref="L2450:L2453" si="805">K2450*M2450</f>
        <v>1495.0000000000005</v>
      </c>
      <c r="M2450" s="23">
        <v>0.4</v>
      </c>
      <c r="O2450" s="1"/>
      <c r="P2450" s="2"/>
      <c r="Q2450" s="3"/>
      <c r="R2450" s="5"/>
    </row>
    <row r="2451" spans="1:18" x14ac:dyDescent="0.25">
      <c r="B2451" s="18" t="s">
        <v>10</v>
      </c>
      <c r="C2451" s="18">
        <v>1185732</v>
      </c>
      <c r="D2451" s="19">
        <v>45635</v>
      </c>
      <c r="E2451" s="18" t="s">
        <v>133</v>
      </c>
      <c r="F2451" s="18" t="s">
        <v>87</v>
      </c>
      <c r="G2451" s="18" t="s">
        <v>88</v>
      </c>
      <c r="H2451" s="18" t="s">
        <v>14</v>
      </c>
      <c r="I2451" s="20">
        <v>0.65000000000000013</v>
      </c>
      <c r="J2451" s="21">
        <v>5250</v>
      </c>
      <c r="K2451" s="22">
        <f t="shared" si="804"/>
        <v>3412.5000000000009</v>
      </c>
      <c r="L2451" s="22">
        <f t="shared" si="805"/>
        <v>1365.0000000000005</v>
      </c>
      <c r="M2451" s="23">
        <v>0.4</v>
      </c>
      <c r="O2451" s="1"/>
      <c r="P2451" s="2"/>
      <c r="Q2451" s="3"/>
      <c r="R2451" s="5"/>
    </row>
    <row r="2452" spans="1:18" x14ac:dyDescent="0.25">
      <c r="B2452" s="18" t="s">
        <v>10</v>
      </c>
      <c r="C2452" s="18">
        <v>1185732</v>
      </c>
      <c r="D2452" s="19">
        <v>45635</v>
      </c>
      <c r="E2452" s="18" t="s">
        <v>133</v>
      </c>
      <c r="F2452" s="18" t="s">
        <v>87</v>
      </c>
      <c r="G2452" s="18" t="s">
        <v>88</v>
      </c>
      <c r="H2452" s="18" t="s">
        <v>16</v>
      </c>
      <c r="I2452" s="20">
        <v>0.75000000000000011</v>
      </c>
      <c r="J2452" s="21">
        <v>5250</v>
      </c>
      <c r="K2452" s="22">
        <f t="shared" si="804"/>
        <v>3937.5000000000005</v>
      </c>
      <c r="L2452" s="22">
        <f t="shared" si="805"/>
        <v>1378.125</v>
      </c>
      <c r="M2452" s="23">
        <v>0.35</v>
      </c>
      <c r="O2452" s="1"/>
      <c r="P2452" s="2"/>
      <c r="Q2452" s="3"/>
      <c r="R2452" s="5"/>
    </row>
    <row r="2453" spans="1:18" x14ac:dyDescent="0.25">
      <c r="B2453" s="18" t="s">
        <v>10</v>
      </c>
      <c r="C2453" s="18">
        <v>1185732</v>
      </c>
      <c r="D2453" s="19">
        <v>45635</v>
      </c>
      <c r="E2453" s="18" t="s">
        <v>133</v>
      </c>
      <c r="F2453" s="18" t="s">
        <v>87</v>
      </c>
      <c r="G2453" s="18" t="s">
        <v>88</v>
      </c>
      <c r="H2453" s="18" t="s">
        <v>17</v>
      </c>
      <c r="I2453" s="20">
        <v>0.8</v>
      </c>
      <c r="J2453" s="21">
        <v>6250</v>
      </c>
      <c r="K2453" s="22">
        <f t="shared" si="804"/>
        <v>5000</v>
      </c>
      <c r="L2453" s="22">
        <f t="shared" si="805"/>
        <v>2500</v>
      </c>
      <c r="M2453" s="23">
        <v>0.5</v>
      </c>
      <c r="O2453" s="1"/>
      <c r="P2453" s="2"/>
      <c r="Q2453" s="3"/>
      <c r="R2453" s="5"/>
    </row>
    <row r="2454" spans="1:18" x14ac:dyDescent="0.25">
      <c r="A2454" t="s">
        <v>39</v>
      </c>
      <c r="B2454" s="18" t="s">
        <v>10</v>
      </c>
      <c r="C2454" s="18">
        <v>1185732</v>
      </c>
      <c r="D2454" s="19">
        <v>45313</v>
      </c>
      <c r="E2454" s="18" t="s">
        <v>29</v>
      </c>
      <c r="F2454" s="18" t="s">
        <v>89</v>
      </c>
      <c r="G2454" s="18" t="s">
        <v>90</v>
      </c>
      <c r="H2454" s="18" t="s">
        <v>12</v>
      </c>
      <c r="I2454" s="20">
        <v>0.4</v>
      </c>
      <c r="J2454" s="21">
        <v>5000</v>
      </c>
      <c r="K2454" s="22">
        <f>I2454*J2454</f>
        <v>2000</v>
      </c>
      <c r="L2454" s="22">
        <f>K2454*M2454</f>
        <v>800</v>
      </c>
      <c r="M2454" s="23">
        <v>0.4</v>
      </c>
      <c r="O2454" s="1"/>
      <c r="P2454" s="2"/>
      <c r="Q2454" s="3"/>
      <c r="R2454" s="5"/>
    </row>
    <row r="2455" spans="1:18" x14ac:dyDescent="0.25">
      <c r="B2455" s="18" t="s">
        <v>10</v>
      </c>
      <c r="C2455" s="18">
        <v>1185732</v>
      </c>
      <c r="D2455" s="19">
        <v>45313</v>
      </c>
      <c r="E2455" s="18" t="s">
        <v>29</v>
      </c>
      <c r="F2455" s="18" t="s">
        <v>89</v>
      </c>
      <c r="G2455" s="18" t="s">
        <v>90</v>
      </c>
      <c r="H2455" s="18" t="s">
        <v>15</v>
      </c>
      <c r="I2455" s="20">
        <v>0.4</v>
      </c>
      <c r="J2455" s="21">
        <v>3000</v>
      </c>
      <c r="K2455" s="22">
        <f>I2455*J2455</f>
        <v>1200</v>
      </c>
      <c r="L2455" s="22">
        <f>K2455*M2455</f>
        <v>420</v>
      </c>
      <c r="M2455" s="23">
        <v>0.35</v>
      </c>
      <c r="O2455" s="1"/>
      <c r="P2455" s="2"/>
      <c r="Q2455" s="3"/>
      <c r="R2455" s="5"/>
    </row>
    <row r="2456" spans="1:18" x14ac:dyDescent="0.25">
      <c r="B2456" s="18" t="s">
        <v>10</v>
      </c>
      <c r="C2456" s="18">
        <v>1185732</v>
      </c>
      <c r="D2456" s="19">
        <v>45313</v>
      </c>
      <c r="E2456" s="18" t="s">
        <v>29</v>
      </c>
      <c r="F2456" s="18" t="s">
        <v>89</v>
      </c>
      <c r="G2456" s="18" t="s">
        <v>90</v>
      </c>
      <c r="H2456" s="18" t="s">
        <v>13</v>
      </c>
      <c r="I2456" s="20">
        <v>0.30000000000000004</v>
      </c>
      <c r="J2456" s="21">
        <v>3000</v>
      </c>
      <c r="K2456" s="22">
        <f t="shared" ref="K2456:K2459" si="806">I2456*J2456</f>
        <v>900.00000000000011</v>
      </c>
      <c r="L2456" s="22">
        <f t="shared" ref="L2456:L2459" si="807">K2456*M2456</f>
        <v>360.00000000000006</v>
      </c>
      <c r="M2456" s="23">
        <v>0.4</v>
      </c>
      <c r="O2456" s="1"/>
      <c r="P2456" s="2"/>
      <c r="Q2456" s="3"/>
      <c r="R2456" s="5"/>
    </row>
    <row r="2457" spans="1:18" x14ac:dyDescent="0.25">
      <c r="B2457" s="18" t="s">
        <v>10</v>
      </c>
      <c r="C2457" s="18">
        <v>1185732</v>
      </c>
      <c r="D2457" s="19">
        <v>45313</v>
      </c>
      <c r="E2457" s="18" t="s">
        <v>29</v>
      </c>
      <c r="F2457" s="18" t="s">
        <v>89</v>
      </c>
      <c r="G2457" s="18" t="s">
        <v>90</v>
      </c>
      <c r="H2457" s="18" t="s">
        <v>14</v>
      </c>
      <c r="I2457" s="20">
        <v>0.35000000000000003</v>
      </c>
      <c r="J2457" s="21">
        <v>1500</v>
      </c>
      <c r="K2457" s="22">
        <f t="shared" si="806"/>
        <v>525</v>
      </c>
      <c r="L2457" s="22">
        <f t="shared" si="807"/>
        <v>210</v>
      </c>
      <c r="M2457" s="23">
        <v>0.4</v>
      </c>
      <c r="O2457" s="1"/>
      <c r="P2457" s="2"/>
      <c r="Q2457" s="3"/>
      <c r="R2457" s="5"/>
    </row>
    <row r="2458" spans="1:18" x14ac:dyDescent="0.25">
      <c r="B2458" s="18" t="s">
        <v>10</v>
      </c>
      <c r="C2458" s="18">
        <v>1185732</v>
      </c>
      <c r="D2458" s="19">
        <v>45313</v>
      </c>
      <c r="E2458" s="18" t="s">
        <v>29</v>
      </c>
      <c r="F2458" s="18" t="s">
        <v>89</v>
      </c>
      <c r="G2458" s="18" t="s">
        <v>90</v>
      </c>
      <c r="H2458" s="18" t="s">
        <v>16</v>
      </c>
      <c r="I2458" s="20">
        <v>0.49999999999999994</v>
      </c>
      <c r="J2458" s="21">
        <v>2000</v>
      </c>
      <c r="K2458" s="22">
        <f t="shared" si="806"/>
        <v>999.99999999999989</v>
      </c>
      <c r="L2458" s="22">
        <f t="shared" si="807"/>
        <v>349.99999999999994</v>
      </c>
      <c r="M2458" s="23">
        <v>0.35</v>
      </c>
      <c r="O2458" s="1"/>
      <c r="P2458" s="2"/>
      <c r="Q2458" s="3"/>
      <c r="R2458" s="5"/>
    </row>
    <row r="2459" spans="1:18" x14ac:dyDescent="0.25">
      <c r="B2459" s="18" t="s">
        <v>10</v>
      </c>
      <c r="C2459" s="18">
        <v>1185732</v>
      </c>
      <c r="D2459" s="19">
        <v>45313</v>
      </c>
      <c r="E2459" s="18" t="s">
        <v>29</v>
      </c>
      <c r="F2459" s="18" t="s">
        <v>89</v>
      </c>
      <c r="G2459" s="18" t="s">
        <v>90</v>
      </c>
      <c r="H2459" s="18" t="s">
        <v>17</v>
      </c>
      <c r="I2459" s="20">
        <v>0.4</v>
      </c>
      <c r="J2459" s="21">
        <v>3000</v>
      </c>
      <c r="K2459" s="22">
        <f t="shared" si="806"/>
        <v>1200</v>
      </c>
      <c r="L2459" s="22">
        <f t="shared" si="807"/>
        <v>480</v>
      </c>
      <c r="M2459" s="23">
        <v>0.4</v>
      </c>
      <c r="O2459" s="1"/>
      <c r="P2459" s="2"/>
      <c r="Q2459" s="3"/>
      <c r="R2459" s="5"/>
    </row>
    <row r="2460" spans="1:18" x14ac:dyDescent="0.25">
      <c r="B2460" s="18" t="s">
        <v>10</v>
      </c>
      <c r="C2460" s="18">
        <v>1185732</v>
      </c>
      <c r="D2460" s="19">
        <v>45344</v>
      </c>
      <c r="E2460" s="18" t="s">
        <v>29</v>
      </c>
      <c r="F2460" s="18" t="s">
        <v>89</v>
      </c>
      <c r="G2460" s="18" t="s">
        <v>90</v>
      </c>
      <c r="H2460" s="18" t="s">
        <v>12</v>
      </c>
      <c r="I2460" s="20">
        <v>0.4</v>
      </c>
      <c r="J2460" s="21">
        <v>5500</v>
      </c>
      <c r="K2460" s="22">
        <f>I2460*J2460</f>
        <v>2200</v>
      </c>
      <c r="L2460" s="22">
        <f>K2460*M2460</f>
        <v>880</v>
      </c>
      <c r="M2460" s="23">
        <v>0.4</v>
      </c>
      <c r="O2460" s="1"/>
      <c r="P2460" s="2"/>
      <c r="Q2460" s="3"/>
      <c r="R2460" s="5"/>
    </row>
    <row r="2461" spans="1:18" x14ac:dyDescent="0.25">
      <c r="B2461" s="18" t="s">
        <v>10</v>
      </c>
      <c r="C2461" s="18">
        <v>1185732</v>
      </c>
      <c r="D2461" s="19">
        <v>45344</v>
      </c>
      <c r="E2461" s="18" t="s">
        <v>29</v>
      </c>
      <c r="F2461" s="18" t="s">
        <v>89</v>
      </c>
      <c r="G2461" s="18" t="s">
        <v>90</v>
      </c>
      <c r="H2461" s="18" t="s">
        <v>15</v>
      </c>
      <c r="I2461" s="20">
        <v>0.4</v>
      </c>
      <c r="J2461" s="21">
        <v>2000</v>
      </c>
      <c r="K2461" s="22">
        <f>I2461*J2461</f>
        <v>800</v>
      </c>
      <c r="L2461" s="22">
        <f>K2461*M2461</f>
        <v>280</v>
      </c>
      <c r="M2461" s="23">
        <v>0.35</v>
      </c>
      <c r="O2461" s="1"/>
      <c r="P2461" s="2"/>
      <c r="Q2461" s="3"/>
      <c r="R2461" s="5"/>
    </row>
    <row r="2462" spans="1:18" x14ac:dyDescent="0.25">
      <c r="B2462" s="18" t="s">
        <v>10</v>
      </c>
      <c r="C2462" s="18">
        <v>1185732</v>
      </c>
      <c r="D2462" s="19">
        <v>45344</v>
      </c>
      <c r="E2462" s="18" t="s">
        <v>29</v>
      </c>
      <c r="F2462" s="18" t="s">
        <v>89</v>
      </c>
      <c r="G2462" s="18" t="s">
        <v>90</v>
      </c>
      <c r="H2462" s="18" t="s">
        <v>13</v>
      </c>
      <c r="I2462" s="20">
        <v>0.30000000000000004</v>
      </c>
      <c r="J2462" s="21">
        <v>2500</v>
      </c>
      <c r="K2462" s="22">
        <f t="shared" ref="K2462:K2465" si="808">I2462*J2462</f>
        <v>750.00000000000011</v>
      </c>
      <c r="L2462" s="22">
        <f t="shared" ref="L2462:L2465" si="809">K2462*M2462</f>
        <v>300.00000000000006</v>
      </c>
      <c r="M2462" s="23">
        <v>0.4</v>
      </c>
      <c r="O2462" s="1"/>
      <c r="P2462" s="2"/>
      <c r="Q2462" s="3"/>
      <c r="R2462" s="5"/>
    </row>
    <row r="2463" spans="1:18" x14ac:dyDescent="0.25">
      <c r="B2463" s="18" t="s">
        <v>10</v>
      </c>
      <c r="C2463" s="18">
        <v>1185732</v>
      </c>
      <c r="D2463" s="19">
        <v>45344</v>
      </c>
      <c r="E2463" s="18" t="s">
        <v>29</v>
      </c>
      <c r="F2463" s="18" t="s">
        <v>89</v>
      </c>
      <c r="G2463" s="18" t="s">
        <v>90</v>
      </c>
      <c r="H2463" s="18" t="s">
        <v>14</v>
      </c>
      <c r="I2463" s="20">
        <v>0.35000000000000003</v>
      </c>
      <c r="J2463" s="21">
        <v>1250</v>
      </c>
      <c r="K2463" s="22">
        <f t="shared" si="808"/>
        <v>437.50000000000006</v>
      </c>
      <c r="L2463" s="22">
        <f t="shared" si="809"/>
        <v>175.00000000000003</v>
      </c>
      <c r="M2463" s="23">
        <v>0.4</v>
      </c>
      <c r="O2463" s="1"/>
      <c r="P2463" s="2"/>
      <c r="Q2463" s="3"/>
      <c r="R2463" s="5"/>
    </row>
    <row r="2464" spans="1:18" x14ac:dyDescent="0.25">
      <c r="B2464" s="18" t="s">
        <v>10</v>
      </c>
      <c r="C2464" s="18">
        <v>1185732</v>
      </c>
      <c r="D2464" s="19">
        <v>45344</v>
      </c>
      <c r="E2464" s="18" t="s">
        <v>29</v>
      </c>
      <c r="F2464" s="18" t="s">
        <v>89</v>
      </c>
      <c r="G2464" s="18" t="s">
        <v>90</v>
      </c>
      <c r="H2464" s="18" t="s">
        <v>16</v>
      </c>
      <c r="I2464" s="20">
        <v>0.49999999999999994</v>
      </c>
      <c r="J2464" s="21">
        <v>2000</v>
      </c>
      <c r="K2464" s="22">
        <f t="shared" si="808"/>
        <v>999.99999999999989</v>
      </c>
      <c r="L2464" s="22">
        <f t="shared" si="809"/>
        <v>349.99999999999994</v>
      </c>
      <c r="M2464" s="23">
        <v>0.35</v>
      </c>
      <c r="O2464" s="1"/>
      <c r="P2464" s="2"/>
      <c r="Q2464" s="3"/>
      <c r="R2464" s="5"/>
    </row>
    <row r="2465" spans="2:18" x14ac:dyDescent="0.25">
      <c r="B2465" s="18" t="s">
        <v>10</v>
      </c>
      <c r="C2465" s="18">
        <v>1185732</v>
      </c>
      <c r="D2465" s="19">
        <v>45344</v>
      </c>
      <c r="E2465" s="18" t="s">
        <v>29</v>
      </c>
      <c r="F2465" s="18" t="s">
        <v>89</v>
      </c>
      <c r="G2465" s="18" t="s">
        <v>90</v>
      </c>
      <c r="H2465" s="18" t="s">
        <v>17</v>
      </c>
      <c r="I2465" s="20">
        <v>0.4</v>
      </c>
      <c r="J2465" s="21">
        <v>3000</v>
      </c>
      <c r="K2465" s="22">
        <f t="shared" si="808"/>
        <v>1200</v>
      </c>
      <c r="L2465" s="22">
        <f t="shared" si="809"/>
        <v>480</v>
      </c>
      <c r="M2465" s="23">
        <v>0.4</v>
      </c>
      <c r="O2465" s="1"/>
      <c r="P2465" s="2"/>
      <c r="Q2465" s="3"/>
      <c r="R2465" s="5"/>
    </row>
    <row r="2466" spans="2:18" x14ac:dyDescent="0.25">
      <c r="B2466" s="18" t="s">
        <v>10</v>
      </c>
      <c r="C2466" s="18">
        <v>1185732</v>
      </c>
      <c r="D2466" s="19">
        <v>45372</v>
      </c>
      <c r="E2466" s="18" t="s">
        <v>29</v>
      </c>
      <c r="F2466" s="18" t="s">
        <v>89</v>
      </c>
      <c r="G2466" s="18" t="s">
        <v>90</v>
      </c>
      <c r="H2466" s="18" t="s">
        <v>12</v>
      </c>
      <c r="I2466" s="20">
        <v>0.45</v>
      </c>
      <c r="J2466" s="21">
        <v>5200</v>
      </c>
      <c r="K2466" s="22">
        <f>I2466*J2466</f>
        <v>2340</v>
      </c>
      <c r="L2466" s="22">
        <f>K2466*M2466</f>
        <v>936</v>
      </c>
      <c r="M2466" s="23">
        <v>0.4</v>
      </c>
      <c r="O2466" s="1"/>
      <c r="P2466" s="2"/>
      <c r="Q2466" s="3"/>
      <c r="R2466" s="5"/>
    </row>
    <row r="2467" spans="2:18" x14ac:dyDescent="0.25">
      <c r="B2467" s="18" t="s">
        <v>10</v>
      </c>
      <c r="C2467" s="18">
        <v>1185732</v>
      </c>
      <c r="D2467" s="19">
        <v>45372</v>
      </c>
      <c r="E2467" s="18" t="s">
        <v>29</v>
      </c>
      <c r="F2467" s="18" t="s">
        <v>89</v>
      </c>
      <c r="G2467" s="18" t="s">
        <v>90</v>
      </c>
      <c r="H2467" s="18" t="s">
        <v>15</v>
      </c>
      <c r="I2467" s="20">
        <v>0.45</v>
      </c>
      <c r="J2467" s="21">
        <v>2250</v>
      </c>
      <c r="K2467" s="22">
        <f>I2467*J2467</f>
        <v>1012.5</v>
      </c>
      <c r="L2467" s="22">
        <f>K2467*M2467</f>
        <v>354.375</v>
      </c>
      <c r="M2467" s="23">
        <v>0.35</v>
      </c>
      <c r="O2467" s="1"/>
      <c r="P2467" s="2"/>
      <c r="Q2467" s="3"/>
      <c r="R2467" s="5"/>
    </row>
    <row r="2468" spans="2:18" x14ac:dyDescent="0.25">
      <c r="B2468" s="18" t="s">
        <v>10</v>
      </c>
      <c r="C2468" s="18">
        <v>1185732</v>
      </c>
      <c r="D2468" s="19">
        <v>45372</v>
      </c>
      <c r="E2468" s="18" t="s">
        <v>29</v>
      </c>
      <c r="F2468" s="18" t="s">
        <v>89</v>
      </c>
      <c r="G2468" s="18" t="s">
        <v>90</v>
      </c>
      <c r="H2468" s="18" t="s">
        <v>13</v>
      </c>
      <c r="I2468" s="20">
        <v>0.35000000000000003</v>
      </c>
      <c r="J2468" s="21">
        <v>2500</v>
      </c>
      <c r="K2468" s="22">
        <f t="shared" ref="K2468:K2471" si="810">I2468*J2468</f>
        <v>875.00000000000011</v>
      </c>
      <c r="L2468" s="22">
        <f t="shared" ref="L2468:L2471" si="811">K2468*M2468</f>
        <v>350.00000000000006</v>
      </c>
      <c r="M2468" s="23">
        <v>0.4</v>
      </c>
      <c r="O2468" s="1"/>
      <c r="P2468" s="2"/>
      <c r="Q2468" s="3"/>
      <c r="R2468" s="5"/>
    </row>
    <row r="2469" spans="2:18" x14ac:dyDescent="0.25">
      <c r="B2469" s="18" t="s">
        <v>10</v>
      </c>
      <c r="C2469" s="18">
        <v>1185732</v>
      </c>
      <c r="D2469" s="19">
        <v>45372</v>
      </c>
      <c r="E2469" s="18" t="s">
        <v>29</v>
      </c>
      <c r="F2469" s="18" t="s">
        <v>89</v>
      </c>
      <c r="G2469" s="18" t="s">
        <v>90</v>
      </c>
      <c r="H2469" s="18" t="s">
        <v>14</v>
      </c>
      <c r="I2469" s="20">
        <v>0.4</v>
      </c>
      <c r="J2469" s="21">
        <v>1000</v>
      </c>
      <c r="K2469" s="22">
        <f t="shared" si="810"/>
        <v>400</v>
      </c>
      <c r="L2469" s="22">
        <f t="shared" si="811"/>
        <v>160</v>
      </c>
      <c r="M2469" s="23">
        <v>0.4</v>
      </c>
      <c r="O2469" s="1"/>
      <c r="P2469" s="2"/>
      <c r="Q2469" s="3"/>
      <c r="R2469" s="5"/>
    </row>
    <row r="2470" spans="2:18" x14ac:dyDescent="0.25">
      <c r="B2470" s="18" t="s">
        <v>10</v>
      </c>
      <c r="C2470" s="18">
        <v>1185732</v>
      </c>
      <c r="D2470" s="19">
        <v>45372</v>
      </c>
      <c r="E2470" s="18" t="s">
        <v>29</v>
      </c>
      <c r="F2470" s="18" t="s">
        <v>89</v>
      </c>
      <c r="G2470" s="18" t="s">
        <v>90</v>
      </c>
      <c r="H2470" s="18" t="s">
        <v>16</v>
      </c>
      <c r="I2470" s="20">
        <v>0.54999999999999993</v>
      </c>
      <c r="J2470" s="21">
        <v>1500</v>
      </c>
      <c r="K2470" s="22">
        <f t="shared" si="810"/>
        <v>824.99999999999989</v>
      </c>
      <c r="L2470" s="22">
        <f t="shared" si="811"/>
        <v>288.74999999999994</v>
      </c>
      <c r="M2470" s="23">
        <v>0.35</v>
      </c>
      <c r="O2470" s="1"/>
      <c r="P2470" s="2"/>
      <c r="Q2470" s="3"/>
      <c r="R2470" s="5"/>
    </row>
    <row r="2471" spans="2:18" x14ac:dyDescent="0.25">
      <c r="B2471" s="18" t="s">
        <v>10</v>
      </c>
      <c r="C2471" s="18">
        <v>1185732</v>
      </c>
      <c r="D2471" s="19">
        <v>45372</v>
      </c>
      <c r="E2471" s="18" t="s">
        <v>29</v>
      </c>
      <c r="F2471" s="18" t="s">
        <v>89</v>
      </c>
      <c r="G2471" s="18" t="s">
        <v>90</v>
      </c>
      <c r="H2471" s="18" t="s">
        <v>17</v>
      </c>
      <c r="I2471" s="20">
        <v>0.45</v>
      </c>
      <c r="J2471" s="21">
        <v>2500</v>
      </c>
      <c r="K2471" s="22">
        <f t="shared" si="810"/>
        <v>1125</v>
      </c>
      <c r="L2471" s="22">
        <f t="shared" si="811"/>
        <v>450</v>
      </c>
      <c r="M2471" s="23">
        <v>0.4</v>
      </c>
      <c r="O2471" s="1"/>
      <c r="P2471" s="2"/>
      <c r="Q2471" s="3"/>
      <c r="R2471" s="5"/>
    </row>
    <row r="2472" spans="2:18" x14ac:dyDescent="0.25">
      <c r="B2472" s="18" t="s">
        <v>10</v>
      </c>
      <c r="C2472" s="18">
        <v>1185732</v>
      </c>
      <c r="D2472" s="19">
        <v>45404</v>
      </c>
      <c r="E2472" s="18" t="s">
        <v>29</v>
      </c>
      <c r="F2472" s="18" t="s">
        <v>89</v>
      </c>
      <c r="G2472" s="18" t="s">
        <v>90</v>
      </c>
      <c r="H2472" s="18" t="s">
        <v>12</v>
      </c>
      <c r="I2472" s="20">
        <v>0.45</v>
      </c>
      <c r="J2472" s="21">
        <v>4750</v>
      </c>
      <c r="K2472" s="22">
        <f>I2472*J2472</f>
        <v>2137.5</v>
      </c>
      <c r="L2472" s="22">
        <f>K2472*M2472</f>
        <v>855</v>
      </c>
      <c r="M2472" s="23">
        <v>0.4</v>
      </c>
      <c r="O2472" s="1"/>
      <c r="P2472" s="2"/>
      <c r="Q2472" s="3"/>
      <c r="R2472" s="5"/>
    </row>
    <row r="2473" spans="2:18" x14ac:dyDescent="0.25">
      <c r="B2473" s="18" t="s">
        <v>10</v>
      </c>
      <c r="C2473" s="18">
        <v>1185732</v>
      </c>
      <c r="D2473" s="19">
        <v>45404</v>
      </c>
      <c r="E2473" s="18" t="s">
        <v>29</v>
      </c>
      <c r="F2473" s="18" t="s">
        <v>89</v>
      </c>
      <c r="G2473" s="18" t="s">
        <v>90</v>
      </c>
      <c r="H2473" s="18" t="s">
        <v>15</v>
      </c>
      <c r="I2473" s="20">
        <v>0.45</v>
      </c>
      <c r="J2473" s="21">
        <v>1750</v>
      </c>
      <c r="K2473" s="22">
        <f>I2473*J2473</f>
        <v>787.5</v>
      </c>
      <c r="L2473" s="22">
        <f>K2473*M2473</f>
        <v>275.625</v>
      </c>
      <c r="M2473" s="23">
        <v>0.35</v>
      </c>
      <c r="O2473" s="1"/>
      <c r="P2473" s="2"/>
      <c r="Q2473" s="3"/>
      <c r="R2473" s="5"/>
    </row>
    <row r="2474" spans="2:18" x14ac:dyDescent="0.25">
      <c r="B2474" s="18" t="s">
        <v>10</v>
      </c>
      <c r="C2474" s="18">
        <v>1185732</v>
      </c>
      <c r="D2474" s="19">
        <v>45404</v>
      </c>
      <c r="E2474" s="18" t="s">
        <v>29</v>
      </c>
      <c r="F2474" s="18" t="s">
        <v>89</v>
      </c>
      <c r="G2474" s="18" t="s">
        <v>90</v>
      </c>
      <c r="H2474" s="18" t="s">
        <v>13</v>
      </c>
      <c r="I2474" s="20">
        <v>0.4</v>
      </c>
      <c r="J2474" s="21">
        <v>1750</v>
      </c>
      <c r="K2474" s="22">
        <f t="shared" ref="K2474:K2477" si="812">I2474*J2474</f>
        <v>700</v>
      </c>
      <c r="L2474" s="22">
        <f t="shared" ref="L2474:L2477" si="813">K2474*M2474</f>
        <v>280</v>
      </c>
      <c r="M2474" s="23">
        <v>0.4</v>
      </c>
      <c r="O2474" s="1"/>
      <c r="P2474" s="2"/>
      <c r="Q2474" s="3"/>
      <c r="R2474" s="5"/>
    </row>
    <row r="2475" spans="2:18" x14ac:dyDescent="0.25">
      <c r="B2475" s="18" t="s">
        <v>10</v>
      </c>
      <c r="C2475" s="18">
        <v>1185732</v>
      </c>
      <c r="D2475" s="19">
        <v>45404</v>
      </c>
      <c r="E2475" s="18" t="s">
        <v>29</v>
      </c>
      <c r="F2475" s="18" t="s">
        <v>89</v>
      </c>
      <c r="G2475" s="18" t="s">
        <v>90</v>
      </c>
      <c r="H2475" s="18" t="s">
        <v>14</v>
      </c>
      <c r="I2475" s="20">
        <v>0.45</v>
      </c>
      <c r="J2475" s="21">
        <v>1000</v>
      </c>
      <c r="K2475" s="22">
        <f t="shared" si="812"/>
        <v>450</v>
      </c>
      <c r="L2475" s="22">
        <f t="shared" si="813"/>
        <v>180</v>
      </c>
      <c r="M2475" s="23">
        <v>0.4</v>
      </c>
      <c r="O2475" s="1"/>
      <c r="P2475" s="2"/>
      <c r="Q2475" s="3"/>
      <c r="R2475" s="5"/>
    </row>
    <row r="2476" spans="2:18" x14ac:dyDescent="0.25">
      <c r="B2476" s="18" t="s">
        <v>10</v>
      </c>
      <c r="C2476" s="18">
        <v>1185732</v>
      </c>
      <c r="D2476" s="19">
        <v>45404</v>
      </c>
      <c r="E2476" s="18" t="s">
        <v>29</v>
      </c>
      <c r="F2476" s="18" t="s">
        <v>89</v>
      </c>
      <c r="G2476" s="18" t="s">
        <v>90</v>
      </c>
      <c r="H2476" s="18" t="s">
        <v>16</v>
      </c>
      <c r="I2476" s="20">
        <v>0.5</v>
      </c>
      <c r="J2476" s="21">
        <v>1250</v>
      </c>
      <c r="K2476" s="22">
        <f t="shared" si="812"/>
        <v>625</v>
      </c>
      <c r="L2476" s="22">
        <f t="shared" si="813"/>
        <v>218.75</v>
      </c>
      <c r="M2476" s="23">
        <v>0.35</v>
      </c>
      <c r="O2476" s="1"/>
      <c r="P2476" s="2"/>
      <c r="Q2476" s="3"/>
      <c r="R2476" s="5"/>
    </row>
    <row r="2477" spans="2:18" x14ac:dyDescent="0.25">
      <c r="B2477" s="18" t="s">
        <v>10</v>
      </c>
      <c r="C2477" s="18">
        <v>1185732</v>
      </c>
      <c r="D2477" s="19">
        <v>45404</v>
      </c>
      <c r="E2477" s="18" t="s">
        <v>29</v>
      </c>
      <c r="F2477" s="18" t="s">
        <v>89</v>
      </c>
      <c r="G2477" s="18" t="s">
        <v>90</v>
      </c>
      <c r="H2477" s="18" t="s">
        <v>17</v>
      </c>
      <c r="I2477" s="20">
        <v>0.4</v>
      </c>
      <c r="J2477" s="21">
        <v>2500</v>
      </c>
      <c r="K2477" s="22">
        <f t="shared" si="812"/>
        <v>1000</v>
      </c>
      <c r="L2477" s="22">
        <f t="shared" si="813"/>
        <v>400</v>
      </c>
      <c r="M2477" s="23">
        <v>0.4</v>
      </c>
      <c r="O2477" s="1"/>
      <c r="P2477" s="2"/>
      <c r="Q2477" s="3"/>
      <c r="R2477" s="5"/>
    </row>
    <row r="2478" spans="2:18" x14ac:dyDescent="0.25">
      <c r="B2478" s="18" t="s">
        <v>10</v>
      </c>
      <c r="C2478" s="18">
        <v>1185732</v>
      </c>
      <c r="D2478" s="19">
        <v>45435</v>
      </c>
      <c r="E2478" s="18" t="s">
        <v>29</v>
      </c>
      <c r="F2478" s="18" t="s">
        <v>89</v>
      </c>
      <c r="G2478" s="18" t="s">
        <v>90</v>
      </c>
      <c r="H2478" s="18" t="s">
        <v>12</v>
      </c>
      <c r="I2478" s="20">
        <v>0.5</v>
      </c>
      <c r="J2478" s="21">
        <v>5200</v>
      </c>
      <c r="K2478" s="22">
        <f>I2478*J2478</f>
        <v>2600</v>
      </c>
      <c r="L2478" s="22">
        <f>K2478*M2478</f>
        <v>1040</v>
      </c>
      <c r="M2478" s="23">
        <v>0.4</v>
      </c>
      <c r="O2478" s="1"/>
      <c r="P2478" s="2"/>
      <c r="Q2478" s="3"/>
      <c r="R2478" s="5"/>
    </row>
    <row r="2479" spans="2:18" x14ac:dyDescent="0.25">
      <c r="B2479" s="18" t="s">
        <v>10</v>
      </c>
      <c r="C2479" s="18">
        <v>1185732</v>
      </c>
      <c r="D2479" s="19">
        <v>45435</v>
      </c>
      <c r="E2479" s="18" t="s">
        <v>29</v>
      </c>
      <c r="F2479" s="18" t="s">
        <v>89</v>
      </c>
      <c r="G2479" s="18" t="s">
        <v>90</v>
      </c>
      <c r="H2479" s="18" t="s">
        <v>15</v>
      </c>
      <c r="I2479" s="20">
        <v>0.45000000000000007</v>
      </c>
      <c r="J2479" s="21">
        <v>2250</v>
      </c>
      <c r="K2479" s="22">
        <f>I2479*J2479</f>
        <v>1012.5000000000001</v>
      </c>
      <c r="L2479" s="22">
        <f>K2479*M2479</f>
        <v>354.375</v>
      </c>
      <c r="M2479" s="23">
        <v>0.35</v>
      </c>
      <c r="O2479" s="1"/>
      <c r="P2479" s="2"/>
      <c r="Q2479" s="3"/>
      <c r="R2479" s="5"/>
    </row>
    <row r="2480" spans="2:18" x14ac:dyDescent="0.25">
      <c r="B2480" s="18" t="s">
        <v>10</v>
      </c>
      <c r="C2480" s="18">
        <v>1185732</v>
      </c>
      <c r="D2480" s="19">
        <v>45435</v>
      </c>
      <c r="E2480" s="18" t="s">
        <v>29</v>
      </c>
      <c r="F2480" s="18" t="s">
        <v>89</v>
      </c>
      <c r="G2480" s="18" t="s">
        <v>90</v>
      </c>
      <c r="H2480" s="18" t="s">
        <v>13</v>
      </c>
      <c r="I2480" s="20">
        <v>0.4</v>
      </c>
      <c r="J2480" s="21">
        <v>2000</v>
      </c>
      <c r="K2480" s="22">
        <f t="shared" ref="K2480:K2483" si="814">I2480*J2480</f>
        <v>800</v>
      </c>
      <c r="L2480" s="22">
        <f t="shared" ref="L2480:L2483" si="815">K2480*M2480</f>
        <v>320</v>
      </c>
      <c r="M2480" s="23">
        <v>0.4</v>
      </c>
      <c r="O2480" s="1"/>
      <c r="P2480" s="2"/>
      <c r="Q2480" s="3"/>
      <c r="R2480" s="5"/>
    </row>
    <row r="2481" spans="2:18" x14ac:dyDescent="0.25">
      <c r="B2481" s="18" t="s">
        <v>10</v>
      </c>
      <c r="C2481" s="18">
        <v>1185732</v>
      </c>
      <c r="D2481" s="19">
        <v>45435</v>
      </c>
      <c r="E2481" s="18" t="s">
        <v>29</v>
      </c>
      <c r="F2481" s="18" t="s">
        <v>89</v>
      </c>
      <c r="G2481" s="18" t="s">
        <v>90</v>
      </c>
      <c r="H2481" s="18" t="s">
        <v>14</v>
      </c>
      <c r="I2481" s="20">
        <v>0.4</v>
      </c>
      <c r="J2481" s="21">
        <v>1250</v>
      </c>
      <c r="K2481" s="22">
        <f t="shared" si="814"/>
        <v>500</v>
      </c>
      <c r="L2481" s="22">
        <f t="shared" si="815"/>
        <v>200</v>
      </c>
      <c r="M2481" s="23">
        <v>0.4</v>
      </c>
      <c r="O2481" s="1"/>
      <c r="P2481" s="2"/>
      <c r="Q2481" s="3"/>
      <c r="R2481" s="5"/>
    </row>
    <row r="2482" spans="2:18" x14ac:dyDescent="0.25">
      <c r="B2482" s="18" t="s">
        <v>10</v>
      </c>
      <c r="C2482" s="18">
        <v>1185732</v>
      </c>
      <c r="D2482" s="19">
        <v>45435</v>
      </c>
      <c r="E2482" s="18" t="s">
        <v>29</v>
      </c>
      <c r="F2482" s="18" t="s">
        <v>89</v>
      </c>
      <c r="G2482" s="18" t="s">
        <v>90</v>
      </c>
      <c r="H2482" s="18" t="s">
        <v>16</v>
      </c>
      <c r="I2482" s="20">
        <v>0.5</v>
      </c>
      <c r="J2482" s="21">
        <v>1500</v>
      </c>
      <c r="K2482" s="22">
        <f t="shared" si="814"/>
        <v>750</v>
      </c>
      <c r="L2482" s="22">
        <f t="shared" si="815"/>
        <v>262.5</v>
      </c>
      <c r="M2482" s="23">
        <v>0.35</v>
      </c>
      <c r="O2482" s="1"/>
      <c r="P2482" s="2"/>
      <c r="Q2482" s="3"/>
      <c r="R2482" s="5"/>
    </row>
    <row r="2483" spans="2:18" x14ac:dyDescent="0.25">
      <c r="B2483" s="18" t="s">
        <v>10</v>
      </c>
      <c r="C2483" s="18">
        <v>1185732</v>
      </c>
      <c r="D2483" s="19">
        <v>45435</v>
      </c>
      <c r="E2483" s="18" t="s">
        <v>29</v>
      </c>
      <c r="F2483" s="18" t="s">
        <v>89</v>
      </c>
      <c r="G2483" s="18" t="s">
        <v>90</v>
      </c>
      <c r="H2483" s="18" t="s">
        <v>17</v>
      </c>
      <c r="I2483" s="20">
        <v>0.55000000000000004</v>
      </c>
      <c r="J2483" s="21">
        <v>2750</v>
      </c>
      <c r="K2483" s="22">
        <f t="shared" si="814"/>
        <v>1512.5000000000002</v>
      </c>
      <c r="L2483" s="22">
        <f t="shared" si="815"/>
        <v>605.00000000000011</v>
      </c>
      <c r="M2483" s="23">
        <v>0.4</v>
      </c>
      <c r="O2483" s="1"/>
      <c r="P2483" s="2"/>
      <c r="Q2483" s="3"/>
      <c r="R2483" s="5"/>
    </row>
    <row r="2484" spans="2:18" x14ac:dyDescent="0.25">
      <c r="B2484" s="18" t="s">
        <v>10</v>
      </c>
      <c r="C2484" s="18">
        <v>1185732</v>
      </c>
      <c r="D2484" s="19">
        <v>45465</v>
      </c>
      <c r="E2484" s="18" t="s">
        <v>29</v>
      </c>
      <c r="F2484" s="18" t="s">
        <v>89</v>
      </c>
      <c r="G2484" s="18" t="s">
        <v>90</v>
      </c>
      <c r="H2484" s="18" t="s">
        <v>12</v>
      </c>
      <c r="I2484" s="20">
        <v>0.4</v>
      </c>
      <c r="J2484" s="21">
        <v>5250</v>
      </c>
      <c r="K2484" s="22">
        <f>I2484*J2484</f>
        <v>2100</v>
      </c>
      <c r="L2484" s="22">
        <f>K2484*M2484</f>
        <v>840</v>
      </c>
      <c r="M2484" s="23">
        <v>0.4</v>
      </c>
      <c r="O2484" s="1"/>
      <c r="P2484" s="2"/>
      <c r="Q2484" s="3"/>
      <c r="R2484" s="5"/>
    </row>
    <row r="2485" spans="2:18" x14ac:dyDescent="0.25">
      <c r="B2485" s="18" t="s">
        <v>10</v>
      </c>
      <c r="C2485" s="18">
        <v>1185732</v>
      </c>
      <c r="D2485" s="19">
        <v>45465</v>
      </c>
      <c r="E2485" s="18" t="s">
        <v>29</v>
      </c>
      <c r="F2485" s="18" t="s">
        <v>89</v>
      </c>
      <c r="G2485" s="18" t="s">
        <v>90</v>
      </c>
      <c r="H2485" s="18" t="s">
        <v>15</v>
      </c>
      <c r="I2485" s="20">
        <v>0.35000000000000009</v>
      </c>
      <c r="J2485" s="21">
        <v>2750</v>
      </c>
      <c r="K2485" s="22">
        <f>I2485*J2485</f>
        <v>962.50000000000023</v>
      </c>
      <c r="L2485" s="22">
        <f>K2485*M2485</f>
        <v>336.87500000000006</v>
      </c>
      <c r="M2485" s="23">
        <v>0.35</v>
      </c>
      <c r="O2485" s="1"/>
      <c r="P2485" s="2"/>
      <c r="Q2485" s="3"/>
      <c r="R2485" s="5"/>
    </row>
    <row r="2486" spans="2:18" x14ac:dyDescent="0.25">
      <c r="B2486" s="18" t="s">
        <v>10</v>
      </c>
      <c r="C2486" s="18">
        <v>1185732</v>
      </c>
      <c r="D2486" s="19">
        <v>45465</v>
      </c>
      <c r="E2486" s="18" t="s">
        <v>29</v>
      </c>
      <c r="F2486" s="18" t="s">
        <v>89</v>
      </c>
      <c r="G2486" s="18" t="s">
        <v>90</v>
      </c>
      <c r="H2486" s="18" t="s">
        <v>13</v>
      </c>
      <c r="I2486" s="20">
        <v>0.30000000000000004</v>
      </c>
      <c r="J2486" s="21">
        <v>2250</v>
      </c>
      <c r="K2486" s="22">
        <f t="shared" ref="K2486:K2489" si="816">I2486*J2486</f>
        <v>675.00000000000011</v>
      </c>
      <c r="L2486" s="22">
        <f t="shared" ref="L2486:L2489" si="817">K2486*M2486</f>
        <v>270.00000000000006</v>
      </c>
      <c r="M2486" s="23">
        <v>0.4</v>
      </c>
      <c r="O2486" s="1"/>
      <c r="P2486" s="2"/>
      <c r="Q2486" s="3"/>
      <c r="R2486" s="5"/>
    </row>
    <row r="2487" spans="2:18" x14ac:dyDescent="0.25">
      <c r="B2487" s="18" t="s">
        <v>10</v>
      </c>
      <c r="C2487" s="18">
        <v>1185732</v>
      </c>
      <c r="D2487" s="19">
        <v>45465</v>
      </c>
      <c r="E2487" s="18" t="s">
        <v>29</v>
      </c>
      <c r="F2487" s="18" t="s">
        <v>89</v>
      </c>
      <c r="G2487" s="18" t="s">
        <v>90</v>
      </c>
      <c r="H2487" s="18" t="s">
        <v>14</v>
      </c>
      <c r="I2487" s="20">
        <v>0.30000000000000004</v>
      </c>
      <c r="J2487" s="21">
        <v>2000</v>
      </c>
      <c r="K2487" s="22">
        <f t="shared" si="816"/>
        <v>600.00000000000011</v>
      </c>
      <c r="L2487" s="22">
        <f t="shared" si="817"/>
        <v>240.00000000000006</v>
      </c>
      <c r="M2487" s="23">
        <v>0.4</v>
      </c>
      <c r="O2487" s="1"/>
      <c r="P2487" s="2"/>
      <c r="Q2487" s="3"/>
      <c r="R2487" s="5"/>
    </row>
    <row r="2488" spans="2:18" x14ac:dyDescent="0.25">
      <c r="B2488" s="18" t="s">
        <v>10</v>
      </c>
      <c r="C2488" s="18">
        <v>1185732</v>
      </c>
      <c r="D2488" s="19">
        <v>45465</v>
      </c>
      <c r="E2488" s="18" t="s">
        <v>29</v>
      </c>
      <c r="F2488" s="18" t="s">
        <v>89</v>
      </c>
      <c r="G2488" s="18" t="s">
        <v>90</v>
      </c>
      <c r="H2488" s="18" t="s">
        <v>16</v>
      </c>
      <c r="I2488" s="20">
        <v>0.5</v>
      </c>
      <c r="J2488" s="21">
        <v>2000</v>
      </c>
      <c r="K2488" s="22">
        <f t="shared" si="816"/>
        <v>1000</v>
      </c>
      <c r="L2488" s="22">
        <f t="shared" si="817"/>
        <v>350</v>
      </c>
      <c r="M2488" s="23">
        <v>0.35</v>
      </c>
      <c r="O2488" s="1"/>
      <c r="P2488" s="2"/>
      <c r="Q2488" s="3"/>
      <c r="R2488" s="5"/>
    </row>
    <row r="2489" spans="2:18" x14ac:dyDescent="0.25">
      <c r="B2489" s="18" t="s">
        <v>10</v>
      </c>
      <c r="C2489" s="18">
        <v>1185732</v>
      </c>
      <c r="D2489" s="19">
        <v>45465</v>
      </c>
      <c r="E2489" s="18" t="s">
        <v>29</v>
      </c>
      <c r="F2489" s="18" t="s">
        <v>89</v>
      </c>
      <c r="G2489" s="18" t="s">
        <v>90</v>
      </c>
      <c r="H2489" s="18" t="s">
        <v>17</v>
      </c>
      <c r="I2489" s="20">
        <v>0.55000000000000004</v>
      </c>
      <c r="J2489" s="21">
        <v>3750</v>
      </c>
      <c r="K2489" s="22">
        <f t="shared" si="816"/>
        <v>2062.5</v>
      </c>
      <c r="L2489" s="22">
        <f t="shared" si="817"/>
        <v>825</v>
      </c>
      <c r="M2489" s="23">
        <v>0.4</v>
      </c>
      <c r="O2489" s="1"/>
      <c r="P2489" s="2"/>
      <c r="Q2489" s="3"/>
      <c r="R2489" s="5"/>
    </row>
    <row r="2490" spans="2:18" x14ac:dyDescent="0.25">
      <c r="B2490" s="18" t="s">
        <v>10</v>
      </c>
      <c r="C2490" s="18">
        <v>1185732</v>
      </c>
      <c r="D2490" s="19">
        <v>45494</v>
      </c>
      <c r="E2490" s="18" t="s">
        <v>29</v>
      </c>
      <c r="F2490" s="18" t="s">
        <v>89</v>
      </c>
      <c r="G2490" s="18" t="s">
        <v>90</v>
      </c>
      <c r="H2490" s="18" t="s">
        <v>12</v>
      </c>
      <c r="I2490" s="20">
        <v>0.5</v>
      </c>
      <c r="J2490" s="21">
        <v>6000</v>
      </c>
      <c r="K2490" s="22">
        <f>I2490*J2490</f>
        <v>3000</v>
      </c>
      <c r="L2490" s="22">
        <f>K2490*M2490</f>
        <v>1200</v>
      </c>
      <c r="M2490" s="23">
        <v>0.4</v>
      </c>
      <c r="O2490" s="1"/>
      <c r="P2490" s="2"/>
      <c r="Q2490" s="3"/>
      <c r="R2490" s="5"/>
    </row>
    <row r="2491" spans="2:18" x14ac:dyDescent="0.25">
      <c r="B2491" s="18" t="s">
        <v>10</v>
      </c>
      <c r="C2491" s="18">
        <v>1185732</v>
      </c>
      <c r="D2491" s="19">
        <v>45494</v>
      </c>
      <c r="E2491" s="18" t="s">
        <v>29</v>
      </c>
      <c r="F2491" s="18" t="s">
        <v>89</v>
      </c>
      <c r="G2491" s="18" t="s">
        <v>90</v>
      </c>
      <c r="H2491" s="18" t="s">
        <v>15</v>
      </c>
      <c r="I2491" s="20">
        <v>0.45000000000000007</v>
      </c>
      <c r="J2491" s="21">
        <v>3500</v>
      </c>
      <c r="K2491" s="22">
        <f>I2491*J2491</f>
        <v>1575.0000000000002</v>
      </c>
      <c r="L2491" s="22">
        <f>K2491*M2491</f>
        <v>551.25</v>
      </c>
      <c r="M2491" s="23">
        <v>0.35</v>
      </c>
      <c r="O2491" s="1"/>
      <c r="P2491" s="2"/>
      <c r="Q2491" s="3"/>
      <c r="R2491" s="5"/>
    </row>
    <row r="2492" spans="2:18" x14ac:dyDescent="0.25">
      <c r="B2492" s="18" t="s">
        <v>10</v>
      </c>
      <c r="C2492" s="18">
        <v>1185732</v>
      </c>
      <c r="D2492" s="19">
        <v>45494</v>
      </c>
      <c r="E2492" s="18" t="s">
        <v>29</v>
      </c>
      <c r="F2492" s="18" t="s">
        <v>89</v>
      </c>
      <c r="G2492" s="18" t="s">
        <v>90</v>
      </c>
      <c r="H2492" s="18" t="s">
        <v>13</v>
      </c>
      <c r="I2492" s="20">
        <v>0.4</v>
      </c>
      <c r="J2492" s="21">
        <v>2750</v>
      </c>
      <c r="K2492" s="22">
        <f t="shared" ref="K2492:K2495" si="818">I2492*J2492</f>
        <v>1100</v>
      </c>
      <c r="L2492" s="22">
        <f t="shared" ref="L2492:L2495" si="819">K2492*M2492</f>
        <v>440</v>
      </c>
      <c r="M2492" s="23">
        <v>0.4</v>
      </c>
      <c r="O2492" s="1"/>
      <c r="P2492" s="2"/>
      <c r="Q2492" s="3"/>
      <c r="R2492" s="5"/>
    </row>
    <row r="2493" spans="2:18" x14ac:dyDescent="0.25">
      <c r="B2493" s="18" t="s">
        <v>10</v>
      </c>
      <c r="C2493" s="18">
        <v>1185732</v>
      </c>
      <c r="D2493" s="19">
        <v>45494</v>
      </c>
      <c r="E2493" s="18" t="s">
        <v>29</v>
      </c>
      <c r="F2493" s="18" t="s">
        <v>89</v>
      </c>
      <c r="G2493" s="18" t="s">
        <v>90</v>
      </c>
      <c r="H2493" s="18" t="s">
        <v>14</v>
      </c>
      <c r="I2493" s="20">
        <v>0.4</v>
      </c>
      <c r="J2493" s="21">
        <v>2250</v>
      </c>
      <c r="K2493" s="22">
        <f t="shared" si="818"/>
        <v>900</v>
      </c>
      <c r="L2493" s="22">
        <f t="shared" si="819"/>
        <v>360</v>
      </c>
      <c r="M2493" s="23">
        <v>0.4</v>
      </c>
      <c r="O2493" s="1"/>
      <c r="P2493" s="2"/>
      <c r="Q2493" s="3"/>
      <c r="R2493" s="5"/>
    </row>
    <row r="2494" spans="2:18" x14ac:dyDescent="0.25">
      <c r="B2494" s="18" t="s">
        <v>10</v>
      </c>
      <c r="C2494" s="18">
        <v>1185732</v>
      </c>
      <c r="D2494" s="19">
        <v>45494</v>
      </c>
      <c r="E2494" s="18" t="s">
        <v>29</v>
      </c>
      <c r="F2494" s="18" t="s">
        <v>89</v>
      </c>
      <c r="G2494" s="18" t="s">
        <v>90</v>
      </c>
      <c r="H2494" s="18" t="s">
        <v>16</v>
      </c>
      <c r="I2494" s="20">
        <v>0.5</v>
      </c>
      <c r="J2494" s="21">
        <v>2500</v>
      </c>
      <c r="K2494" s="22">
        <f t="shared" si="818"/>
        <v>1250</v>
      </c>
      <c r="L2494" s="22">
        <f t="shared" si="819"/>
        <v>437.5</v>
      </c>
      <c r="M2494" s="23">
        <v>0.35</v>
      </c>
      <c r="O2494" s="1"/>
      <c r="P2494" s="2"/>
      <c r="Q2494" s="3"/>
      <c r="R2494" s="5"/>
    </row>
    <row r="2495" spans="2:18" x14ac:dyDescent="0.25">
      <c r="B2495" s="18" t="s">
        <v>10</v>
      </c>
      <c r="C2495" s="18">
        <v>1185732</v>
      </c>
      <c r="D2495" s="19">
        <v>45494</v>
      </c>
      <c r="E2495" s="18" t="s">
        <v>29</v>
      </c>
      <c r="F2495" s="18" t="s">
        <v>89</v>
      </c>
      <c r="G2495" s="18" t="s">
        <v>90</v>
      </c>
      <c r="H2495" s="18" t="s">
        <v>17</v>
      </c>
      <c r="I2495" s="20">
        <v>0.55000000000000004</v>
      </c>
      <c r="J2495" s="21">
        <v>4250</v>
      </c>
      <c r="K2495" s="22">
        <f t="shared" si="818"/>
        <v>2337.5</v>
      </c>
      <c r="L2495" s="22">
        <f t="shared" si="819"/>
        <v>935</v>
      </c>
      <c r="M2495" s="23">
        <v>0.4</v>
      </c>
      <c r="O2495" s="1"/>
      <c r="P2495" s="2"/>
      <c r="Q2495" s="3"/>
      <c r="R2495" s="5"/>
    </row>
    <row r="2496" spans="2:18" x14ac:dyDescent="0.25">
      <c r="B2496" s="18" t="s">
        <v>10</v>
      </c>
      <c r="C2496" s="18">
        <v>1185732</v>
      </c>
      <c r="D2496" s="19">
        <v>45526</v>
      </c>
      <c r="E2496" s="18" t="s">
        <v>29</v>
      </c>
      <c r="F2496" s="18" t="s">
        <v>89</v>
      </c>
      <c r="G2496" s="18" t="s">
        <v>90</v>
      </c>
      <c r="H2496" s="18" t="s">
        <v>12</v>
      </c>
      <c r="I2496" s="20">
        <v>0.5</v>
      </c>
      <c r="J2496" s="21">
        <v>5750</v>
      </c>
      <c r="K2496" s="22">
        <f>I2496*J2496</f>
        <v>2875</v>
      </c>
      <c r="L2496" s="22">
        <f>K2496*M2496</f>
        <v>1150</v>
      </c>
      <c r="M2496" s="23">
        <v>0.4</v>
      </c>
      <c r="O2496" s="1"/>
      <c r="P2496" s="2"/>
      <c r="Q2496" s="3"/>
      <c r="R2496" s="5"/>
    </row>
    <row r="2497" spans="2:18" x14ac:dyDescent="0.25">
      <c r="B2497" s="18" t="s">
        <v>10</v>
      </c>
      <c r="C2497" s="18">
        <v>1185732</v>
      </c>
      <c r="D2497" s="19">
        <v>45526</v>
      </c>
      <c r="E2497" s="18" t="s">
        <v>29</v>
      </c>
      <c r="F2497" s="18" t="s">
        <v>89</v>
      </c>
      <c r="G2497" s="18" t="s">
        <v>90</v>
      </c>
      <c r="H2497" s="18" t="s">
        <v>15</v>
      </c>
      <c r="I2497" s="20">
        <v>0.45000000000000007</v>
      </c>
      <c r="J2497" s="21">
        <v>3500</v>
      </c>
      <c r="K2497" s="22">
        <f>I2497*J2497</f>
        <v>1575.0000000000002</v>
      </c>
      <c r="L2497" s="22">
        <f>K2497*M2497</f>
        <v>551.25</v>
      </c>
      <c r="M2497" s="23">
        <v>0.35</v>
      </c>
      <c r="O2497" s="1"/>
      <c r="P2497" s="2"/>
      <c r="Q2497" s="3"/>
      <c r="R2497" s="5"/>
    </row>
    <row r="2498" spans="2:18" x14ac:dyDescent="0.25">
      <c r="B2498" s="18" t="s">
        <v>10</v>
      </c>
      <c r="C2498" s="18">
        <v>1185732</v>
      </c>
      <c r="D2498" s="19">
        <v>45526</v>
      </c>
      <c r="E2498" s="18" t="s">
        <v>29</v>
      </c>
      <c r="F2498" s="18" t="s">
        <v>89</v>
      </c>
      <c r="G2498" s="18" t="s">
        <v>90</v>
      </c>
      <c r="H2498" s="18" t="s">
        <v>13</v>
      </c>
      <c r="I2498" s="20">
        <v>0.4</v>
      </c>
      <c r="J2498" s="21">
        <v>2750</v>
      </c>
      <c r="K2498" s="22">
        <f t="shared" ref="K2498:K2501" si="820">I2498*J2498</f>
        <v>1100</v>
      </c>
      <c r="L2498" s="22">
        <f t="shared" ref="L2498:L2501" si="821">K2498*M2498</f>
        <v>440</v>
      </c>
      <c r="M2498" s="23">
        <v>0.4</v>
      </c>
      <c r="O2498" s="1"/>
      <c r="P2498" s="2"/>
      <c r="Q2498" s="3"/>
      <c r="R2498" s="5"/>
    </row>
    <row r="2499" spans="2:18" x14ac:dyDescent="0.25">
      <c r="B2499" s="18" t="s">
        <v>10</v>
      </c>
      <c r="C2499" s="18">
        <v>1185732</v>
      </c>
      <c r="D2499" s="19">
        <v>45526</v>
      </c>
      <c r="E2499" s="18" t="s">
        <v>29</v>
      </c>
      <c r="F2499" s="18" t="s">
        <v>89</v>
      </c>
      <c r="G2499" s="18" t="s">
        <v>90</v>
      </c>
      <c r="H2499" s="18" t="s">
        <v>14</v>
      </c>
      <c r="I2499" s="20">
        <v>0.4</v>
      </c>
      <c r="J2499" s="21">
        <v>2500</v>
      </c>
      <c r="K2499" s="22">
        <f t="shared" si="820"/>
        <v>1000</v>
      </c>
      <c r="L2499" s="22">
        <f t="shared" si="821"/>
        <v>400</v>
      </c>
      <c r="M2499" s="23">
        <v>0.4</v>
      </c>
      <c r="O2499" s="1"/>
      <c r="P2499" s="2"/>
      <c r="Q2499" s="3"/>
      <c r="R2499" s="5"/>
    </row>
    <row r="2500" spans="2:18" x14ac:dyDescent="0.25">
      <c r="B2500" s="18" t="s">
        <v>10</v>
      </c>
      <c r="C2500" s="18">
        <v>1185732</v>
      </c>
      <c r="D2500" s="19">
        <v>45526</v>
      </c>
      <c r="E2500" s="18" t="s">
        <v>29</v>
      </c>
      <c r="F2500" s="18" t="s">
        <v>89</v>
      </c>
      <c r="G2500" s="18" t="s">
        <v>90</v>
      </c>
      <c r="H2500" s="18" t="s">
        <v>16</v>
      </c>
      <c r="I2500" s="20">
        <v>0.5</v>
      </c>
      <c r="J2500" s="21">
        <v>2250</v>
      </c>
      <c r="K2500" s="22">
        <f t="shared" si="820"/>
        <v>1125</v>
      </c>
      <c r="L2500" s="22">
        <f t="shared" si="821"/>
        <v>393.75</v>
      </c>
      <c r="M2500" s="23">
        <v>0.35</v>
      </c>
      <c r="O2500" s="1"/>
      <c r="P2500" s="2"/>
      <c r="Q2500" s="3"/>
      <c r="R2500" s="5"/>
    </row>
    <row r="2501" spans="2:18" x14ac:dyDescent="0.25">
      <c r="B2501" s="18" t="s">
        <v>10</v>
      </c>
      <c r="C2501" s="18">
        <v>1185732</v>
      </c>
      <c r="D2501" s="19">
        <v>45526</v>
      </c>
      <c r="E2501" s="18" t="s">
        <v>29</v>
      </c>
      <c r="F2501" s="18" t="s">
        <v>89</v>
      </c>
      <c r="G2501" s="18" t="s">
        <v>90</v>
      </c>
      <c r="H2501" s="18" t="s">
        <v>17</v>
      </c>
      <c r="I2501" s="20">
        <v>0.55000000000000004</v>
      </c>
      <c r="J2501" s="21">
        <v>4000</v>
      </c>
      <c r="K2501" s="22">
        <f t="shared" si="820"/>
        <v>2200</v>
      </c>
      <c r="L2501" s="22">
        <f t="shared" si="821"/>
        <v>880</v>
      </c>
      <c r="M2501" s="23">
        <v>0.4</v>
      </c>
      <c r="O2501" s="1"/>
      <c r="P2501" s="2"/>
      <c r="Q2501" s="3"/>
      <c r="R2501" s="5"/>
    </row>
    <row r="2502" spans="2:18" x14ac:dyDescent="0.25">
      <c r="B2502" s="18" t="s">
        <v>10</v>
      </c>
      <c r="C2502" s="18">
        <v>1185732</v>
      </c>
      <c r="D2502" s="19">
        <v>45558</v>
      </c>
      <c r="E2502" s="18" t="s">
        <v>29</v>
      </c>
      <c r="F2502" s="18" t="s">
        <v>89</v>
      </c>
      <c r="G2502" s="18" t="s">
        <v>90</v>
      </c>
      <c r="H2502" s="18" t="s">
        <v>12</v>
      </c>
      <c r="I2502" s="20">
        <v>0.5</v>
      </c>
      <c r="J2502" s="21">
        <v>5250</v>
      </c>
      <c r="K2502" s="22">
        <f>I2502*J2502</f>
        <v>2625</v>
      </c>
      <c r="L2502" s="22">
        <f>K2502*M2502</f>
        <v>1050</v>
      </c>
      <c r="M2502" s="23">
        <v>0.4</v>
      </c>
      <c r="O2502" s="1"/>
      <c r="P2502" s="2"/>
      <c r="Q2502" s="3"/>
      <c r="R2502" s="5"/>
    </row>
    <row r="2503" spans="2:18" x14ac:dyDescent="0.25">
      <c r="B2503" s="18" t="s">
        <v>10</v>
      </c>
      <c r="C2503" s="18">
        <v>1185732</v>
      </c>
      <c r="D2503" s="19">
        <v>45558</v>
      </c>
      <c r="E2503" s="18" t="s">
        <v>29</v>
      </c>
      <c r="F2503" s="18" t="s">
        <v>89</v>
      </c>
      <c r="G2503" s="18" t="s">
        <v>90</v>
      </c>
      <c r="H2503" s="18" t="s">
        <v>15</v>
      </c>
      <c r="I2503" s="20">
        <v>0.45000000000000007</v>
      </c>
      <c r="J2503" s="21">
        <v>3250</v>
      </c>
      <c r="K2503" s="22">
        <f>I2503*J2503</f>
        <v>1462.5000000000002</v>
      </c>
      <c r="L2503" s="22">
        <f>K2503*M2503</f>
        <v>511.87500000000006</v>
      </c>
      <c r="M2503" s="23">
        <v>0.35</v>
      </c>
      <c r="O2503" s="1"/>
      <c r="P2503" s="2"/>
      <c r="Q2503" s="3"/>
      <c r="R2503" s="5"/>
    </row>
    <row r="2504" spans="2:18" x14ac:dyDescent="0.25">
      <c r="B2504" s="18" t="s">
        <v>10</v>
      </c>
      <c r="C2504" s="18">
        <v>1185732</v>
      </c>
      <c r="D2504" s="19">
        <v>45558</v>
      </c>
      <c r="E2504" s="18" t="s">
        <v>29</v>
      </c>
      <c r="F2504" s="18" t="s">
        <v>89</v>
      </c>
      <c r="G2504" s="18" t="s">
        <v>90</v>
      </c>
      <c r="H2504" s="18" t="s">
        <v>13</v>
      </c>
      <c r="I2504" s="20">
        <v>0.35000000000000003</v>
      </c>
      <c r="J2504" s="21">
        <v>2250</v>
      </c>
      <c r="K2504" s="22">
        <f t="shared" ref="K2504:K2507" si="822">I2504*J2504</f>
        <v>787.50000000000011</v>
      </c>
      <c r="L2504" s="22">
        <f t="shared" ref="L2504:L2507" si="823">K2504*M2504</f>
        <v>315.00000000000006</v>
      </c>
      <c r="M2504" s="23">
        <v>0.4</v>
      </c>
      <c r="O2504" s="1"/>
      <c r="P2504" s="2"/>
      <c r="Q2504" s="3"/>
      <c r="R2504" s="5"/>
    </row>
    <row r="2505" spans="2:18" x14ac:dyDescent="0.25">
      <c r="B2505" s="18" t="s">
        <v>10</v>
      </c>
      <c r="C2505" s="18">
        <v>1185732</v>
      </c>
      <c r="D2505" s="19">
        <v>45558</v>
      </c>
      <c r="E2505" s="18" t="s">
        <v>29</v>
      </c>
      <c r="F2505" s="18" t="s">
        <v>89</v>
      </c>
      <c r="G2505" s="18" t="s">
        <v>90</v>
      </c>
      <c r="H2505" s="18" t="s">
        <v>14</v>
      </c>
      <c r="I2505" s="20">
        <v>0.35000000000000003</v>
      </c>
      <c r="J2505" s="21">
        <v>2000</v>
      </c>
      <c r="K2505" s="22">
        <f t="shared" si="822"/>
        <v>700.00000000000011</v>
      </c>
      <c r="L2505" s="22">
        <f t="shared" si="823"/>
        <v>280.00000000000006</v>
      </c>
      <c r="M2505" s="23">
        <v>0.4</v>
      </c>
      <c r="O2505" s="1"/>
      <c r="P2505" s="2"/>
      <c r="Q2505" s="3"/>
      <c r="R2505" s="5"/>
    </row>
    <row r="2506" spans="2:18" x14ac:dyDescent="0.25">
      <c r="B2506" s="18" t="s">
        <v>10</v>
      </c>
      <c r="C2506" s="18">
        <v>1185732</v>
      </c>
      <c r="D2506" s="19">
        <v>45558</v>
      </c>
      <c r="E2506" s="18" t="s">
        <v>29</v>
      </c>
      <c r="F2506" s="18" t="s">
        <v>89</v>
      </c>
      <c r="G2506" s="18" t="s">
        <v>90</v>
      </c>
      <c r="H2506" s="18" t="s">
        <v>16</v>
      </c>
      <c r="I2506" s="20">
        <v>0.45</v>
      </c>
      <c r="J2506" s="21">
        <v>2000</v>
      </c>
      <c r="K2506" s="22">
        <f t="shared" si="822"/>
        <v>900</v>
      </c>
      <c r="L2506" s="22">
        <f t="shared" si="823"/>
        <v>315</v>
      </c>
      <c r="M2506" s="23">
        <v>0.35</v>
      </c>
      <c r="O2506" s="1"/>
      <c r="P2506" s="2"/>
      <c r="Q2506" s="3"/>
      <c r="R2506" s="5"/>
    </row>
    <row r="2507" spans="2:18" x14ac:dyDescent="0.25">
      <c r="B2507" s="18" t="s">
        <v>10</v>
      </c>
      <c r="C2507" s="18">
        <v>1185732</v>
      </c>
      <c r="D2507" s="19">
        <v>45558</v>
      </c>
      <c r="E2507" s="18" t="s">
        <v>29</v>
      </c>
      <c r="F2507" s="18" t="s">
        <v>89</v>
      </c>
      <c r="G2507" s="18" t="s">
        <v>90</v>
      </c>
      <c r="H2507" s="18" t="s">
        <v>17</v>
      </c>
      <c r="I2507" s="20">
        <v>0.5</v>
      </c>
      <c r="J2507" s="21">
        <v>2750</v>
      </c>
      <c r="K2507" s="22">
        <f t="shared" si="822"/>
        <v>1375</v>
      </c>
      <c r="L2507" s="22">
        <f t="shared" si="823"/>
        <v>550</v>
      </c>
      <c r="M2507" s="23">
        <v>0.4</v>
      </c>
      <c r="O2507" s="1"/>
      <c r="P2507" s="2"/>
      <c r="Q2507" s="3"/>
      <c r="R2507" s="5"/>
    </row>
    <row r="2508" spans="2:18" x14ac:dyDescent="0.25">
      <c r="B2508" s="18" t="s">
        <v>10</v>
      </c>
      <c r="C2508" s="18">
        <v>1185732</v>
      </c>
      <c r="D2508" s="19">
        <v>45587</v>
      </c>
      <c r="E2508" s="18" t="s">
        <v>29</v>
      </c>
      <c r="F2508" s="18" t="s">
        <v>89</v>
      </c>
      <c r="G2508" s="18" t="s">
        <v>90</v>
      </c>
      <c r="H2508" s="18" t="s">
        <v>12</v>
      </c>
      <c r="I2508" s="20">
        <v>0.54999999999999993</v>
      </c>
      <c r="J2508" s="21">
        <v>4500</v>
      </c>
      <c r="K2508" s="22">
        <f>I2508*J2508</f>
        <v>2474.9999999999995</v>
      </c>
      <c r="L2508" s="22">
        <f>K2508*M2508</f>
        <v>989.99999999999989</v>
      </c>
      <c r="M2508" s="23">
        <v>0.4</v>
      </c>
      <c r="O2508" s="1"/>
      <c r="P2508" s="2"/>
      <c r="Q2508" s="3"/>
      <c r="R2508" s="5"/>
    </row>
    <row r="2509" spans="2:18" x14ac:dyDescent="0.25">
      <c r="B2509" s="18" t="s">
        <v>10</v>
      </c>
      <c r="C2509" s="18">
        <v>1185732</v>
      </c>
      <c r="D2509" s="19">
        <v>45587</v>
      </c>
      <c r="E2509" s="18" t="s">
        <v>29</v>
      </c>
      <c r="F2509" s="18" t="s">
        <v>89</v>
      </c>
      <c r="G2509" s="18" t="s">
        <v>90</v>
      </c>
      <c r="H2509" s="18" t="s">
        <v>15</v>
      </c>
      <c r="I2509" s="20">
        <v>0.45</v>
      </c>
      <c r="J2509" s="21">
        <v>2750</v>
      </c>
      <c r="K2509" s="22">
        <f>I2509*J2509</f>
        <v>1237.5</v>
      </c>
      <c r="L2509" s="22">
        <f>K2509*M2509</f>
        <v>433.125</v>
      </c>
      <c r="M2509" s="23">
        <v>0.35</v>
      </c>
      <c r="O2509" s="1"/>
      <c r="P2509" s="2"/>
      <c r="Q2509" s="3"/>
      <c r="R2509" s="5"/>
    </row>
    <row r="2510" spans="2:18" x14ac:dyDescent="0.25">
      <c r="B2510" s="18" t="s">
        <v>10</v>
      </c>
      <c r="C2510" s="18">
        <v>1185732</v>
      </c>
      <c r="D2510" s="19">
        <v>45587</v>
      </c>
      <c r="E2510" s="18" t="s">
        <v>29</v>
      </c>
      <c r="F2510" s="18" t="s">
        <v>89</v>
      </c>
      <c r="G2510" s="18" t="s">
        <v>90</v>
      </c>
      <c r="H2510" s="18" t="s">
        <v>13</v>
      </c>
      <c r="I2510" s="20">
        <v>0.45</v>
      </c>
      <c r="J2510" s="21">
        <v>1750</v>
      </c>
      <c r="K2510" s="22">
        <f t="shared" ref="K2510:K2513" si="824">I2510*J2510</f>
        <v>787.5</v>
      </c>
      <c r="L2510" s="22">
        <f t="shared" ref="L2510:L2513" si="825">K2510*M2510</f>
        <v>315</v>
      </c>
      <c r="M2510" s="23">
        <v>0.4</v>
      </c>
      <c r="O2510" s="1"/>
      <c r="P2510" s="2"/>
      <c r="Q2510" s="3"/>
      <c r="R2510" s="5"/>
    </row>
    <row r="2511" spans="2:18" x14ac:dyDescent="0.25">
      <c r="B2511" s="18" t="s">
        <v>10</v>
      </c>
      <c r="C2511" s="18">
        <v>1185732</v>
      </c>
      <c r="D2511" s="19">
        <v>45587</v>
      </c>
      <c r="E2511" s="18" t="s">
        <v>29</v>
      </c>
      <c r="F2511" s="18" t="s">
        <v>89</v>
      </c>
      <c r="G2511" s="18" t="s">
        <v>90</v>
      </c>
      <c r="H2511" s="18" t="s">
        <v>14</v>
      </c>
      <c r="I2511" s="20">
        <v>0.45</v>
      </c>
      <c r="J2511" s="21">
        <v>1500</v>
      </c>
      <c r="K2511" s="22">
        <f t="shared" si="824"/>
        <v>675</v>
      </c>
      <c r="L2511" s="22">
        <f t="shared" si="825"/>
        <v>270</v>
      </c>
      <c r="M2511" s="23">
        <v>0.4</v>
      </c>
      <c r="O2511" s="1"/>
      <c r="P2511" s="2"/>
      <c r="Q2511" s="3"/>
      <c r="R2511" s="5"/>
    </row>
    <row r="2512" spans="2:18" x14ac:dyDescent="0.25">
      <c r="B2512" s="18" t="s">
        <v>10</v>
      </c>
      <c r="C2512" s="18">
        <v>1185732</v>
      </c>
      <c r="D2512" s="19">
        <v>45587</v>
      </c>
      <c r="E2512" s="18" t="s">
        <v>29</v>
      </c>
      <c r="F2512" s="18" t="s">
        <v>89</v>
      </c>
      <c r="G2512" s="18" t="s">
        <v>90</v>
      </c>
      <c r="H2512" s="18" t="s">
        <v>16</v>
      </c>
      <c r="I2512" s="20">
        <v>0.54999999999999993</v>
      </c>
      <c r="J2512" s="21">
        <v>1500</v>
      </c>
      <c r="K2512" s="22">
        <f t="shared" si="824"/>
        <v>824.99999999999989</v>
      </c>
      <c r="L2512" s="22">
        <f t="shared" si="825"/>
        <v>288.74999999999994</v>
      </c>
      <c r="M2512" s="23">
        <v>0.35</v>
      </c>
      <c r="O2512" s="1"/>
      <c r="P2512" s="2"/>
      <c r="Q2512" s="3"/>
      <c r="R2512" s="5"/>
    </row>
    <row r="2513" spans="1:18" x14ac:dyDescent="0.25">
      <c r="B2513" s="18" t="s">
        <v>10</v>
      </c>
      <c r="C2513" s="18">
        <v>1185732</v>
      </c>
      <c r="D2513" s="19">
        <v>45587</v>
      </c>
      <c r="E2513" s="18" t="s">
        <v>29</v>
      </c>
      <c r="F2513" s="18" t="s">
        <v>89</v>
      </c>
      <c r="G2513" s="18" t="s">
        <v>90</v>
      </c>
      <c r="H2513" s="18" t="s">
        <v>17</v>
      </c>
      <c r="I2513" s="20">
        <v>0.54999999999999993</v>
      </c>
      <c r="J2513" s="21">
        <v>2750</v>
      </c>
      <c r="K2513" s="22">
        <f t="shared" si="824"/>
        <v>1512.4999999999998</v>
      </c>
      <c r="L2513" s="22">
        <f t="shared" si="825"/>
        <v>604.99999999999989</v>
      </c>
      <c r="M2513" s="23">
        <v>0.4</v>
      </c>
      <c r="O2513" s="1"/>
      <c r="P2513" s="2"/>
      <c r="Q2513" s="3"/>
      <c r="R2513" s="5"/>
    </row>
    <row r="2514" spans="1:18" x14ac:dyDescent="0.25">
      <c r="B2514" s="18" t="s">
        <v>10</v>
      </c>
      <c r="C2514" s="18">
        <v>1185732</v>
      </c>
      <c r="D2514" s="19">
        <v>45618</v>
      </c>
      <c r="E2514" s="18" t="s">
        <v>29</v>
      </c>
      <c r="F2514" s="18" t="s">
        <v>89</v>
      </c>
      <c r="G2514" s="18" t="s">
        <v>90</v>
      </c>
      <c r="H2514" s="18" t="s">
        <v>12</v>
      </c>
      <c r="I2514" s="20">
        <v>0.5</v>
      </c>
      <c r="J2514" s="21">
        <v>4250</v>
      </c>
      <c r="K2514" s="22">
        <f>I2514*J2514</f>
        <v>2125</v>
      </c>
      <c r="L2514" s="22">
        <f>K2514*M2514</f>
        <v>850</v>
      </c>
      <c r="M2514" s="23">
        <v>0.4</v>
      </c>
      <c r="O2514" s="1"/>
      <c r="P2514" s="2"/>
      <c r="Q2514" s="3"/>
      <c r="R2514" s="5"/>
    </row>
    <row r="2515" spans="1:18" x14ac:dyDescent="0.25">
      <c r="B2515" s="18" t="s">
        <v>10</v>
      </c>
      <c r="C2515" s="18">
        <v>1185732</v>
      </c>
      <c r="D2515" s="19">
        <v>45618</v>
      </c>
      <c r="E2515" s="18" t="s">
        <v>29</v>
      </c>
      <c r="F2515" s="18" t="s">
        <v>89</v>
      </c>
      <c r="G2515" s="18" t="s">
        <v>90</v>
      </c>
      <c r="H2515" s="18" t="s">
        <v>15</v>
      </c>
      <c r="I2515" s="20">
        <v>0.4</v>
      </c>
      <c r="J2515" s="21">
        <v>2750</v>
      </c>
      <c r="K2515" s="22">
        <f>I2515*J2515</f>
        <v>1100</v>
      </c>
      <c r="L2515" s="22">
        <f>K2515*M2515</f>
        <v>385</v>
      </c>
      <c r="M2515" s="23">
        <v>0.35</v>
      </c>
      <c r="O2515" s="1"/>
      <c r="P2515" s="2"/>
      <c r="Q2515" s="3"/>
      <c r="R2515" s="5"/>
    </row>
    <row r="2516" spans="1:18" x14ac:dyDescent="0.25">
      <c r="B2516" s="18" t="s">
        <v>10</v>
      </c>
      <c r="C2516" s="18">
        <v>1185732</v>
      </c>
      <c r="D2516" s="19">
        <v>45618</v>
      </c>
      <c r="E2516" s="18" t="s">
        <v>29</v>
      </c>
      <c r="F2516" s="18" t="s">
        <v>89</v>
      </c>
      <c r="G2516" s="18" t="s">
        <v>90</v>
      </c>
      <c r="H2516" s="18" t="s">
        <v>13</v>
      </c>
      <c r="I2516" s="20">
        <v>0.45</v>
      </c>
      <c r="J2516" s="21">
        <v>2200</v>
      </c>
      <c r="K2516" s="22">
        <f t="shared" ref="K2516:K2519" si="826">I2516*J2516</f>
        <v>990</v>
      </c>
      <c r="L2516" s="22">
        <f t="shared" ref="L2516:L2519" si="827">K2516*M2516</f>
        <v>396</v>
      </c>
      <c r="M2516" s="23">
        <v>0.4</v>
      </c>
      <c r="O2516" s="1"/>
      <c r="P2516" s="2"/>
      <c r="Q2516" s="3"/>
      <c r="R2516" s="5"/>
    </row>
    <row r="2517" spans="1:18" x14ac:dyDescent="0.25">
      <c r="B2517" s="18" t="s">
        <v>10</v>
      </c>
      <c r="C2517" s="18">
        <v>1185732</v>
      </c>
      <c r="D2517" s="19">
        <v>45618</v>
      </c>
      <c r="E2517" s="18" t="s">
        <v>29</v>
      </c>
      <c r="F2517" s="18" t="s">
        <v>89</v>
      </c>
      <c r="G2517" s="18" t="s">
        <v>90</v>
      </c>
      <c r="H2517" s="18" t="s">
        <v>14</v>
      </c>
      <c r="I2517" s="20">
        <v>0.55000000000000004</v>
      </c>
      <c r="J2517" s="21">
        <v>2000</v>
      </c>
      <c r="K2517" s="22">
        <f t="shared" si="826"/>
        <v>1100</v>
      </c>
      <c r="L2517" s="22">
        <f t="shared" si="827"/>
        <v>440</v>
      </c>
      <c r="M2517" s="23">
        <v>0.4</v>
      </c>
      <c r="O2517" s="1"/>
      <c r="P2517" s="2"/>
      <c r="Q2517" s="3"/>
      <c r="R2517" s="5"/>
    </row>
    <row r="2518" spans="1:18" x14ac:dyDescent="0.25">
      <c r="B2518" s="18" t="s">
        <v>10</v>
      </c>
      <c r="C2518" s="18">
        <v>1185732</v>
      </c>
      <c r="D2518" s="19">
        <v>45618</v>
      </c>
      <c r="E2518" s="18" t="s">
        <v>29</v>
      </c>
      <c r="F2518" s="18" t="s">
        <v>89</v>
      </c>
      <c r="G2518" s="18" t="s">
        <v>90</v>
      </c>
      <c r="H2518" s="18" t="s">
        <v>16</v>
      </c>
      <c r="I2518" s="20">
        <v>0.65</v>
      </c>
      <c r="J2518" s="21">
        <v>1750</v>
      </c>
      <c r="K2518" s="22">
        <f t="shared" si="826"/>
        <v>1137.5</v>
      </c>
      <c r="L2518" s="22">
        <f t="shared" si="827"/>
        <v>398.125</v>
      </c>
      <c r="M2518" s="23">
        <v>0.35</v>
      </c>
      <c r="O2518" s="1"/>
      <c r="P2518" s="2"/>
      <c r="Q2518" s="3"/>
      <c r="R2518" s="5"/>
    </row>
    <row r="2519" spans="1:18" x14ac:dyDescent="0.25">
      <c r="B2519" s="18" t="s">
        <v>10</v>
      </c>
      <c r="C2519" s="18">
        <v>1185732</v>
      </c>
      <c r="D2519" s="19">
        <v>45618</v>
      </c>
      <c r="E2519" s="18" t="s">
        <v>29</v>
      </c>
      <c r="F2519" s="18" t="s">
        <v>89</v>
      </c>
      <c r="G2519" s="18" t="s">
        <v>90</v>
      </c>
      <c r="H2519" s="18" t="s">
        <v>17</v>
      </c>
      <c r="I2519" s="20">
        <v>0.7</v>
      </c>
      <c r="J2519" s="21">
        <v>2750</v>
      </c>
      <c r="K2519" s="22">
        <f t="shared" si="826"/>
        <v>1924.9999999999998</v>
      </c>
      <c r="L2519" s="22">
        <f t="shared" si="827"/>
        <v>770</v>
      </c>
      <c r="M2519" s="23">
        <v>0.4</v>
      </c>
      <c r="O2519" s="1"/>
      <c r="P2519" s="2"/>
      <c r="Q2519" s="3"/>
      <c r="R2519" s="5"/>
    </row>
    <row r="2520" spans="1:18" x14ac:dyDescent="0.25">
      <c r="B2520" s="18" t="s">
        <v>10</v>
      </c>
      <c r="C2520" s="18">
        <v>1185732</v>
      </c>
      <c r="D2520" s="19">
        <v>45647</v>
      </c>
      <c r="E2520" s="18" t="s">
        <v>29</v>
      </c>
      <c r="F2520" s="18" t="s">
        <v>89</v>
      </c>
      <c r="G2520" s="18" t="s">
        <v>90</v>
      </c>
      <c r="H2520" s="18" t="s">
        <v>12</v>
      </c>
      <c r="I2520" s="20">
        <v>0.65</v>
      </c>
      <c r="J2520" s="21">
        <v>5250</v>
      </c>
      <c r="K2520" s="22">
        <f>I2520*J2520</f>
        <v>3412.5</v>
      </c>
      <c r="L2520" s="22">
        <f>K2520*M2520</f>
        <v>1365</v>
      </c>
      <c r="M2520" s="23">
        <v>0.4</v>
      </c>
      <c r="O2520" s="1"/>
      <c r="P2520" s="2"/>
      <c r="Q2520" s="3"/>
      <c r="R2520" s="5"/>
    </row>
    <row r="2521" spans="1:18" x14ac:dyDescent="0.25">
      <c r="B2521" s="18" t="s">
        <v>10</v>
      </c>
      <c r="C2521" s="18">
        <v>1185732</v>
      </c>
      <c r="D2521" s="19">
        <v>45647</v>
      </c>
      <c r="E2521" s="18" t="s">
        <v>29</v>
      </c>
      <c r="F2521" s="18" t="s">
        <v>89</v>
      </c>
      <c r="G2521" s="18" t="s">
        <v>90</v>
      </c>
      <c r="H2521" s="18" t="s">
        <v>15</v>
      </c>
      <c r="I2521" s="20">
        <v>0.55000000000000004</v>
      </c>
      <c r="J2521" s="21">
        <v>3250</v>
      </c>
      <c r="K2521" s="22">
        <f>I2521*J2521</f>
        <v>1787.5000000000002</v>
      </c>
      <c r="L2521" s="22">
        <f>K2521*M2521</f>
        <v>625.625</v>
      </c>
      <c r="M2521" s="23">
        <v>0.35</v>
      </c>
      <c r="O2521" s="1"/>
      <c r="P2521" s="2"/>
      <c r="Q2521" s="3"/>
      <c r="R2521" s="5"/>
    </row>
    <row r="2522" spans="1:18" x14ac:dyDescent="0.25">
      <c r="B2522" s="18" t="s">
        <v>10</v>
      </c>
      <c r="C2522" s="18">
        <v>1185732</v>
      </c>
      <c r="D2522" s="19">
        <v>45647</v>
      </c>
      <c r="E2522" s="18" t="s">
        <v>29</v>
      </c>
      <c r="F2522" s="18" t="s">
        <v>89</v>
      </c>
      <c r="G2522" s="18" t="s">
        <v>90</v>
      </c>
      <c r="H2522" s="18" t="s">
        <v>13</v>
      </c>
      <c r="I2522" s="20">
        <v>0.55000000000000004</v>
      </c>
      <c r="J2522" s="21">
        <v>2750</v>
      </c>
      <c r="K2522" s="22">
        <f t="shared" ref="K2522:K2525" si="828">I2522*J2522</f>
        <v>1512.5000000000002</v>
      </c>
      <c r="L2522" s="22">
        <f t="shared" ref="L2522:L2525" si="829">K2522*M2522</f>
        <v>605.00000000000011</v>
      </c>
      <c r="M2522" s="23">
        <v>0.4</v>
      </c>
      <c r="O2522" s="1"/>
      <c r="P2522" s="2"/>
      <c r="Q2522" s="3"/>
      <c r="R2522" s="5"/>
    </row>
    <row r="2523" spans="1:18" x14ac:dyDescent="0.25">
      <c r="B2523" s="18" t="s">
        <v>10</v>
      </c>
      <c r="C2523" s="18">
        <v>1185732</v>
      </c>
      <c r="D2523" s="19">
        <v>45647</v>
      </c>
      <c r="E2523" s="18" t="s">
        <v>29</v>
      </c>
      <c r="F2523" s="18" t="s">
        <v>89</v>
      </c>
      <c r="G2523" s="18" t="s">
        <v>90</v>
      </c>
      <c r="H2523" s="18" t="s">
        <v>14</v>
      </c>
      <c r="I2523" s="20">
        <v>0.5</v>
      </c>
      <c r="J2523" s="21">
        <v>2250</v>
      </c>
      <c r="K2523" s="22">
        <f t="shared" si="828"/>
        <v>1125</v>
      </c>
      <c r="L2523" s="22">
        <f t="shared" si="829"/>
        <v>450</v>
      </c>
      <c r="M2523" s="23">
        <v>0.4</v>
      </c>
      <c r="O2523" s="1"/>
      <c r="P2523" s="2"/>
      <c r="Q2523" s="3"/>
      <c r="R2523" s="5"/>
    </row>
    <row r="2524" spans="1:18" x14ac:dyDescent="0.25">
      <c r="B2524" s="18" t="s">
        <v>10</v>
      </c>
      <c r="C2524" s="18">
        <v>1185732</v>
      </c>
      <c r="D2524" s="19">
        <v>45647</v>
      </c>
      <c r="E2524" s="18" t="s">
        <v>29</v>
      </c>
      <c r="F2524" s="18" t="s">
        <v>89</v>
      </c>
      <c r="G2524" s="18" t="s">
        <v>90</v>
      </c>
      <c r="H2524" s="18" t="s">
        <v>16</v>
      </c>
      <c r="I2524" s="20">
        <v>0.6</v>
      </c>
      <c r="J2524" s="21">
        <v>2250</v>
      </c>
      <c r="K2524" s="22">
        <f t="shared" si="828"/>
        <v>1350</v>
      </c>
      <c r="L2524" s="22">
        <f t="shared" si="829"/>
        <v>472.49999999999994</v>
      </c>
      <c r="M2524" s="23">
        <v>0.35</v>
      </c>
      <c r="O2524" s="1"/>
      <c r="P2524" s="2"/>
      <c r="Q2524" s="3"/>
      <c r="R2524" s="5"/>
    </row>
    <row r="2525" spans="1:18" x14ac:dyDescent="0.25">
      <c r="B2525" s="18" t="s">
        <v>10</v>
      </c>
      <c r="C2525" s="18">
        <v>1185732</v>
      </c>
      <c r="D2525" s="19">
        <v>45647</v>
      </c>
      <c r="E2525" s="18" t="s">
        <v>29</v>
      </c>
      <c r="F2525" s="18" t="s">
        <v>89</v>
      </c>
      <c r="G2525" s="18" t="s">
        <v>90</v>
      </c>
      <c r="H2525" s="18" t="s">
        <v>17</v>
      </c>
      <c r="I2525" s="20">
        <v>0.64999999999999991</v>
      </c>
      <c r="J2525" s="21">
        <v>3250</v>
      </c>
      <c r="K2525" s="22">
        <f t="shared" si="828"/>
        <v>2112.4999999999995</v>
      </c>
      <c r="L2525" s="22">
        <f t="shared" si="829"/>
        <v>844.99999999999989</v>
      </c>
      <c r="M2525" s="23">
        <v>0.4</v>
      </c>
      <c r="O2525" s="1"/>
      <c r="P2525" s="2"/>
      <c r="Q2525" s="3"/>
      <c r="R2525" s="5"/>
    </row>
    <row r="2526" spans="1:18" x14ac:dyDescent="0.25">
      <c r="A2526" t="s">
        <v>39</v>
      </c>
      <c r="B2526" s="18" t="s">
        <v>10</v>
      </c>
      <c r="C2526" s="18">
        <v>1185732</v>
      </c>
      <c r="D2526" s="19">
        <v>45311</v>
      </c>
      <c r="E2526" s="18" t="s">
        <v>133</v>
      </c>
      <c r="F2526" s="18" t="s">
        <v>91</v>
      </c>
      <c r="G2526" s="18" t="s">
        <v>92</v>
      </c>
      <c r="H2526" s="18" t="s">
        <v>12</v>
      </c>
      <c r="I2526" s="20">
        <v>0.30000000000000004</v>
      </c>
      <c r="J2526" s="21">
        <v>7250</v>
      </c>
      <c r="K2526" s="22">
        <f>I2526*J2526</f>
        <v>2175.0000000000005</v>
      </c>
      <c r="L2526" s="22">
        <f>K2526*M2526</f>
        <v>870.00000000000023</v>
      </c>
      <c r="M2526" s="23">
        <v>0.4</v>
      </c>
      <c r="O2526" s="1"/>
      <c r="P2526" s="2"/>
      <c r="Q2526" s="3"/>
      <c r="R2526" s="5"/>
    </row>
    <row r="2527" spans="1:18" x14ac:dyDescent="0.25">
      <c r="B2527" s="18" t="s">
        <v>10</v>
      </c>
      <c r="C2527" s="18">
        <v>1185732</v>
      </c>
      <c r="D2527" s="19">
        <v>45311</v>
      </c>
      <c r="E2527" s="18" t="s">
        <v>133</v>
      </c>
      <c r="F2527" s="18" t="s">
        <v>91</v>
      </c>
      <c r="G2527" s="18" t="s">
        <v>92</v>
      </c>
      <c r="H2527" s="18" t="s">
        <v>15</v>
      </c>
      <c r="I2527" s="20">
        <v>0.30000000000000004</v>
      </c>
      <c r="J2527" s="21">
        <v>5250</v>
      </c>
      <c r="K2527" s="22">
        <f>I2527*J2527</f>
        <v>1575.0000000000002</v>
      </c>
      <c r="L2527" s="22">
        <f>K2527*M2527</f>
        <v>551.25</v>
      </c>
      <c r="M2527" s="23">
        <v>0.35</v>
      </c>
      <c r="O2527" s="1"/>
      <c r="P2527" s="2"/>
      <c r="Q2527" s="3"/>
      <c r="R2527" s="5"/>
    </row>
    <row r="2528" spans="1:18" x14ac:dyDescent="0.25">
      <c r="B2528" s="18" t="s">
        <v>10</v>
      </c>
      <c r="C2528" s="18">
        <v>1185732</v>
      </c>
      <c r="D2528" s="19">
        <v>45311</v>
      </c>
      <c r="E2528" s="18" t="s">
        <v>133</v>
      </c>
      <c r="F2528" s="18" t="s">
        <v>91</v>
      </c>
      <c r="G2528" s="18" t="s">
        <v>92</v>
      </c>
      <c r="H2528" s="18" t="s">
        <v>13</v>
      </c>
      <c r="I2528" s="20">
        <v>0.20000000000000007</v>
      </c>
      <c r="J2528" s="21">
        <v>5250</v>
      </c>
      <c r="K2528" s="22">
        <f t="shared" ref="K2528:K2531" si="830">I2528*J2528</f>
        <v>1050.0000000000005</v>
      </c>
      <c r="L2528" s="22">
        <f t="shared" ref="L2528:L2537" si="831">K2528*M2528</f>
        <v>420.00000000000023</v>
      </c>
      <c r="M2528" s="23">
        <v>0.4</v>
      </c>
      <c r="O2528" s="1"/>
      <c r="P2528" s="2"/>
      <c r="Q2528" s="3"/>
      <c r="R2528" s="5"/>
    </row>
    <row r="2529" spans="2:18" x14ac:dyDescent="0.25">
      <c r="B2529" s="18" t="s">
        <v>10</v>
      </c>
      <c r="C2529" s="18">
        <v>1185732</v>
      </c>
      <c r="D2529" s="19">
        <v>45311</v>
      </c>
      <c r="E2529" s="18" t="s">
        <v>133</v>
      </c>
      <c r="F2529" s="18" t="s">
        <v>91</v>
      </c>
      <c r="G2529" s="18" t="s">
        <v>92</v>
      </c>
      <c r="H2529" s="18" t="s">
        <v>14</v>
      </c>
      <c r="I2529" s="20">
        <v>0.25</v>
      </c>
      <c r="J2529" s="21">
        <v>3750</v>
      </c>
      <c r="K2529" s="22">
        <f t="shared" si="830"/>
        <v>937.5</v>
      </c>
      <c r="L2529" s="22">
        <f t="shared" si="831"/>
        <v>375</v>
      </c>
      <c r="M2529" s="23">
        <v>0.4</v>
      </c>
      <c r="O2529" s="1"/>
      <c r="P2529" s="2"/>
      <c r="Q2529" s="3"/>
      <c r="R2529" s="5"/>
    </row>
    <row r="2530" spans="2:18" x14ac:dyDescent="0.25">
      <c r="B2530" s="18" t="s">
        <v>10</v>
      </c>
      <c r="C2530" s="18">
        <v>1185732</v>
      </c>
      <c r="D2530" s="19">
        <v>45311</v>
      </c>
      <c r="E2530" s="18" t="s">
        <v>133</v>
      </c>
      <c r="F2530" s="18" t="s">
        <v>91</v>
      </c>
      <c r="G2530" s="18" t="s">
        <v>92</v>
      </c>
      <c r="H2530" s="18" t="s">
        <v>16</v>
      </c>
      <c r="I2530" s="20">
        <v>0.4</v>
      </c>
      <c r="J2530" s="21">
        <v>4250</v>
      </c>
      <c r="K2530" s="22">
        <f t="shared" si="830"/>
        <v>1700</v>
      </c>
      <c r="L2530" s="22">
        <f t="shared" si="831"/>
        <v>595</v>
      </c>
      <c r="M2530" s="23">
        <v>0.35</v>
      </c>
      <c r="O2530" s="1"/>
      <c r="P2530" s="2"/>
      <c r="Q2530" s="3"/>
      <c r="R2530" s="5"/>
    </row>
    <row r="2531" spans="2:18" x14ac:dyDescent="0.25">
      <c r="B2531" s="18" t="s">
        <v>10</v>
      </c>
      <c r="C2531" s="18">
        <v>1185732</v>
      </c>
      <c r="D2531" s="19">
        <v>45311</v>
      </c>
      <c r="E2531" s="18" t="s">
        <v>133</v>
      </c>
      <c r="F2531" s="18" t="s">
        <v>91</v>
      </c>
      <c r="G2531" s="18" t="s">
        <v>92</v>
      </c>
      <c r="H2531" s="18" t="s">
        <v>17</v>
      </c>
      <c r="I2531" s="20">
        <v>0.30000000000000004</v>
      </c>
      <c r="J2531" s="21">
        <v>5250</v>
      </c>
      <c r="K2531" s="22">
        <f t="shared" si="830"/>
        <v>1575.0000000000002</v>
      </c>
      <c r="L2531" s="22">
        <f t="shared" si="831"/>
        <v>787.50000000000011</v>
      </c>
      <c r="M2531" s="23">
        <v>0.5</v>
      </c>
      <c r="O2531" s="1"/>
      <c r="P2531" s="2"/>
      <c r="Q2531" s="3"/>
      <c r="R2531" s="5"/>
    </row>
    <row r="2532" spans="2:18" x14ac:dyDescent="0.25">
      <c r="B2532" s="18" t="s">
        <v>10</v>
      </c>
      <c r="C2532" s="18">
        <v>1185732</v>
      </c>
      <c r="D2532" s="19">
        <v>45340</v>
      </c>
      <c r="E2532" s="18" t="s">
        <v>133</v>
      </c>
      <c r="F2532" s="18" t="s">
        <v>91</v>
      </c>
      <c r="G2532" s="18" t="s">
        <v>92</v>
      </c>
      <c r="H2532" s="18" t="s">
        <v>12</v>
      </c>
      <c r="I2532" s="20">
        <v>0.30000000000000004</v>
      </c>
      <c r="J2532" s="21">
        <v>7750</v>
      </c>
      <c r="K2532" s="22">
        <f>I2532*J2532</f>
        <v>2325.0000000000005</v>
      </c>
      <c r="L2532" s="22">
        <f>K2532*M2532</f>
        <v>930.00000000000023</v>
      </c>
      <c r="M2532" s="23">
        <v>0.4</v>
      </c>
      <c r="O2532" s="1"/>
      <c r="P2532" s="2"/>
      <c r="Q2532" s="3"/>
      <c r="R2532" s="5"/>
    </row>
    <row r="2533" spans="2:18" x14ac:dyDescent="0.25">
      <c r="B2533" s="18" t="s">
        <v>10</v>
      </c>
      <c r="C2533" s="18">
        <v>1185732</v>
      </c>
      <c r="D2533" s="19">
        <v>45340</v>
      </c>
      <c r="E2533" s="18" t="s">
        <v>133</v>
      </c>
      <c r="F2533" s="18" t="s">
        <v>91</v>
      </c>
      <c r="G2533" s="18" t="s">
        <v>92</v>
      </c>
      <c r="H2533" s="18" t="s">
        <v>15</v>
      </c>
      <c r="I2533" s="20">
        <v>0.30000000000000004</v>
      </c>
      <c r="J2533" s="21">
        <v>4250</v>
      </c>
      <c r="K2533" s="22">
        <f>I2533*J2533</f>
        <v>1275.0000000000002</v>
      </c>
      <c r="L2533" s="22">
        <f>K2533*M2533</f>
        <v>446.25000000000006</v>
      </c>
      <c r="M2533" s="23">
        <v>0.35</v>
      </c>
      <c r="O2533" s="1"/>
      <c r="P2533" s="2"/>
      <c r="Q2533" s="3"/>
      <c r="R2533" s="5"/>
    </row>
    <row r="2534" spans="2:18" x14ac:dyDescent="0.25">
      <c r="B2534" s="18" t="s">
        <v>10</v>
      </c>
      <c r="C2534" s="18">
        <v>1185732</v>
      </c>
      <c r="D2534" s="19">
        <v>45340</v>
      </c>
      <c r="E2534" s="18" t="s">
        <v>133</v>
      </c>
      <c r="F2534" s="18" t="s">
        <v>91</v>
      </c>
      <c r="G2534" s="18" t="s">
        <v>92</v>
      </c>
      <c r="H2534" s="18" t="s">
        <v>13</v>
      </c>
      <c r="I2534" s="20">
        <v>0.20000000000000007</v>
      </c>
      <c r="J2534" s="21">
        <v>4750</v>
      </c>
      <c r="K2534" s="22">
        <f t="shared" ref="K2534:K2537" si="832">I2534*J2534</f>
        <v>950.00000000000034</v>
      </c>
      <c r="L2534" s="22">
        <f t="shared" si="831"/>
        <v>380.00000000000017</v>
      </c>
      <c r="M2534" s="23">
        <v>0.4</v>
      </c>
      <c r="O2534" s="1"/>
      <c r="P2534" s="2"/>
      <c r="Q2534" s="3"/>
      <c r="R2534" s="5"/>
    </row>
    <row r="2535" spans="2:18" x14ac:dyDescent="0.25">
      <c r="B2535" s="18" t="s">
        <v>10</v>
      </c>
      <c r="C2535" s="18">
        <v>1185732</v>
      </c>
      <c r="D2535" s="19">
        <v>45340</v>
      </c>
      <c r="E2535" s="18" t="s">
        <v>133</v>
      </c>
      <c r="F2535" s="18" t="s">
        <v>91</v>
      </c>
      <c r="G2535" s="18" t="s">
        <v>92</v>
      </c>
      <c r="H2535" s="18" t="s">
        <v>14</v>
      </c>
      <c r="I2535" s="20">
        <v>0.25</v>
      </c>
      <c r="J2535" s="21">
        <v>3250</v>
      </c>
      <c r="K2535" s="22">
        <f t="shared" si="832"/>
        <v>812.5</v>
      </c>
      <c r="L2535" s="22">
        <f t="shared" si="831"/>
        <v>325</v>
      </c>
      <c r="M2535" s="23">
        <v>0.4</v>
      </c>
      <c r="O2535" s="1"/>
      <c r="P2535" s="2"/>
      <c r="Q2535" s="3"/>
      <c r="R2535" s="5"/>
    </row>
    <row r="2536" spans="2:18" x14ac:dyDescent="0.25">
      <c r="B2536" s="18" t="s">
        <v>10</v>
      </c>
      <c r="C2536" s="18">
        <v>1185732</v>
      </c>
      <c r="D2536" s="19">
        <v>45340</v>
      </c>
      <c r="E2536" s="18" t="s">
        <v>133</v>
      </c>
      <c r="F2536" s="18" t="s">
        <v>91</v>
      </c>
      <c r="G2536" s="18" t="s">
        <v>92</v>
      </c>
      <c r="H2536" s="18" t="s">
        <v>16</v>
      </c>
      <c r="I2536" s="20">
        <v>0.4</v>
      </c>
      <c r="J2536" s="21">
        <v>4000</v>
      </c>
      <c r="K2536" s="22">
        <f t="shared" si="832"/>
        <v>1600</v>
      </c>
      <c r="L2536" s="22">
        <f t="shared" si="831"/>
        <v>560</v>
      </c>
      <c r="M2536" s="23">
        <v>0.35</v>
      </c>
      <c r="O2536" s="1"/>
      <c r="P2536" s="2"/>
      <c r="Q2536" s="3"/>
      <c r="R2536" s="5"/>
    </row>
    <row r="2537" spans="2:18" x14ac:dyDescent="0.25">
      <c r="B2537" s="18" t="s">
        <v>10</v>
      </c>
      <c r="C2537" s="18">
        <v>1185732</v>
      </c>
      <c r="D2537" s="19">
        <v>45340</v>
      </c>
      <c r="E2537" s="18" t="s">
        <v>133</v>
      </c>
      <c r="F2537" s="18" t="s">
        <v>91</v>
      </c>
      <c r="G2537" s="18" t="s">
        <v>92</v>
      </c>
      <c r="H2537" s="18" t="s">
        <v>17</v>
      </c>
      <c r="I2537" s="20">
        <v>0.25</v>
      </c>
      <c r="J2537" s="21">
        <v>5000</v>
      </c>
      <c r="K2537" s="22">
        <f t="shared" si="832"/>
        <v>1250</v>
      </c>
      <c r="L2537" s="22">
        <f t="shared" si="831"/>
        <v>625</v>
      </c>
      <c r="M2537" s="23">
        <v>0.5</v>
      </c>
      <c r="O2537" s="1"/>
      <c r="P2537" s="2"/>
      <c r="Q2537" s="3"/>
      <c r="R2537" s="5"/>
    </row>
    <row r="2538" spans="2:18" x14ac:dyDescent="0.25">
      <c r="B2538" s="18" t="s">
        <v>10</v>
      </c>
      <c r="C2538" s="18">
        <v>1185732</v>
      </c>
      <c r="D2538" s="19">
        <v>45367</v>
      </c>
      <c r="E2538" s="18" t="s">
        <v>133</v>
      </c>
      <c r="F2538" s="18" t="s">
        <v>91</v>
      </c>
      <c r="G2538" s="18" t="s">
        <v>92</v>
      </c>
      <c r="H2538" s="18" t="s">
        <v>12</v>
      </c>
      <c r="I2538" s="20">
        <v>0.25</v>
      </c>
      <c r="J2538" s="21">
        <v>7200</v>
      </c>
      <c r="K2538" s="22">
        <f>I2538*J2538</f>
        <v>1800</v>
      </c>
      <c r="L2538" s="22">
        <f>K2538*M2538</f>
        <v>720</v>
      </c>
      <c r="M2538" s="23">
        <v>0.4</v>
      </c>
      <c r="O2538" s="1"/>
      <c r="P2538" s="2"/>
      <c r="Q2538" s="3"/>
      <c r="R2538" s="5"/>
    </row>
    <row r="2539" spans="2:18" x14ac:dyDescent="0.25">
      <c r="B2539" s="18" t="s">
        <v>10</v>
      </c>
      <c r="C2539" s="18">
        <v>1185732</v>
      </c>
      <c r="D2539" s="19">
        <v>45367</v>
      </c>
      <c r="E2539" s="18" t="s">
        <v>133</v>
      </c>
      <c r="F2539" s="18" t="s">
        <v>91</v>
      </c>
      <c r="G2539" s="18" t="s">
        <v>92</v>
      </c>
      <c r="H2539" s="18" t="s">
        <v>15</v>
      </c>
      <c r="I2539" s="20">
        <v>0.25</v>
      </c>
      <c r="J2539" s="21">
        <v>4000</v>
      </c>
      <c r="K2539" s="22">
        <f>I2539*J2539</f>
        <v>1000</v>
      </c>
      <c r="L2539" s="22">
        <f>K2539*M2539</f>
        <v>350</v>
      </c>
      <c r="M2539" s="23">
        <v>0.35</v>
      </c>
      <c r="O2539" s="1"/>
      <c r="P2539" s="2"/>
      <c r="Q2539" s="3"/>
      <c r="R2539" s="5"/>
    </row>
    <row r="2540" spans="2:18" x14ac:dyDescent="0.25">
      <c r="B2540" s="18" t="s">
        <v>10</v>
      </c>
      <c r="C2540" s="18">
        <v>1185732</v>
      </c>
      <c r="D2540" s="19">
        <v>45367</v>
      </c>
      <c r="E2540" s="18" t="s">
        <v>133</v>
      </c>
      <c r="F2540" s="18" t="s">
        <v>91</v>
      </c>
      <c r="G2540" s="18" t="s">
        <v>92</v>
      </c>
      <c r="H2540" s="18" t="s">
        <v>13</v>
      </c>
      <c r="I2540" s="20">
        <v>0.15000000000000002</v>
      </c>
      <c r="J2540" s="21">
        <v>4250</v>
      </c>
      <c r="K2540" s="22">
        <f t="shared" ref="K2540:K2543" si="833">I2540*J2540</f>
        <v>637.50000000000011</v>
      </c>
      <c r="L2540" s="22">
        <f t="shared" ref="L2540:L2543" si="834">K2540*M2540</f>
        <v>255.00000000000006</v>
      </c>
      <c r="M2540" s="23">
        <v>0.4</v>
      </c>
      <c r="O2540" s="1"/>
      <c r="P2540" s="2"/>
      <c r="Q2540" s="3"/>
      <c r="R2540" s="5"/>
    </row>
    <row r="2541" spans="2:18" x14ac:dyDescent="0.25">
      <c r="B2541" s="18" t="s">
        <v>10</v>
      </c>
      <c r="C2541" s="18">
        <v>1185732</v>
      </c>
      <c r="D2541" s="19">
        <v>45367</v>
      </c>
      <c r="E2541" s="18" t="s">
        <v>133</v>
      </c>
      <c r="F2541" s="18" t="s">
        <v>91</v>
      </c>
      <c r="G2541" s="18" t="s">
        <v>92</v>
      </c>
      <c r="H2541" s="18" t="s">
        <v>14</v>
      </c>
      <c r="I2541" s="20">
        <v>0.19999999999999996</v>
      </c>
      <c r="J2541" s="21">
        <v>2750</v>
      </c>
      <c r="K2541" s="22">
        <f t="shared" si="833"/>
        <v>549.99999999999989</v>
      </c>
      <c r="L2541" s="22">
        <f t="shared" si="834"/>
        <v>219.99999999999997</v>
      </c>
      <c r="M2541" s="23">
        <v>0.4</v>
      </c>
      <c r="O2541" s="1"/>
      <c r="P2541" s="2"/>
      <c r="Q2541" s="3"/>
      <c r="R2541" s="5"/>
    </row>
    <row r="2542" spans="2:18" x14ac:dyDescent="0.25">
      <c r="B2542" s="18" t="s">
        <v>10</v>
      </c>
      <c r="C2542" s="18">
        <v>1185732</v>
      </c>
      <c r="D2542" s="19">
        <v>45367</v>
      </c>
      <c r="E2542" s="18" t="s">
        <v>133</v>
      </c>
      <c r="F2542" s="18" t="s">
        <v>91</v>
      </c>
      <c r="G2542" s="18" t="s">
        <v>92</v>
      </c>
      <c r="H2542" s="18" t="s">
        <v>16</v>
      </c>
      <c r="I2542" s="20">
        <v>0.35000000000000009</v>
      </c>
      <c r="J2542" s="21">
        <v>3250</v>
      </c>
      <c r="K2542" s="22">
        <f t="shared" si="833"/>
        <v>1137.5000000000002</v>
      </c>
      <c r="L2542" s="22">
        <f t="shared" si="834"/>
        <v>398.12500000000006</v>
      </c>
      <c r="M2542" s="23">
        <v>0.35</v>
      </c>
      <c r="O2542" s="1"/>
      <c r="P2542" s="2"/>
      <c r="Q2542" s="3"/>
      <c r="R2542" s="5"/>
    </row>
    <row r="2543" spans="2:18" x14ac:dyDescent="0.25">
      <c r="B2543" s="18" t="s">
        <v>10</v>
      </c>
      <c r="C2543" s="18">
        <v>1185732</v>
      </c>
      <c r="D2543" s="19">
        <v>45367</v>
      </c>
      <c r="E2543" s="18" t="s">
        <v>133</v>
      </c>
      <c r="F2543" s="18" t="s">
        <v>91</v>
      </c>
      <c r="G2543" s="18" t="s">
        <v>92</v>
      </c>
      <c r="H2543" s="18" t="s">
        <v>17</v>
      </c>
      <c r="I2543" s="20">
        <v>0.25</v>
      </c>
      <c r="J2543" s="21">
        <v>4250</v>
      </c>
      <c r="K2543" s="22">
        <f t="shared" si="833"/>
        <v>1062.5</v>
      </c>
      <c r="L2543" s="22">
        <f t="shared" si="834"/>
        <v>531.25</v>
      </c>
      <c r="M2543" s="23">
        <v>0.5</v>
      </c>
      <c r="O2543" s="1"/>
      <c r="P2543" s="2"/>
      <c r="Q2543" s="3"/>
      <c r="R2543" s="5"/>
    </row>
    <row r="2544" spans="2:18" x14ac:dyDescent="0.25">
      <c r="B2544" s="18" t="s">
        <v>10</v>
      </c>
      <c r="C2544" s="18">
        <v>1185732</v>
      </c>
      <c r="D2544" s="19">
        <v>45399</v>
      </c>
      <c r="E2544" s="18" t="s">
        <v>133</v>
      </c>
      <c r="F2544" s="18" t="s">
        <v>91</v>
      </c>
      <c r="G2544" s="18" t="s">
        <v>92</v>
      </c>
      <c r="H2544" s="18" t="s">
        <v>12</v>
      </c>
      <c r="I2544" s="20">
        <v>0.25</v>
      </c>
      <c r="J2544" s="21">
        <v>6750</v>
      </c>
      <c r="K2544" s="22">
        <f>I2544*J2544</f>
        <v>1687.5</v>
      </c>
      <c r="L2544" s="22">
        <f>K2544*M2544</f>
        <v>675</v>
      </c>
      <c r="M2544" s="23">
        <v>0.4</v>
      </c>
      <c r="O2544" s="1"/>
      <c r="P2544" s="2"/>
      <c r="Q2544" s="3"/>
      <c r="R2544" s="5"/>
    </row>
    <row r="2545" spans="2:18" x14ac:dyDescent="0.25">
      <c r="B2545" s="18" t="s">
        <v>10</v>
      </c>
      <c r="C2545" s="18">
        <v>1185732</v>
      </c>
      <c r="D2545" s="19">
        <v>45399</v>
      </c>
      <c r="E2545" s="18" t="s">
        <v>133</v>
      </c>
      <c r="F2545" s="18" t="s">
        <v>91</v>
      </c>
      <c r="G2545" s="18" t="s">
        <v>92</v>
      </c>
      <c r="H2545" s="18" t="s">
        <v>15</v>
      </c>
      <c r="I2545" s="20">
        <v>0.25</v>
      </c>
      <c r="J2545" s="21">
        <v>3750</v>
      </c>
      <c r="K2545" s="22">
        <f>I2545*J2545</f>
        <v>937.5</v>
      </c>
      <c r="L2545" s="22">
        <f>K2545*M2545</f>
        <v>328.125</v>
      </c>
      <c r="M2545" s="23">
        <v>0.35</v>
      </c>
      <c r="O2545" s="1"/>
      <c r="P2545" s="2"/>
      <c r="Q2545" s="3"/>
      <c r="R2545" s="5"/>
    </row>
    <row r="2546" spans="2:18" x14ac:dyDescent="0.25">
      <c r="B2546" s="18" t="s">
        <v>10</v>
      </c>
      <c r="C2546" s="18">
        <v>1185732</v>
      </c>
      <c r="D2546" s="19">
        <v>45399</v>
      </c>
      <c r="E2546" s="18" t="s">
        <v>133</v>
      </c>
      <c r="F2546" s="18" t="s">
        <v>91</v>
      </c>
      <c r="G2546" s="18" t="s">
        <v>92</v>
      </c>
      <c r="H2546" s="18" t="s">
        <v>13</v>
      </c>
      <c r="I2546" s="20">
        <v>0.15000000000000002</v>
      </c>
      <c r="J2546" s="21">
        <v>3750</v>
      </c>
      <c r="K2546" s="22">
        <f t="shared" ref="K2546:K2549" si="835">I2546*J2546</f>
        <v>562.50000000000011</v>
      </c>
      <c r="L2546" s="22">
        <f t="shared" ref="L2546:L2549" si="836">K2546*M2546</f>
        <v>225.00000000000006</v>
      </c>
      <c r="M2546" s="23">
        <v>0.4</v>
      </c>
      <c r="O2546" s="1"/>
      <c r="P2546" s="2"/>
      <c r="Q2546" s="3"/>
      <c r="R2546" s="5"/>
    </row>
    <row r="2547" spans="2:18" x14ac:dyDescent="0.25">
      <c r="B2547" s="18" t="s">
        <v>10</v>
      </c>
      <c r="C2547" s="18">
        <v>1185732</v>
      </c>
      <c r="D2547" s="19">
        <v>45399</v>
      </c>
      <c r="E2547" s="18" t="s">
        <v>133</v>
      </c>
      <c r="F2547" s="18" t="s">
        <v>91</v>
      </c>
      <c r="G2547" s="18" t="s">
        <v>92</v>
      </c>
      <c r="H2547" s="18" t="s">
        <v>14</v>
      </c>
      <c r="I2547" s="20">
        <v>0.19999999999999996</v>
      </c>
      <c r="J2547" s="21">
        <v>3000</v>
      </c>
      <c r="K2547" s="22">
        <f t="shared" si="835"/>
        <v>599.99999999999989</v>
      </c>
      <c r="L2547" s="22">
        <f t="shared" si="836"/>
        <v>239.99999999999997</v>
      </c>
      <c r="M2547" s="23">
        <v>0.4</v>
      </c>
      <c r="O2547" s="1"/>
      <c r="P2547" s="2"/>
      <c r="Q2547" s="3"/>
      <c r="R2547" s="5"/>
    </row>
    <row r="2548" spans="2:18" x14ac:dyDescent="0.25">
      <c r="B2548" s="18" t="s">
        <v>10</v>
      </c>
      <c r="C2548" s="18">
        <v>1185732</v>
      </c>
      <c r="D2548" s="19">
        <v>45399</v>
      </c>
      <c r="E2548" s="18" t="s">
        <v>133</v>
      </c>
      <c r="F2548" s="18" t="s">
        <v>91</v>
      </c>
      <c r="G2548" s="18" t="s">
        <v>92</v>
      </c>
      <c r="H2548" s="18" t="s">
        <v>16</v>
      </c>
      <c r="I2548" s="20">
        <v>0.4</v>
      </c>
      <c r="J2548" s="21">
        <v>3250</v>
      </c>
      <c r="K2548" s="22">
        <f t="shared" si="835"/>
        <v>1300</v>
      </c>
      <c r="L2548" s="22">
        <f t="shared" si="836"/>
        <v>454.99999999999994</v>
      </c>
      <c r="M2548" s="23">
        <v>0.35</v>
      </c>
      <c r="O2548" s="1"/>
      <c r="P2548" s="2"/>
      <c r="Q2548" s="3"/>
      <c r="R2548" s="5"/>
    </row>
    <row r="2549" spans="2:18" x14ac:dyDescent="0.25">
      <c r="B2549" s="18" t="s">
        <v>10</v>
      </c>
      <c r="C2549" s="18">
        <v>1185732</v>
      </c>
      <c r="D2549" s="19">
        <v>45399</v>
      </c>
      <c r="E2549" s="18" t="s">
        <v>133</v>
      </c>
      <c r="F2549" s="18" t="s">
        <v>91</v>
      </c>
      <c r="G2549" s="18" t="s">
        <v>92</v>
      </c>
      <c r="H2549" s="18" t="s">
        <v>17</v>
      </c>
      <c r="I2549" s="20">
        <v>0.30000000000000004</v>
      </c>
      <c r="J2549" s="21">
        <v>4750</v>
      </c>
      <c r="K2549" s="22">
        <f t="shared" si="835"/>
        <v>1425.0000000000002</v>
      </c>
      <c r="L2549" s="22">
        <f t="shared" si="836"/>
        <v>712.50000000000011</v>
      </c>
      <c r="M2549" s="23">
        <v>0.5</v>
      </c>
      <c r="O2549" s="1"/>
      <c r="P2549" s="2"/>
      <c r="Q2549" s="3"/>
      <c r="R2549" s="5"/>
    </row>
    <row r="2550" spans="2:18" x14ac:dyDescent="0.25">
      <c r="B2550" s="18" t="s">
        <v>10</v>
      </c>
      <c r="C2550" s="18">
        <v>1185732</v>
      </c>
      <c r="D2550" s="19">
        <v>45428</v>
      </c>
      <c r="E2550" s="18" t="s">
        <v>133</v>
      </c>
      <c r="F2550" s="18" t="s">
        <v>91</v>
      </c>
      <c r="G2550" s="18" t="s">
        <v>92</v>
      </c>
      <c r="H2550" s="18" t="s">
        <v>12</v>
      </c>
      <c r="I2550" s="20">
        <v>0.4</v>
      </c>
      <c r="J2550" s="21">
        <v>7450</v>
      </c>
      <c r="K2550" s="22">
        <f>I2550*J2550</f>
        <v>2980</v>
      </c>
      <c r="L2550" s="22">
        <f>K2550*M2550</f>
        <v>1192</v>
      </c>
      <c r="M2550" s="23">
        <v>0.4</v>
      </c>
      <c r="O2550" s="1"/>
      <c r="P2550" s="2"/>
      <c r="Q2550" s="3"/>
      <c r="R2550" s="5"/>
    </row>
    <row r="2551" spans="2:18" x14ac:dyDescent="0.25">
      <c r="B2551" s="18" t="s">
        <v>10</v>
      </c>
      <c r="C2551" s="18">
        <v>1185732</v>
      </c>
      <c r="D2551" s="19">
        <v>45428</v>
      </c>
      <c r="E2551" s="18" t="s">
        <v>133</v>
      </c>
      <c r="F2551" s="18" t="s">
        <v>91</v>
      </c>
      <c r="G2551" s="18" t="s">
        <v>92</v>
      </c>
      <c r="H2551" s="18" t="s">
        <v>15</v>
      </c>
      <c r="I2551" s="20">
        <v>0.4</v>
      </c>
      <c r="J2551" s="21">
        <v>4500</v>
      </c>
      <c r="K2551" s="22">
        <f>I2551*J2551</f>
        <v>1800</v>
      </c>
      <c r="L2551" s="22">
        <f>K2551*M2551</f>
        <v>630</v>
      </c>
      <c r="M2551" s="23">
        <v>0.35</v>
      </c>
      <c r="O2551" s="1"/>
      <c r="P2551" s="2"/>
      <c r="Q2551" s="3"/>
      <c r="R2551" s="5"/>
    </row>
    <row r="2552" spans="2:18" x14ac:dyDescent="0.25">
      <c r="B2552" s="18" t="s">
        <v>10</v>
      </c>
      <c r="C2552" s="18">
        <v>1185732</v>
      </c>
      <c r="D2552" s="19">
        <v>45428</v>
      </c>
      <c r="E2552" s="18" t="s">
        <v>133</v>
      </c>
      <c r="F2552" s="18" t="s">
        <v>91</v>
      </c>
      <c r="G2552" s="18" t="s">
        <v>92</v>
      </c>
      <c r="H2552" s="18" t="s">
        <v>13</v>
      </c>
      <c r="I2552" s="20">
        <v>0.35000000000000003</v>
      </c>
      <c r="J2552" s="21">
        <v>4250</v>
      </c>
      <c r="K2552" s="22">
        <f t="shared" ref="K2552:K2555" si="837">I2552*J2552</f>
        <v>1487.5000000000002</v>
      </c>
      <c r="L2552" s="22">
        <f t="shared" ref="L2552:L2555" si="838">K2552*M2552</f>
        <v>595.00000000000011</v>
      </c>
      <c r="M2552" s="23">
        <v>0.4</v>
      </c>
      <c r="O2552" s="1"/>
      <c r="P2552" s="2"/>
      <c r="Q2552" s="3"/>
      <c r="R2552" s="5"/>
    </row>
    <row r="2553" spans="2:18" x14ac:dyDescent="0.25">
      <c r="B2553" s="18" t="s">
        <v>10</v>
      </c>
      <c r="C2553" s="18">
        <v>1185732</v>
      </c>
      <c r="D2553" s="19">
        <v>45428</v>
      </c>
      <c r="E2553" s="18" t="s">
        <v>133</v>
      </c>
      <c r="F2553" s="18" t="s">
        <v>91</v>
      </c>
      <c r="G2553" s="18" t="s">
        <v>92</v>
      </c>
      <c r="H2553" s="18" t="s">
        <v>14</v>
      </c>
      <c r="I2553" s="20">
        <v>0.35000000000000003</v>
      </c>
      <c r="J2553" s="21">
        <v>3750</v>
      </c>
      <c r="K2553" s="22">
        <f t="shared" si="837"/>
        <v>1312.5000000000002</v>
      </c>
      <c r="L2553" s="22">
        <f t="shared" si="838"/>
        <v>525.00000000000011</v>
      </c>
      <c r="M2553" s="23">
        <v>0.4</v>
      </c>
      <c r="O2553" s="1"/>
      <c r="P2553" s="2"/>
      <c r="Q2553" s="3"/>
      <c r="R2553" s="5"/>
    </row>
    <row r="2554" spans="2:18" x14ac:dyDescent="0.25">
      <c r="B2554" s="18" t="s">
        <v>10</v>
      </c>
      <c r="C2554" s="18">
        <v>1185732</v>
      </c>
      <c r="D2554" s="19">
        <v>45428</v>
      </c>
      <c r="E2554" s="18" t="s">
        <v>133</v>
      </c>
      <c r="F2554" s="18" t="s">
        <v>91</v>
      </c>
      <c r="G2554" s="18" t="s">
        <v>92</v>
      </c>
      <c r="H2554" s="18" t="s">
        <v>16</v>
      </c>
      <c r="I2554" s="20">
        <v>0.44999999999999996</v>
      </c>
      <c r="J2554" s="21">
        <v>4000</v>
      </c>
      <c r="K2554" s="22">
        <f t="shared" si="837"/>
        <v>1799.9999999999998</v>
      </c>
      <c r="L2554" s="22">
        <f t="shared" si="838"/>
        <v>629.99999999999989</v>
      </c>
      <c r="M2554" s="23">
        <v>0.35</v>
      </c>
      <c r="O2554" s="1"/>
      <c r="P2554" s="2"/>
      <c r="Q2554" s="3"/>
      <c r="R2554" s="5"/>
    </row>
    <row r="2555" spans="2:18" x14ac:dyDescent="0.25">
      <c r="B2555" s="18" t="s">
        <v>10</v>
      </c>
      <c r="C2555" s="18">
        <v>1185732</v>
      </c>
      <c r="D2555" s="19">
        <v>45428</v>
      </c>
      <c r="E2555" s="18" t="s">
        <v>133</v>
      </c>
      <c r="F2555" s="18" t="s">
        <v>91</v>
      </c>
      <c r="G2555" s="18" t="s">
        <v>92</v>
      </c>
      <c r="H2555" s="18" t="s">
        <v>17</v>
      </c>
      <c r="I2555" s="20">
        <v>0.49999999999999994</v>
      </c>
      <c r="J2555" s="21">
        <v>5000</v>
      </c>
      <c r="K2555" s="22">
        <f t="shared" si="837"/>
        <v>2499.9999999999995</v>
      </c>
      <c r="L2555" s="22">
        <f t="shared" si="838"/>
        <v>1249.9999999999998</v>
      </c>
      <c r="M2555" s="23">
        <v>0.5</v>
      </c>
      <c r="O2555" s="1"/>
      <c r="P2555" s="2"/>
      <c r="Q2555" s="3"/>
      <c r="R2555" s="5"/>
    </row>
    <row r="2556" spans="2:18" x14ac:dyDescent="0.25">
      <c r="B2556" s="18" t="s">
        <v>10</v>
      </c>
      <c r="C2556" s="18">
        <v>1185732</v>
      </c>
      <c r="D2556" s="19">
        <v>45461</v>
      </c>
      <c r="E2556" s="18" t="s">
        <v>133</v>
      </c>
      <c r="F2556" s="18" t="s">
        <v>91</v>
      </c>
      <c r="G2556" s="18" t="s">
        <v>92</v>
      </c>
      <c r="H2556" s="18" t="s">
        <v>12</v>
      </c>
      <c r="I2556" s="20">
        <v>0.44999999999999996</v>
      </c>
      <c r="J2556" s="21">
        <v>7500</v>
      </c>
      <c r="K2556" s="22">
        <f>I2556*J2556</f>
        <v>3374.9999999999995</v>
      </c>
      <c r="L2556" s="22">
        <f>K2556*M2556</f>
        <v>1350</v>
      </c>
      <c r="M2556" s="23">
        <v>0.4</v>
      </c>
      <c r="O2556" s="1"/>
      <c r="P2556" s="2"/>
      <c r="Q2556" s="3"/>
      <c r="R2556" s="5"/>
    </row>
    <row r="2557" spans="2:18" x14ac:dyDescent="0.25">
      <c r="B2557" s="18" t="s">
        <v>10</v>
      </c>
      <c r="C2557" s="18">
        <v>1185732</v>
      </c>
      <c r="D2557" s="19">
        <v>45461</v>
      </c>
      <c r="E2557" s="18" t="s">
        <v>133</v>
      </c>
      <c r="F2557" s="18" t="s">
        <v>91</v>
      </c>
      <c r="G2557" s="18" t="s">
        <v>92</v>
      </c>
      <c r="H2557" s="18" t="s">
        <v>15</v>
      </c>
      <c r="I2557" s="20">
        <v>0.4</v>
      </c>
      <c r="J2557" s="21">
        <v>5000</v>
      </c>
      <c r="K2557" s="22">
        <f>I2557*J2557</f>
        <v>2000</v>
      </c>
      <c r="L2557" s="22">
        <f>K2557*M2557</f>
        <v>700</v>
      </c>
      <c r="M2557" s="23">
        <v>0.35</v>
      </c>
      <c r="O2557" s="1"/>
      <c r="P2557" s="2"/>
      <c r="Q2557" s="3"/>
      <c r="R2557" s="5"/>
    </row>
    <row r="2558" spans="2:18" x14ac:dyDescent="0.25">
      <c r="B2558" s="18" t="s">
        <v>10</v>
      </c>
      <c r="C2558" s="18">
        <v>1185732</v>
      </c>
      <c r="D2558" s="19">
        <v>45461</v>
      </c>
      <c r="E2558" s="18" t="s">
        <v>133</v>
      </c>
      <c r="F2558" s="18" t="s">
        <v>91</v>
      </c>
      <c r="G2558" s="18" t="s">
        <v>92</v>
      </c>
      <c r="H2558" s="18" t="s">
        <v>13</v>
      </c>
      <c r="I2558" s="20">
        <v>0.45</v>
      </c>
      <c r="J2558" s="21">
        <v>4750</v>
      </c>
      <c r="K2558" s="22">
        <f t="shared" ref="K2558:K2561" si="839">I2558*J2558</f>
        <v>2137.5</v>
      </c>
      <c r="L2558" s="22">
        <f t="shared" ref="L2558:L2561" si="840">K2558*M2558</f>
        <v>855</v>
      </c>
      <c r="M2558" s="23">
        <v>0.4</v>
      </c>
      <c r="O2558" s="1"/>
      <c r="P2558" s="2"/>
      <c r="Q2558" s="3"/>
      <c r="R2558" s="5"/>
    </row>
    <row r="2559" spans="2:18" x14ac:dyDescent="0.25">
      <c r="B2559" s="18" t="s">
        <v>10</v>
      </c>
      <c r="C2559" s="18">
        <v>1185732</v>
      </c>
      <c r="D2559" s="19">
        <v>45461</v>
      </c>
      <c r="E2559" s="18" t="s">
        <v>133</v>
      </c>
      <c r="F2559" s="18" t="s">
        <v>91</v>
      </c>
      <c r="G2559" s="18" t="s">
        <v>92</v>
      </c>
      <c r="H2559" s="18" t="s">
        <v>14</v>
      </c>
      <c r="I2559" s="20">
        <v>0.45</v>
      </c>
      <c r="J2559" s="21">
        <v>4500</v>
      </c>
      <c r="K2559" s="22">
        <f t="shared" si="839"/>
        <v>2025</v>
      </c>
      <c r="L2559" s="22">
        <f t="shared" si="840"/>
        <v>810</v>
      </c>
      <c r="M2559" s="23">
        <v>0.4</v>
      </c>
      <c r="O2559" s="1"/>
      <c r="P2559" s="2"/>
      <c r="Q2559" s="3"/>
      <c r="R2559" s="5"/>
    </row>
    <row r="2560" spans="2:18" x14ac:dyDescent="0.25">
      <c r="B2560" s="18" t="s">
        <v>10</v>
      </c>
      <c r="C2560" s="18">
        <v>1185732</v>
      </c>
      <c r="D2560" s="19">
        <v>45461</v>
      </c>
      <c r="E2560" s="18" t="s">
        <v>133</v>
      </c>
      <c r="F2560" s="18" t="s">
        <v>91</v>
      </c>
      <c r="G2560" s="18" t="s">
        <v>92</v>
      </c>
      <c r="H2560" s="18" t="s">
        <v>16</v>
      </c>
      <c r="I2560" s="20">
        <v>0.6</v>
      </c>
      <c r="J2560" s="21">
        <v>4500</v>
      </c>
      <c r="K2560" s="22">
        <f t="shared" si="839"/>
        <v>2700</v>
      </c>
      <c r="L2560" s="22">
        <f t="shared" si="840"/>
        <v>944.99999999999989</v>
      </c>
      <c r="M2560" s="23">
        <v>0.35</v>
      </c>
      <c r="O2560" s="1"/>
      <c r="P2560" s="2"/>
      <c r="Q2560" s="3"/>
      <c r="R2560" s="5"/>
    </row>
    <row r="2561" spans="2:18" x14ac:dyDescent="0.25">
      <c r="B2561" s="18" t="s">
        <v>10</v>
      </c>
      <c r="C2561" s="18">
        <v>1185732</v>
      </c>
      <c r="D2561" s="19">
        <v>45461</v>
      </c>
      <c r="E2561" s="18" t="s">
        <v>133</v>
      </c>
      <c r="F2561" s="18" t="s">
        <v>91</v>
      </c>
      <c r="G2561" s="18" t="s">
        <v>92</v>
      </c>
      <c r="H2561" s="18" t="s">
        <v>17</v>
      </c>
      <c r="I2561" s="20">
        <v>0.65</v>
      </c>
      <c r="J2561" s="21">
        <v>6250</v>
      </c>
      <c r="K2561" s="22">
        <f t="shared" si="839"/>
        <v>4062.5</v>
      </c>
      <c r="L2561" s="22">
        <f t="shared" si="840"/>
        <v>2031.25</v>
      </c>
      <c r="M2561" s="23">
        <v>0.5</v>
      </c>
      <c r="O2561" s="1"/>
      <c r="P2561" s="2"/>
      <c r="Q2561" s="3"/>
      <c r="R2561" s="5"/>
    </row>
    <row r="2562" spans="2:18" x14ac:dyDescent="0.25">
      <c r="B2562" s="18" t="s">
        <v>10</v>
      </c>
      <c r="C2562" s="18">
        <v>1185732</v>
      </c>
      <c r="D2562" s="19">
        <v>45489</v>
      </c>
      <c r="E2562" s="18" t="s">
        <v>133</v>
      </c>
      <c r="F2562" s="18" t="s">
        <v>91</v>
      </c>
      <c r="G2562" s="18" t="s">
        <v>92</v>
      </c>
      <c r="H2562" s="18" t="s">
        <v>12</v>
      </c>
      <c r="I2562" s="20">
        <v>0.6</v>
      </c>
      <c r="J2562" s="21">
        <v>8500</v>
      </c>
      <c r="K2562" s="22">
        <f>I2562*J2562</f>
        <v>5100</v>
      </c>
      <c r="L2562" s="22">
        <f>K2562*M2562</f>
        <v>2040</v>
      </c>
      <c r="M2562" s="23">
        <v>0.4</v>
      </c>
      <c r="O2562" s="1"/>
      <c r="P2562" s="2"/>
      <c r="Q2562" s="3"/>
      <c r="R2562" s="5"/>
    </row>
    <row r="2563" spans="2:18" x14ac:dyDescent="0.25">
      <c r="B2563" s="18" t="s">
        <v>10</v>
      </c>
      <c r="C2563" s="18">
        <v>1185732</v>
      </c>
      <c r="D2563" s="19">
        <v>45489</v>
      </c>
      <c r="E2563" s="18" t="s">
        <v>133</v>
      </c>
      <c r="F2563" s="18" t="s">
        <v>91</v>
      </c>
      <c r="G2563" s="18" t="s">
        <v>92</v>
      </c>
      <c r="H2563" s="18" t="s">
        <v>15</v>
      </c>
      <c r="I2563" s="20">
        <v>0.55000000000000004</v>
      </c>
      <c r="J2563" s="21">
        <v>6000</v>
      </c>
      <c r="K2563" s="22">
        <f>I2563*J2563</f>
        <v>3300.0000000000005</v>
      </c>
      <c r="L2563" s="22">
        <f>K2563*M2563</f>
        <v>1155</v>
      </c>
      <c r="M2563" s="23">
        <v>0.35</v>
      </c>
      <c r="O2563" s="1"/>
      <c r="P2563" s="2"/>
      <c r="Q2563" s="3"/>
      <c r="R2563" s="5"/>
    </row>
    <row r="2564" spans="2:18" x14ac:dyDescent="0.25">
      <c r="B2564" s="18" t="s">
        <v>10</v>
      </c>
      <c r="C2564" s="18">
        <v>1185732</v>
      </c>
      <c r="D2564" s="19">
        <v>45489</v>
      </c>
      <c r="E2564" s="18" t="s">
        <v>133</v>
      </c>
      <c r="F2564" s="18" t="s">
        <v>91</v>
      </c>
      <c r="G2564" s="18" t="s">
        <v>92</v>
      </c>
      <c r="H2564" s="18" t="s">
        <v>13</v>
      </c>
      <c r="I2564" s="20">
        <v>0.5</v>
      </c>
      <c r="J2564" s="21">
        <v>5250</v>
      </c>
      <c r="K2564" s="22">
        <f t="shared" ref="K2564:K2567" si="841">I2564*J2564</f>
        <v>2625</v>
      </c>
      <c r="L2564" s="22">
        <f t="shared" ref="L2564:L2567" si="842">K2564*M2564</f>
        <v>1050</v>
      </c>
      <c r="M2564" s="23">
        <v>0.4</v>
      </c>
      <c r="O2564" s="1"/>
      <c r="P2564" s="2"/>
      <c r="Q2564" s="3"/>
      <c r="R2564" s="5"/>
    </row>
    <row r="2565" spans="2:18" x14ac:dyDescent="0.25">
      <c r="B2565" s="18" t="s">
        <v>10</v>
      </c>
      <c r="C2565" s="18">
        <v>1185732</v>
      </c>
      <c r="D2565" s="19">
        <v>45489</v>
      </c>
      <c r="E2565" s="18" t="s">
        <v>133</v>
      </c>
      <c r="F2565" s="18" t="s">
        <v>91</v>
      </c>
      <c r="G2565" s="18" t="s">
        <v>92</v>
      </c>
      <c r="H2565" s="18" t="s">
        <v>14</v>
      </c>
      <c r="I2565" s="20">
        <v>0.5</v>
      </c>
      <c r="J2565" s="21">
        <v>4750</v>
      </c>
      <c r="K2565" s="22">
        <f t="shared" si="841"/>
        <v>2375</v>
      </c>
      <c r="L2565" s="22">
        <f t="shared" si="842"/>
        <v>950</v>
      </c>
      <c r="M2565" s="23">
        <v>0.4</v>
      </c>
      <c r="O2565" s="1"/>
      <c r="P2565" s="2"/>
      <c r="Q2565" s="3"/>
      <c r="R2565" s="5"/>
    </row>
    <row r="2566" spans="2:18" x14ac:dyDescent="0.25">
      <c r="B2566" s="18" t="s">
        <v>10</v>
      </c>
      <c r="C2566" s="18">
        <v>1185732</v>
      </c>
      <c r="D2566" s="19">
        <v>45489</v>
      </c>
      <c r="E2566" s="18" t="s">
        <v>133</v>
      </c>
      <c r="F2566" s="18" t="s">
        <v>91</v>
      </c>
      <c r="G2566" s="18" t="s">
        <v>92</v>
      </c>
      <c r="H2566" s="18" t="s">
        <v>16</v>
      </c>
      <c r="I2566" s="20">
        <v>0.6</v>
      </c>
      <c r="J2566" s="21">
        <v>5000</v>
      </c>
      <c r="K2566" s="22">
        <f t="shared" si="841"/>
        <v>3000</v>
      </c>
      <c r="L2566" s="22">
        <f t="shared" si="842"/>
        <v>1050</v>
      </c>
      <c r="M2566" s="23">
        <v>0.35</v>
      </c>
      <c r="O2566" s="1"/>
      <c r="P2566" s="2"/>
      <c r="Q2566" s="3"/>
      <c r="R2566" s="5"/>
    </row>
    <row r="2567" spans="2:18" x14ac:dyDescent="0.25">
      <c r="B2567" s="18" t="s">
        <v>10</v>
      </c>
      <c r="C2567" s="18">
        <v>1185732</v>
      </c>
      <c r="D2567" s="19">
        <v>45489</v>
      </c>
      <c r="E2567" s="18" t="s">
        <v>133</v>
      </c>
      <c r="F2567" s="18" t="s">
        <v>91</v>
      </c>
      <c r="G2567" s="18" t="s">
        <v>92</v>
      </c>
      <c r="H2567" s="18" t="s">
        <v>17</v>
      </c>
      <c r="I2567" s="20">
        <v>0.65</v>
      </c>
      <c r="J2567" s="21">
        <v>6750</v>
      </c>
      <c r="K2567" s="22">
        <f t="shared" si="841"/>
        <v>4387.5</v>
      </c>
      <c r="L2567" s="22">
        <f t="shared" si="842"/>
        <v>2193.75</v>
      </c>
      <c r="M2567" s="23">
        <v>0.5</v>
      </c>
      <c r="O2567" s="1"/>
      <c r="P2567" s="2"/>
      <c r="Q2567" s="3"/>
      <c r="R2567" s="5"/>
    </row>
    <row r="2568" spans="2:18" x14ac:dyDescent="0.25">
      <c r="B2568" s="18" t="s">
        <v>10</v>
      </c>
      <c r="C2568" s="18">
        <v>1185732</v>
      </c>
      <c r="D2568" s="19">
        <v>45521</v>
      </c>
      <c r="E2568" s="18" t="s">
        <v>133</v>
      </c>
      <c r="F2568" s="18" t="s">
        <v>91</v>
      </c>
      <c r="G2568" s="18" t="s">
        <v>92</v>
      </c>
      <c r="H2568" s="18" t="s">
        <v>12</v>
      </c>
      <c r="I2568" s="20">
        <v>0.6</v>
      </c>
      <c r="J2568" s="21">
        <v>8250</v>
      </c>
      <c r="K2568" s="22">
        <f>I2568*J2568</f>
        <v>4950</v>
      </c>
      <c r="L2568" s="22">
        <f>K2568*M2568</f>
        <v>1980</v>
      </c>
      <c r="M2568" s="23">
        <v>0.4</v>
      </c>
      <c r="O2568" s="1"/>
      <c r="P2568" s="2"/>
      <c r="Q2568" s="3"/>
      <c r="R2568" s="5"/>
    </row>
    <row r="2569" spans="2:18" x14ac:dyDescent="0.25">
      <c r="B2569" s="18" t="s">
        <v>10</v>
      </c>
      <c r="C2569" s="18">
        <v>1185732</v>
      </c>
      <c r="D2569" s="19">
        <v>45521</v>
      </c>
      <c r="E2569" s="18" t="s">
        <v>133</v>
      </c>
      <c r="F2569" s="18" t="s">
        <v>91</v>
      </c>
      <c r="G2569" s="18" t="s">
        <v>92</v>
      </c>
      <c r="H2569" s="18" t="s">
        <v>15</v>
      </c>
      <c r="I2569" s="20">
        <v>0.55000000000000004</v>
      </c>
      <c r="J2569" s="21">
        <v>6000</v>
      </c>
      <c r="K2569" s="22">
        <f>I2569*J2569</f>
        <v>3300.0000000000005</v>
      </c>
      <c r="L2569" s="22">
        <f>K2569*M2569</f>
        <v>1155</v>
      </c>
      <c r="M2569" s="23">
        <v>0.35</v>
      </c>
      <c r="O2569" s="1"/>
      <c r="P2569" s="2"/>
      <c r="Q2569" s="3"/>
      <c r="R2569" s="5"/>
    </row>
    <row r="2570" spans="2:18" x14ac:dyDescent="0.25">
      <c r="B2570" s="18" t="s">
        <v>10</v>
      </c>
      <c r="C2570" s="18">
        <v>1185732</v>
      </c>
      <c r="D2570" s="19">
        <v>45521</v>
      </c>
      <c r="E2570" s="18" t="s">
        <v>133</v>
      </c>
      <c r="F2570" s="18" t="s">
        <v>91</v>
      </c>
      <c r="G2570" s="18" t="s">
        <v>92</v>
      </c>
      <c r="H2570" s="18" t="s">
        <v>13</v>
      </c>
      <c r="I2570" s="20">
        <v>0.5</v>
      </c>
      <c r="J2570" s="21">
        <v>5250</v>
      </c>
      <c r="K2570" s="22">
        <f t="shared" ref="K2570:K2573" si="843">I2570*J2570</f>
        <v>2625</v>
      </c>
      <c r="L2570" s="22">
        <f t="shared" ref="L2570:L2573" si="844">K2570*M2570</f>
        <v>1050</v>
      </c>
      <c r="M2570" s="23">
        <v>0.4</v>
      </c>
      <c r="O2570" s="1"/>
      <c r="P2570" s="2"/>
      <c r="Q2570" s="3"/>
      <c r="R2570" s="5"/>
    </row>
    <row r="2571" spans="2:18" x14ac:dyDescent="0.25">
      <c r="B2571" s="18" t="s">
        <v>10</v>
      </c>
      <c r="C2571" s="18">
        <v>1185732</v>
      </c>
      <c r="D2571" s="19">
        <v>45521</v>
      </c>
      <c r="E2571" s="18" t="s">
        <v>133</v>
      </c>
      <c r="F2571" s="18" t="s">
        <v>91</v>
      </c>
      <c r="G2571" s="18" t="s">
        <v>92</v>
      </c>
      <c r="H2571" s="18" t="s">
        <v>14</v>
      </c>
      <c r="I2571" s="20">
        <v>0.4</v>
      </c>
      <c r="J2571" s="21">
        <v>4750</v>
      </c>
      <c r="K2571" s="22">
        <f t="shared" si="843"/>
        <v>1900</v>
      </c>
      <c r="L2571" s="22">
        <f t="shared" si="844"/>
        <v>760</v>
      </c>
      <c r="M2571" s="23">
        <v>0.4</v>
      </c>
      <c r="O2571" s="1"/>
      <c r="P2571" s="2"/>
      <c r="Q2571" s="3"/>
      <c r="R2571" s="5"/>
    </row>
    <row r="2572" spans="2:18" x14ac:dyDescent="0.25">
      <c r="B2572" s="18" t="s">
        <v>10</v>
      </c>
      <c r="C2572" s="18">
        <v>1185732</v>
      </c>
      <c r="D2572" s="19">
        <v>45521</v>
      </c>
      <c r="E2572" s="18" t="s">
        <v>133</v>
      </c>
      <c r="F2572" s="18" t="s">
        <v>91</v>
      </c>
      <c r="G2572" s="18" t="s">
        <v>92</v>
      </c>
      <c r="H2572" s="18" t="s">
        <v>16</v>
      </c>
      <c r="I2572" s="20">
        <v>0.5</v>
      </c>
      <c r="J2572" s="21">
        <v>4500</v>
      </c>
      <c r="K2572" s="22">
        <f t="shared" si="843"/>
        <v>2250</v>
      </c>
      <c r="L2572" s="22">
        <f t="shared" si="844"/>
        <v>787.5</v>
      </c>
      <c r="M2572" s="23">
        <v>0.35</v>
      </c>
      <c r="O2572" s="1"/>
      <c r="P2572" s="2"/>
      <c r="Q2572" s="3"/>
      <c r="R2572" s="5"/>
    </row>
    <row r="2573" spans="2:18" x14ac:dyDescent="0.25">
      <c r="B2573" s="18" t="s">
        <v>10</v>
      </c>
      <c r="C2573" s="18">
        <v>1185732</v>
      </c>
      <c r="D2573" s="19">
        <v>45521</v>
      </c>
      <c r="E2573" s="18" t="s">
        <v>133</v>
      </c>
      <c r="F2573" s="18" t="s">
        <v>91</v>
      </c>
      <c r="G2573" s="18" t="s">
        <v>92</v>
      </c>
      <c r="H2573" s="18" t="s">
        <v>17</v>
      </c>
      <c r="I2573" s="20">
        <v>0.55000000000000004</v>
      </c>
      <c r="J2573" s="21">
        <v>6250</v>
      </c>
      <c r="K2573" s="22">
        <f t="shared" si="843"/>
        <v>3437.5000000000005</v>
      </c>
      <c r="L2573" s="22">
        <f t="shared" si="844"/>
        <v>1718.7500000000002</v>
      </c>
      <c r="M2573" s="23">
        <v>0.5</v>
      </c>
      <c r="O2573" s="1"/>
      <c r="P2573" s="2"/>
      <c r="Q2573" s="3"/>
      <c r="R2573" s="5"/>
    </row>
    <row r="2574" spans="2:18" x14ac:dyDescent="0.25">
      <c r="B2574" s="18" t="s">
        <v>10</v>
      </c>
      <c r="C2574" s="18">
        <v>1185732</v>
      </c>
      <c r="D2574" s="19">
        <v>45551</v>
      </c>
      <c r="E2574" s="18" t="s">
        <v>133</v>
      </c>
      <c r="F2574" s="18" t="s">
        <v>91</v>
      </c>
      <c r="G2574" s="18" t="s">
        <v>92</v>
      </c>
      <c r="H2574" s="18" t="s">
        <v>12</v>
      </c>
      <c r="I2574" s="20">
        <v>0.5</v>
      </c>
      <c r="J2574" s="21">
        <v>7250</v>
      </c>
      <c r="K2574" s="22">
        <f>I2574*J2574</f>
        <v>3625</v>
      </c>
      <c r="L2574" s="22">
        <f>K2574*M2574</f>
        <v>1450</v>
      </c>
      <c r="M2574" s="23">
        <v>0.4</v>
      </c>
      <c r="O2574" s="1"/>
      <c r="P2574" s="2"/>
      <c r="Q2574" s="3"/>
      <c r="R2574" s="5"/>
    </row>
    <row r="2575" spans="2:18" x14ac:dyDescent="0.25">
      <c r="B2575" s="18" t="s">
        <v>10</v>
      </c>
      <c r="C2575" s="18">
        <v>1185732</v>
      </c>
      <c r="D2575" s="19">
        <v>45551</v>
      </c>
      <c r="E2575" s="18" t="s">
        <v>133</v>
      </c>
      <c r="F2575" s="18" t="s">
        <v>91</v>
      </c>
      <c r="G2575" s="18" t="s">
        <v>92</v>
      </c>
      <c r="H2575" s="18" t="s">
        <v>15</v>
      </c>
      <c r="I2575" s="20">
        <v>0.45000000000000012</v>
      </c>
      <c r="J2575" s="21">
        <v>5250</v>
      </c>
      <c r="K2575" s="22">
        <f>I2575*J2575</f>
        <v>2362.5000000000005</v>
      </c>
      <c r="L2575" s="22">
        <f>K2575*M2575</f>
        <v>826.87500000000011</v>
      </c>
      <c r="M2575" s="23">
        <v>0.35</v>
      </c>
      <c r="O2575" s="1"/>
      <c r="P2575" s="2"/>
      <c r="Q2575" s="3"/>
      <c r="R2575" s="5"/>
    </row>
    <row r="2576" spans="2:18" x14ac:dyDescent="0.25">
      <c r="B2576" s="18" t="s">
        <v>10</v>
      </c>
      <c r="C2576" s="18">
        <v>1185732</v>
      </c>
      <c r="D2576" s="19">
        <v>45551</v>
      </c>
      <c r="E2576" s="18" t="s">
        <v>133</v>
      </c>
      <c r="F2576" s="18" t="s">
        <v>91</v>
      </c>
      <c r="G2576" s="18" t="s">
        <v>92</v>
      </c>
      <c r="H2576" s="18" t="s">
        <v>13</v>
      </c>
      <c r="I2576" s="20">
        <v>0.20000000000000007</v>
      </c>
      <c r="J2576" s="21">
        <v>4250</v>
      </c>
      <c r="K2576" s="22">
        <f t="shared" ref="K2576:K2579" si="845">I2576*J2576</f>
        <v>850.00000000000023</v>
      </c>
      <c r="L2576" s="22">
        <f t="shared" ref="L2576:L2579" si="846">K2576*M2576</f>
        <v>340.00000000000011</v>
      </c>
      <c r="M2576" s="23">
        <v>0.4</v>
      </c>
      <c r="O2576" s="1"/>
      <c r="P2576" s="2"/>
      <c r="Q2576" s="3"/>
      <c r="R2576" s="5"/>
    </row>
    <row r="2577" spans="2:18" x14ac:dyDescent="0.25">
      <c r="B2577" s="18" t="s">
        <v>10</v>
      </c>
      <c r="C2577" s="18">
        <v>1185732</v>
      </c>
      <c r="D2577" s="19">
        <v>45551</v>
      </c>
      <c r="E2577" s="18" t="s">
        <v>133</v>
      </c>
      <c r="F2577" s="18" t="s">
        <v>91</v>
      </c>
      <c r="G2577" s="18" t="s">
        <v>92</v>
      </c>
      <c r="H2577" s="18" t="s">
        <v>14</v>
      </c>
      <c r="I2577" s="20">
        <v>0.20000000000000007</v>
      </c>
      <c r="J2577" s="21">
        <v>4000</v>
      </c>
      <c r="K2577" s="22">
        <f t="shared" si="845"/>
        <v>800.00000000000023</v>
      </c>
      <c r="L2577" s="22">
        <f t="shared" si="846"/>
        <v>320.00000000000011</v>
      </c>
      <c r="M2577" s="23">
        <v>0.4</v>
      </c>
      <c r="O2577" s="1"/>
      <c r="P2577" s="2"/>
      <c r="Q2577" s="3"/>
      <c r="R2577" s="5"/>
    </row>
    <row r="2578" spans="2:18" x14ac:dyDescent="0.25">
      <c r="B2578" s="18" t="s">
        <v>10</v>
      </c>
      <c r="C2578" s="18">
        <v>1185732</v>
      </c>
      <c r="D2578" s="19">
        <v>45551</v>
      </c>
      <c r="E2578" s="18" t="s">
        <v>133</v>
      </c>
      <c r="F2578" s="18" t="s">
        <v>91</v>
      </c>
      <c r="G2578" s="18" t="s">
        <v>92</v>
      </c>
      <c r="H2578" s="18" t="s">
        <v>16</v>
      </c>
      <c r="I2578" s="20">
        <v>0.30000000000000004</v>
      </c>
      <c r="J2578" s="21">
        <v>4000</v>
      </c>
      <c r="K2578" s="22">
        <f t="shared" si="845"/>
        <v>1200.0000000000002</v>
      </c>
      <c r="L2578" s="22">
        <f t="shared" si="846"/>
        <v>420.00000000000006</v>
      </c>
      <c r="M2578" s="23">
        <v>0.35</v>
      </c>
      <c r="O2578" s="1"/>
      <c r="P2578" s="2"/>
      <c r="Q2578" s="3"/>
      <c r="R2578" s="5"/>
    </row>
    <row r="2579" spans="2:18" x14ac:dyDescent="0.25">
      <c r="B2579" s="18" t="s">
        <v>10</v>
      </c>
      <c r="C2579" s="18">
        <v>1185732</v>
      </c>
      <c r="D2579" s="19">
        <v>45551</v>
      </c>
      <c r="E2579" s="18" t="s">
        <v>133</v>
      </c>
      <c r="F2579" s="18" t="s">
        <v>91</v>
      </c>
      <c r="G2579" s="18" t="s">
        <v>92</v>
      </c>
      <c r="H2579" s="18" t="s">
        <v>17</v>
      </c>
      <c r="I2579" s="20">
        <v>0.35000000000000009</v>
      </c>
      <c r="J2579" s="21">
        <v>5000</v>
      </c>
      <c r="K2579" s="22">
        <f t="shared" si="845"/>
        <v>1750.0000000000005</v>
      </c>
      <c r="L2579" s="22">
        <f t="shared" si="846"/>
        <v>875.00000000000023</v>
      </c>
      <c r="M2579" s="23">
        <v>0.5</v>
      </c>
      <c r="O2579" s="1"/>
      <c r="P2579" s="2"/>
      <c r="Q2579" s="3"/>
      <c r="R2579" s="5"/>
    </row>
    <row r="2580" spans="2:18" x14ac:dyDescent="0.25">
      <c r="B2580" s="18" t="s">
        <v>10</v>
      </c>
      <c r="C2580" s="18">
        <v>1185732</v>
      </c>
      <c r="D2580" s="19">
        <v>45583</v>
      </c>
      <c r="E2580" s="18" t="s">
        <v>133</v>
      </c>
      <c r="F2580" s="18" t="s">
        <v>91</v>
      </c>
      <c r="G2580" s="18" t="s">
        <v>92</v>
      </c>
      <c r="H2580" s="18" t="s">
        <v>12</v>
      </c>
      <c r="I2580" s="20">
        <v>0.35000000000000009</v>
      </c>
      <c r="J2580" s="21">
        <v>6750</v>
      </c>
      <c r="K2580" s="22">
        <f>I2580*J2580</f>
        <v>2362.5000000000005</v>
      </c>
      <c r="L2580" s="22">
        <f>K2580*M2580</f>
        <v>945.00000000000023</v>
      </c>
      <c r="M2580" s="23">
        <v>0.4</v>
      </c>
      <c r="O2580" s="1"/>
      <c r="P2580" s="2"/>
      <c r="Q2580" s="3"/>
      <c r="R2580" s="5"/>
    </row>
    <row r="2581" spans="2:18" x14ac:dyDescent="0.25">
      <c r="B2581" s="18" t="s">
        <v>10</v>
      </c>
      <c r="C2581" s="18">
        <v>1185732</v>
      </c>
      <c r="D2581" s="19">
        <v>45583</v>
      </c>
      <c r="E2581" s="18" t="s">
        <v>133</v>
      </c>
      <c r="F2581" s="18" t="s">
        <v>91</v>
      </c>
      <c r="G2581" s="18" t="s">
        <v>92</v>
      </c>
      <c r="H2581" s="18" t="s">
        <v>15</v>
      </c>
      <c r="I2581" s="20">
        <v>0.25000000000000011</v>
      </c>
      <c r="J2581" s="21">
        <v>5000</v>
      </c>
      <c r="K2581" s="22">
        <f>I2581*J2581</f>
        <v>1250.0000000000005</v>
      </c>
      <c r="L2581" s="22">
        <f>K2581*M2581</f>
        <v>437.50000000000011</v>
      </c>
      <c r="M2581" s="23">
        <v>0.35</v>
      </c>
      <c r="O2581" s="1"/>
      <c r="P2581" s="2"/>
      <c r="Q2581" s="3"/>
      <c r="R2581" s="5"/>
    </row>
    <row r="2582" spans="2:18" x14ac:dyDescent="0.25">
      <c r="B2582" s="18" t="s">
        <v>10</v>
      </c>
      <c r="C2582" s="18">
        <v>1185732</v>
      </c>
      <c r="D2582" s="19">
        <v>45583</v>
      </c>
      <c r="E2582" s="18" t="s">
        <v>133</v>
      </c>
      <c r="F2582" s="18" t="s">
        <v>91</v>
      </c>
      <c r="G2582" s="18" t="s">
        <v>92</v>
      </c>
      <c r="H2582" s="18" t="s">
        <v>13</v>
      </c>
      <c r="I2582" s="20">
        <v>0.25000000000000011</v>
      </c>
      <c r="J2582" s="21">
        <v>3750</v>
      </c>
      <c r="K2582" s="22">
        <f t="shared" ref="K2582:K2585" si="847">I2582*J2582</f>
        <v>937.50000000000045</v>
      </c>
      <c r="L2582" s="22">
        <f t="shared" ref="L2582:L2585" si="848">K2582*M2582</f>
        <v>375.00000000000023</v>
      </c>
      <c r="M2582" s="23">
        <v>0.4</v>
      </c>
      <c r="O2582" s="1"/>
      <c r="P2582" s="2"/>
      <c r="Q2582" s="3"/>
      <c r="R2582" s="5"/>
    </row>
    <row r="2583" spans="2:18" x14ac:dyDescent="0.25">
      <c r="B2583" s="18" t="s">
        <v>10</v>
      </c>
      <c r="C2583" s="18">
        <v>1185732</v>
      </c>
      <c r="D2583" s="19">
        <v>45583</v>
      </c>
      <c r="E2583" s="18" t="s">
        <v>133</v>
      </c>
      <c r="F2583" s="18" t="s">
        <v>91</v>
      </c>
      <c r="G2583" s="18" t="s">
        <v>92</v>
      </c>
      <c r="H2583" s="18" t="s">
        <v>14</v>
      </c>
      <c r="I2583" s="20">
        <v>0.25000000000000011</v>
      </c>
      <c r="J2583" s="21">
        <v>3500</v>
      </c>
      <c r="K2583" s="22">
        <f t="shared" si="847"/>
        <v>875.00000000000034</v>
      </c>
      <c r="L2583" s="22">
        <f t="shared" si="848"/>
        <v>350.00000000000017</v>
      </c>
      <c r="M2583" s="23">
        <v>0.4</v>
      </c>
      <c r="O2583" s="1"/>
      <c r="P2583" s="2"/>
      <c r="Q2583" s="3"/>
      <c r="R2583" s="5"/>
    </row>
    <row r="2584" spans="2:18" x14ac:dyDescent="0.25">
      <c r="B2584" s="18" t="s">
        <v>10</v>
      </c>
      <c r="C2584" s="18">
        <v>1185732</v>
      </c>
      <c r="D2584" s="19">
        <v>45583</v>
      </c>
      <c r="E2584" s="18" t="s">
        <v>133</v>
      </c>
      <c r="F2584" s="18" t="s">
        <v>91</v>
      </c>
      <c r="G2584" s="18" t="s">
        <v>92</v>
      </c>
      <c r="H2584" s="18" t="s">
        <v>16</v>
      </c>
      <c r="I2584" s="20">
        <v>0.35000000000000009</v>
      </c>
      <c r="J2584" s="21">
        <v>3500</v>
      </c>
      <c r="K2584" s="22">
        <f t="shared" si="847"/>
        <v>1225.0000000000002</v>
      </c>
      <c r="L2584" s="22">
        <f t="shared" si="848"/>
        <v>428.75000000000006</v>
      </c>
      <c r="M2584" s="23">
        <v>0.35</v>
      </c>
      <c r="O2584" s="1"/>
      <c r="P2584" s="2"/>
      <c r="Q2584" s="3"/>
      <c r="R2584" s="5"/>
    </row>
    <row r="2585" spans="2:18" x14ac:dyDescent="0.25">
      <c r="B2585" s="18" t="s">
        <v>10</v>
      </c>
      <c r="C2585" s="18">
        <v>1185732</v>
      </c>
      <c r="D2585" s="19">
        <v>45583</v>
      </c>
      <c r="E2585" s="18" t="s">
        <v>133</v>
      </c>
      <c r="F2585" s="18" t="s">
        <v>91</v>
      </c>
      <c r="G2585" s="18" t="s">
        <v>92</v>
      </c>
      <c r="H2585" s="18" t="s">
        <v>17</v>
      </c>
      <c r="I2585" s="20">
        <v>0.35000000000000003</v>
      </c>
      <c r="J2585" s="21">
        <v>4750</v>
      </c>
      <c r="K2585" s="22">
        <f t="shared" si="847"/>
        <v>1662.5000000000002</v>
      </c>
      <c r="L2585" s="22">
        <f t="shared" si="848"/>
        <v>831.25000000000011</v>
      </c>
      <c r="M2585" s="23">
        <v>0.5</v>
      </c>
      <c r="O2585" s="1"/>
      <c r="P2585" s="2"/>
      <c r="Q2585" s="3"/>
      <c r="R2585" s="5"/>
    </row>
    <row r="2586" spans="2:18" x14ac:dyDescent="0.25">
      <c r="B2586" s="18" t="s">
        <v>10</v>
      </c>
      <c r="C2586" s="18">
        <v>1185732</v>
      </c>
      <c r="D2586" s="19">
        <v>45613</v>
      </c>
      <c r="E2586" s="18" t="s">
        <v>133</v>
      </c>
      <c r="F2586" s="18" t="s">
        <v>91</v>
      </c>
      <c r="G2586" s="18" t="s">
        <v>92</v>
      </c>
      <c r="H2586" s="18" t="s">
        <v>12</v>
      </c>
      <c r="I2586" s="20">
        <v>0.3000000000000001</v>
      </c>
      <c r="J2586" s="21">
        <v>6250</v>
      </c>
      <c r="K2586" s="22">
        <f>I2586*J2586</f>
        <v>1875.0000000000007</v>
      </c>
      <c r="L2586" s="22">
        <f>K2586*M2586</f>
        <v>750.00000000000034</v>
      </c>
      <c r="M2586" s="23">
        <v>0.4</v>
      </c>
      <c r="O2586" s="1"/>
      <c r="P2586" s="2"/>
      <c r="Q2586" s="3"/>
      <c r="R2586" s="5"/>
    </row>
    <row r="2587" spans="2:18" x14ac:dyDescent="0.25">
      <c r="B2587" s="18" t="s">
        <v>10</v>
      </c>
      <c r="C2587" s="18">
        <v>1185732</v>
      </c>
      <c r="D2587" s="19">
        <v>45613</v>
      </c>
      <c r="E2587" s="18" t="s">
        <v>133</v>
      </c>
      <c r="F2587" s="18" t="s">
        <v>91</v>
      </c>
      <c r="G2587" s="18" t="s">
        <v>92</v>
      </c>
      <c r="H2587" s="18" t="s">
        <v>15</v>
      </c>
      <c r="I2587" s="20">
        <v>0.20000000000000012</v>
      </c>
      <c r="J2587" s="21">
        <v>4500</v>
      </c>
      <c r="K2587" s="22">
        <f>I2587*J2587</f>
        <v>900.00000000000057</v>
      </c>
      <c r="L2587" s="22">
        <f>K2587*M2587</f>
        <v>315.00000000000017</v>
      </c>
      <c r="M2587" s="23">
        <v>0.35</v>
      </c>
      <c r="O2587" s="1"/>
      <c r="P2587" s="2"/>
      <c r="Q2587" s="3"/>
      <c r="R2587" s="5"/>
    </row>
    <row r="2588" spans="2:18" x14ac:dyDescent="0.25">
      <c r="B2588" s="18" t="s">
        <v>10</v>
      </c>
      <c r="C2588" s="18">
        <v>1185732</v>
      </c>
      <c r="D2588" s="19">
        <v>45613</v>
      </c>
      <c r="E2588" s="18" t="s">
        <v>133</v>
      </c>
      <c r="F2588" s="18" t="s">
        <v>91</v>
      </c>
      <c r="G2588" s="18" t="s">
        <v>92</v>
      </c>
      <c r="H2588" s="18" t="s">
        <v>13</v>
      </c>
      <c r="I2588" s="20">
        <v>0.30000000000000016</v>
      </c>
      <c r="J2588" s="21">
        <v>3950</v>
      </c>
      <c r="K2588" s="22">
        <f t="shared" ref="K2588:K2591" si="849">I2588*J2588</f>
        <v>1185.0000000000007</v>
      </c>
      <c r="L2588" s="22">
        <f t="shared" ref="L2588:L2591" si="850">K2588*M2588</f>
        <v>474.00000000000028</v>
      </c>
      <c r="M2588" s="23">
        <v>0.4</v>
      </c>
      <c r="O2588" s="1"/>
      <c r="P2588" s="2"/>
      <c r="Q2588" s="3"/>
      <c r="R2588" s="5"/>
    </row>
    <row r="2589" spans="2:18" x14ac:dyDescent="0.25">
      <c r="B2589" s="18" t="s">
        <v>10</v>
      </c>
      <c r="C2589" s="18">
        <v>1185732</v>
      </c>
      <c r="D2589" s="19">
        <v>45613</v>
      </c>
      <c r="E2589" s="18" t="s">
        <v>133</v>
      </c>
      <c r="F2589" s="18" t="s">
        <v>91</v>
      </c>
      <c r="G2589" s="18" t="s">
        <v>92</v>
      </c>
      <c r="H2589" s="18" t="s">
        <v>14</v>
      </c>
      <c r="I2589" s="20">
        <v>0.6000000000000002</v>
      </c>
      <c r="J2589" s="21">
        <v>4500</v>
      </c>
      <c r="K2589" s="22">
        <f t="shared" si="849"/>
        <v>2700.0000000000009</v>
      </c>
      <c r="L2589" s="22">
        <f t="shared" si="850"/>
        <v>1080.0000000000005</v>
      </c>
      <c r="M2589" s="23">
        <v>0.4</v>
      </c>
      <c r="O2589" s="1"/>
      <c r="P2589" s="2"/>
      <c r="Q2589" s="3"/>
      <c r="R2589" s="5"/>
    </row>
    <row r="2590" spans="2:18" x14ac:dyDescent="0.25">
      <c r="B2590" s="18" t="s">
        <v>10</v>
      </c>
      <c r="C2590" s="18">
        <v>1185732</v>
      </c>
      <c r="D2590" s="19">
        <v>45613</v>
      </c>
      <c r="E2590" s="18" t="s">
        <v>133</v>
      </c>
      <c r="F2590" s="18" t="s">
        <v>91</v>
      </c>
      <c r="G2590" s="18" t="s">
        <v>92</v>
      </c>
      <c r="H2590" s="18" t="s">
        <v>16</v>
      </c>
      <c r="I2590" s="20">
        <v>0.75000000000000011</v>
      </c>
      <c r="J2590" s="21">
        <v>4250</v>
      </c>
      <c r="K2590" s="22">
        <f t="shared" si="849"/>
        <v>3187.5000000000005</v>
      </c>
      <c r="L2590" s="22">
        <f t="shared" si="850"/>
        <v>1115.625</v>
      </c>
      <c r="M2590" s="23">
        <v>0.35</v>
      </c>
      <c r="O2590" s="1"/>
      <c r="P2590" s="2"/>
      <c r="Q2590" s="3"/>
      <c r="R2590" s="5"/>
    </row>
    <row r="2591" spans="2:18" x14ac:dyDescent="0.25">
      <c r="B2591" s="18" t="s">
        <v>10</v>
      </c>
      <c r="C2591" s="18">
        <v>1185732</v>
      </c>
      <c r="D2591" s="19">
        <v>45613</v>
      </c>
      <c r="E2591" s="18" t="s">
        <v>133</v>
      </c>
      <c r="F2591" s="18" t="s">
        <v>91</v>
      </c>
      <c r="G2591" s="18" t="s">
        <v>92</v>
      </c>
      <c r="H2591" s="18" t="s">
        <v>17</v>
      </c>
      <c r="I2591" s="20">
        <v>0.75</v>
      </c>
      <c r="J2591" s="21">
        <v>5250</v>
      </c>
      <c r="K2591" s="22">
        <f t="shared" si="849"/>
        <v>3937.5</v>
      </c>
      <c r="L2591" s="22">
        <f t="shared" si="850"/>
        <v>1968.75</v>
      </c>
      <c r="M2591" s="23">
        <v>0.5</v>
      </c>
      <c r="O2591" s="1"/>
      <c r="P2591" s="2"/>
      <c r="Q2591" s="3"/>
      <c r="R2591" s="5"/>
    </row>
    <row r="2592" spans="2:18" x14ac:dyDescent="0.25">
      <c r="B2592" s="18" t="s">
        <v>10</v>
      </c>
      <c r="C2592" s="18">
        <v>1185732</v>
      </c>
      <c r="D2592" s="19">
        <v>45642</v>
      </c>
      <c r="E2592" s="18" t="s">
        <v>133</v>
      </c>
      <c r="F2592" s="18" t="s">
        <v>91</v>
      </c>
      <c r="G2592" s="18" t="s">
        <v>92</v>
      </c>
      <c r="H2592" s="18" t="s">
        <v>12</v>
      </c>
      <c r="I2592" s="20">
        <v>0.70000000000000007</v>
      </c>
      <c r="J2592" s="21">
        <v>7750</v>
      </c>
      <c r="K2592" s="22">
        <f>I2592*J2592</f>
        <v>5425.0000000000009</v>
      </c>
      <c r="L2592" s="22">
        <f>K2592*M2592</f>
        <v>2170.0000000000005</v>
      </c>
      <c r="M2592" s="23">
        <v>0.4</v>
      </c>
      <c r="O2592" s="1"/>
      <c r="P2592" s="2"/>
      <c r="Q2592" s="3"/>
      <c r="R2592" s="5"/>
    </row>
    <row r="2593" spans="1:18" x14ac:dyDescent="0.25">
      <c r="B2593" s="18" t="s">
        <v>10</v>
      </c>
      <c r="C2593" s="18">
        <v>1185732</v>
      </c>
      <c r="D2593" s="19">
        <v>45642</v>
      </c>
      <c r="E2593" s="18" t="s">
        <v>133</v>
      </c>
      <c r="F2593" s="18" t="s">
        <v>91</v>
      </c>
      <c r="G2593" s="18" t="s">
        <v>92</v>
      </c>
      <c r="H2593" s="18" t="s">
        <v>15</v>
      </c>
      <c r="I2593" s="20">
        <v>0.60000000000000009</v>
      </c>
      <c r="J2593" s="21">
        <v>5750</v>
      </c>
      <c r="K2593" s="22">
        <f>I2593*J2593</f>
        <v>3450.0000000000005</v>
      </c>
      <c r="L2593" s="22">
        <f>K2593*M2593</f>
        <v>1207.5</v>
      </c>
      <c r="M2593" s="23">
        <v>0.35</v>
      </c>
      <c r="O2593" s="1"/>
      <c r="P2593" s="2"/>
      <c r="Q2593" s="3"/>
      <c r="R2593" s="5"/>
    </row>
    <row r="2594" spans="1:18" x14ac:dyDescent="0.25">
      <c r="B2594" s="18" t="s">
        <v>10</v>
      </c>
      <c r="C2594" s="18">
        <v>1185732</v>
      </c>
      <c r="D2594" s="19">
        <v>45642</v>
      </c>
      <c r="E2594" s="18" t="s">
        <v>133</v>
      </c>
      <c r="F2594" s="18" t="s">
        <v>91</v>
      </c>
      <c r="G2594" s="18" t="s">
        <v>92</v>
      </c>
      <c r="H2594" s="18" t="s">
        <v>13</v>
      </c>
      <c r="I2594" s="20">
        <v>0.60000000000000009</v>
      </c>
      <c r="J2594" s="21">
        <v>5250</v>
      </c>
      <c r="K2594" s="22">
        <f t="shared" ref="K2594:K2597" si="851">I2594*J2594</f>
        <v>3150.0000000000005</v>
      </c>
      <c r="L2594" s="22">
        <f t="shared" ref="L2594:L2597" si="852">K2594*M2594</f>
        <v>1260.0000000000002</v>
      </c>
      <c r="M2594" s="23">
        <v>0.4</v>
      </c>
      <c r="O2594" s="1"/>
      <c r="P2594" s="2"/>
      <c r="Q2594" s="3"/>
      <c r="R2594" s="5"/>
    </row>
    <row r="2595" spans="1:18" x14ac:dyDescent="0.25">
      <c r="B2595" s="18" t="s">
        <v>10</v>
      </c>
      <c r="C2595" s="18">
        <v>1185732</v>
      </c>
      <c r="D2595" s="19">
        <v>45642</v>
      </c>
      <c r="E2595" s="18" t="s">
        <v>133</v>
      </c>
      <c r="F2595" s="18" t="s">
        <v>91</v>
      </c>
      <c r="G2595" s="18" t="s">
        <v>92</v>
      </c>
      <c r="H2595" s="18" t="s">
        <v>14</v>
      </c>
      <c r="I2595" s="20">
        <v>0.60000000000000009</v>
      </c>
      <c r="J2595" s="21">
        <v>4750</v>
      </c>
      <c r="K2595" s="22">
        <f t="shared" si="851"/>
        <v>2850.0000000000005</v>
      </c>
      <c r="L2595" s="22">
        <f t="shared" si="852"/>
        <v>1140.0000000000002</v>
      </c>
      <c r="M2595" s="23">
        <v>0.4</v>
      </c>
      <c r="O2595" s="1"/>
      <c r="P2595" s="2"/>
      <c r="Q2595" s="3"/>
      <c r="R2595" s="5"/>
    </row>
    <row r="2596" spans="1:18" x14ac:dyDescent="0.25">
      <c r="B2596" s="18" t="s">
        <v>10</v>
      </c>
      <c r="C2596" s="18">
        <v>1185732</v>
      </c>
      <c r="D2596" s="19">
        <v>45642</v>
      </c>
      <c r="E2596" s="18" t="s">
        <v>133</v>
      </c>
      <c r="F2596" s="18" t="s">
        <v>91</v>
      </c>
      <c r="G2596" s="18" t="s">
        <v>92</v>
      </c>
      <c r="H2596" s="18" t="s">
        <v>16</v>
      </c>
      <c r="I2596" s="20">
        <v>0.70000000000000007</v>
      </c>
      <c r="J2596" s="21">
        <v>4750</v>
      </c>
      <c r="K2596" s="22">
        <f t="shared" si="851"/>
        <v>3325.0000000000005</v>
      </c>
      <c r="L2596" s="22">
        <f t="shared" si="852"/>
        <v>1163.75</v>
      </c>
      <c r="M2596" s="23">
        <v>0.35</v>
      </c>
      <c r="O2596" s="1"/>
      <c r="P2596" s="2"/>
      <c r="Q2596" s="3"/>
      <c r="R2596" s="5"/>
    </row>
    <row r="2597" spans="1:18" x14ac:dyDescent="0.25">
      <c r="B2597" s="18" t="s">
        <v>10</v>
      </c>
      <c r="C2597" s="18">
        <v>1185732</v>
      </c>
      <c r="D2597" s="19">
        <v>45642</v>
      </c>
      <c r="E2597" s="18" t="s">
        <v>133</v>
      </c>
      <c r="F2597" s="18" t="s">
        <v>91</v>
      </c>
      <c r="G2597" s="18" t="s">
        <v>92</v>
      </c>
      <c r="H2597" s="18" t="s">
        <v>17</v>
      </c>
      <c r="I2597" s="20">
        <v>0.75</v>
      </c>
      <c r="J2597" s="21">
        <v>5750</v>
      </c>
      <c r="K2597" s="22">
        <f t="shared" si="851"/>
        <v>4312.5</v>
      </c>
      <c r="L2597" s="22">
        <f t="shared" si="852"/>
        <v>2156.25</v>
      </c>
      <c r="M2597" s="23">
        <v>0.5</v>
      </c>
      <c r="O2597" s="1"/>
      <c r="P2597" s="2"/>
      <c r="Q2597" s="3"/>
      <c r="R2597" s="5"/>
    </row>
    <row r="2598" spans="1:18" x14ac:dyDescent="0.25">
      <c r="A2598" t="s">
        <v>39</v>
      </c>
      <c r="B2598" s="18" t="s">
        <v>20</v>
      </c>
      <c r="C2598" s="18">
        <v>1197831</v>
      </c>
      <c r="D2598" s="19">
        <v>45314</v>
      </c>
      <c r="E2598" s="18" t="s">
        <v>48</v>
      </c>
      <c r="F2598" s="18" t="s">
        <v>93</v>
      </c>
      <c r="G2598" s="18" t="s">
        <v>94</v>
      </c>
      <c r="H2598" s="18" t="s">
        <v>12</v>
      </c>
      <c r="I2598" s="20">
        <v>0.25000000000000006</v>
      </c>
      <c r="J2598" s="21">
        <v>6500</v>
      </c>
      <c r="K2598" s="22">
        <f>I2598*J2598</f>
        <v>1625.0000000000005</v>
      </c>
      <c r="L2598" s="22">
        <f>K2598*M2598</f>
        <v>650.00000000000023</v>
      </c>
      <c r="M2598" s="23">
        <v>0.4</v>
      </c>
      <c r="O2598" s="1"/>
      <c r="P2598" s="2"/>
      <c r="Q2598" s="3"/>
      <c r="R2598" s="5"/>
    </row>
    <row r="2599" spans="1:18" x14ac:dyDescent="0.25">
      <c r="B2599" s="18" t="s">
        <v>20</v>
      </c>
      <c r="C2599" s="18">
        <v>1197831</v>
      </c>
      <c r="D2599" s="19">
        <v>45314</v>
      </c>
      <c r="E2599" s="18" t="s">
        <v>48</v>
      </c>
      <c r="F2599" s="18" t="s">
        <v>93</v>
      </c>
      <c r="G2599" s="18" t="s">
        <v>94</v>
      </c>
      <c r="H2599" s="18" t="s">
        <v>15</v>
      </c>
      <c r="I2599" s="20">
        <v>0.25000000000000006</v>
      </c>
      <c r="J2599" s="21">
        <v>4500</v>
      </c>
      <c r="K2599" s="22">
        <f>I2599*J2599</f>
        <v>1125.0000000000002</v>
      </c>
      <c r="L2599" s="22">
        <f>K2599*M2599</f>
        <v>393.75000000000006</v>
      </c>
      <c r="M2599" s="23">
        <v>0.35</v>
      </c>
      <c r="O2599" s="1"/>
      <c r="P2599" s="2"/>
      <c r="Q2599" s="3"/>
      <c r="R2599" s="5"/>
    </row>
    <row r="2600" spans="1:18" x14ac:dyDescent="0.25">
      <c r="B2600" s="18" t="s">
        <v>20</v>
      </c>
      <c r="C2600" s="18">
        <v>1197831</v>
      </c>
      <c r="D2600" s="19">
        <v>45314</v>
      </c>
      <c r="E2600" s="18" t="s">
        <v>48</v>
      </c>
      <c r="F2600" s="18" t="s">
        <v>93</v>
      </c>
      <c r="G2600" s="18" t="s">
        <v>94</v>
      </c>
      <c r="H2600" s="18" t="s">
        <v>13</v>
      </c>
      <c r="I2600" s="20">
        <v>0.15000000000000008</v>
      </c>
      <c r="J2600" s="21">
        <v>4500</v>
      </c>
      <c r="K2600" s="22">
        <f t="shared" ref="K2600:K2603" si="853">I2600*J2600</f>
        <v>675.00000000000034</v>
      </c>
      <c r="L2600" s="22">
        <f t="shared" ref="L2600:L2609" si="854">K2600*M2600</f>
        <v>270.00000000000017</v>
      </c>
      <c r="M2600" s="23">
        <v>0.4</v>
      </c>
      <c r="O2600" s="1"/>
      <c r="P2600" s="2"/>
      <c r="Q2600" s="3"/>
      <c r="R2600" s="5"/>
    </row>
    <row r="2601" spans="1:18" x14ac:dyDescent="0.25">
      <c r="B2601" s="18" t="s">
        <v>20</v>
      </c>
      <c r="C2601" s="18">
        <v>1197831</v>
      </c>
      <c r="D2601" s="19">
        <v>45314</v>
      </c>
      <c r="E2601" s="18" t="s">
        <v>48</v>
      </c>
      <c r="F2601" s="18" t="s">
        <v>93</v>
      </c>
      <c r="G2601" s="18" t="s">
        <v>94</v>
      </c>
      <c r="H2601" s="18" t="s">
        <v>14</v>
      </c>
      <c r="I2601" s="20">
        <v>0.2</v>
      </c>
      <c r="J2601" s="21">
        <v>3000</v>
      </c>
      <c r="K2601" s="22">
        <f t="shared" si="853"/>
        <v>600</v>
      </c>
      <c r="L2601" s="22">
        <f t="shared" si="854"/>
        <v>240</v>
      </c>
      <c r="M2601" s="23">
        <v>0.4</v>
      </c>
      <c r="O2601" s="1"/>
      <c r="P2601" s="2"/>
      <c r="Q2601" s="3"/>
      <c r="R2601" s="5"/>
    </row>
    <row r="2602" spans="1:18" x14ac:dyDescent="0.25">
      <c r="B2602" s="18" t="s">
        <v>20</v>
      </c>
      <c r="C2602" s="18">
        <v>1197831</v>
      </c>
      <c r="D2602" s="19">
        <v>45314</v>
      </c>
      <c r="E2602" s="18" t="s">
        <v>48</v>
      </c>
      <c r="F2602" s="18" t="s">
        <v>93</v>
      </c>
      <c r="G2602" s="18" t="s">
        <v>94</v>
      </c>
      <c r="H2602" s="18" t="s">
        <v>16</v>
      </c>
      <c r="I2602" s="20">
        <v>0.35000000000000003</v>
      </c>
      <c r="J2602" s="21">
        <v>3500</v>
      </c>
      <c r="K2602" s="22">
        <f t="shared" si="853"/>
        <v>1225.0000000000002</v>
      </c>
      <c r="L2602" s="22">
        <f t="shared" si="854"/>
        <v>428.75000000000006</v>
      </c>
      <c r="M2602" s="23">
        <v>0.35</v>
      </c>
      <c r="O2602" s="1"/>
      <c r="P2602" s="2"/>
      <c r="Q2602" s="3"/>
      <c r="R2602" s="5"/>
    </row>
    <row r="2603" spans="1:18" x14ac:dyDescent="0.25">
      <c r="B2603" s="18" t="s">
        <v>20</v>
      </c>
      <c r="C2603" s="18">
        <v>1197831</v>
      </c>
      <c r="D2603" s="19">
        <v>45314</v>
      </c>
      <c r="E2603" s="18" t="s">
        <v>48</v>
      </c>
      <c r="F2603" s="18" t="s">
        <v>93</v>
      </c>
      <c r="G2603" s="18" t="s">
        <v>94</v>
      </c>
      <c r="H2603" s="18" t="s">
        <v>17</v>
      </c>
      <c r="I2603" s="20">
        <v>0.25000000000000006</v>
      </c>
      <c r="J2603" s="21">
        <v>4500</v>
      </c>
      <c r="K2603" s="22">
        <f t="shared" si="853"/>
        <v>1125.0000000000002</v>
      </c>
      <c r="L2603" s="22">
        <f t="shared" si="854"/>
        <v>450.00000000000011</v>
      </c>
      <c r="M2603" s="23">
        <v>0.4</v>
      </c>
      <c r="O2603" s="1"/>
      <c r="P2603" s="2"/>
      <c r="Q2603" s="3"/>
      <c r="R2603" s="5"/>
    </row>
    <row r="2604" spans="1:18" x14ac:dyDescent="0.25">
      <c r="B2604" s="18" t="s">
        <v>20</v>
      </c>
      <c r="C2604" s="18">
        <v>1197831</v>
      </c>
      <c r="D2604" s="19">
        <v>45343</v>
      </c>
      <c r="E2604" s="18" t="s">
        <v>48</v>
      </c>
      <c r="F2604" s="18" t="s">
        <v>93</v>
      </c>
      <c r="G2604" s="18" t="s">
        <v>94</v>
      </c>
      <c r="H2604" s="18" t="s">
        <v>12</v>
      </c>
      <c r="I2604" s="20">
        <v>0.25000000000000006</v>
      </c>
      <c r="J2604" s="21">
        <v>7000</v>
      </c>
      <c r="K2604" s="22">
        <f>I2604*J2604</f>
        <v>1750.0000000000005</v>
      </c>
      <c r="L2604" s="22">
        <f>K2604*M2604</f>
        <v>700.00000000000023</v>
      </c>
      <c r="M2604" s="23">
        <v>0.4</v>
      </c>
      <c r="O2604" s="1"/>
      <c r="P2604" s="2"/>
      <c r="Q2604" s="3"/>
      <c r="R2604" s="5"/>
    </row>
    <row r="2605" spans="1:18" x14ac:dyDescent="0.25">
      <c r="B2605" s="18" t="s">
        <v>20</v>
      </c>
      <c r="C2605" s="18">
        <v>1197831</v>
      </c>
      <c r="D2605" s="19">
        <v>45343</v>
      </c>
      <c r="E2605" s="18" t="s">
        <v>48</v>
      </c>
      <c r="F2605" s="18" t="s">
        <v>93</v>
      </c>
      <c r="G2605" s="18" t="s">
        <v>94</v>
      </c>
      <c r="H2605" s="18" t="s">
        <v>15</v>
      </c>
      <c r="I2605" s="20">
        <v>0.25000000000000006</v>
      </c>
      <c r="J2605" s="21">
        <v>3500</v>
      </c>
      <c r="K2605" s="22">
        <f>I2605*J2605</f>
        <v>875.00000000000023</v>
      </c>
      <c r="L2605" s="22">
        <f>K2605*M2605</f>
        <v>306.25000000000006</v>
      </c>
      <c r="M2605" s="23">
        <v>0.35</v>
      </c>
      <c r="O2605" s="1"/>
      <c r="P2605" s="2"/>
      <c r="Q2605" s="3"/>
      <c r="R2605" s="5"/>
    </row>
    <row r="2606" spans="1:18" x14ac:dyDescent="0.25">
      <c r="B2606" s="18" t="s">
        <v>20</v>
      </c>
      <c r="C2606" s="18">
        <v>1197831</v>
      </c>
      <c r="D2606" s="19">
        <v>45343</v>
      </c>
      <c r="E2606" s="18" t="s">
        <v>48</v>
      </c>
      <c r="F2606" s="18" t="s">
        <v>93</v>
      </c>
      <c r="G2606" s="18" t="s">
        <v>94</v>
      </c>
      <c r="H2606" s="18" t="s">
        <v>13</v>
      </c>
      <c r="I2606" s="20">
        <v>0.15000000000000008</v>
      </c>
      <c r="J2606" s="21">
        <v>4000</v>
      </c>
      <c r="K2606" s="22">
        <f t="shared" ref="K2606:K2609" si="855">I2606*J2606</f>
        <v>600.00000000000034</v>
      </c>
      <c r="L2606" s="22">
        <f t="shared" si="854"/>
        <v>240.00000000000014</v>
      </c>
      <c r="M2606" s="23">
        <v>0.4</v>
      </c>
      <c r="O2606" s="1"/>
      <c r="P2606" s="2"/>
      <c r="Q2606" s="3"/>
      <c r="R2606" s="5"/>
    </row>
    <row r="2607" spans="1:18" x14ac:dyDescent="0.25">
      <c r="B2607" s="18" t="s">
        <v>20</v>
      </c>
      <c r="C2607" s="18">
        <v>1197831</v>
      </c>
      <c r="D2607" s="19">
        <v>45343</v>
      </c>
      <c r="E2607" s="18" t="s">
        <v>48</v>
      </c>
      <c r="F2607" s="18" t="s">
        <v>93</v>
      </c>
      <c r="G2607" s="18" t="s">
        <v>94</v>
      </c>
      <c r="H2607" s="18" t="s">
        <v>14</v>
      </c>
      <c r="I2607" s="20">
        <v>0.2</v>
      </c>
      <c r="J2607" s="21">
        <v>2500</v>
      </c>
      <c r="K2607" s="22">
        <f t="shared" si="855"/>
        <v>500</v>
      </c>
      <c r="L2607" s="22">
        <f t="shared" si="854"/>
        <v>200</v>
      </c>
      <c r="M2607" s="23">
        <v>0.4</v>
      </c>
      <c r="O2607" s="1"/>
      <c r="P2607" s="2"/>
      <c r="Q2607" s="3"/>
      <c r="R2607" s="5"/>
    </row>
    <row r="2608" spans="1:18" x14ac:dyDescent="0.25">
      <c r="B2608" s="18" t="s">
        <v>20</v>
      </c>
      <c r="C2608" s="18">
        <v>1197831</v>
      </c>
      <c r="D2608" s="19">
        <v>45343</v>
      </c>
      <c r="E2608" s="18" t="s">
        <v>48</v>
      </c>
      <c r="F2608" s="18" t="s">
        <v>93</v>
      </c>
      <c r="G2608" s="18" t="s">
        <v>94</v>
      </c>
      <c r="H2608" s="18" t="s">
        <v>16</v>
      </c>
      <c r="I2608" s="20">
        <v>0.35000000000000003</v>
      </c>
      <c r="J2608" s="21">
        <v>3250</v>
      </c>
      <c r="K2608" s="22">
        <f t="shared" si="855"/>
        <v>1137.5</v>
      </c>
      <c r="L2608" s="22">
        <f t="shared" si="854"/>
        <v>398.125</v>
      </c>
      <c r="M2608" s="23">
        <v>0.35</v>
      </c>
      <c r="O2608" s="1"/>
      <c r="P2608" s="2"/>
      <c r="Q2608" s="3"/>
      <c r="R2608" s="5"/>
    </row>
    <row r="2609" spans="2:18" x14ac:dyDescent="0.25">
      <c r="B2609" s="18" t="s">
        <v>20</v>
      </c>
      <c r="C2609" s="18">
        <v>1197831</v>
      </c>
      <c r="D2609" s="19">
        <v>45343</v>
      </c>
      <c r="E2609" s="18" t="s">
        <v>48</v>
      </c>
      <c r="F2609" s="18" t="s">
        <v>93</v>
      </c>
      <c r="G2609" s="18" t="s">
        <v>94</v>
      </c>
      <c r="H2609" s="18" t="s">
        <v>17</v>
      </c>
      <c r="I2609" s="20">
        <v>0.2</v>
      </c>
      <c r="J2609" s="21">
        <v>4250</v>
      </c>
      <c r="K2609" s="22">
        <f t="shared" si="855"/>
        <v>850</v>
      </c>
      <c r="L2609" s="22">
        <f t="shared" si="854"/>
        <v>340</v>
      </c>
      <c r="M2609" s="23">
        <v>0.4</v>
      </c>
      <c r="O2609" s="1"/>
      <c r="P2609" s="2"/>
      <c r="Q2609" s="3"/>
      <c r="R2609" s="5"/>
    </row>
    <row r="2610" spans="2:18" x14ac:dyDescent="0.25">
      <c r="B2610" s="18" t="s">
        <v>20</v>
      </c>
      <c r="C2610" s="18">
        <v>1197831</v>
      </c>
      <c r="D2610" s="19">
        <v>45370</v>
      </c>
      <c r="E2610" s="18" t="s">
        <v>48</v>
      </c>
      <c r="F2610" s="18" t="s">
        <v>93</v>
      </c>
      <c r="G2610" s="18" t="s">
        <v>94</v>
      </c>
      <c r="H2610" s="18" t="s">
        <v>12</v>
      </c>
      <c r="I2610" s="20">
        <v>0.2</v>
      </c>
      <c r="J2610" s="21">
        <v>6450</v>
      </c>
      <c r="K2610" s="22">
        <f>I2610*J2610</f>
        <v>1290</v>
      </c>
      <c r="L2610" s="22">
        <f>K2610*M2610</f>
        <v>516</v>
      </c>
      <c r="M2610" s="23">
        <v>0.4</v>
      </c>
      <c r="O2610" s="1"/>
      <c r="P2610" s="2"/>
      <c r="Q2610" s="3"/>
      <c r="R2610" s="5"/>
    </row>
    <row r="2611" spans="2:18" x14ac:dyDescent="0.25">
      <c r="B2611" s="18" t="s">
        <v>20</v>
      </c>
      <c r="C2611" s="18">
        <v>1197831</v>
      </c>
      <c r="D2611" s="19">
        <v>45370</v>
      </c>
      <c r="E2611" s="18" t="s">
        <v>48</v>
      </c>
      <c r="F2611" s="18" t="s">
        <v>93</v>
      </c>
      <c r="G2611" s="18" t="s">
        <v>94</v>
      </c>
      <c r="H2611" s="18" t="s">
        <v>15</v>
      </c>
      <c r="I2611" s="20">
        <v>0.2</v>
      </c>
      <c r="J2611" s="21">
        <v>3250</v>
      </c>
      <c r="K2611" s="22">
        <f>I2611*J2611</f>
        <v>650</v>
      </c>
      <c r="L2611" s="22">
        <f>K2611*M2611</f>
        <v>227.49999999999997</v>
      </c>
      <c r="M2611" s="23">
        <v>0.35</v>
      </c>
      <c r="O2611" s="1"/>
      <c r="P2611" s="2"/>
      <c r="Q2611" s="3"/>
      <c r="R2611" s="5"/>
    </row>
    <row r="2612" spans="2:18" x14ac:dyDescent="0.25">
      <c r="B2612" s="18" t="s">
        <v>20</v>
      </c>
      <c r="C2612" s="18">
        <v>1197831</v>
      </c>
      <c r="D2612" s="19">
        <v>45370</v>
      </c>
      <c r="E2612" s="18" t="s">
        <v>48</v>
      </c>
      <c r="F2612" s="18" t="s">
        <v>93</v>
      </c>
      <c r="G2612" s="18" t="s">
        <v>94</v>
      </c>
      <c r="H2612" s="18" t="s">
        <v>13</v>
      </c>
      <c r="I2612" s="20">
        <v>0.10000000000000002</v>
      </c>
      <c r="J2612" s="21">
        <v>3500</v>
      </c>
      <c r="K2612" s="22">
        <f t="shared" ref="K2612:K2615" si="856">I2612*J2612</f>
        <v>350.00000000000006</v>
      </c>
      <c r="L2612" s="22">
        <f t="shared" ref="L2612:L2615" si="857">K2612*M2612</f>
        <v>140.00000000000003</v>
      </c>
      <c r="M2612" s="23">
        <v>0.4</v>
      </c>
      <c r="O2612" s="1"/>
      <c r="P2612" s="2"/>
      <c r="Q2612" s="3"/>
      <c r="R2612" s="5"/>
    </row>
    <row r="2613" spans="2:18" x14ac:dyDescent="0.25">
      <c r="B2613" s="18" t="s">
        <v>20</v>
      </c>
      <c r="C2613" s="18">
        <v>1197831</v>
      </c>
      <c r="D2613" s="19">
        <v>45370</v>
      </c>
      <c r="E2613" s="18" t="s">
        <v>48</v>
      </c>
      <c r="F2613" s="18" t="s">
        <v>93</v>
      </c>
      <c r="G2613" s="18" t="s">
        <v>94</v>
      </c>
      <c r="H2613" s="18" t="s">
        <v>14</v>
      </c>
      <c r="I2613" s="20">
        <v>0.19999999999999996</v>
      </c>
      <c r="J2613" s="21">
        <v>2000</v>
      </c>
      <c r="K2613" s="22">
        <f t="shared" si="856"/>
        <v>399.99999999999989</v>
      </c>
      <c r="L2613" s="22">
        <f t="shared" si="857"/>
        <v>159.99999999999997</v>
      </c>
      <c r="M2613" s="23">
        <v>0.4</v>
      </c>
      <c r="O2613" s="1"/>
      <c r="P2613" s="2"/>
      <c r="Q2613" s="3"/>
      <c r="R2613" s="5"/>
    </row>
    <row r="2614" spans="2:18" x14ac:dyDescent="0.25">
      <c r="B2614" s="18" t="s">
        <v>20</v>
      </c>
      <c r="C2614" s="18">
        <v>1197831</v>
      </c>
      <c r="D2614" s="19">
        <v>45370</v>
      </c>
      <c r="E2614" s="18" t="s">
        <v>48</v>
      </c>
      <c r="F2614" s="18" t="s">
        <v>93</v>
      </c>
      <c r="G2614" s="18" t="s">
        <v>94</v>
      </c>
      <c r="H2614" s="18" t="s">
        <v>16</v>
      </c>
      <c r="I2614" s="20">
        <v>0.35000000000000009</v>
      </c>
      <c r="J2614" s="21">
        <v>2500</v>
      </c>
      <c r="K2614" s="22">
        <f t="shared" si="856"/>
        <v>875.00000000000023</v>
      </c>
      <c r="L2614" s="22">
        <f t="shared" si="857"/>
        <v>306.25000000000006</v>
      </c>
      <c r="M2614" s="23">
        <v>0.35</v>
      </c>
      <c r="O2614" s="1"/>
      <c r="P2614" s="2"/>
      <c r="Q2614" s="3"/>
      <c r="R2614" s="5"/>
    </row>
    <row r="2615" spans="2:18" x14ac:dyDescent="0.25">
      <c r="B2615" s="18" t="s">
        <v>20</v>
      </c>
      <c r="C2615" s="18">
        <v>1197831</v>
      </c>
      <c r="D2615" s="19">
        <v>45370</v>
      </c>
      <c r="E2615" s="18" t="s">
        <v>48</v>
      </c>
      <c r="F2615" s="18" t="s">
        <v>93</v>
      </c>
      <c r="G2615" s="18" t="s">
        <v>94</v>
      </c>
      <c r="H2615" s="18" t="s">
        <v>17</v>
      </c>
      <c r="I2615" s="20">
        <v>0.25</v>
      </c>
      <c r="J2615" s="21">
        <v>3500</v>
      </c>
      <c r="K2615" s="22">
        <f t="shared" si="856"/>
        <v>875</v>
      </c>
      <c r="L2615" s="22">
        <f t="shared" si="857"/>
        <v>350</v>
      </c>
      <c r="M2615" s="23">
        <v>0.4</v>
      </c>
      <c r="O2615" s="1"/>
      <c r="P2615" s="2"/>
      <c r="Q2615" s="3"/>
      <c r="R2615" s="5"/>
    </row>
    <row r="2616" spans="2:18" x14ac:dyDescent="0.25">
      <c r="B2616" s="18" t="s">
        <v>20</v>
      </c>
      <c r="C2616" s="18">
        <v>1197831</v>
      </c>
      <c r="D2616" s="19">
        <v>45402</v>
      </c>
      <c r="E2616" s="18" t="s">
        <v>48</v>
      </c>
      <c r="F2616" s="18" t="s">
        <v>93</v>
      </c>
      <c r="G2616" s="18" t="s">
        <v>94</v>
      </c>
      <c r="H2616" s="18" t="s">
        <v>12</v>
      </c>
      <c r="I2616" s="20">
        <v>0.25</v>
      </c>
      <c r="J2616" s="21">
        <v>6000</v>
      </c>
      <c r="K2616" s="22">
        <f>I2616*J2616</f>
        <v>1500</v>
      </c>
      <c r="L2616" s="22">
        <f>K2616*M2616</f>
        <v>600</v>
      </c>
      <c r="M2616" s="23">
        <v>0.4</v>
      </c>
      <c r="O2616" s="1"/>
      <c r="P2616" s="2"/>
      <c r="Q2616" s="3"/>
      <c r="R2616" s="5"/>
    </row>
    <row r="2617" spans="2:18" x14ac:dyDescent="0.25">
      <c r="B2617" s="18" t="s">
        <v>20</v>
      </c>
      <c r="C2617" s="18">
        <v>1197831</v>
      </c>
      <c r="D2617" s="19">
        <v>45402</v>
      </c>
      <c r="E2617" s="18" t="s">
        <v>48</v>
      </c>
      <c r="F2617" s="18" t="s">
        <v>93</v>
      </c>
      <c r="G2617" s="18" t="s">
        <v>94</v>
      </c>
      <c r="H2617" s="18" t="s">
        <v>15</v>
      </c>
      <c r="I2617" s="20">
        <v>0.25</v>
      </c>
      <c r="J2617" s="21">
        <v>3000</v>
      </c>
      <c r="K2617" s="22">
        <f>I2617*J2617</f>
        <v>750</v>
      </c>
      <c r="L2617" s="22">
        <f>K2617*M2617</f>
        <v>262.5</v>
      </c>
      <c r="M2617" s="23">
        <v>0.35</v>
      </c>
      <c r="O2617" s="1"/>
      <c r="P2617" s="2"/>
      <c r="Q2617" s="3"/>
      <c r="R2617" s="5"/>
    </row>
    <row r="2618" spans="2:18" x14ac:dyDescent="0.25">
      <c r="B2618" s="18" t="s">
        <v>20</v>
      </c>
      <c r="C2618" s="18">
        <v>1197831</v>
      </c>
      <c r="D2618" s="19">
        <v>45402</v>
      </c>
      <c r="E2618" s="18" t="s">
        <v>48</v>
      </c>
      <c r="F2618" s="18" t="s">
        <v>93</v>
      </c>
      <c r="G2618" s="18" t="s">
        <v>94</v>
      </c>
      <c r="H2618" s="18" t="s">
        <v>13</v>
      </c>
      <c r="I2618" s="20">
        <v>0.15000000000000002</v>
      </c>
      <c r="J2618" s="21">
        <v>3000</v>
      </c>
      <c r="K2618" s="22">
        <f t="shared" ref="K2618:K2621" si="858">I2618*J2618</f>
        <v>450.00000000000006</v>
      </c>
      <c r="L2618" s="22">
        <f t="shared" ref="L2618:L2621" si="859">K2618*M2618</f>
        <v>180.00000000000003</v>
      </c>
      <c r="M2618" s="23">
        <v>0.4</v>
      </c>
      <c r="O2618" s="1"/>
      <c r="P2618" s="2"/>
      <c r="Q2618" s="3"/>
      <c r="R2618" s="5"/>
    </row>
    <row r="2619" spans="2:18" x14ac:dyDescent="0.25">
      <c r="B2619" s="18" t="s">
        <v>20</v>
      </c>
      <c r="C2619" s="18">
        <v>1197831</v>
      </c>
      <c r="D2619" s="19">
        <v>45402</v>
      </c>
      <c r="E2619" s="18" t="s">
        <v>48</v>
      </c>
      <c r="F2619" s="18" t="s">
        <v>93</v>
      </c>
      <c r="G2619" s="18" t="s">
        <v>94</v>
      </c>
      <c r="H2619" s="18" t="s">
        <v>14</v>
      </c>
      <c r="I2619" s="20">
        <v>0.19999999999999996</v>
      </c>
      <c r="J2619" s="21">
        <v>2250</v>
      </c>
      <c r="K2619" s="22">
        <f t="shared" si="858"/>
        <v>449.99999999999989</v>
      </c>
      <c r="L2619" s="22">
        <f t="shared" si="859"/>
        <v>179.99999999999997</v>
      </c>
      <c r="M2619" s="23">
        <v>0.4</v>
      </c>
      <c r="O2619" s="1"/>
      <c r="P2619" s="2"/>
      <c r="Q2619" s="3"/>
      <c r="R2619" s="5"/>
    </row>
    <row r="2620" spans="2:18" x14ac:dyDescent="0.25">
      <c r="B2620" s="18" t="s">
        <v>20</v>
      </c>
      <c r="C2620" s="18">
        <v>1197831</v>
      </c>
      <c r="D2620" s="19">
        <v>45402</v>
      </c>
      <c r="E2620" s="18" t="s">
        <v>48</v>
      </c>
      <c r="F2620" s="18" t="s">
        <v>93</v>
      </c>
      <c r="G2620" s="18" t="s">
        <v>94</v>
      </c>
      <c r="H2620" s="18" t="s">
        <v>16</v>
      </c>
      <c r="I2620" s="20">
        <v>0.4</v>
      </c>
      <c r="J2620" s="21">
        <v>2500</v>
      </c>
      <c r="K2620" s="22">
        <f t="shared" si="858"/>
        <v>1000</v>
      </c>
      <c r="L2620" s="22">
        <f t="shared" si="859"/>
        <v>350</v>
      </c>
      <c r="M2620" s="23">
        <v>0.35</v>
      </c>
      <c r="O2620" s="1"/>
      <c r="P2620" s="2"/>
      <c r="Q2620" s="3"/>
      <c r="R2620" s="5"/>
    </row>
    <row r="2621" spans="2:18" x14ac:dyDescent="0.25">
      <c r="B2621" s="18" t="s">
        <v>20</v>
      </c>
      <c r="C2621" s="18">
        <v>1197831</v>
      </c>
      <c r="D2621" s="19">
        <v>45402</v>
      </c>
      <c r="E2621" s="18" t="s">
        <v>48</v>
      </c>
      <c r="F2621" s="18" t="s">
        <v>93</v>
      </c>
      <c r="G2621" s="18" t="s">
        <v>94</v>
      </c>
      <c r="H2621" s="18" t="s">
        <v>17</v>
      </c>
      <c r="I2621" s="20">
        <v>0.30000000000000004</v>
      </c>
      <c r="J2621" s="21">
        <v>4000</v>
      </c>
      <c r="K2621" s="22">
        <f t="shared" si="858"/>
        <v>1200.0000000000002</v>
      </c>
      <c r="L2621" s="22">
        <f t="shared" si="859"/>
        <v>480.00000000000011</v>
      </c>
      <c r="M2621" s="23">
        <v>0.4</v>
      </c>
      <c r="O2621" s="1"/>
      <c r="P2621" s="2"/>
      <c r="Q2621" s="3"/>
      <c r="R2621" s="5"/>
    </row>
    <row r="2622" spans="2:18" x14ac:dyDescent="0.25">
      <c r="B2622" s="18" t="s">
        <v>20</v>
      </c>
      <c r="C2622" s="18">
        <v>1197831</v>
      </c>
      <c r="D2622" s="19">
        <v>45431</v>
      </c>
      <c r="E2622" s="18" t="s">
        <v>48</v>
      </c>
      <c r="F2622" s="18" t="s">
        <v>93</v>
      </c>
      <c r="G2622" s="18" t="s">
        <v>94</v>
      </c>
      <c r="H2622" s="18" t="s">
        <v>12</v>
      </c>
      <c r="I2622" s="20">
        <v>0.4</v>
      </c>
      <c r="J2622" s="21">
        <v>6700</v>
      </c>
      <c r="K2622" s="22">
        <f>I2622*J2622</f>
        <v>2680</v>
      </c>
      <c r="L2622" s="22">
        <f>K2622*M2622</f>
        <v>1072</v>
      </c>
      <c r="M2622" s="23">
        <v>0.4</v>
      </c>
      <c r="O2622" s="1"/>
      <c r="P2622" s="2"/>
      <c r="Q2622" s="3"/>
      <c r="R2622" s="5"/>
    </row>
    <row r="2623" spans="2:18" x14ac:dyDescent="0.25">
      <c r="B2623" s="18" t="s">
        <v>20</v>
      </c>
      <c r="C2623" s="18">
        <v>1197831</v>
      </c>
      <c r="D2623" s="19">
        <v>45431</v>
      </c>
      <c r="E2623" s="18" t="s">
        <v>48</v>
      </c>
      <c r="F2623" s="18" t="s">
        <v>93</v>
      </c>
      <c r="G2623" s="18" t="s">
        <v>94</v>
      </c>
      <c r="H2623" s="18" t="s">
        <v>15</v>
      </c>
      <c r="I2623" s="20">
        <v>0.4</v>
      </c>
      <c r="J2623" s="21">
        <v>3750</v>
      </c>
      <c r="K2623" s="22">
        <f>I2623*J2623</f>
        <v>1500</v>
      </c>
      <c r="L2623" s="22">
        <f>K2623*M2623</f>
        <v>525</v>
      </c>
      <c r="M2623" s="23">
        <v>0.35</v>
      </c>
      <c r="O2623" s="1"/>
      <c r="P2623" s="2"/>
      <c r="Q2623" s="3"/>
      <c r="R2623" s="5"/>
    </row>
    <row r="2624" spans="2:18" x14ac:dyDescent="0.25">
      <c r="B2624" s="18" t="s">
        <v>20</v>
      </c>
      <c r="C2624" s="18">
        <v>1197831</v>
      </c>
      <c r="D2624" s="19">
        <v>45431</v>
      </c>
      <c r="E2624" s="18" t="s">
        <v>48</v>
      </c>
      <c r="F2624" s="18" t="s">
        <v>93</v>
      </c>
      <c r="G2624" s="18" t="s">
        <v>94</v>
      </c>
      <c r="H2624" s="18" t="s">
        <v>13</v>
      </c>
      <c r="I2624" s="20">
        <v>0.35000000000000003</v>
      </c>
      <c r="J2624" s="21">
        <v>3500</v>
      </c>
      <c r="K2624" s="22">
        <f t="shared" ref="K2624:K2627" si="860">I2624*J2624</f>
        <v>1225.0000000000002</v>
      </c>
      <c r="L2624" s="22">
        <f t="shared" ref="L2624:L2627" si="861">K2624*M2624</f>
        <v>490.00000000000011</v>
      </c>
      <c r="M2624" s="23">
        <v>0.4</v>
      </c>
      <c r="O2624" s="1"/>
      <c r="P2624" s="2"/>
      <c r="Q2624" s="3"/>
      <c r="R2624" s="5"/>
    </row>
    <row r="2625" spans="2:18" x14ac:dyDescent="0.25">
      <c r="B2625" s="18" t="s">
        <v>20</v>
      </c>
      <c r="C2625" s="18">
        <v>1197831</v>
      </c>
      <c r="D2625" s="19">
        <v>45431</v>
      </c>
      <c r="E2625" s="18" t="s">
        <v>48</v>
      </c>
      <c r="F2625" s="18" t="s">
        <v>93</v>
      </c>
      <c r="G2625" s="18" t="s">
        <v>94</v>
      </c>
      <c r="H2625" s="18" t="s">
        <v>14</v>
      </c>
      <c r="I2625" s="20">
        <v>0.35000000000000003</v>
      </c>
      <c r="J2625" s="21">
        <v>3000</v>
      </c>
      <c r="K2625" s="22">
        <f t="shared" si="860"/>
        <v>1050</v>
      </c>
      <c r="L2625" s="22">
        <f t="shared" si="861"/>
        <v>420</v>
      </c>
      <c r="M2625" s="23">
        <v>0.4</v>
      </c>
      <c r="O2625" s="1"/>
      <c r="P2625" s="2"/>
      <c r="Q2625" s="3"/>
      <c r="R2625" s="5"/>
    </row>
    <row r="2626" spans="2:18" x14ac:dyDescent="0.25">
      <c r="B2626" s="18" t="s">
        <v>20</v>
      </c>
      <c r="C2626" s="18">
        <v>1197831</v>
      </c>
      <c r="D2626" s="19">
        <v>45431</v>
      </c>
      <c r="E2626" s="18" t="s">
        <v>48</v>
      </c>
      <c r="F2626" s="18" t="s">
        <v>93</v>
      </c>
      <c r="G2626" s="18" t="s">
        <v>94</v>
      </c>
      <c r="H2626" s="18" t="s">
        <v>16</v>
      </c>
      <c r="I2626" s="20">
        <v>0.44999999999999996</v>
      </c>
      <c r="J2626" s="21">
        <v>3250</v>
      </c>
      <c r="K2626" s="22">
        <f t="shared" si="860"/>
        <v>1462.4999999999998</v>
      </c>
      <c r="L2626" s="22">
        <f t="shared" si="861"/>
        <v>511.87499999999989</v>
      </c>
      <c r="M2626" s="23">
        <v>0.35</v>
      </c>
      <c r="O2626" s="1"/>
      <c r="P2626" s="2"/>
      <c r="Q2626" s="3"/>
      <c r="R2626" s="5"/>
    </row>
    <row r="2627" spans="2:18" x14ac:dyDescent="0.25">
      <c r="B2627" s="18" t="s">
        <v>20</v>
      </c>
      <c r="C2627" s="18">
        <v>1197831</v>
      </c>
      <c r="D2627" s="19">
        <v>45431</v>
      </c>
      <c r="E2627" s="18" t="s">
        <v>48</v>
      </c>
      <c r="F2627" s="18" t="s">
        <v>93</v>
      </c>
      <c r="G2627" s="18" t="s">
        <v>94</v>
      </c>
      <c r="H2627" s="18" t="s">
        <v>17</v>
      </c>
      <c r="I2627" s="20">
        <v>0.44999999999999996</v>
      </c>
      <c r="J2627" s="21">
        <v>4250</v>
      </c>
      <c r="K2627" s="22">
        <f t="shared" si="860"/>
        <v>1912.4999999999998</v>
      </c>
      <c r="L2627" s="22">
        <f t="shared" si="861"/>
        <v>765</v>
      </c>
      <c r="M2627" s="23">
        <v>0.4</v>
      </c>
      <c r="O2627" s="1"/>
      <c r="P2627" s="2"/>
      <c r="Q2627" s="3"/>
      <c r="R2627" s="5"/>
    </row>
    <row r="2628" spans="2:18" x14ac:dyDescent="0.25">
      <c r="B2628" s="18" t="s">
        <v>20</v>
      </c>
      <c r="C2628" s="18">
        <v>1197831</v>
      </c>
      <c r="D2628" s="19">
        <v>45464</v>
      </c>
      <c r="E2628" s="18" t="s">
        <v>48</v>
      </c>
      <c r="F2628" s="18" t="s">
        <v>93</v>
      </c>
      <c r="G2628" s="18" t="s">
        <v>94</v>
      </c>
      <c r="H2628" s="18" t="s">
        <v>12</v>
      </c>
      <c r="I2628" s="20">
        <v>0.39999999999999997</v>
      </c>
      <c r="J2628" s="21">
        <v>6750</v>
      </c>
      <c r="K2628" s="22">
        <f>I2628*J2628</f>
        <v>2700</v>
      </c>
      <c r="L2628" s="22">
        <f>K2628*M2628</f>
        <v>1080</v>
      </c>
      <c r="M2628" s="23">
        <v>0.4</v>
      </c>
      <c r="O2628" s="1"/>
      <c r="P2628" s="2"/>
      <c r="Q2628" s="3"/>
      <c r="R2628" s="5"/>
    </row>
    <row r="2629" spans="2:18" x14ac:dyDescent="0.25">
      <c r="B2629" s="18" t="s">
        <v>20</v>
      </c>
      <c r="C2629" s="18">
        <v>1197831</v>
      </c>
      <c r="D2629" s="19">
        <v>45464</v>
      </c>
      <c r="E2629" s="18" t="s">
        <v>48</v>
      </c>
      <c r="F2629" s="18" t="s">
        <v>93</v>
      </c>
      <c r="G2629" s="18" t="s">
        <v>94</v>
      </c>
      <c r="H2629" s="18" t="s">
        <v>15</v>
      </c>
      <c r="I2629" s="20">
        <v>0.35000000000000003</v>
      </c>
      <c r="J2629" s="21">
        <v>4250</v>
      </c>
      <c r="K2629" s="22">
        <f>I2629*J2629</f>
        <v>1487.5000000000002</v>
      </c>
      <c r="L2629" s="22">
        <f>K2629*M2629</f>
        <v>520.625</v>
      </c>
      <c r="M2629" s="23">
        <v>0.35</v>
      </c>
      <c r="O2629" s="1"/>
      <c r="P2629" s="2"/>
      <c r="Q2629" s="3"/>
      <c r="R2629" s="5"/>
    </row>
    <row r="2630" spans="2:18" x14ac:dyDescent="0.25">
      <c r="B2630" s="18" t="s">
        <v>20</v>
      </c>
      <c r="C2630" s="18">
        <v>1197831</v>
      </c>
      <c r="D2630" s="19">
        <v>45464</v>
      </c>
      <c r="E2630" s="18" t="s">
        <v>48</v>
      </c>
      <c r="F2630" s="18" t="s">
        <v>93</v>
      </c>
      <c r="G2630" s="18" t="s">
        <v>94</v>
      </c>
      <c r="H2630" s="18" t="s">
        <v>13</v>
      </c>
      <c r="I2630" s="20">
        <v>0.4</v>
      </c>
      <c r="J2630" s="21">
        <v>4000</v>
      </c>
      <c r="K2630" s="22">
        <f t="shared" ref="K2630:K2633" si="862">I2630*J2630</f>
        <v>1600</v>
      </c>
      <c r="L2630" s="22">
        <f t="shared" ref="L2630:L2633" si="863">K2630*M2630</f>
        <v>640</v>
      </c>
      <c r="M2630" s="23">
        <v>0.4</v>
      </c>
      <c r="O2630" s="1"/>
      <c r="P2630" s="2"/>
      <c r="Q2630" s="3"/>
      <c r="R2630" s="5"/>
    </row>
    <row r="2631" spans="2:18" x14ac:dyDescent="0.25">
      <c r="B2631" s="18" t="s">
        <v>20</v>
      </c>
      <c r="C2631" s="18">
        <v>1197831</v>
      </c>
      <c r="D2631" s="19">
        <v>45464</v>
      </c>
      <c r="E2631" s="18" t="s">
        <v>48</v>
      </c>
      <c r="F2631" s="18" t="s">
        <v>93</v>
      </c>
      <c r="G2631" s="18" t="s">
        <v>94</v>
      </c>
      <c r="H2631" s="18" t="s">
        <v>14</v>
      </c>
      <c r="I2631" s="20">
        <v>0.4</v>
      </c>
      <c r="J2631" s="21">
        <v>3750</v>
      </c>
      <c r="K2631" s="22">
        <f t="shared" si="862"/>
        <v>1500</v>
      </c>
      <c r="L2631" s="22">
        <f t="shared" si="863"/>
        <v>600</v>
      </c>
      <c r="M2631" s="23">
        <v>0.4</v>
      </c>
      <c r="O2631" s="1"/>
      <c r="P2631" s="2"/>
      <c r="Q2631" s="3"/>
      <c r="R2631" s="5"/>
    </row>
    <row r="2632" spans="2:18" x14ac:dyDescent="0.25">
      <c r="B2632" s="18" t="s">
        <v>20</v>
      </c>
      <c r="C2632" s="18">
        <v>1197831</v>
      </c>
      <c r="D2632" s="19">
        <v>45464</v>
      </c>
      <c r="E2632" s="18" t="s">
        <v>48</v>
      </c>
      <c r="F2632" s="18" t="s">
        <v>93</v>
      </c>
      <c r="G2632" s="18" t="s">
        <v>94</v>
      </c>
      <c r="H2632" s="18" t="s">
        <v>16</v>
      </c>
      <c r="I2632" s="20">
        <v>0.54999999999999993</v>
      </c>
      <c r="J2632" s="21">
        <v>3750</v>
      </c>
      <c r="K2632" s="22">
        <f t="shared" si="862"/>
        <v>2062.4999999999995</v>
      </c>
      <c r="L2632" s="22">
        <f t="shared" si="863"/>
        <v>721.87499999999977</v>
      </c>
      <c r="M2632" s="23">
        <v>0.35</v>
      </c>
      <c r="O2632" s="1"/>
      <c r="P2632" s="2"/>
      <c r="Q2632" s="3"/>
      <c r="R2632" s="5"/>
    </row>
    <row r="2633" spans="2:18" x14ac:dyDescent="0.25">
      <c r="B2633" s="18" t="s">
        <v>20</v>
      </c>
      <c r="C2633" s="18">
        <v>1197831</v>
      </c>
      <c r="D2633" s="19">
        <v>45464</v>
      </c>
      <c r="E2633" s="18" t="s">
        <v>48</v>
      </c>
      <c r="F2633" s="18" t="s">
        <v>93</v>
      </c>
      <c r="G2633" s="18" t="s">
        <v>94</v>
      </c>
      <c r="H2633" s="18" t="s">
        <v>17</v>
      </c>
      <c r="I2633" s="20">
        <v>0.6</v>
      </c>
      <c r="J2633" s="21">
        <v>5500</v>
      </c>
      <c r="K2633" s="22">
        <f t="shared" si="862"/>
        <v>3300</v>
      </c>
      <c r="L2633" s="22">
        <f t="shared" si="863"/>
        <v>1320</v>
      </c>
      <c r="M2633" s="23">
        <v>0.4</v>
      </c>
      <c r="O2633" s="1"/>
      <c r="P2633" s="2"/>
      <c r="Q2633" s="3"/>
      <c r="R2633" s="5"/>
    </row>
    <row r="2634" spans="2:18" x14ac:dyDescent="0.25">
      <c r="B2634" s="18" t="s">
        <v>20</v>
      </c>
      <c r="C2634" s="18">
        <v>1197831</v>
      </c>
      <c r="D2634" s="19">
        <v>45492</v>
      </c>
      <c r="E2634" s="18" t="s">
        <v>48</v>
      </c>
      <c r="F2634" s="18" t="s">
        <v>93</v>
      </c>
      <c r="G2634" s="18" t="s">
        <v>94</v>
      </c>
      <c r="H2634" s="18" t="s">
        <v>12</v>
      </c>
      <c r="I2634" s="20">
        <v>0.54999999999999993</v>
      </c>
      <c r="J2634" s="21">
        <v>7750</v>
      </c>
      <c r="K2634" s="22">
        <f>I2634*J2634</f>
        <v>4262.4999999999991</v>
      </c>
      <c r="L2634" s="22">
        <f>K2634*M2634</f>
        <v>1704.9999999999998</v>
      </c>
      <c r="M2634" s="23">
        <v>0.4</v>
      </c>
      <c r="O2634" s="1"/>
      <c r="P2634" s="2"/>
      <c r="Q2634" s="3"/>
      <c r="R2634" s="5"/>
    </row>
    <row r="2635" spans="2:18" x14ac:dyDescent="0.25">
      <c r="B2635" s="18" t="s">
        <v>20</v>
      </c>
      <c r="C2635" s="18">
        <v>1197831</v>
      </c>
      <c r="D2635" s="19">
        <v>45492</v>
      </c>
      <c r="E2635" s="18" t="s">
        <v>48</v>
      </c>
      <c r="F2635" s="18" t="s">
        <v>93</v>
      </c>
      <c r="G2635" s="18" t="s">
        <v>94</v>
      </c>
      <c r="H2635" s="18" t="s">
        <v>15</v>
      </c>
      <c r="I2635" s="20">
        <v>0.5</v>
      </c>
      <c r="J2635" s="21">
        <v>5250</v>
      </c>
      <c r="K2635" s="22">
        <f>I2635*J2635</f>
        <v>2625</v>
      </c>
      <c r="L2635" s="22">
        <f>K2635*M2635</f>
        <v>918.74999999999989</v>
      </c>
      <c r="M2635" s="23">
        <v>0.35</v>
      </c>
      <c r="O2635" s="1"/>
      <c r="P2635" s="2"/>
      <c r="Q2635" s="3"/>
      <c r="R2635" s="5"/>
    </row>
    <row r="2636" spans="2:18" x14ac:dyDescent="0.25">
      <c r="B2636" s="18" t="s">
        <v>20</v>
      </c>
      <c r="C2636" s="18">
        <v>1197831</v>
      </c>
      <c r="D2636" s="19">
        <v>45492</v>
      </c>
      <c r="E2636" s="18" t="s">
        <v>48</v>
      </c>
      <c r="F2636" s="18" t="s">
        <v>93</v>
      </c>
      <c r="G2636" s="18" t="s">
        <v>94</v>
      </c>
      <c r="H2636" s="18" t="s">
        <v>13</v>
      </c>
      <c r="I2636" s="20">
        <v>0.45</v>
      </c>
      <c r="J2636" s="21">
        <v>4500</v>
      </c>
      <c r="K2636" s="22">
        <f t="shared" ref="K2636:K2639" si="864">I2636*J2636</f>
        <v>2025</v>
      </c>
      <c r="L2636" s="22">
        <f t="shared" ref="L2636:L2639" si="865">K2636*M2636</f>
        <v>810</v>
      </c>
      <c r="M2636" s="23">
        <v>0.4</v>
      </c>
      <c r="O2636" s="1"/>
      <c r="P2636" s="2"/>
      <c r="Q2636" s="3"/>
      <c r="R2636" s="5"/>
    </row>
    <row r="2637" spans="2:18" x14ac:dyDescent="0.25">
      <c r="B2637" s="18" t="s">
        <v>20</v>
      </c>
      <c r="C2637" s="18">
        <v>1197831</v>
      </c>
      <c r="D2637" s="19">
        <v>45492</v>
      </c>
      <c r="E2637" s="18" t="s">
        <v>48</v>
      </c>
      <c r="F2637" s="18" t="s">
        <v>93</v>
      </c>
      <c r="G2637" s="18" t="s">
        <v>94</v>
      </c>
      <c r="H2637" s="18" t="s">
        <v>14</v>
      </c>
      <c r="I2637" s="20">
        <v>0.45</v>
      </c>
      <c r="J2637" s="21">
        <v>4000</v>
      </c>
      <c r="K2637" s="22">
        <f t="shared" si="864"/>
        <v>1800</v>
      </c>
      <c r="L2637" s="22">
        <f t="shared" si="865"/>
        <v>720</v>
      </c>
      <c r="M2637" s="23">
        <v>0.4</v>
      </c>
      <c r="O2637" s="1"/>
      <c r="P2637" s="2"/>
      <c r="Q2637" s="3"/>
      <c r="R2637" s="5"/>
    </row>
    <row r="2638" spans="2:18" x14ac:dyDescent="0.25">
      <c r="B2638" s="18" t="s">
        <v>20</v>
      </c>
      <c r="C2638" s="18">
        <v>1197831</v>
      </c>
      <c r="D2638" s="19">
        <v>45492</v>
      </c>
      <c r="E2638" s="18" t="s">
        <v>48</v>
      </c>
      <c r="F2638" s="18" t="s">
        <v>93</v>
      </c>
      <c r="G2638" s="18" t="s">
        <v>94</v>
      </c>
      <c r="H2638" s="18" t="s">
        <v>16</v>
      </c>
      <c r="I2638" s="20">
        <v>0.6</v>
      </c>
      <c r="J2638" s="21">
        <v>4250</v>
      </c>
      <c r="K2638" s="22">
        <f t="shared" si="864"/>
        <v>2550</v>
      </c>
      <c r="L2638" s="22">
        <f t="shared" si="865"/>
        <v>892.5</v>
      </c>
      <c r="M2638" s="23">
        <v>0.35</v>
      </c>
      <c r="O2638" s="1"/>
      <c r="P2638" s="2"/>
      <c r="Q2638" s="3"/>
      <c r="R2638" s="5"/>
    </row>
    <row r="2639" spans="2:18" x14ac:dyDescent="0.25">
      <c r="B2639" s="18" t="s">
        <v>20</v>
      </c>
      <c r="C2639" s="18">
        <v>1197831</v>
      </c>
      <c r="D2639" s="19">
        <v>45492</v>
      </c>
      <c r="E2639" s="18" t="s">
        <v>48</v>
      </c>
      <c r="F2639" s="18" t="s">
        <v>93</v>
      </c>
      <c r="G2639" s="18" t="s">
        <v>94</v>
      </c>
      <c r="H2639" s="18" t="s">
        <v>17</v>
      </c>
      <c r="I2639" s="20">
        <v>0.65</v>
      </c>
      <c r="J2639" s="21">
        <v>6000</v>
      </c>
      <c r="K2639" s="22">
        <f t="shared" si="864"/>
        <v>3900</v>
      </c>
      <c r="L2639" s="22">
        <f t="shared" si="865"/>
        <v>1560</v>
      </c>
      <c r="M2639" s="23">
        <v>0.4</v>
      </c>
      <c r="O2639" s="1"/>
      <c r="P2639" s="2"/>
      <c r="Q2639" s="3"/>
      <c r="R2639" s="5"/>
    </row>
    <row r="2640" spans="2:18" x14ac:dyDescent="0.25">
      <c r="B2640" s="18" t="s">
        <v>20</v>
      </c>
      <c r="C2640" s="18">
        <v>1197831</v>
      </c>
      <c r="D2640" s="19">
        <v>45524</v>
      </c>
      <c r="E2640" s="18" t="s">
        <v>48</v>
      </c>
      <c r="F2640" s="18" t="s">
        <v>93</v>
      </c>
      <c r="G2640" s="18" t="s">
        <v>94</v>
      </c>
      <c r="H2640" s="18" t="s">
        <v>12</v>
      </c>
      <c r="I2640" s="20">
        <v>0.6</v>
      </c>
      <c r="J2640" s="21">
        <v>7500</v>
      </c>
      <c r="K2640" s="22">
        <f>I2640*J2640</f>
        <v>4500</v>
      </c>
      <c r="L2640" s="22">
        <f>K2640*M2640</f>
        <v>1800</v>
      </c>
      <c r="M2640" s="23">
        <v>0.4</v>
      </c>
      <c r="O2640" s="1"/>
      <c r="P2640" s="2"/>
      <c r="Q2640" s="3"/>
      <c r="R2640" s="5"/>
    </row>
    <row r="2641" spans="2:18" x14ac:dyDescent="0.25">
      <c r="B2641" s="18" t="s">
        <v>20</v>
      </c>
      <c r="C2641" s="18">
        <v>1197831</v>
      </c>
      <c r="D2641" s="19">
        <v>45524</v>
      </c>
      <c r="E2641" s="18" t="s">
        <v>48</v>
      </c>
      <c r="F2641" s="18" t="s">
        <v>93</v>
      </c>
      <c r="G2641" s="18" t="s">
        <v>94</v>
      </c>
      <c r="H2641" s="18" t="s">
        <v>15</v>
      </c>
      <c r="I2641" s="20">
        <v>0.55000000000000004</v>
      </c>
      <c r="J2641" s="21">
        <v>5250</v>
      </c>
      <c r="K2641" s="22">
        <f>I2641*J2641</f>
        <v>2887.5000000000005</v>
      </c>
      <c r="L2641" s="22">
        <f>K2641*M2641</f>
        <v>1010.6250000000001</v>
      </c>
      <c r="M2641" s="23">
        <v>0.35</v>
      </c>
      <c r="O2641" s="1"/>
      <c r="P2641" s="2"/>
      <c r="Q2641" s="3"/>
      <c r="R2641" s="5"/>
    </row>
    <row r="2642" spans="2:18" x14ac:dyDescent="0.25">
      <c r="B2642" s="18" t="s">
        <v>20</v>
      </c>
      <c r="C2642" s="18">
        <v>1197831</v>
      </c>
      <c r="D2642" s="19">
        <v>45524</v>
      </c>
      <c r="E2642" s="18" t="s">
        <v>48</v>
      </c>
      <c r="F2642" s="18" t="s">
        <v>93</v>
      </c>
      <c r="G2642" s="18" t="s">
        <v>94</v>
      </c>
      <c r="H2642" s="18" t="s">
        <v>13</v>
      </c>
      <c r="I2642" s="20">
        <v>0.5</v>
      </c>
      <c r="J2642" s="21">
        <v>4500</v>
      </c>
      <c r="K2642" s="22">
        <f t="shared" ref="K2642:K2645" si="866">I2642*J2642</f>
        <v>2250</v>
      </c>
      <c r="L2642" s="22">
        <f t="shared" ref="L2642:L2645" si="867">K2642*M2642</f>
        <v>900</v>
      </c>
      <c r="M2642" s="23">
        <v>0.4</v>
      </c>
      <c r="O2642" s="1"/>
      <c r="P2642" s="2"/>
      <c r="Q2642" s="3"/>
      <c r="R2642" s="5"/>
    </row>
    <row r="2643" spans="2:18" x14ac:dyDescent="0.25">
      <c r="B2643" s="18" t="s">
        <v>20</v>
      </c>
      <c r="C2643" s="18">
        <v>1197831</v>
      </c>
      <c r="D2643" s="19">
        <v>45524</v>
      </c>
      <c r="E2643" s="18" t="s">
        <v>48</v>
      </c>
      <c r="F2643" s="18" t="s">
        <v>93</v>
      </c>
      <c r="G2643" s="18" t="s">
        <v>94</v>
      </c>
      <c r="H2643" s="18" t="s">
        <v>14</v>
      </c>
      <c r="I2643" s="20">
        <v>0.4</v>
      </c>
      <c r="J2643" s="21">
        <v>4000</v>
      </c>
      <c r="K2643" s="22">
        <f t="shared" si="866"/>
        <v>1600</v>
      </c>
      <c r="L2643" s="22">
        <f t="shared" si="867"/>
        <v>640</v>
      </c>
      <c r="M2643" s="23">
        <v>0.4</v>
      </c>
      <c r="O2643" s="1"/>
      <c r="P2643" s="2"/>
      <c r="Q2643" s="3"/>
      <c r="R2643" s="5"/>
    </row>
    <row r="2644" spans="2:18" x14ac:dyDescent="0.25">
      <c r="B2644" s="18" t="s">
        <v>20</v>
      </c>
      <c r="C2644" s="18">
        <v>1197831</v>
      </c>
      <c r="D2644" s="19">
        <v>45524</v>
      </c>
      <c r="E2644" s="18" t="s">
        <v>48</v>
      </c>
      <c r="F2644" s="18" t="s">
        <v>93</v>
      </c>
      <c r="G2644" s="18" t="s">
        <v>94</v>
      </c>
      <c r="H2644" s="18" t="s">
        <v>16</v>
      </c>
      <c r="I2644" s="20">
        <v>0.5</v>
      </c>
      <c r="J2644" s="21">
        <v>3750</v>
      </c>
      <c r="K2644" s="22">
        <f t="shared" si="866"/>
        <v>1875</v>
      </c>
      <c r="L2644" s="22">
        <f t="shared" si="867"/>
        <v>656.25</v>
      </c>
      <c r="M2644" s="23">
        <v>0.35</v>
      </c>
      <c r="O2644" s="1"/>
      <c r="P2644" s="2"/>
      <c r="Q2644" s="3"/>
      <c r="R2644" s="5"/>
    </row>
    <row r="2645" spans="2:18" x14ac:dyDescent="0.25">
      <c r="B2645" s="18" t="s">
        <v>20</v>
      </c>
      <c r="C2645" s="18">
        <v>1197831</v>
      </c>
      <c r="D2645" s="19">
        <v>45524</v>
      </c>
      <c r="E2645" s="18" t="s">
        <v>48</v>
      </c>
      <c r="F2645" s="18" t="s">
        <v>93</v>
      </c>
      <c r="G2645" s="18" t="s">
        <v>94</v>
      </c>
      <c r="H2645" s="18" t="s">
        <v>17</v>
      </c>
      <c r="I2645" s="20">
        <v>0.55000000000000004</v>
      </c>
      <c r="J2645" s="21">
        <v>5500</v>
      </c>
      <c r="K2645" s="22">
        <f t="shared" si="866"/>
        <v>3025.0000000000005</v>
      </c>
      <c r="L2645" s="22">
        <f t="shared" si="867"/>
        <v>1210.0000000000002</v>
      </c>
      <c r="M2645" s="23">
        <v>0.4</v>
      </c>
      <c r="O2645" s="1"/>
      <c r="P2645" s="2"/>
      <c r="Q2645" s="3"/>
      <c r="R2645" s="5"/>
    </row>
    <row r="2646" spans="2:18" x14ac:dyDescent="0.25">
      <c r="B2646" s="18" t="s">
        <v>20</v>
      </c>
      <c r="C2646" s="18">
        <v>1197831</v>
      </c>
      <c r="D2646" s="19">
        <v>45554</v>
      </c>
      <c r="E2646" s="18" t="s">
        <v>48</v>
      </c>
      <c r="F2646" s="18" t="s">
        <v>93</v>
      </c>
      <c r="G2646" s="18" t="s">
        <v>94</v>
      </c>
      <c r="H2646" s="18" t="s">
        <v>12</v>
      </c>
      <c r="I2646" s="20">
        <v>0.5</v>
      </c>
      <c r="J2646" s="21">
        <v>6500</v>
      </c>
      <c r="K2646" s="22">
        <f>I2646*J2646</f>
        <v>3250</v>
      </c>
      <c r="L2646" s="22">
        <f>K2646*M2646</f>
        <v>1300</v>
      </c>
      <c r="M2646" s="23">
        <v>0.4</v>
      </c>
      <c r="O2646" s="1"/>
      <c r="P2646" s="2"/>
      <c r="Q2646" s="3"/>
      <c r="R2646" s="5"/>
    </row>
    <row r="2647" spans="2:18" x14ac:dyDescent="0.25">
      <c r="B2647" s="18" t="s">
        <v>20</v>
      </c>
      <c r="C2647" s="18">
        <v>1197831</v>
      </c>
      <c r="D2647" s="19">
        <v>45554</v>
      </c>
      <c r="E2647" s="18" t="s">
        <v>48</v>
      </c>
      <c r="F2647" s="18" t="s">
        <v>93</v>
      </c>
      <c r="G2647" s="18" t="s">
        <v>94</v>
      </c>
      <c r="H2647" s="18" t="s">
        <v>15</v>
      </c>
      <c r="I2647" s="20">
        <v>0.40000000000000013</v>
      </c>
      <c r="J2647" s="21">
        <v>4500</v>
      </c>
      <c r="K2647" s="22">
        <f>I2647*J2647</f>
        <v>1800.0000000000007</v>
      </c>
      <c r="L2647" s="22">
        <f>K2647*M2647</f>
        <v>630.00000000000023</v>
      </c>
      <c r="M2647" s="23">
        <v>0.35</v>
      </c>
      <c r="O2647" s="1"/>
      <c r="P2647" s="2"/>
      <c r="Q2647" s="3"/>
      <c r="R2647" s="5"/>
    </row>
    <row r="2648" spans="2:18" x14ac:dyDescent="0.25">
      <c r="B2648" s="18" t="s">
        <v>20</v>
      </c>
      <c r="C2648" s="18">
        <v>1197831</v>
      </c>
      <c r="D2648" s="19">
        <v>45554</v>
      </c>
      <c r="E2648" s="18" t="s">
        <v>48</v>
      </c>
      <c r="F2648" s="18" t="s">
        <v>93</v>
      </c>
      <c r="G2648" s="18" t="s">
        <v>94</v>
      </c>
      <c r="H2648" s="18" t="s">
        <v>13</v>
      </c>
      <c r="I2648" s="20">
        <v>0.15000000000000008</v>
      </c>
      <c r="J2648" s="21">
        <v>3500</v>
      </c>
      <c r="K2648" s="22">
        <f t="shared" ref="K2648:K2651" si="868">I2648*J2648</f>
        <v>525.00000000000023</v>
      </c>
      <c r="L2648" s="22">
        <f t="shared" ref="L2648:L2651" si="869">K2648*M2648</f>
        <v>210.00000000000011</v>
      </c>
      <c r="M2648" s="23">
        <v>0.4</v>
      </c>
      <c r="O2648" s="1"/>
      <c r="P2648" s="2"/>
      <c r="Q2648" s="3"/>
      <c r="R2648" s="5"/>
    </row>
    <row r="2649" spans="2:18" x14ac:dyDescent="0.25">
      <c r="B2649" s="18" t="s">
        <v>20</v>
      </c>
      <c r="C2649" s="18">
        <v>1197831</v>
      </c>
      <c r="D2649" s="19">
        <v>45554</v>
      </c>
      <c r="E2649" s="18" t="s">
        <v>48</v>
      </c>
      <c r="F2649" s="18" t="s">
        <v>93</v>
      </c>
      <c r="G2649" s="18" t="s">
        <v>94</v>
      </c>
      <c r="H2649" s="18" t="s">
        <v>14</v>
      </c>
      <c r="I2649" s="20">
        <v>0.15000000000000008</v>
      </c>
      <c r="J2649" s="21">
        <v>3250</v>
      </c>
      <c r="K2649" s="22">
        <f t="shared" si="868"/>
        <v>487.50000000000023</v>
      </c>
      <c r="L2649" s="22">
        <f t="shared" si="869"/>
        <v>195.00000000000011</v>
      </c>
      <c r="M2649" s="23">
        <v>0.4</v>
      </c>
      <c r="O2649" s="1"/>
      <c r="P2649" s="2"/>
      <c r="Q2649" s="3"/>
      <c r="R2649" s="5"/>
    </row>
    <row r="2650" spans="2:18" x14ac:dyDescent="0.25">
      <c r="B2650" s="18" t="s">
        <v>20</v>
      </c>
      <c r="C2650" s="18">
        <v>1197831</v>
      </c>
      <c r="D2650" s="19">
        <v>45554</v>
      </c>
      <c r="E2650" s="18" t="s">
        <v>48</v>
      </c>
      <c r="F2650" s="18" t="s">
        <v>93</v>
      </c>
      <c r="G2650" s="18" t="s">
        <v>94</v>
      </c>
      <c r="H2650" s="18" t="s">
        <v>16</v>
      </c>
      <c r="I2650" s="20">
        <v>0.25000000000000006</v>
      </c>
      <c r="J2650" s="21">
        <v>3250</v>
      </c>
      <c r="K2650" s="22">
        <f t="shared" si="868"/>
        <v>812.50000000000023</v>
      </c>
      <c r="L2650" s="22">
        <f t="shared" si="869"/>
        <v>284.37500000000006</v>
      </c>
      <c r="M2650" s="23">
        <v>0.35</v>
      </c>
      <c r="O2650" s="1"/>
      <c r="P2650" s="2"/>
      <c r="Q2650" s="3"/>
      <c r="R2650" s="5"/>
    </row>
    <row r="2651" spans="2:18" x14ac:dyDescent="0.25">
      <c r="B2651" s="18" t="s">
        <v>20</v>
      </c>
      <c r="C2651" s="18">
        <v>1197831</v>
      </c>
      <c r="D2651" s="19">
        <v>45554</v>
      </c>
      <c r="E2651" s="18" t="s">
        <v>48</v>
      </c>
      <c r="F2651" s="18" t="s">
        <v>93</v>
      </c>
      <c r="G2651" s="18" t="s">
        <v>94</v>
      </c>
      <c r="H2651" s="18" t="s">
        <v>17</v>
      </c>
      <c r="I2651" s="20">
        <v>0.3000000000000001</v>
      </c>
      <c r="J2651" s="21">
        <v>4250</v>
      </c>
      <c r="K2651" s="22">
        <f t="shared" si="868"/>
        <v>1275.0000000000005</v>
      </c>
      <c r="L2651" s="22">
        <f t="shared" si="869"/>
        <v>510.00000000000023</v>
      </c>
      <c r="M2651" s="23">
        <v>0.4</v>
      </c>
      <c r="O2651" s="1"/>
      <c r="P2651" s="2"/>
      <c r="Q2651" s="3"/>
      <c r="R2651" s="5"/>
    </row>
    <row r="2652" spans="2:18" x14ac:dyDescent="0.25">
      <c r="B2652" s="18" t="s">
        <v>20</v>
      </c>
      <c r="C2652" s="18">
        <v>1197831</v>
      </c>
      <c r="D2652" s="19">
        <v>45586</v>
      </c>
      <c r="E2652" s="18" t="s">
        <v>48</v>
      </c>
      <c r="F2652" s="18" t="s">
        <v>93</v>
      </c>
      <c r="G2652" s="18" t="s">
        <v>94</v>
      </c>
      <c r="H2652" s="18" t="s">
        <v>12</v>
      </c>
      <c r="I2652" s="20">
        <v>0.3000000000000001</v>
      </c>
      <c r="J2652" s="21">
        <v>6000</v>
      </c>
      <c r="K2652" s="22">
        <f>I2652*J2652</f>
        <v>1800.0000000000007</v>
      </c>
      <c r="L2652" s="22">
        <f>K2652*M2652</f>
        <v>720.00000000000034</v>
      </c>
      <c r="M2652" s="23">
        <v>0.4</v>
      </c>
      <c r="O2652" s="1"/>
      <c r="P2652" s="2"/>
      <c r="Q2652" s="3"/>
      <c r="R2652" s="5"/>
    </row>
    <row r="2653" spans="2:18" x14ac:dyDescent="0.25">
      <c r="B2653" s="18" t="s">
        <v>20</v>
      </c>
      <c r="C2653" s="18">
        <v>1197831</v>
      </c>
      <c r="D2653" s="19">
        <v>45586</v>
      </c>
      <c r="E2653" s="18" t="s">
        <v>48</v>
      </c>
      <c r="F2653" s="18" t="s">
        <v>93</v>
      </c>
      <c r="G2653" s="18" t="s">
        <v>94</v>
      </c>
      <c r="H2653" s="18" t="s">
        <v>15</v>
      </c>
      <c r="I2653" s="20">
        <v>0.20000000000000012</v>
      </c>
      <c r="J2653" s="21">
        <v>4250</v>
      </c>
      <c r="K2653" s="22">
        <f>I2653*J2653</f>
        <v>850.00000000000057</v>
      </c>
      <c r="L2653" s="22">
        <f>K2653*M2653</f>
        <v>297.50000000000017</v>
      </c>
      <c r="M2653" s="23">
        <v>0.35</v>
      </c>
      <c r="O2653" s="1"/>
      <c r="P2653" s="2"/>
      <c r="Q2653" s="3"/>
      <c r="R2653" s="5"/>
    </row>
    <row r="2654" spans="2:18" x14ac:dyDescent="0.25">
      <c r="B2654" s="18" t="s">
        <v>20</v>
      </c>
      <c r="C2654" s="18">
        <v>1197831</v>
      </c>
      <c r="D2654" s="19">
        <v>45586</v>
      </c>
      <c r="E2654" s="18" t="s">
        <v>48</v>
      </c>
      <c r="F2654" s="18" t="s">
        <v>93</v>
      </c>
      <c r="G2654" s="18" t="s">
        <v>94</v>
      </c>
      <c r="H2654" s="18" t="s">
        <v>13</v>
      </c>
      <c r="I2654" s="20">
        <v>0.20000000000000012</v>
      </c>
      <c r="J2654" s="21">
        <v>3000</v>
      </c>
      <c r="K2654" s="22">
        <f t="shared" ref="K2654:K2657" si="870">I2654*J2654</f>
        <v>600.00000000000034</v>
      </c>
      <c r="L2654" s="22">
        <f t="shared" ref="L2654:L2657" si="871">K2654*M2654</f>
        <v>240.00000000000014</v>
      </c>
      <c r="M2654" s="23">
        <v>0.4</v>
      </c>
      <c r="O2654" s="1"/>
      <c r="P2654" s="2"/>
      <c r="Q2654" s="3"/>
      <c r="R2654" s="5"/>
    </row>
    <row r="2655" spans="2:18" x14ac:dyDescent="0.25">
      <c r="B2655" s="18" t="s">
        <v>20</v>
      </c>
      <c r="C2655" s="18">
        <v>1197831</v>
      </c>
      <c r="D2655" s="19">
        <v>45586</v>
      </c>
      <c r="E2655" s="18" t="s">
        <v>48</v>
      </c>
      <c r="F2655" s="18" t="s">
        <v>93</v>
      </c>
      <c r="G2655" s="18" t="s">
        <v>94</v>
      </c>
      <c r="H2655" s="18" t="s">
        <v>14</v>
      </c>
      <c r="I2655" s="20">
        <v>0.20000000000000012</v>
      </c>
      <c r="J2655" s="21">
        <v>2750</v>
      </c>
      <c r="K2655" s="22">
        <f t="shared" si="870"/>
        <v>550.00000000000034</v>
      </c>
      <c r="L2655" s="22">
        <f t="shared" si="871"/>
        <v>220.00000000000014</v>
      </c>
      <c r="M2655" s="23">
        <v>0.4</v>
      </c>
      <c r="O2655" s="1"/>
      <c r="P2655" s="2"/>
      <c r="Q2655" s="3"/>
      <c r="R2655" s="5"/>
    </row>
    <row r="2656" spans="2:18" x14ac:dyDescent="0.25">
      <c r="B2656" s="18" t="s">
        <v>20</v>
      </c>
      <c r="C2656" s="18">
        <v>1197831</v>
      </c>
      <c r="D2656" s="19">
        <v>45586</v>
      </c>
      <c r="E2656" s="18" t="s">
        <v>48</v>
      </c>
      <c r="F2656" s="18" t="s">
        <v>93</v>
      </c>
      <c r="G2656" s="18" t="s">
        <v>94</v>
      </c>
      <c r="H2656" s="18" t="s">
        <v>16</v>
      </c>
      <c r="I2656" s="20">
        <v>0.3000000000000001</v>
      </c>
      <c r="J2656" s="21">
        <v>2750</v>
      </c>
      <c r="K2656" s="22">
        <f t="shared" si="870"/>
        <v>825.00000000000023</v>
      </c>
      <c r="L2656" s="22">
        <f t="shared" si="871"/>
        <v>288.75000000000006</v>
      </c>
      <c r="M2656" s="23">
        <v>0.35</v>
      </c>
      <c r="O2656" s="1"/>
      <c r="P2656" s="2"/>
      <c r="Q2656" s="3"/>
      <c r="R2656" s="5"/>
    </row>
    <row r="2657" spans="1:18" x14ac:dyDescent="0.25">
      <c r="B2657" s="18" t="s">
        <v>20</v>
      </c>
      <c r="C2657" s="18">
        <v>1197831</v>
      </c>
      <c r="D2657" s="19">
        <v>45586</v>
      </c>
      <c r="E2657" s="18" t="s">
        <v>48</v>
      </c>
      <c r="F2657" s="18" t="s">
        <v>93</v>
      </c>
      <c r="G2657" s="18" t="s">
        <v>94</v>
      </c>
      <c r="H2657" s="18" t="s">
        <v>17</v>
      </c>
      <c r="I2657" s="20">
        <v>0.30000000000000004</v>
      </c>
      <c r="J2657" s="21">
        <v>4000</v>
      </c>
      <c r="K2657" s="22">
        <f t="shared" si="870"/>
        <v>1200.0000000000002</v>
      </c>
      <c r="L2657" s="22">
        <f t="shared" si="871"/>
        <v>480.00000000000011</v>
      </c>
      <c r="M2657" s="23">
        <v>0.4</v>
      </c>
      <c r="O2657" s="1"/>
      <c r="P2657" s="2"/>
      <c r="Q2657" s="3"/>
      <c r="R2657" s="5"/>
    </row>
    <row r="2658" spans="1:18" x14ac:dyDescent="0.25">
      <c r="B2658" s="18" t="s">
        <v>20</v>
      </c>
      <c r="C2658" s="18">
        <v>1197831</v>
      </c>
      <c r="D2658" s="19">
        <v>45616</v>
      </c>
      <c r="E2658" s="18" t="s">
        <v>48</v>
      </c>
      <c r="F2658" s="18" t="s">
        <v>93</v>
      </c>
      <c r="G2658" s="18" t="s">
        <v>94</v>
      </c>
      <c r="H2658" s="18" t="s">
        <v>12</v>
      </c>
      <c r="I2658" s="20">
        <v>0.25000000000000011</v>
      </c>
      <c r="J2658" s="21">
        <v>5500</v>
      </c>
      <c r="K2658" s="22">
        <f>I2658*J2658</f>
        <v>1375.0000000000007</v>
      </c>
      <c r="L2658" s="22">
        <f>K2658*M2658</f>
        <v>550.00000000000034</v>
      </c>
      <c r="M2658" s="23">
        <v>0.4</v>
      </c>
      <c r="O2658" s="1"/>
      <c r="P2658" s="2"/>
      <c r="Q2658" s="3"/>
      <c r="R2658" s="5"/>
    </row>
    <row r="2659" spans="1:18" x14ac:dyDescent="0.25">
      <c r="B2659" s="18" t="s">
        <v>20</v>
      </c>
      <c r="C2659" s="18">
        <v>1197831</v>
      </c>
      <c r="D2659" s="19">
        <v>45616</v>
      </c>
      <c r="E2659" s="18" t="s">
        <v>48</v>
      </c>
      <c r="F2659" s="18" t="s">
        <v>93</v>
      </c>
      <c r="G2659" s="18" t="s">
        <v>94</v>
      </c>
      <c r="H2659" s="18" t="s">
        <v>15</v>
      </c>
      <c r="I2659" s="20">
        <v>0.15000000000000013</v>
      </c>
      <c r="J2659" s="21">
        <v>3750</v>
      </c>
      <c r="K2659" s="22">
        <f>I2659*J2659</f>
        <v>562.50000000000045</v>
      </c>
      <c r="L2659" s="22">
        <f>K2659*M2659</f>
        <v>196.87500000000014</v>
      </c>
      <c r="M2659" s="23">
        <v>0.35</v>
      </c>
      <c r="O2659" s="1"/>
      <c r="P2659" s="2"/>
      <c r="Q2659" s="3"/>
      <c r="R2659" s="5"/>
    </row>
    <row r="2660" spans="1:18" x14ac:dyDescent="0.25">
      <c r="B2660" s="18" t="s">
        <v>20</v>
      </c>
      <c r="C2660" s="18">
        <v>1197831</v>
      </c>
      <c r="D2660" s="19">
        <v>45616</v>
      </c>
      <c r="E2660" s="18" t="s">
        <v>48</v>
      </c>
      <c r="F2660" s="18" t="s">
        <v>93</v>
      </c>
      <c r="G2660" s="18" t="s">
        <v>94</v>
      </c>
      <c r="H2660" s="18" t="s">
        <v>13</v>
      </c>
      <c r="I2660" s="20">
        <v>0.25000000000000017</v>
      </c>
      <c r="J2660" s="21">
        <v>3200</v>
      </c>
      <c r="K2660" s="22">
        <f t="shared" ref="K2660:K2663" si="872">I2660*J2660</f>
        <v>800.00000000000057</v>
      </c>
      <c r="L2660" s="22">
        <f t="shared" ref="L2660:L2663" si="873">K2660*M2660</f>
        <v>320.00000000000023</v>
      </c>
      <c r="M2660" s="23">
        <v>0.4</v>
      </c>
      <c r="O2660" s="1"/>
      <c r="P2660" s="2"/>
      <c r="Q2660" s="3"/>
      <c r="R2660" s="5"/>
    </row>
    <row r="2661" spans="1:18" x14ac:dyDescent="0.25">
      <c r="B2661" s="18" t="s">
        <v>20</v>
      </c>
      <c r="C2661" s="18">
        <v>1197831</v>
      </c>
      <c r="D2661" s="19">
        <v>45616</v>
      </c>
      <c r="E2661" s="18" t="s">
        <v>48</v>
      </c>
      <c r="F2661" s="18" t="s">
        <v>93</v>
      </c>
      <c r="G2661" s="18" t="s">
        <v>94</v>
      </c>
      <c r="H2661" s="18" t="s">
        <v>14</v>
      </c>
      <c r="I2661" s="20">
        <v>0.55000000000000016</v>
      </c>
      <c r="J2661" s="21">
        <v>3750</v>
      </c>
      <c r="K2661" s="22">
        <f t="shared" si="872"/>
        <v>2062.5000000000005</v>
      </c>
      <c r="L2661" s="22">
        <f t="shared" si="873"/>
        <v>825.00000000000023</v>
      </c>
      <c r="M2661" s="23">
        <v>0.4</v>
      </c>
      <c r="O2661" s="1"/>
      <c r="P2661" s="2"/>
      <c r="Q2661" s="3"/>
      <c r="R2661" s="5"/>
    </row>
    <row r="2662" spans="1:18" x14ac:dyDescent="0.25">
      <c r="B2662" s="18" t="s">
        <v>20</v>
      </c>
      <c r="C2662" s="18">
        <v>1197831</v>
      </c>
      <c r="D2662" s="19">
        <v>45616</v>
      </c>
      <c r="E2662" s="18" t="s">
        <v>48</v>
      </c>
      <c r="F2662" s="18" t="s">
        <v>93</v>
      </c>
      <c r="G2662" s="18" t="s">
        <v>94</v>
      </c>
      <c r="H2662" s="18" t="s">
        <v>16</v>
      </c>
      <c r="I2662" s="20">
        <v>0.75000000000000011</v>
      </c>
      <c r="J2662" s="21">
        <v>3500</v>
      </c>
      <c r="K2662" s="22">
        <f t="shared" si="872"/>
        <v>2625.0000000000005</v>
      </c>
      <c r="L2662" s="22">
        <f t="shared" si="873"/>
        <v>918.75000000000011</v>
      </c>
      <c r="M2662" s="23">
        <v>0.35</v>
      </c>
      <c r="O2662" s="1"/>
      <c r="P2662" s="2"/>
      <c r="Q2662" s="3"/>
      <c r="R2662" s="5"/>
    </row>
    <row r="2663" spans="1:18" x14ac:dyDescent="0.25">
      <c r="B2663" s="18" t="s">
        <v>20</v>
      </c>
      <c r="C2663" s="18">
        <v>1197831</v>
      </c>
      <c r="D2663" s="19">
        <v>45616</v>
      </c>
      <c r="E2663" s="18" t="s">
        <v>48</v>
      </c>
      <c r="F2663" s="18" t="s">
        <v>93</v>
      </c>
      <c r="G2663" s="18" t="s">
        <v>94</v>
      </c>
      <c r="H2663" s="18" t="s">
        <v>17</v>
      </c>
      <c r="I2663" s="20">
        <v>0.75</v>
      </c>
      <c r="J2663" s="21">
        <v>4500</v>
      </c>
      <c r="K2663" s="22">
        <f t="shared" si="872"/>
        <v>3375</v>
      </c>
      <c r="L2663" s="22">
        <f t="shared" si="873"/>
        <v>1350</v>
      </c>
      <c r="M2663" s="23">
        <v>0.4</v>
      </c>
      <c r="O2663" s="1"/>
      <c r="P2663" s="2"/>
      <c r="Q2663" s="3"/>
      <c r="R2663" s="5"/>
    </row>
    <row r="2664" spans="1:18" x14ac:dyDescent="0.25">
      <c r="B2664" s="18" t="s">
        <v>20</v>
      </c>
      <c r="C2664" s="18">
        <v>1197831</v>
      </c>
      <c r="D2664" s="19">
        <v>45645</v>
      </c>
      <c r="E2664" s="18" t="s">
        <v>48</v>
      </c>
      <c r="F2664" s="18" t="s">
        <v>93</v>
      </c>
      <c r="G2664" s="18" t="s">
        <v>94</v>
      </c>
      <c r="H2664" s="18" t="s">
        <v>12</v>
      </c>
      <c r="I2664" s="20">
        <v>0.70000000000000007</v>
      </c>
      <c r="J2664" s="21">
        <v>7000</v>
      </c>
      <c r="K2664" s="22">
        <f>I2664*J2664</f>
        <v>4900.0000000000009</v>
      </c>
      <c r="L2664" s="22">
        <f>K2664*M2664</f>
        <v>1960.0000000000005</v>
      </c>
      <c r="M2664" s="23">
        <v>0.4</v>
      </c>
      <c r="O2664" s="1"/>
      <c r="P2664" s="2"/>
      <c r="Q2664" s="3"/>
      <c r="R2664" s="5"/>
    </row>
    <row r="2665" spans="1:18" x14ac:dyDescent="0.25">
      <c r="B2665" s="18" t="s">
        <v>20</v>
      </c>
      <c r="C2665" s="18">
        <v>1197831</v>
      </c>
      <c r="D2665" s="19">
        <v>45645</v>
      </c>
      <c r="E2665" s="18" t="s">
        <v>48</v>
      </c>
      <c r="F2665" s="18" t="s">
        <v>93</v>
      </c>
      <c r="G2665" s="18" t="s">
        <v>94</v>
      </c>
      <c r="H2665" s="18" t="s">
        <v>15</v>
      </c>
      <c r="I2665" s="20">
        <v>0.60000000000000009</v>
      </c>
      <c r="J2665" s="21">
        <v>5000</v>
      </c>
      <c r="K2665" s="22">
        <f>I2665*J2665</f>
        <v>3000.0000000000005</v>
      </c>
      <c r="L2665" s="22">
        <f>K2665*M2665</f>
        <v>1050</v>
      </c>
      <c r="M2665" s="23">
        <v>0.35</v>
      </c>
      <c r="O2665" s="1"/>
      <c r="P2665" s="2"/>
      <c r="Q2665" s="3"/>
      <c r="R2665" s="5"/>
    </row>
    <row r="2666" spans="1:18" x14ac:dyDescent="0.25">
      <c r="B2666" s="18" t="s">
        <v>20</v>
      </c>
      <c r="C2666" s="18">
        <v>1197831</v>
      </c>
      <c r="D2666" s="19">
        <v>45645</v>
      </c>
      <c r="E2666" s="18" t="s">
        <v>48</v>
      </c>
      <c r="F2666" s="18" t="s">
        <v>93</v>
      </c>
      <c r="G2666" s="18" t="s">
        <v>94</v>
      </c>
      <c r="H2666" s="18" t="s">
        <v>13</v>
      </c>
      <c r="I2666" s="20">
        <v>0.60000000000000009</v>
      </c>
      <c r="J2666" s="21">
        <v>4500</v>
      </c>
      <c r="K2666" s="22">
        <f t="shared" ref="K2666:K2669" si="874">I2666*J2666</f>
        <v>2700.0000000000005</v>
      </c>
      <c r="L2666" s="22">
        <f t="shared" ref="L2666:L2669" si="875">K2666*M2666</f>
        <v>1080.0000000000002</v>
      </c>
      <c r="M2666" s="23">
        <v>0.4</v>
      </c>
      <c r="O2666" s="1"/>
      <c r="P2666" s="2"/>
      <c r="Q2666" s="3"/>
      <c r="R2666" s="5"/>
    </row>
    <row r="2667" spans="1:18" x14ac:dyDescent="0.25">
      <c r="B2667" s="18" t="s">
        <v>20</v>
      </c>
      <c r="C2667" s="18">
        <v>1197831</v>
      </c>
      <c r="D2667" s="19">
        <v>45645</v>
      </c>
      <c r="E2667" s="18" t="s">
        <v>48</v>
      </c>
      <c r="F2667" s="18" t="s">
        <v>93</v>
      </c>
      <c r="G2667" s="18" t="s">
        <v>94</v>
      </c>
      <c r="H2667" s="18" t="s">
        <v>14</v>
      </c>
      <c r="I2667" s="20">
        <v>0.60000000000000009</v>
      </c>
      <c r="J2667" s="21">
        <v>4000</v>
      </c>
      <c r="K2667" s="22">
        <f t="shared" si="874"/>
        <v>2400.0000000000005</v>
      </c>
      <c r="L2667" s="22">
        <f t="shared" si="875"/>
        <v>960.00000000000023</v>
      </c>
      <c r="M2667" s="23">
        <v>0.4</v>
      </c>
      <c r="O2667" s="1"/>
      <c r="P2667" s="2"/>
      <c r="Q2667" s="3"/>
      <c r="R2667" s="5"/>
    </row>
    <row r="2668" spans="1:18" x14ac:dyDescent="0.25">
      <c r="B2668" s="18" t="s">
        <v>20</v>
      </c>
      <c r="C2668" s="18">
        <v>1197831</v>
      </c>
      <c r="D2668" s="19">
        <v>45645</v>
      </c>
      <c r="E2668" s="18" t="s">
        <v>48</v>
      </c>
      <c r="F2668" s="18" t="s">
        <v>93</v>
      </c>
      <c r="G2668" s="18" t="s">
        <v>94</v>
      </c>
      <c r="H2668" s="18" t="s">
        <v>16</v>
      </c>
      <c r="I2668" s="20">
        <v>0.70000000000000007</v>
      </c>
      <c r="J2668" s="21">
        <v>4000</v>
      </c>
      <c r="K2668" s="22">
        <f t="shared" si="874"/>
        <v>2800.0000000000005</v>
      </c>
      <c r="L2668" s="22">
        <f t="shared" si="875"/>
        <v>980.00000000000011</v>
      </c>
      <c r="M2668" s="23">
        <v>0.35</v>
      </c>
      <c r="O2668" s="1"/>
      <c r="P2668" s="2"/>
      <c r="Q2668" s="3"/>
      <c r="R2668" s="5"/>
    </row>
    <row r="2669" spans="1:18" x14ac:dyDescent="0.25">
      <c r="B2669" s="18" t="s">
        <v>20</v>
      </c>
      <c r="C2669" s="18">
        <v>1197831</v>
      </c>
      <c r="D2669" s="19">
        <v>45645</v>
      </c>
      <c r="E2669" s="18" t="s">
        <v>48</v>
      </c>
      <c r="F2669" s="18" t="s">
        <v>93</v>
      </c>
      <c r="G2669" s="18" t="s">
        <v>94</v>
      </c>
      <c r="H2669" s="18" t="s">
        <v>17</v>
      </c>
      <c r="I2669" s="20">
        <v>0.75</v>
      </c>
      <c r="J2669" s="21">
        <v>5000</v>
      </c>
      <c r="K2669" s="22">
        <f t="shared" si="874"/>
        <v>3750</v>
      </c>
      <c r="L2669" s="22">
        <f t="shared" si="875"/>
        <v>1500</v>
      </c>
      <c r="M2669" s="23">
        <v>0.4</v>
      </c>
      <c r="O2669" s="1"/>
      <c r="P2669" s="2"/>
      <c r="Q2669" s="3"/>
      <c r="R2669" s="5"/>
    </row>
    <row r="2670" spans="1:18" x14ac:dyDescent="0.25">
      <c r="A2670" t="s">
        <v>39</v>
      </c>
      <c r="B2670" s="18" t="s">
        <v>20</v>
      </c>
      <c r="C2670" s="18">
        <v>1197831</v>
      </c>
      <c r="D2670" s="19">
        <v>45314</v>
      </c>
      <c r="E2670" s="18" t="s">
        <v>48</v>
      </c>
      <c r="F2670" s="18" t="s">
        <v>96</v>
      </c>
      <c r="G2670" s="18" t="s">
        <v>95</v>
      </c>
      <c r="H2670" s="18" t="s">
        <v>12</v>
      </c>
      <c r="I2670" s="20">
        <v>0.25000000000000006</v>
      </c>
      <c r="J2670" s="21">
        <v>5750</v>
      </c>
      <c r="K2670" s="22">
        <f>I2670*J2670</f>
        <v>1437.5000000000002</v>
      </c>
      <c r="L2670" s="22">
        <f>K2670*M2670</f>
        <v>575.00000000000011</v>
      </c>
      <c r="M2670" s="23">
        <v>0.4</v>
      </c>
      <c r="O2670" s="1"/>
      <c r="P2670" s="2"/>
      <c r="Q2670" s="3"/>
      <c r="R2670" s="5"/>
    </row>
    <row r="2671" spans="1:18" x14ac:dyDescent="0.25">
      <c r="B2671" s="18" t="s">
        <v>20</v>
      </c>
      <c r="C2671" s="18">
        <v>1197831</v>
      </c>
      <c r="D2671" s="19">
        <v>45314</v>
      </c>
      <c r="E2671" s="18" t="s">
        <v>48</v>
      </c>
      <c r="F2671" s="18" t="s">
        <v>96</v>
      </c>
      <c r="G2671" s="18" t="s">
        <v>95</v>
      </c>
      <c r="H2671" s="18" t="s">
        <v>15</v>
      </c>
      <c r="I2671" s="20">
        <v>0.25000000000000006</v>
      </c>
      <c r="J2671" s="21">
        <v>3750</v>
      </c>
      <c r="K2671" s="22">
        <f>I2671*J2671</f>
        <v>937.50000000000023</v>
      </c>
      <c r="L2671" s="22">
        <f>K2671*M2671</f>
        <v>328.12500000000006</v>
      </c>
      <c r="M2671" s="23">
        <v>0.35</v>
      </c>
      <c r="O2671" s="1"/>
      <c r="P2671" s="2"/>
      <c r="Q2671" s="3"/>
      <c r="R2671" s="5"/>
    </row>
    <row r="2672" spans="1:18" x14ac:dyDescent="0.25">
      <c r="B2672" s="18" t="s">
        <v>20</v>
      </c>
      <c r="C2672" s="18">
        <v>1197831</v>
      </c>
      <c r="D2672" s="19">
        <v>45314</v>
      </c>
      <c r="E2672" s="18" t="s">
        <v>48</v>
      </c>
      <c r="F2672" s="18" t="s">
        <v>96</v>
      </c>
      <c r="G2672" s="18" t="s">
        <v>95</v>
      </c>
      <c r="H2672" s="18" t="s">
        <v>13</v>
      </c>
      <c r="I2672" s="20">
        <v>0.15000000000000008</v>
      </c>
      <c r="J2672" s="21">
        <v>3750</v>
      </c>
      <c r="K2672" s="22">
        <f t="shared" ref="K2672:K2675" si="876">I2672*J2672</f>
        <v>562.50000000000034</v>
      </c>
      <c r="L2672" s="22">
        <f t="shared" ref="L2672:L2681" si="877">K2672*M2672</f>
        <v>225.00000000000014</v>
      </c>
      <c r="M2672" s="23">
        <v>0.4</v>
      </c>
      <c r="O2672" s="1"/>
      <c r="P2672" s="2"/>
      <c r="Q2672" s="3"/>
      <c r="R2672" s="5"/>
    </row>
    <row r="2673" spans="2:18" x14ac:dyDescent="0.25">
      <c r="B2673" s="18" t="s">
        <v>20</v>
      </c>
      <c r="C2673" s="18">
        <v>1197831</v>
      </c>
      <c r="D2673" s="19">
        <v>45314</v>
      </c>
      <c r="E2673" s="18" t="s">
        <v>48</v>
      </c>
      <c r="F2673" s="18" t="s">
        <v>96</v>
      </c>
      <c r="G2673" s="18" t="s">
        <v>95</v>
      </c>
      <c r="H2673" s="18" t="s">
        <v>14</v>
      </c>
      <c r="I2673" s="20">
        <v>0.2</v>
      </c>
      <c r="J2673" s="21">
        <v>2250</v>
      </c>
      <c r="K2673" s="22">
        <f t="shared" si="876"/>
        <v>450</v>
      </c>
      <c r="L2673" s="22">
        <f t="shared" si="877"/>
        <v>180</v>
      </c>
      <c r="M2673" s="23">
        <v>0.4</v>
      </c>
      <c r="O2673" s="1"/>
      <c r="P2673" s="2"/>
      <c r="Q2673" s="3"/>
      <c r="R2673" s="5"/>
    </row>
    <row r="2674" spans="2:18" x14ac:dyDescent="0.25">
      <c r="B2674" s="18" t="s">
        <v>20</v>
      </c>
      <c r="C2674" s="18">
        <v>1197831</v>
      </c>
      <c r="D2674" s="19">
        <v>45314</v>
      </c>
      <c r="E2674" s="18" t="s">
        <v>48</v>
      </c>
      <c r="F2674" s="18" t="s">
        <v>96</v>
      </c>
      <c r="G2674" s="18" t="s">
        <v>95</v>
      </c>
      <c r="H2674" s="18" t="s">
        <v>16</v>
      </c>
      <c r="I2674" s="20">
        <v>0.35000000000000003</v>
      </c>
      <c r="J2674" s="21">
        <v>2750</v>
      </c>
      <c r="K2674" s="22">
        <f t="shared" si="876"/>
        <v>962.50000000000011</v>
      </c>
      <c r="L2674" s="22">
        <f t="shared" si="877"/>
        <v>336.875</v>
      </c>
      <c r="M2674" s="23">
        <v>0.35</v>
      </c>
      <c r="O2674" s="1"/>
      <c r="P2674" s="2"/>
      <c r="Q2674" s="3"/>
      <c r="R2674" s="5"/>
    </row>
    <row r="2675" spans="2:18" x14ac:dyDescent="0.25">
      <c r="B2675" s="18" t="s">
        <v>20</v>
      </c>
      <c r="C2675" s="18">
        <v>1197831</v>
      </c>
      <c r="D2675" s="19">
        <v>45314</v>
      </c>
      <c r="E2675" s="18" t="s">
        <v>48</v>
      </c>
      <c r="F2675" s="18" t="s">
        <v>96</v>
      </c>
      <c r="G2675" s="18" t="s">
        <v>95</v>
      </c>
      <c r="H2675" s="18" t="s">
        <v>17</v>
      </c>
      <c r="I2675" s="20">
        <v>0.25000000000000006</v>
      </c>
      <c r="J2675" s="21">
        <v>3750</v>
      </c>
      <c r="K2675" s="22">
        <f t="shared" si="876"/>
        <v>937.50000000000023</v>
      </c>
      <c r="L2675" s="22">
        <f t="shared" si="877"/>
        <v>375.00000000000011</v>
      </c>
      <c r="M2675" s="23">
        <v>0.4</v>
      </c>
      <c r="O2675" s="1"/>
      <c r="P2675" s="2"/>
      <c r="Q2675" s="3"/>
      <c r="R2675" s="5"/>
    </row>
    <row r="2676" spans="2:18" x14ac:dyDescent="0.25">
      <c r="B2676" s="18" t="s">
        <v>20</v>
      </c>
      <c r="C2676" s="18">
        <v>1197831</v>
      </c>
      <c r="D2676" s="19">
        <v>45343</v>
      </c>
      <c r="E2676" s="18" t="s">
        <v>48</v>
      </c>
      <c r="F2676" s="18" t="s">
        <v>96</v>
      </c>
      <c r="G2676" s="18" t="s">
        <v>95</v>
      </c>
      <c r="H2676" s="18" t="s">
        <v>12</v>
      </c>
      <c r="I2676" s="20">
        <v>0.25000000000000006</v>
      </c>
      <c r="J2676" s="21">
        <v>6250</v>
      </c>
      <c r="K2676" s="22">
        <f>I2676*J2676</f>
        <v>1562.5000000000005</v>
      </c>
      <c r="L2676" s="22">
        <f>K2676*M2676</f>
        <v>625.00000000000023</v>
      </c>
      <c r="M2676" s="23">
        <v>0.4</v>
      </c>
      <c r="O2676" s="1"/>
      <c r="P2676" s="2"/>
      <c r="Q2676" s="3"/>
      <c r="R2676" s="5"/>
    </row>
    <row r="2677" spans="2:18" x14ac:dyDescent="0.25">
      <c r="B2677" s="18" t="s">
        <v>20</v>
      </c>
      <c r="C2677" s="18">
        <v>1197831</v>
      </c>
      <c r="D2677" s="19">
        <v>45343</v>
      </c>
      <c r="E2677" s="18" t="s">
        <v>48</v>
      </c>
      <c r="F2677" s="18" t="s">
        <v>96</v>
      </c>
      <c r="G2677" s="18" t="s">
        <v>95</v>
      </c>
      <c r="H2677" s="18" t="s">
        <v>15</v>
      </c>
      <c r="I2677" s="20">
        <v>0.25000000000000006</v>
      </c>
      <c r="J2677" s="21">
        <v>2750</v>
      </c>
      <c r="K2677" s="22">
        <f>I2677*J2677</f>
        <v>687.50000000000011</v>
      </c>
      <c r="L2677" s="22">
        <f>K2677*M2677</f>
        <v>240.62500000000003</v>
      </c>
      <c r="M2677" s="23">
        <v>0.35</v>
      </c>
      <c r="O2677" s="1"/>
      <c r="P2677" s="2"/>
      <c r="Q2677" s="3"/>
      <c r="R2677" s="5"/>
    </row>
    <row r="2678" spans="2:18" x14ac:dyDescent="0.25">
      <c r="B2678" s="18" t="s">
        <v>20</v>
      </c>
      <c r="C2678" s="18">
        <v>1197831</v>
      </c>
      <c r="D2678" s="19">
        <v>45343</v>
      </c>
      <c r="E2678" s="18" t="s">
        <v>48</v>
      </c>
      <c r="F2678" s="18" t="s">
        <v>96</v>
      </c>
      <c r="G2678" s="18" t="s">
        <v>95</v>
      </c>
      <c r="H2678" s="18" t="s">
        <v>13</v>
      </c>
      <c r="I2678" s="20">
        <v>0.15000000000000008</v>
      </c>
      <c r="J2678" s="21">
        <v>3250</v>
      </c>
      <c r="K2678" s="22">
        <f t="shared" ref="K2678:K2681" si="878">I2678*J2678</f>
        <v>487.50000000000023</v>
      </c>
      <c r="L2678" s="22">
        <f t="shared" si="877"/>
        <v>195.00000000000011</v>
      </c>
      <c r="M2678" s="23">
        <v>0.4</v>
      </c>
      <c r="O2678" s="1"/>
      <c r="P2678" s="2"/>
      <c r="Q2678" s="3"/>
      <c r="R2678" s="5"/>
    </row>
    <row r="2679" spans="2:18" x14ac:dyDescent="0.25">
      <c r="B2679" s="18" t="s">
        <v>20</v>
      </c>
      <c r="C2679" s="18">
        <v>1197831</v>
      </c>
      <c r="D2679" s="19">
        <v>45343</v>
      </c>
      <c r="E2679" s="18" t="s">
        <v>48</v>
      </c>
      <c r="F2679" s="18" t="s">
        <v>96</v>
      </c>
      <c r="G2679" s="18" t="s">
        <v>95</v>
      </c>
      <c r="H2679" s="18" t="s">
        <v>14</v>
      </c>
      <c r="I2679" s="20">
        <v>0.2</v>
      </c>
      <c r="J2679" s="21">
        <v>1750</v>
      </c>
      <c r="K2679" s="22">
        <f t="shared" si="878"/>
        <v>350</v>
      </c>
      <c r="L2679" s="22">
        <f t="shared" si="877"/>
        <v>140</v>
      </c>
      <c r="M2679" s="23">
        <v>0.4</v>
      </c>
      <c r="O2679" s="1"/>
      <c r="P2679" s="2"/>
      <c r="Q2679" s="3"/>
      <c r="R2679" s="5"/>
    </row>
    <row r="2680" spans="2:18" x14ac:dyDescent="0.25">
      <c r="B2680" s="18" t="s">
        <v>20</v>
      </c>
      <c r="C2680" s="18">
        <v>1197831</v>
      </c>
      <c r="D2680" s="19">
        <v>45343</v>
      </c>
      <c r="E2680" s="18" t="s">
        <v>48</v>
      </c>
      <c r="F2680" s="18" t="s">
        <v>96</v>
      </c>
      <c r="G2680" s="18" t="s">
        <v>95</v>
      </c>
      <c r="H2680" s="18" t="s">
        <v>16</v>
      </c>
      <c r="I2680" s="20">
        <v>0.35000000000000003</v>
      </c>
      <c r="J2680" s="21">
        <v>2500</v>
      </c>
      <c r="K2680" s="22">
        <f t="shared" si="878"/>
        <v>875.00000000000011</v>
      </c>
      <c r="L2680" s="22">
        <f t="shared" si="877"/>
        <v>306.25</v>
      </c>
      <c r="M2680" s="23">
        <v>0.35</v>
      </c>
      <c r="O2680" s="1"/>
      <c r="P2680" s="2"/>
      <c r="Q2680" s="3"/>
      <c r="R2680" s="5"/>
    </row>
    <row r="2681" spans="2:18" x14ac:dyDescent="0.25">
      <c r="B2681" s="18" t="s">
        <v>20</v>
      </c>
      <c r="C2681" s="18">
        <v>1197831</v>
      </c>
      <c r="D2681" s="19">
        <v>45343</v>
      </c>
      <c r="E2681" s="18" t="s">
        <v>48</v>
      </c>
      <c r="F2681" s="18" t="s">
        <v>96</v>
      </c>
      <c r="G2681" s="18" t="s">
        <v>95</v>
      </c>
      <c r="H2681" s="18" t="s">
        <v>17</v>
      </c>
      <c r="I2681" s="20">
        <v>0.2</v>
      </c>
      <c r="J2681" s="21">
        <v>3500</v>
      </c>
      <c r="K2681" s="22">
        <f t="shared" si="878"/>
        <v>700</v>
      </c>
      <c r="L2681" s="22">
        <f t="shared" si="877"/>
        <v>280</v>
      </c>
      <c r="M2681" s="23">
        <v>0.4</v>
      </c>
      <c r="O2681" s="1"/>
      <c r="P2681" s="2"/>
      <c r="Q2681" s="3"/>
      <c r="R2681" s="5"/>
    </row>
    <row r="2682" spans="2:18" x14ac:dyDescent="0.25">
      <c r="B2682" s="18" t="s">
        <v>20</v>
      </c>
      <c r="C2682" s="18">
        <v>1197831</v>
      </c>
      <c r="D2682" s="19">
        <v>45370</v>
      </c>
      <c r="E2682" s="18" t="s">
        <v>48</v>
      </c>
      <c r="F2682" s="18" t="s">
        <v>96</v>
      </c>
      <c r="G2682" s="18" t="s">
        <v>95</v>
      </c>
      <c r="H2682" s="18" t="s">
        <v>12</v>
      </c>
      <c r="I2682" s="20">
        <v>0.2</v>
      </c>
      <c r="J2682" s="21">
        <v>5700</v>
      </c>
      <c r="K2682" s="22">
        <f>I2682*J2682</f>
        <v>1140</v>
      </c>
      <c r="L2682" s="22">
        <f>K2682*M2682</f>
        <v>456</v>
      </c>
      <c r="M2682" s="23">
        <v>0.4</v>
      </c>
      <c r="O2682" s="1"/>
      <c r="P2682" s="2"/>
      <c r="Q2682" s="3"/>
      <c r="R2682" s="5"/>
    </row>
    <row r="2683" spans="2:18" x14ac:dyDescent="0.25">
      <c r="B2683" s="18" t="s">
        <v>20</v>
      </c>
      <c r="C2683" s="18">
        <v>1197831</v>
      </c>
      <c r="D2683" s="19">
        <v>45370</v>
      </c>
      <c r="E2683" s="18" t="s">
        <v>48</v>
      </c>
      <c r="F2683" s="18" t="s">
        <v>96</v>
      </c>
      <c r="G2683" s="18" t="s">
        <v>95</v>
      </c>
      <c r="H2683" s="18" t="s">
        <v>15</v>
      </c>
      <c r="I2683" s="20">
        <v>0.2</v>
      </c>
      <c r="J2683" s="21">
        <v>2500</v>
      </c>
      <c r="K2683" s="22">
        <f>I2683*J2683</f>
        <v>500</v>
      </c>
      <c r="L2683" s="22">
        <f>K2683*M2683</f>
        <v>175</v>
      </c>
      <c r="M2683" s="23">
        <v>0.35</v>
      </c>
      <c r="O2683" s="1"/>
      <c r="P2683" s="2"/>
      <c r="Q2683" s="3"/>
      <c r="R2683" s="5"/>
    </row>
    <row r="2684" spans="2:18" x14ac:dyDescent="0.25">
      <c r="B2684" s="18" t="s">
        <v>20</v>
      </c>
      <c r="C2684" s="18">
        <v>1197831</v>
      </c>
      <c r="D2684" s="19">
        <v>45370</v>
      </c>
      <c r="E2684" s="18" t="s">
        <v>48</v>
      </c>
      <c r="F2684" s="18" t="s">
        <v>96</v>
      </c>
      <c r="G2684" s="18" t="s">
        <v>95</v>
      </c>
      <c r="H2684" s="18" t="s">
        <v>13</v>
      </c>
      <c r="I2684" s="20">
        <v>0.10000000000000002</v>
      </c>
      <c r="J2684" s="21">
        <v>2750</v>
      </c>
      <c r="K2684" s="22">
        <f t="shared" ref="K2684:K2687" si="879">I2684*J2684</f>
        <v>275.00000000000006</v>
      </c>
      <c r="L2684" s="22">
        <f t="shared" ref="L2684:L2687" si="880">K2684*M2684</f>
        <v>110.00000000000003</v>
      </c>
      <c r="M2684" s="23">
        <v>0.4</v>
      </c>
      <c r="O2684" s="1"/>
      <c r="P2684" s="2"/>
      <c r="Q2684" s="3"/>
      <c r="R2684" s="5"/>
    </row>
    <row r="2685" spans="2:18" x14ac:dyDescent="0.25">
      <c r="B2685" s="18" t="s">
        <v>20</v>
      </c>
      <c r="C2685" s="18">
        <v>1197831</v>
      </c>
      <c r="D2685" s="19">
        <v>45370</v>
      </c>
      <c r="E2685" s="18" t="s">
        <v>48</v>
      </c>
      <c r="F2685" s="18" t="s">
        <v>96</v>
      </c>
      <c r="G2685" s="18" t="s">
        <v>95</v>
      </c>
      <c r="H2685" s="18" t="s">
        <v>14</v>
      </c>
      <c r="I2685" s="20">
        <v>0.19999999999999996</v>
      </c>
      <c r="J2685" s="21">
        <v>1250</v>
      </c>
      <c r="K2685" s="22">
        <f t="shared" si="879"/>
        <v>249.99999999999994</v>
      </c>
      <c r="L2685" s="22">
        <f t="shared" si="880"/>
        <v>99.999999999999986</v>
      </c>
      <c r="M2685" s="23">
        <v>0.4</v>
      </c>
      <c r="O2685" s="1"/>
      <c r="P2685" s="2"/>
      <c r="Q2685" s="3"/>
      <c r="R2685" s="5"/>
    </row>
    <row r="2686" spans="2:18" x14ac:dyDescent="0.25">
      <c r="B2686" s="18" t="s">
        <v>20</v>
      </c>
      <c r="C2686" s="18">
        <v>1197831</v>
      </c>
      <c r="D2686" s="19">
        <v>45370</v>
      </c>
      <c r="E2686" s="18" t="s">
        <v>48</v>
      </c>
      <c r="F2686" s="18" t="s">
        <v>96</v>
      </c>
      <c r="G2686" s="18" t="s">
        <v>95</v>
      </c>
      <c r="H2686" s="18" t="s">
        <v>16</v>
      </c>
      <c r="I2686" s="20">
        <v>0.35000000000000009</v>
      </c>
      <c r="J2686" s="21">
        <v>1750</v>
      </c>
      <c r="K2686" s="22">
        <f t="shared" si="879"/>
        <v>612.50000000000011</v>
      </c>
      <c r="L2686" s="22">
        <f t="shared" si="880"/>
        <v>214.37500000000003</v>
      </c>
      <c r="M2686" s="23">
        <v>0.35</v>
      </c>
      <c r="O2686" s="1"/>
      <c r="P2686" s="2"/>
      <c r="Q2686" s="3"/>
      <c r="R2686" s="5"/>
    </row>
    <row r="2687" spans="2:18" x14ac:dyDescent="0.25">
      <c r="B2687" s="18" t="s">
        <v>20</v>
      </c>
      <c r="C2687" s="18">
        <v>1197831</v>
      </c>
      <c r="D2687" s="19">
        <v>45370</v>
      </c>
      <c r="E2687" s="18" t="s">
        <v>48</v>
      </c>
      <c r="F2687" s="18" t="s">
        <v>96</v>
      </c>
      <c r="G2687" s="18" t="s">
        <v>95</v>
      </c>
      <c r="H2687" s="18" t="s">
        <v>17</v>
      </c>
      <c r="I2687" s="20">
        <v>0.25</v>
      </c>
      <c r="J2687" s="21">
        <v>2750</v>
      </c>
      <c r="K2687" s="22">
        <f t="shared" si="879"/>
        <v>687.5</v>
      </c>
      <c r="L2687" s="22">
        <f t="shared" si="880"/>
        <v>275</v>
      </c>
      <c r="M2687" s="23">
        <v>0.4</v>
      </c>
      <c r="O2687" s="1"/>
      <c r="P2687" s="2"/>
      <c r="Q2687" s="3"/>
      <c r="R2687" s="5"/>
    </row>
    <row r="2688" spans="2:18" x14ac:dyDescent="0.25">
      <c r="B2688" s="18" t="s">
        <v>20</v>
      </c>
      <c r="C2688" s="18">
        <v>1197831</v>
      </c>
      <c r="D2688" s="19">
        <v>45402</v>
      </c>
      <c r="E2688" s="18" t="s">
        <v>48</v>
      </c>
      <c r="F2688" s="18" t="s">
        <v>96</v>
      </c>
      <c r="G2688" s="18" t="s">
        <v>95</v>
      </c>
      <c r="H2688" s="18" t="s">
        <v>12</v>
      </c>
      <c r="I2688" s="20">
        <v>0.25</v>
      </c>
      <c r="J2688" s="21">
        <v>5250</v>
      </c>
      <c r="K2688" s="22">
        <f>I2688*J2688</f>
        <v>1312.5</v>
      </c>
      <c r="L2688" s="22">
        <f>K2688*M2688</f>
        <v>525</v>
      </c>
      <c r="M2688" s="23">
        <v>0.4</v>
      </c>
      <c r="O2688" s="1"/>
      <c r="P2688" s="2"/>
      <c r="Q2688" s="3"/>
      <c r="R2688" s="5"/>
    </row>
    <row r="2689" spans="2:18" x14ac:dyDescent="0.25">
      <c r="B2689" s="18" t="s">
        <v>20</v>
      </c>
      <c r="C2689" s="18">
        <v>1197831</v>
      </c>
      <c r="D2689" s="19">
        <v>45402</v>
      </c>
      <c r="E2689" s="18" t="s">
        <v>48</v>
      </c>
      <c r="F2689" s="18" t="s">
        <v>96</v>
      </c>
      <c r="G2689" s="18" t="s">
        <v>95</v>
      </c>
      <c r="H2689" s="18" t="s">
        <v>15</v>
      </c>
      <c r="I2689" s="20">
        <v>0.25</v>
      </c>
      <c r="J2689" s="21">
        <v>2250</v>
      </c>
      <c r="K2689" s="22">
        <f>I2689*J2689</f>
        <v>562.5</v>
      </c>
      <c r="L2689" s="22">
        <f>K2689*M2689</f>
        <v>196.875</v>
      </c>
      <c r="M2689" s="23">
        <v>0.35</v>
      </c>
      <c r="O2689" s="1"/>
      <c r="P2689" s="2"/>
      <c r="Q2689" s="3"/>
      <c r="R2689" s="5"/>
    </row>
    <row r="2690" spans="2:18" x14ac:dyDescent="0.25">
      <c r="B2690" s="18" t="s">
        <v>20</v>
      </c>
      <c r="C2690" s="18">
        <v>1197831</v>
      </c>
      <c r="D2690" s="19">
        <v>45402</v>
      </c>
      <c r="E2690" s="18" t="s">
        <v>48</v>
      </c>
      <c r="F2690" s="18" t="s">
        <v>96</v>
      </c>
      <c r="G2690" s="18" t="s">
        <v>95</v>
      </c>
      <c r="H2690" s="18" t="s">
        <v>13</v>
      </c>
      <c r="I2690" s="20">
        <v>0.15000000000000002</v>
      </c>
      <c r="J2690" s="21">
        <v>2250</v>
      </c>
      <c r="K2690" s="22">
        <f t="shared" ref="K2690:K2693" si="881">I2690*J2690</f>
        <v>337.50000000000006</v>
      </c>
      <c r="L2690" s="22">
        <f t="shared" ref="L2690:L2693" si="882">K2690*M2690</f>
        <v>135.00000000000003</v>
      </c>
      <c r="M2690" s="23">
        <v>0.4</v>
      </c>
      <c r="O2690" s="1"/>
      <c r="P2690" s="2"/>
      <c r="Q2690" s="3"/>
      <c r="R2690" s="5"/>
    </row>
    <row r="2691" spans="2:18" x14ac:dyDescent="0.25">
      <c r="B2691" s="18" t="s">
        <v>20</v>
      </c>
      <c r="C2691" s="18">
        <v>1197831</v>
      </c>
      <c r="D2691" s="19">
        <v>45402</v>
      </c>
      <c r="E2691" s="18" t="s">
        <v>48</v>
      </c>
      <c r="F2691" s="18" t="s">
        <v>96</v>
      </c>
      <c r="G2691" s="18" t="s">
        <v>95</v>
      </c>
      <c r="H2691" s="18" t="s">
        <v>14</v>
      </c>
      <c r="I2691" s="20">
        <v>0.19999999999999996</v>
      </c>
      <c r="J2691" s="21">
        <v>1500</v>
      </c>
      <c r="K2691" s="22">
        <f t="shared" si="881"/>
        <v>299.99999999999994</v>
      </c>
      <c r="L2691" s="22">
        <f t="shared" si="882"/>
        <v>119.99999999999999</v>
      </c>
      <c r="M2691" s="23">
        <v>0.4</v>
      </c>
      <c r="O2691" s="1"/>
      <c r="P2691" s="2"/>
      <c r="Q2691" s="3"/>
      <c r="R2691" s="5"/>
    </row>
    <row r="2692" spans="2:18" x14ac:dyDescent="0.25">
      <c r="B2692" s="18" t="s">
        <v>20</v>
      </c>
      <c r="C2692" s="18">
        <v>1197831</v>
      </c>
      <c r="D2692" s="19">
        <v>45402</v>
      </c>
      <c r="E2692" s="18" t="s">
        <v>48</v>
      </c>
      <c r="F2692" s="18" t="s">
        <v>96</v>
      </c>
      <c r="G2692" s="18" t="s">
        <v>95</v>
      </c>
      <c r="H2692" s="18" t="s">
        <v>16</v>
      </c>
      <c r="I2692" s="20">
        <v>0.4</v>
      </c>
      <c r="J2692" s="21">
        <v>1750</v>
      </c>
      <c r="K2692" s="22">
        <f t="shared" si="881"/>
        <v>700</v>
      </c>
      <c r="L2692" s="22">
        <f t="shared" si="882"/>
        <v>244.99999999999997</v>
      </c>
      <c r="M2692" s="23">
        <v>0.35</v>
      </c>
      <c r="O2692" s="1"/>
      <c r="P2692" s="2"/>
      <c r="Q2692" s="3"/>
      <c r="R2692" s="5"/>
    </row>
    <row r="2693" spans="2:18" x14ac:dyDescent="0.25">
      <c r="B2693" s="18" t="s">
        <v>20</v>
      </c>
      <c r="C2693" s="18">
        <v>1197831</v>
      </c>
      <c r="D2693" s="19">
        <v>45402</v>
      </c>
      <c r="E2693" s="18" t="s">
        <v>48</v>
      </c>
      <c r="F2693" s="18" t="s">
        <v>96</v>
      </c>
      <c r="G2693" s="18" t="s">
        <v>95</v>
      </c>
      <c r="H2693" s="18" t="s">
        <v>17</v>
      </c>
      <c r="I2693" s="20">
        <v>0.30000000000000004</v>
      </c>
      <c r="J2693" s="21">
        <v>3250</v>
      </c>
      <c r="K2693" s="22">
        <f t="shared" si="881"/>
        <v>975.00000000000011</v>
      </c>
      <c r="L2693" s="22">
        <f t="shared" si="882"/>
        <v>390.00000000000006</v>
      </c>
      <c r="M2693" s="23">
        <v>0.4</v>
      </c>
      <c r="O2693" s="1"/>
      <c r="P2693" s="2"/>
      <c r="Q2693" s="3"/>
      <c r="R2693" s="5"/>
    </row>
    <row r="2694" spans="2:18" x14ac:dyDescent="0.25">
      <c r="B2694" s="18" t="s">
        <v>20</v>
      </c>
      <c r="C2694" s="18">
        <v>1197831</v>
      </c>
      <c r="D2694" s="19">
        <v>45431</v>
      </c>
      <c r="E2694" s="18" t="s">
        <v>48</v>
      </c>
      <c r="F2694" s="18" t="s">
        <v>96</v>
      </c>
      <c r="G2694" s="18" t="s">
        <v>95</v>
      </c>
      <c r="H2694" s="18" t="s">
        <v>12</v>
      </c>
      <c r="I2694" s="20">
        <v>0.4</v>
      </c>
      <c r="J2694" s="21">
        <v>5950</v>
      </c>
      <c r="K2694" s="22">
        <f>I2694*J2694</f>
        <v>2380</v>
      </c>
      <c r="L2694" s="22">
        <f>K2694*M2694</f>
        <v>952</v>
      </c>
      <c r="M2694" s="23">
        <v>0.4</v>
      </c>
      <c r="O2694" s="1"/>
      <c r="P2694" s="2"/>
      <c r="Q2694" s="3"/>
      <c r="R2694" s="5"/>
    </row>
    <row r="2695" spans="2:18" x14ac:dyDescent="0.25">
      <c r="B2695" s="18" t="s">
        <v>20</v>
      </c>
      <c r="C2695" s="18">
        <v>1197831</v>
      </c>
      <c r="D2695" s="19">
        <v>45431</v>
      </c>
      <c r="E2695" s="18" t="s">
        <v>48</v>
      </c>
      <c r="F2695" s="18" t="s">
        <v>96</v>
      </c>
      <c r="G2695" s="18" t="s">
        <v>95</v>
      </c>
      <c r="H2695" s="18" t="s">
        <v>15</v>
      </c>
      <c r="I2695" s="20">
        <v>0.4</v>
      </c>
      <c r="J2695" s="21">
        <v>3000</v>
      </c>
      <c r="K2695" s="22">
        <f>I2695*J2695</f>
        <v>1200</v>
      </c>
      <c r="L2695" s="22">
        <f>K2695*M2695</f>
        <v>420</v>
      </c>
      <c r="M2695" s="23">
        <v>0.35</v>
      </c>
      <c r="O2695" s="1"/>
      <c r="P2695" s="2"/>
      <c r="Q2695" s="3"/>
      <c r="R2695" s="5"/>
    </row>
    <row r="2696" spans="2:18" x14ac:dyDescent="0.25">
      <c r="B2696" s="18" t="s">
        <v>20</v>
      </c>
      <c r="C2696" s="18">
        <v>1197831</v>
      </c>
      <c r="D2696" s="19">
        <v>45431</v>
      </c>
      <c r="E2696" s="18" t="s">
        <v>48</v>
      </c>
      <c r="F2696" s="18" t="s">
        <v>96</v>
      </c>
      <c r="G2696" s="18" t="s">
        <v>95</v>
      </c>
      <c r="H2696" s="18" t="s">
        <v>13</v>
      </c>
      <c r="I2696" s="20">
        <v>0.35000000000000003</v>
      </c>
      <c r="J2696" s="21">
        <v>2750</v>
      </c>
      <c r="K2696" s="22">
        <f t="shared" ref="K2696:K2699" si="883">I2696*J2696</f>
        <v>962.50000000000011</v>
      </c>
      <c r="L2696" s="22">
        <f t="shared" ref="L2696:L2699" si="884">K2696*M2696</f>
        <v>385.00000000000006</v>
      </c>
      <c r="M2696" s="23">
        <v>0.4</v>
      </c>
      <c r="O2696" s="1"/>
      <c r="P2696" s="2"/>
      <c r="Q2696" s="3"/>
      <c r="R2696" s="5"/>
    </row>
    <row r="2697" spans="2:18" x14ac:dyDescent="0.25">
      <c r="B2697" s="18" t="s">
        <v>20</v>
      </c>
      <c r="C2697" s="18">
        <v>1197831</v>
      </c>
      <c r="D2697" s="19">
        <v>45431</v>
      </c>
      <c r="E2697" s="18" t="s">
        <v>48</v>
      </c>
      <c r="F2697" s="18" t="s">
        <v>96</v>
      </c>
      <c r="G2697" s="18" t="s">
        <v>95</v>
      </c>
      <c r="H2697" s="18" t="s">
        <v>14</v>
      </c>
      <c r="I2697" s="20">
        <v>0.35000000000000003</v>
      </c>
      <c r="J2697" s="21">
        <v>2250</v>
      </c>
      <c r="K2697" s="22">
        <f t="shared" si="883"/>
        <v>787.50000000000011</v>
      </c>
      <c r="L2697" s="22">
        <f t="shared" si="884"/>
        <v>315.00000000000006</v>
      </c>
      <c r="M2697" s="23">
        <v>0.4</v>
      </c>
      <c r="O2697" s="1"/>
      <c r="P2697" s="2"/>
      <c r="Q2697" s="3"/>
      <c r="R2697" s="5"/>
    </row>
    <row r="2698" spans="2:18" x14ac:dyDescent="0.25">
      <c r="B2698" s="18" t="s">
        <v>20</v>
      </c>
      <c r="C2698" s="18">
        <v>1197831</v>
      </c>
      <c r="D2698" s="19">
        <v>45431</v>
      </c>
      <c r="E2698" s="18" t="s">
        <v>48</v>
      </c>
      <c r="F2698" s="18" t="s">
        <v>96</v>
      </c>
      <c r="G2698" s="18" t="s">
        <v>95</v>
      </c>
      <c r="H2698" s="18" t="s">
        <v>16</v>
      </c>
      <c r="I2698" s="20">
        <v>0.44999999999999996</v>
      </c>
      <c r="J2698" s="21">
        <v>2500</v>
      </c>
      <c r="K2698" s="22">
        <f t="shared" si="883"/>
        <v>1125</v>
      </c>
      <c r="L2698" s="22">
        <f t="shared" si="884"/>
        <v>393.75</v>
      </c>
      <c r="M2698" s="23">
        <v>0.35</v>
      </c>
      <c r="O2698" s="1"/>
      <c r="P2698" s="2"/>
      <c r="Q2698" s="3"/>
      <c r="R2698" s="5"/>
    </row>
    <row r="2699" spans="2:18" x14ac:dyDescent="0.25">
      <c r="B2699" s="18" t="s">
        <v>20</v>
      </c>
      <c r="C2699" s="18">
        <v>1197831</v>
      </c>
      <c r="D2699" s="19">
        <v>45431</v>
      </c>
      <c r="E2699" s="18" t="s">
        <v>48</v>
      </c>
      <c r="F2699" s="18" t="s">
        <v>96</v>
      </c>
      <c r="G2699" s="18" t="s">
        <v>95</v>
      </c>
      <c r="H2699" s="18" t="s">
        <v>17</v>
      </c>
      <c r="I2699" s="20">
        <v>0.44999999999999996</v>
      </c>
      <c r="J2699" s="21">
        <v>3500</v>
      </c>
      <c r="K2699" s="22">
        <f t="shared" si="883"/>
        <v>1574.9999999999998</v>
      </c>
      <c r="L2699" s="22">
        <f t="shared" si="884"/>
        <v>630</v>
      </c>
      <c r="M2699" s="23">
        <v>0.4</v>
      </c>
      <c r="O2699" s="1"/>
      <c r="P2699" s="2"/>
      <c r="Q2699" s="3"/>
      <c r="R2699" s="5"/>
    </row>
    <row r="2700" spans="2:18" x14ac:dyDescent="0.25">
      <c r="B2700" s="18" t="s">
        <v>20</v>
      </c>
      <c r="C2700" s="18">
        <v>1197831</v>
      </c>
      <c r="D2700" s="19">
        <v>45464</v>
      </c>
      <c r="E2700" s="18" t="s">
        <v>48</v>
      </c>
      <c r="F2700" s="18" t="s">
        <v>96</v>
      </c>
      <c r="G2700" s="18" t="s">
        <v>95</v>
      </c>
      <c r="H2700" s="18" t="s">
        <v>12</v>
      </c>
      <c r="I2700" s="20">
        <v>0.39999999999999997</v>
      </c>
      <c r="J2700" s="21">
        <v>6000</v>
      </c>
      <c r="K2700" s="22">
        <f>I2700*J2700</f>
        <v>2400</v>
      </c>
      <c r="L2700" s="22">
        <f>K2700*M2700</f>
        <v>960</v>
      </c>
      <c r="M2700" s="23">
        <v>0.4</v>
      </c>
      <c r="O2700" s="1"/>
      <c r="P2700" s="2"/>
      <c r="Q2700" s="3"/>
      <c r="R2700" s="5"/>
    </row>
    <row r="2701" spans="2:18" x14ac:dyDescent="0.25">
      <c r="B2701" s="18" t="s">
        <v>20</v>
      </c>
      <c r="C2701" s="18">
        <v>1197831</v>
      </c>
      <c r="D2701" s="19">
        <v>45464</v>
      </c>
      <c r="E2701" s="18" t="s">
        <v>48</v>
      </c>
      <c r="F2701" s="18" t="s">
        <v>96</v>
      </c>
      <c r="G2701" s="18" t="s">
        <v>95</v>
      </c>
      <c r="H2701" s="18" t="s">
        <v>15</v>
      </c>
      <c r="I2701" s="20">
        <v>0.35000000000000003</v>
      </c>
      <c r="J2701" s="21">
        <v>3500</v>
      </c>
      <c r="K2701" s="22">
        <f>I2701*J2701</f>
        <v>1225.0000000000002</v>
      </c>
      <c r="L2701" s="22">
        <f>K2701*M2701</f>
        <v>428.75000000000006</v>
      </c>
      <c r="M2701" s="23">
        <v>0.35</v>
      </c>
      <c r="O2701" s="1"/>
      <c r="P2701" s="2"/>
      <c r="Q2701" s="3"/>
      <c r="R2701" s="5"/>
    </row>
    <row r="2702" spans="2:18" x14ac:dyDescent="0.25">
      <c r="B2702" s="18" t="s">
        <v>20</v>
      </c>
      <c r="C2702" s="18">
        <v>1197831</v>
      </c>
      <c r="D2702" s="19">
        <v>45464</v>
      </c>
      <c r="E2702" s="18" t="s">
        <v>48</v>
      </c>
      <c r="F2702" s="18" t="s">
        <v>96</v>
      </c>
      <c r="G2702" s="18" t="s">
        <v>95</v>
      </c>
      <c r="H2702" s="18" t="s">
        <v>13</v>
      </c>
      <c r="I2702" s="20">
        <v>0.4</v>
      </c>
      <c r="J2702" s="21">
        <v>3250</v>
      </c>
      <c r="K2702" s="22">
        <f t="shared" ref="K2702:K2705" si="885">I2702*J2702</f>
        <v>1300</v>
      </c>
      <c r="L2702" s="22">
        <f t="shared" ref="L2702:L2705" si="886">K2702*M2702</f>
        <v>520</v>
      </c>
      <c r="M2702" s="23">
        <v>0.4</v>
      </c>
      <c r="O2702" s="1"/>
      <c r="P2702" s="2"/>
      <c r="Q2702" s="3"/>
      <c r="R2702" s="5"/>
    </row>
    <row r="2703" spans="2:18" x14ac:dyDescent="0.25">
      <c r="B2703" s="18" t="s">
        <v>20</v>
      </c>
      <c r="C2703" s="18">
        <v>1197831</v>
      </c>
      <c r="D2703" s="19">
        <v>45464</v>
      </c>
      <c r="E2703" s="18" t="s">
        <v>48</v>
      </c>
      <c r="F2703" s="18" t="s">
        <v>96</v>
      </c>
      <c r="G2703" s="18" t="s">
        <v>95</v>
      </c>
      <c r="H2703" s="18" t="s">
        <v>14</v>
      </c>
      <c r="I2703" s="20">
        <v>0.4</v>
      </c>
      <c r="J2703" s="21">
        <v>3000</v>
      </c>
      <c r="K2703" s="22">
        <f t="shared" si="885"/>
        <v>1200</v>
      </c>
      <c r="L2703" s="22">
        <f t="shared" si="886"/>
        <v>480</v>
      </c>
      <c r="M2703" s="23">
        <v>0.4</v>
      </c>
      <c r="O2703" s="1"/>
      <c r="P2703" s="2"/>
      <c r="Q2703" s="3"/>
      <c r="R2703" s="5"/>
    </row>
    <row r="2704" spans="2:18" x14ac:dyDescent="0.25">
      <c r="B2704" s="18" t="s">
        <v>20</v>
      </c>
      <c r="C2704" s="18">
        <v>1197831</v>
      </c>
      <c r="D2704" s="19">
        <v>45464</v>
      </c>
      <c r="E2704" s="18" t="s">
        <v>48</v>
      </c>
      <c r="F2704" s="18" t="s">
        <v>96</v>
      </c>
      <c r="G2704" s="18" t="s">
        <v>95</v>
      </c>
      <c r="H2704" s="18" t="s">
        <v>16</v>
      </c>
      <c r="I2704" s="20">
        <v>0.54999999999999993</v>
      </c>
      <c r="J2704" s="21">
        <v>3000</v>
      </c>
      <c r="K2704" s="22">
        <f t="shared" si="885"/>
        <v>1649.9999999999998</v>
      </c>
      <c r="L2704" s="22">
        <f t="shared" si="886"/>
        <v>577.49999999999989</v>
      </c>
      <c r="M2704" s="23">
        <v>0.35</v>
      </c>
      <c r="O2704" s="1"/>
      <c r="P2704" s="2"/>
      <c r="Q2704" s="3"/>
      <c r="R2704" s="5"/>
    </row>
    <row r="2705" spans="2:18" x14ac:dyDescent="0.25">
      <c r="B2705" s="18" t="s">
        <v>20</v>
      </c>
      <c r="C2705" s="18">
        <v>1197831</v>
      </c>
      <c r="D2705" s="19">
        <v>45464</v>
      </c>
      <c r="E2705" s="18" t="s">
        <v>48</v>
      </c>
      <c r="F2705" s="18" t="s">
        <v>96</v>
      </c>
      <c r="G2705" s="18" t="s">
        <v>95</v>
      </c>
      <c r="H2705" s="18" t="s">
        <v>17</v>
      </c>
      <c r="I2705" s="20">
        <v>0.6</v>
      </c>
      <c r="J2705" s="21">
        <v>4750</v>
      </c>
      <c r="K2705" s="22">
        <f t="shared" si="885"/>
        <v>2850</v>
      </c>
      <c r="L2705" s="22">
        <f t="shared" si="886"/>
        <v>1140</v>
      </c>
      <c r="M2705" s="23">
        <v>0.4</v>
      </c>
      <c r="O2705" s="1"/>
      <c r="P2705" s="2"/>
      <c r="Q2705" s="3"/>
      <c r="R2705" s="5"/>
    </row>
    <row r="2706" spans="2:18" x14ac:dyDescent="0.25">
      <c r="B2706" s="18" t="s">
        <v>20</v>
      </c>
      <c r="C2706" s="18">
        <v>1197831</v>
      </c>
      <c r="D2706" s="19">
        <v>45492</v>
      </c>
      <c r="E2706" s="18" t="s">
        <v>48</v>
      </c>
      <c r="F2706" s="18" t="s">
        <v>96</v>
      </c>
      <c r="G2706" s="18" t="s">
        <v>95</v>
      </c>
      <c r="H2706" s="18" t="s">
        <v>12</v>
      </c>
      <c r="I2706" s="20">
        <v>0.54999999999999993</v>
      </c>
      <c r="J2706" s="21">
        <v>7000</v>
      </c>
      <c r="K2706" s="22">
        <f>I2706*J2706</f>
        <v>3849.9999999999995</v>
      </c>
      <c r="L2706" s="22">
        <f>K2706*M2706</f>
        <v>1540</v>
      </c>
      <c r="M2706" s="23">
        <v>0.4</v>
      </c>
      <c r="O2706" s="1"/>
      <c r="P2706" s="2"/>
      <c r="Q2706" s="3"/>
      <c r="R2706" s="5"/>
    </row>
    <row r="2707" spans="2:18" x14ac:dyDescent="0.25">
      <c r="B2707" s="18" t="s">
        <v>20</v>
      </c>
      <c r="C2707" s="18">
        <v>1197831</v>
      </c>
      <c r="D2707" s="19">
        <v>45492</v>
      </c>
      <c r="E2707" s="18" t="s">
        <v>48</v>
      </c>
      <c r="F2707" s="18" t="s">
        <v>96</v>
      </c>
      <c r="G2707" s="18" t="s">
        <v>95</v>
      </c>
      <c r="H2707" s="18" t="s">
        <v>15</v>
      </c>
      <c r="I2707" s="20">
        <v>0.5</v>
      </c>
      <c r="J2707" s="21">
        <v>4500</v>
      </c>
      <c r="K2707" s="22">
        <f>I2707*J2707</f>
        <v>2250</v>
      </c>
      <c r="L2707" s="22">
        <f>K2707*M2707</f>
        <v>787.5</v>
      </c>
      <c r="M2707" s="23">
        <v>0.35</v>
      </c>
      <c r="O2707" s="1"/>
      <c r="P2707" s="2"/>
      <c r="Q2707" s="3"/>
      <c r="R2707" s="5"/>
    </row>
    <row r="2708" spans="2:18" x14ac:dyDescent="0.25">
      <c r="B2708" s="18" t="s">
        <v>20</v>
      </c>
      <c r="C2708" s="18">
        <v>1197831</v>
      </c>
      <c r="D2708" s="19">
        <v>45492</v>
      </c>
      <c r="E2708" s="18" t="s">
        <v>48</v>
      </c>
      <c r="F2708" s="18" t="s">
        <v>96</v>
      </c>
      <c r="G2708" s="18" t="s">
        <v>95</v>
      </c>
      <c r="H2708" s="18" t="s">
        <v>13</v>
      </c>
      <c r="I2708" s="20">
        <v>0.45</v>
      </c>
      <c r="J2708" s="21">
        <v>3750</v>
      </c>
      <c r="K2708" s="22">
        <f t="shared" ref="K2708:K2711" si="887">I2708*J2708</f>
        <v>1687.5</v>
      </c>
      <c r="L2708" s="22">
        <f t="shared" ref="L2708:L2711" si="888">K2708*M2708</f>
        <v>675</v>
      </c>
      <c r="M2708" s="23">
        <v>0.4</v>
      </c>
      <c r="O2708" s="1"/>
      <c r="P2708" s="2"/>
      <c r="Q2708" s="3"/>
      <c r="R2708" s="5"/>
    </row>
    <row r="2709" spans="2:18" x14ac:dyDescent="0.25">
      <c r="B2709" s="18" t="s">
        <v>20</v>
      </c>
      <c r="C2709" s="18">
        <v>1197831</v>
      </c>
      <c r="D2709" s="19">
        <v>45492</v>
      </c>
      <c r="E2709" s="18" t="s">
        <v>48</v>
      </c>
      <c r="F2709" s="18" t="s">
        <v>96</v>
      </c>
      <c r="G2709" s="18" t="s">
        <v>95</v>
      </c>
      <c r="H2709" s="18" t="s">
        <v>14</v>
      </c>
      <c r="I2709" s="20">
        <v>0.45</v>
      </c>
      <c r="J2709" s="21">
        <v>3250</v>
      </c>
      <c r="K2709" s="22">
        <f t="shared" si="887"/>
        <v>1462.5</v>
      </c>
      <c r="L2709" s="22">
        <f t="shared" si="888"/>
        <v>585</v>
      </c>
      <c r="M2709" s="23">
        <v>0.4</v>
      </c>
      <c r="O2709" s="1"/>
      <c r="P2709" s="2"/>
      <c r="Q2709" s="3"/>
      <c r="R2709" s="5"/>
    </row>
    <row r="2710" spans="2:18" x14ac:dyDescent="0.25">
      <c r="B2710" s="18" t="s">
        <v>20</v>
      </c>
      <c r="C2710" s="18">
        <v>1197831</v>
      </c>
      <c r="D2710" s="19">
        <v>45492</v>
      </c>
      <c r="E2710" s="18" t="s">
        <v>48</v>
      </c>
      <c r="F2710" s="18" t="s">
        <v>96</v>
      </c>
      <c r="G2710" s="18" t="s">
        <v>95</v>
      </c>
      <c r="H2710" s="18" t="s">
        <v>16</v>
      </c>
      <c r="I2710" s="20">
        <v>0.6</v>
      </c>
      <c r="J2710" s="21">
        <v>3500</v>
      </c>
      <c r="K2710" s="22">
        <f t="shared" si="887"/>
        <v>2100</v>
      </c>
      <c r="L2710" s="22">
        <f t="shared" si="888"/>
        <v>735</v>
      </c>
      <c r="M2710" s="23">
        <v>0.35</v>
      </c>
      <c r="O2710" s="1"/>
      <c r="P2710" s="2"/>
      <c r="Q2710" s="3"/>
      <c r="R2710" s="5"/>
    </row>
    <row r="2711" spans="2:18" x14ac:dyDescent="0.25">
      <c r="B2711" s="18" t="s">
        <v>20</v>
      </c>
      <c r="C2711" s="18">
        <v>1197831</v>
      </c>
      <c r="D2711" s="19">
        <v>45492</v>
      </c>
      <c r="E2711" s="18" t="s">
        <v>48</v>
      </c>
      <c r="F2711" s="18" t="s">
        <v>96</v>
      </c>
      <c r="G2711" s="18" t="s">
        <v>95</v>
      </c>
      <c r="H2711" s="18" t="s">
        <v>17</v>
      </c>
      <c r="I2711" s="20">
        <v>0.65</v>
      </c>
      <c r="J2711" s="21">
        <v>5250</v>
      </c>
      <c r="K2711" s="22">
        <f t="shared" si="887"/>
        <v>3412.5</v>
      </c>
      <c r="L2711" s="22">
        <f t="shared" si="888"/>
        <v>1365</v>
      </c>
      <c r="M2711" s="23">
        <v>0.4</v>
      </c>
      <c r="O2711" s="1"/>
      <c r="P2711" s="2"/>
      <c r="Q2711" s="3"/>
      <c r="R2711" s="5"/>
    </row>
    <row r="2712" spans="2:18" x14ac:dyDescent="0.25">
      <c r="B2712" s="18" t="s">
        <v>20</v>
      </c>
      <c r="C2712" s="18">
        <v>1197831</v>
      </c>
      <c r="D2712" s="19">
        <v>45524</v>
      </c>
      <c r="E2712" s="18" t="s">
        <v>48</v>
      </c>
      <c r="F2712" s="18" t="s">
        <v>96</v>
      </c>
      <c r="G2712" s="18" t="s">
        <v>95</v>
      </c>
      <c r="H2712" s="18" t="s">
        <v>12</v>
      </c>
      <c r="I2712" s="20">
        <v>0.6</v>
      </c>
      <c r="J2712" s="21">
        <v>6750</v>
      </c>
      <c r="K2712" s="22">
        <f>I2712*J2712</f>
        <v>4050</v>
      </c>
      <c r="L2712" s="22">
        <f>K2712*M2712</f>
        <v>1620</v>
      </c>
      <c r="M2712" s="23">
        <v>0.4</v>
      </c>
      <c r="O2712" s="1"/>
      <c r="P2712" s="2"/>
      <c r="Q2712" s="3"/>
      <c r="R2712" s="5"/>
    </row>
    <row r="2713" spans="2:18" x14ac:dyDescent="0.25">
      <c r="B2713" s="18" t="s">
        <v>20</v>
      </c>
      <c r="C2713" s="18">
        <v>1197831</v>
      </c>
      <c r="D2713" s="19">
        <v>45524</v>
      </c>
      <c r="E2713" s="18" t="s">
        <v>48</v>
      </c>
      <c r="F2713" s="18" t="s">
        <v>96</v>
      </c>
      <c r="G2713" s="18" t="s">
        <v>95</v>
      </c>
      <c r="H2713" s="18" t="s">
        <v>15</v>
      </c>
      <c r="I2713" s="20">
        <v>0.55000000000000004</v>
      </c>
      <c r="J2713" s="21">
        <v>4500</v>
      </c>
      <c r="K2713" s="22">
        <f>I2713*J2713</f>
        <v>2475</v>
      </c>
      <c r="L2713" s="22">
        <f>K2713*M2713</f>
        <v>866.25</v>
      </c>
      <c r="M2713" s="23">
        <v>0.35</v>
      </c>
      <c r="O2713" s="1"/>
      <c r="P2713" s="2"/>
      <c r="Q2713" s="3"/>
      <c r="R2713" s="5"/>
    </row>
    <row r="2714" spans="2:18" x14ac:dyDescent="0.25">
      <c r="B2714" s="18" t="s">
        <v>20</v>
      </c>
      <c r="C2714" s="18">
        <v>1197831</v>
      </c>
      <c r="D2714" s="19">
        <v>45524</v>
      </c>
      <c r="E2714" s="18" t="s">
        <v>48</v>
      </c>
      <c r="F2714" s="18" t="s">
        <v>96</v>
      </c>
      <c r="G2714" s="18" t="s">
        <v>95</v>
      </c>
      <c r="H2714" s="18" t="s">
        <v>13</v>
      </c>
      <c r="I2714" s="20">
        <v>0.5</v>
      </c>
      <c r="J2714" s="21">
        <v>3750</v>
      </c>
      <c r="K2714" s="22">
        <f t="shared" ref="K2714:K2717" si="889">I2714*J2714</f>
        <v>1875</v>
      </c>
      <c r="L2714" s="22">
        <f t="shared" ref="L2714:L2717" si="890">K2714*M2714</f>
        <v>750</v>
      </c>
      <c r="M2714" s="23">
        <v>0.4</v>
      </c>
      <c r="O2714" s="1"/>
      <c r="P2714" s="2"/>
      <c r="Q2714" s="3"/>
      <c r="R2714" s="5"/>
    </row>
    <row r="2715" spans="2:18" x14ac:dyDescent="0.25">
      <c r="B2715" s="18" t="s">
        <v>20</v>
      </c>
      <c r="C2715" s="18">
        <v>1197831</v>
      </c>
      <c r="D2715" s="19">
        <v>45524</v>
      </c>
      <c r="E2715" s="18" t="s">
        <v>48</v>
      </c>
      <c r="F2715" s="18" t="s">
        <v>96</v>
      </c>
      <c r="G2715" s="18" t="s">
        <v>95</v>
      </c>
      <c r="H2715" s="18" t="s">
        <v>14</v>
      </c>
      <c r="I2715" s="20">
        <v>0.4</v>
      </c>
      <c r="J2715" s="21">
        <v>3250</v>
      </c>
      <c r="K2715" s="22">
        <f t="shared" si="889"/>
        <v>1300</v>
      </c>
      <c r="L2715" s="22">
        <f t="shared" si="890"/>
        <v>520</v>
      </c>
      <c r="M2715" s="23">
        <v>0.4</v>
      </c>
      <c r="O2715" s="1"/>
      <c r="P2715" s="2"/>
      <c r="Q2715" s="3"/>
      <c r="R2715" s="5"/>
    </row>
    <row r="2716" spans="2:18" x14ac:dyDescent="0.25">
      <c r="B2716" s="18" t="s">
        <v>20</v>
      </c>
      <c r="C2716" s="18">
        <v>1197831</v>
      </c>
      <c r="D2716" s="19">
        <v>45524</v>
      </c>
      <c r="E2716" s="18" t="s">
        <v>48</v>
      </c>
      <c r="F2716" s="18" t="s">
        <v>96</v>
      </c>
      <c r="G2716" s="18" t="s">
        <v>95</v>
      </c>
      <c r="H2716" s="18" t="s">
        <v>16</v>
      </c>
      <c r="I2716" s="20">
        <v>0.5</v>
      </c>
      <c r="J2716" s="21">
        <v>3000</v>
      </c>
      <c r="K2716" s="22">
        <f t="shared" si="889"/>
        <v>1500</v>
      </c>
      <c r="L2716" s="22">
        <f t="shared" si="890"/>
        <v>525</v>
      </c>
      <c r="M2716" s="23">
        <v>0.35</v>
      </c>
      <c r="O2716" s="1"/>
      <c r="P2716" s="2"/>
      <c r="Q2716" s="3"/>
      <c r="R2716" s="5"/>
    </row>
    <row r="2717" spans="2:18" x14ac:dyDescent="0.25">
      <c r="B2717" s="18" t="s">
        <v>20</v>
      </c>
      <c r="C2717" s="18">
        <v>1197831</v>
      </c>
      <c r="D2717" s="19">
        <v>45524</v>
      </c>
      <c r="E2717" s="18" t="s">
        <v>48</v>
      </c>
      <c r="F2717" s="18" t="s">
        <v>96</v>
      </c>
      <c r="G2717" s="18" t="s">
        <v>95</v>
      </c>
      <c r="H2717" s="18" t="s">
        <v>17</v>
      </c>
      <c r="I2717" s="20">
        <v>0.55000000000000004</v>
      </c>
      <c r="J2717" s="21">
        <v>4750</v>
      </c>
      <c r="K2717" s="22">
        <f t="shared" si="889"/>
        <v>2612.5</v>
      </c>
      <c r="L2717" s="22">
        <f t="shared" si="890"/>
        <v>1045</v>
      </c>
      <c r="M2717" s="23">
        <v>0.4</v>
      </c>
      <c r="O2717" s="1"/>
      <c r="P2717" s="2"/>
      <c r="Q2717" s="3"/>
      <c r="R2717" s="5"/>
    </row>
    <row r="2718" spans="2:18" x14ac:dyDescent="0.25">
      <c r="B2718" s="18" t="s">
        <v>20</v>
      </c>
      <c r="C2718" s="18">
        <v>1197831</v>
      </c>
      <c r="D2718" s="19">
        <v>45554</v>
      </c>
      <c r="E2718" s="18" t="s">
        <v>48</v>
      </c>
      <c r="F2718" s="18" t="s">
        <v>96</v>
      </c>
      <c r="G2718" s="18" t="s">
        <v>95</v>
      </c>
      <c r="H2718" s="18" t="s">
        <v>12</v>
      </c>
      <c r="I2718" s="20">
        <v>0.5</v>
      </c>
      <c r="J2718" s="21">
        <v>5750</v>
      </c>
      <c r="K2718" s="22">
        <f>I2718*J2718</f>
        <v>2875</v>
      </c>
      <c r="L2718" s="22">
        <f>K2718*M2718</f>
        <v>1150</v>
      </c>
      <c r="M2718" s="23">
        <v>0.4</v>
      </c>
      <c r="O2718" s="1"/>
      <c r="P2718" s="2"/>
      <c r="Q2718" s="3"/>
      <c r="R2718" s="5"/>
    </row>
    <row r="2719" spans="2:18" x14ac:dyDescent="0.25">
      <c r="B2719" s="18" t="s">
        <v>20</v>
      </c>
      <c r="C2719" s="18">
        <v>1197831</v>
      </c>
      <c r="D2719" s="19">
        <v>45554</v>
      </c>
      <c r="E2719" s="18" t="s">
        <v>48</v>
      </c>
      <c r="F2719" s="18" t="s">
        <v>96</v>
      </c>
      <c r="G2719" s="18" t="s">
        <v>95</v>
      </c>
      <c r="H2719" s="18" t="s">
        <v>15</v>
      </c>
      <c r="I2719" s="20">
        <v>0.40000000000000013</v>
      </c>
      <c r="J2719" s="21">
        <v>3750</v>
      </c>
      <c r="K2719" s="22">
        <f>I2719*J2719</f>
        <v>1500.0000000000005</v>
      </c>
      <c r="L2719" s="22">
        <f>K2719*M2719</f>
        <v>525.00000000000011</v>
      </c>
      <c r="M2719" s="23">
        <v>0.35</v>
      </c>
      <c r="O2719" s="1"/>
      <c r="P2719" s="2"/>
      <c r="Q2719" s="3"/>
      <c r="R2719" s="5"/>
    </row>
    <row r="2720" spans="2:18" x14ac:dyDescent="0.25">
      <c r="B2720" s="18" t="s">
        <v>20</v>
      </c>
      <c r="C2720" s="18">
        <v>1197831</v>
      </c>
      <c r="D2720" s="19">
        <v>45554</v>
      </c>
      <c r="E2720" s="18" t="s">
        <v>48</v>
      </c>
      <c r="F2720" s="18" t="s">
        <v>96</v>
      </c>
      <c r="G2720" s="18" t="s">
        <v>95</v>
      </c>
      <c r="H2720" s="18" t="s">
        <v>13</v>
      </c>
      <c r="I2720" s="20">
        <v>0.15000000000000008</v>
      </c>
      <c r="J2720" s="21">
        <v>2750</v>
      </c>
      <c r="K2720" s="22">
        <f t="shared" ref="K2720:K2723" si="891">I2720*J2720</f>
        <v>412.50000000000023</v>
      </c>
      <c r="L2720" s="22">
        <f t="shared" ref="L2720:L2723" si="892">K2720*M2720</f>
        <v>165.00000000000011</v>
      </c>
      <c r="M2720" s="23">
        <v>0.4</v>
      </c>
      <c r="O2720" s="1"/>
      <c r="P2720" s="2"/>
      <c r="Q2720" s="3"/>
      <c r="R2720" s="5"/>
    </row>
    <row r="2721" spans="2:18" x14ac:dyDescent="0.25">
      <c r="B2721" s="18" t="s">
        <v>20</v>
      </c>
      <c r="C2721" s="18">
        <v>1197831</v>
      </c>
      <c r="D2721" s="19">
        <v>45554</v>
      </c>
      <c r="E2721" s="18" t="s">
        <v>48</v>
      </c>
      <c r="F2721" s="18" t="s">
        <v>96</v>
      </c>
      <c r="G2721" s="18" t="s">
        <v>95</v>
      </c>
      <c r="H2721" s="18" t="s">
        <v>14</v>
      </c>
      <c r="I2721" s="20">
        <v>0.15000000000000008</v>
      </c>
      <c r="J2721" s="21">
        <v>2500</v>
      </c>
      <c r="K2721" s="22">
        <f t="shared" si="891"/>
        <v>375.00000000000017</v>
      </c>
      <c r="L2721" s="22">
        <f t="shared" si="892"/>
        <v>150.00000000000009</v>
      </c>
      <c r="M2721" s="23">
        <v>0.4</v>
      </c>
      <c r="O2721" s="1"/>
      <c r="P2721" s="2"/>
      <c r="Q2721" s="3"/>
      <c r="R2721" s="5"/>
    </row>
    <row r="2722" spans="2:18" x14ac:dyDescent="0.25">
      <c r="B2722" s="18" t="s">
        <v>20</v>
      </c>
      <c r="C2722" s="18">
        <v>1197831</v>
      </c>
      <c r="D2722" s="19">
        <v>45554</v>
      </c>
      <c r="E2722" s="18" t="s">
        <v>48</v>
      </c>
      <c r="F2722" s="18" t="s">
        <v>96</v>
      </c>
      <c r="G2722" s="18" t="s">
        <v>95</v>
      </c>
      <c r="H2722" s="18" t="s">
        <v>16</v>
      </c>
      <c r="I2722" s="20">
        <v>0.25000000000000006</v>
      </c>
      <c r="J2722" s="21">
        <v>2500</v>
      </c>
      <c r="K2722" s="22">
        <f t="shared" si="891"/>
        <v>625.00000000000011</v>
      </c>
      <c r="L2722" s="22">
        <f t="shared" si="892"/>
        <v>218.75000000000003</v>
      </c>
      <c r="M2722" s="23">
        <v>0.35</v>
      </c>
      <c r="O2722" s="1"/>
      <c r="P2722" s="2"/>
      <c r="Q2722" s="3"/>
      <c r="R2722" s="5"/>
    </row>
    <row r="2723" spans="2:18" x14ac:dyDescent="0.25">
      <c r="B2723" s="18" t="s">
        <v>20</v>
      </c>
      <c r="C2723" s="18">
        <v>1197831</v>
      </c>
      <c r="D2723" s="19">
        <v>45554</v>
      </c>
      <c r="E2723" s="18" t="s">
        <v>48</v>
      </c>
      <c r="F2723" s="18" t="s">
        <v>96</v>
      </c>
      <c r="G2723" s="18" t="s">
        <v>95</v>
      </c>
      <c r="H2723" s="18" t="s">
        <v>17</v>
      </c>
      <c r="I2723" s="20">
        <v>0.3000000000000001</v>
      </c>
      <c r="J2723" s="21">
        <v>3500</v>
      </c>
      <c r="K2723" s="22">
        <f t="shared" si="891"/>
        <v>1050.0000000000005</v>
      </c>
      <c r="L2723" s="22">
        <f t="shared" si="892"/>
        <v>420.00000000000023</v>
      </c>
      <c r="M2723" s="23">
        <v>0.4</v>
      </c>
      <c r="O2723" s="1"/>
      <c r="P2723" s="2"/>
      <c r="Q2723" s="3"/>
      <c r="R2723" s="5"/>
    </row>
    <row r="2724" spans="2:18" x14ac:dyDescent="0.25">
      <c r="B2724" s="18" t="s">
        <v>20</v>
      </c>
      <c r="C2724" s="18">
        <v>1197831</v>
      </c>
      <c r="D2724" s="19">
        <v>45586</v>
      </c>
      <c r="E2724" s="18" t="s">
        <v>48</v>
      </c>
      <c r="F2724" s="18" t="s">
        <v>96</v>
      </c>
      <c r="G2724" s="18" t="s">
        <v>95</v>
      </c>
      <c r="H2724" s="18" t="s">
        <v>12</v>
      </c>
      <c r="I2724" s="20">
        <v>0.3000000000000001</v>
      </c>
      <c r="J2724" s="21">
        <v>5250</v>
      </c>
      <c r="K2724" s="22">
        <f>I2724*J2724</f>
        <v>1575.0000000000005</v>
      </c>
      <c r="L2724" s="22">
        <f>K2724*M2724</f>
        <v>630.00000000000023</v>
      </c>
      <c r="M2724" s="23">
        <v>0.4</v>
      </c>
      <c r="O2724" s="1"/>
      <c r="P2724" s="2"/>
      <c r="Q2724" s="3"/>
      <c r="R2724" s="5"/>
    </row>
    <row r="2725" spans="2:18" x14ac:dyDescent="0.25">
      <c r="B2725" s="18" t="s">
        <v>20</v>
      </c>
      <c r="C2725" s="18">
        <v>1197831</v>
      </c>
      <c r="D2725" s="19">
        <v>45586</v>
      </c>
      <c r="E2725" s="18" t="s">
        <v>48</v>
      </c>
      <c r="F2725" s="18" t="s">
        <v>96</v>
      </c>
      <c r="G2725" s="18" t="s">
        <v>95</v>
      </c>
      <c r="H2725" s="18" t="s">
        <v>15</v>
      </c>
      <c r="I2725" s="20">
        <v>0.20000000000000012</v>
      </c>
      <c r="J2725" s="21">
        <v>3500</v>
      </c>
      <c r="K2725" s="22">
        <f>I2725*J2725</f>
        <v>700.00000000000045</v>
      </c>
      <c r="L2725" s="22">
        <f>K2725*M2725</f>
        <v>245.00000000000014</v>
      </c>
      <c r="M2725" s="23">
        <v>0.35</v>
      </c>
      <c r="O2725" s="1"/>
      <c r="P2725" s="2"/>
      <c r="Q2725" s="3"/>
      <c r="R2725" s="5"/>
    </row>
    <row r="2726" spans="2:18" x14ac:dyDescent="0.25">
      <c r="B2726" s="18" t="s">
        <v>20</v>
      </c>
      <c r="C2726" s="18">
        <v>1197831</v>
      </c>
      <c r="D2726" s="19">
        <v>45586</v>
      </c>
      <c r="E2726" s="18" t="s">
        <v>48</v>
      </c>
      <c r="F2726" s="18" t="s">
        <v>96</v>
      </c>
      <c r="G2726" s="18" t="s">
        <v>95</v>
      </c>
      <c r="H2726" s="18" t="s">
        <v>13</v>
      </c>
      <c r="I2726" s="20">
        <v>0.20000000000000012</v>
      </c>
      <c r="J2726" s="21">
        <v>2250</v>
      </c>
      <c r="K2726" s="22">
        <f t="shared" ref="K2726:K2729" si="893">I2726*J2726</f>
        <v>450.00000000000028</v>
      </c>
      <c r="L2726" s="22">
        <f t="shared" ref="L2726:L2729" si="894">K2726*M2726</f>
        <v>180.00000000000011</v>
      </c>
      <c r="M2726" s="23">
        <v>0.4</v>
      </c>
      <c r="O2726" s="1"/>
      <c r="P2726" s="2"/>
      <c r="Q2726" s="3"/>
      <c r="R2726" s="5"/>
    </row>
    <row r="2727" spans="2:18" x14ac:dyDescent="0.25">
      <c r="B2727" s="18" t="s">
        <v>20</v>
      </c>
      <c r="C2727" s="18">
        <v>1197831</v>
      </c>
      <c r="D2727" s="19">
        <v>45586</v>
      </c>
      <c r="E2727" s="18" t="s">
        <v>48</v>
      </c>
      <c r="F2727" s="18" t="s">
        <v>96</v>
      </c>
      <c r="G2727" s="18" t="s">
        <v>95</v>
      </c>
      <c r="H2727" s="18" t="s">
        <v>14</v>
      </c>
      <c r="I2727" s="20">
        <v>0.20000000000000012</v>
      </c>
      <c r="J2727" s="21">
        <v>2000</v>
      </c>
      <c r="K2727" s="22">
        <f t="shared" si="893"/>
        <v>400.00000000000023</v>
      </c>
      <c r="L2727" s="22">
        <f t="shared" si="894"/>
        <v>160.00000000000011</v>
      </c>
      <c r="M2727" s="23">
        <v>0.4</v>
      </c>
      <c r="O2727" s="1"/>
      <c r="P2727" s="2"/>
      <c r="Q2727" s="3"/>
      <c r="R2727" s="5"/>
    </row>
    <row r="2728" spans="2:18" x14ac:dyDescent="0.25">
      <c r="B2728" s="18" t="s">
        <v>20</v>
      </c>
      <c r="C2728" s="18">
        <v>1197831</v>
      </c>
      <c r="D2728" s="19">
        <v>45586</v>
      </c>
      <c r="E2728" s="18" t="s">
        <v>48</v>
      </c>
      <c r="F2728" s="18" t="s">
        <v>96</v>
      </c>
      <c r="G2728" s="18" t="s">
        <v>95</v>
      </c>
      <c r="H2728" s="18" t="s">
        <v>16</v>
      </c>
      <c r="I2728" s="20">
        <v>0.3000000000000001</v>
      </c>
      <c r="J2728" s="21">
        <v>2000</v>
      </c>
      <c r="K2728" s="22">
        <f t="shared" si="893"/>
        <v>600.00000000000023</v>
      </c>
      <c r="L2728" s="22">
        <f t="shared" si="894"/>
        <v>210.00000000000006</v>
      </c>
      <c r="M2728" s="23">
        <v>0.35</v>
      </c>
      <c r="O2728" s="1"/>
      <c r="P2728" s="2"/>
      <c r="Q2728" s="3"/>
      <c r="R2728" s="5"/>
    </row>
    <row r="2729" spans="2:18" x14ac:dyDescent="0.25">
      <c r="B2729" s="18" t="s">
        <v>20</v>
      </c>
      <c r="C2729" s="18">
        <v>1197831</v>
      </c>
      <c r="D2729" s="19">
        <v>45586</v>
      </c>
      <c r="E2729" s="18" t="s">
        <v>48</v>
      </c>
      <c r="F2729" s="18" t="s">
        <v>96</v>
      </c>
      <c r="G2729" s="18" t="s">
        <v>95</v>
      </c>
      <c r="H2729" s="18" t="s">
        <v>17</v>
      </c>
      <c r="I2729" s="20">
        <v>0.30000000000000004</v>
      </c>
      <c r="J2729" s="21">
        <v>3250</v>
      </c>
      <c r="K2729" s="22">
        <f t="shared" si="893"/>
        <v>975.00000000000011</v>
      </c>
      <c r="L2729" s="22">
        <f t="shared" si="894"/>
        <v>390.00000000000006</v>
      </c>
      <c r="M2729" s="23">
        <v>0.4</v>
      </c>
      <c r="O2729" s="1"/>
      <c r="P2729" s="2"/>
      <c r="Q2729" s="3"/>
      <c r="R2729" s="5"/>
    </row>
    <row r="2730" spans="2:18" x14ac:dyDescent="0.25">
      <c r="B2730" s="18" t="s">
        <v>20</v>
      </c>
      <c r="C2730" s="18">
        <v>1197831</v>
      </c>
      <c r="D2730" s="19">
        <v>45616</v>
      </c>
      <c r="E2730" s="18" t="s">
        <v>48</v>
      </c>
      <c r="F2730" s="18" t="s">
        <v>96</v>
      </c>
      <c r="G2730" s="18" t="s">
        <v>95</v>
      </c>
      <c r="H2730" s="18" t="s">
        <v>12</v>
      </c>
      <c r="I2730" s="20">
        <v>0.25000000000000011</v>
      </c>
      <c r="J2730" s="21">
        <v>4750</v>
      </c>
      <c r="K2730" s="22">
        <f>I2730*J2730</f>
        <v>1187.5000000000005</v>
      </c>
      <c r="L2730" s="22">
        <f>K2730*M2730</f>
        <v>475.00000000000023</v>
      </c>
      <c r="M2730" s="23">
        <v>0.4</v>
      </c>
      <c r="O2730" s="1"/>
      <c r="P2730" s="2"/>
      <c r="Q2730" s="3"/>
      <c r="R2730" s="5"/>
    </row>
    <row r="2731" spans="2:18" x14ac:dyDescent="0.25">
      <c r="B2731" s="18" t="s">
        <v>20</v>
      </c>
      <c r="C2731" s="18">
        <v>1197831</v>
      </c>
      <c r="D2731" s="19">
        <v>45616</v>
      </c>
      <c r="E2731" s="18" t="s">
        <v>48</v>
      </c>
      <c r="F2731" s="18" t="s">
        <v>96</v>
      </c>
      <c r="G2731" s="18" t="s">
        <v>95</v>
      </c>
      <c r="H2731" s="18" t="s">
        <v>15</v>
      </c>
      <c r="I2731" s="20">
        <v>0.15000000000000013</v>
      </c>
      <c r="J2731" s="21">
        <v>3000</v>
      </c>
      <c r="K2731" s="22">
        <f>I2731*J2731</f>
        <v>450.0000000000004</v>
      </c>
      <c r="L2731" s="22">
        <f>K2731*M2731</f>
        <v>157.50000000000014</v>
      </c>
      <c r="M2731" s="23">
        <v>0.35</v>
      </c>
      <c r="O2731" s="1"/>
      <c r="P2731" s="2"/>
      <c r="Q2731" s="3"/>
      <c r="R2731" s="5"/>
    </row>
    <row r="2732" spans="2:18" x14ac:dyDescent="0.25">
      <c r="B2732" s="18" t="s">
        <v>20</v>
      </c>
      <c r="C2732" s="18">
        <v>1197831</v>
      </c>
      <c r="D2732" s="19">
        <v>45616</v>
      </c>
      <c r="E2732" s="18" t="s">
        <v>48</v>
      </c>
      <c r="F2732" s="18" t="s">
        <v>96</v>
      </c>
      <c r="G2732" s="18" t="s">
        <v>95</v>
      </c>
      <c r="H2732" s="18" t="s">
        <v>13</v>
      </c>
      <c r="I2732" s="20">
        <v>0.25000000000000017</v>
      </c>
      <c r="J2732" s="21">
        <v>2450</v>
      </c>
      <c r="K2732" s="22">
        <f t="shared" ref="K2732:K2735" si="895">I2732*J2732</f>
        <v>612.50000000000045</v>
      </c>
      <c r="L2732" s="22">
        <f t="shared" ref="L2732:L2735" si="896">K2732*M2732</f>
        <v>245.0000000000002</v>
      </c>
      <c r="M2732" s="23">
        <v>0.4</v>
      </c>
      <c r="O2732" s="1"/>
      <c r="P2732" s="2"/>
      <c r="Q2732" s="3"/>
      <c r="R2732" s="5"/>
    </row>
    <row r="2733" spans="2:18" x14ac:dyDescent="0.25">
      <c r="B2733" s="18" t="s">
        <v>20</v>
      </c>
      <c r="C2733" s="18">
        <v>1197831</v>
      </c>
      <c r="D2733" s="19">
        <v>45616</v>
      </c>
      <c r="E2733" s="18" t="s">
        <v>48</v>
      </c>
      <c r="F2733" s="18" t="s">
        <v>96</v>
      </c>
      <c r="G2733" s="18" t="s">
        <v>95</v>
      </c>
      <c r="H2733" s="18" t="s">
        <v>14</v>
      </c>
      <c r="I2733" s="20">
        <v>0.55000000000000016</v>
      </c>
      <c r="J2733" s="21">
        <v>3000</v>
      </c>
      <c r="K2733" s="22">
        <f t="shared" si="895"/>
        <v>1650.0000000000005</v>
      </c>
      <c r="L2733" s="22">
        <f t="shared" si="896"/>
        <v>660.00000000000023</v>
      </c>
      <c r="M2733" s="23">
        <v>0.4</v>
      </c>
      <c r="O2733" s="1"/>
      <c r="P2733" s="2"/>
      <c r="Q2733" s="3"/>
      <c r="R2733" s="5"/>
    </row>
    <row r="2734" spans="2:18" x14ac:dyDescent="0.25">
      <c r="B2734" s="18" t="s">
        <v>20</v>
      </c>
      <c r="C2734" s="18">
        <v>1197831</v>
      </c>
      <c r="D2734" s="19">
        <v>45616</v>
      </c>
      <c r="E2734" s="18" t="s">
        <v>48</v>
      </c>
      <c r="F2734" s="18" t="s">
        <v>96</v>
      </c>
      <c r="G2734" s="18" t="s">
        <v>95</v>
      </c>
      <c r="H2734" s="18" t="s">
        <v>16</v>
      </c>
      <c r="I2734" s="20">
        <v>0.75000000000000011</v>
      </c>
      <c r="J2734" s="21">
        <v>2750</v>
      </c>
      <c r="K2734" s="22">
        <f t="shared" si="895"/>
        <v>2062.5000000000005</v>
      </c>
      <c r="L2734" s="22">
        <f t="shared" si="896"/>
        <v>721.87500000000011</v>
      </c>
      <c r="M2734" s="23">
        <v>0.35</v>
      </c>
      <c r="O2734" s="1"/>
      <c r="P2734" s="2"/>
      <c r="Q2734" s="3"/>
      <c r="R2734" s="5"/>
    </row>
    <row r="2735" spans="2:18" x14ac:dyDescent="0.25">
      <c r="B2735" s="18" t="s">
        <v>20</v>
      </c>
      <c r="C2735" s="18">
        <v>1197831</v>
      </c>
      <c r="D2735" s="19">
        <v>45616</v>
      </c>
      <c r="E2735" s="18" t="s">
        <v>48</v>
      </c>
      <c r="F2735" s="18" t="s">
        <v>96</v>
      </c>
      <c r="G2735" s="18" t="s">
        <v>95</v>
      </c>
      <c r="H2735" s="18" t="s">
        <v>17</v>
      </c>
      <c r="I2735" s="20">
        <v>0.75</v>
      </c>
      <c r="J2735" s="21">
        <v>3750</v>
      </c>
      <c r="K2735" s="22">
        <f t="shared" si="895"/>
        <v>2812.5</v>
      </c>
      <c r="L2735" s="22">
        <f t="shared" si="896"/>
        <v>1125</v>
      </c>
      <c r="M2735" s="23">
        <v>0.4</v>
      </c>
      <c r="O2735" s="1"/>
      <c r="P2735" s="2"/>
      <c r="Q2735" s="3"/>
      <c r="R2735" s="5"/>
    </row>
    <row r="2736" spans="2:18" x14ac:dyDescent="0.25">
      <c r="B2736" s="18" t="s">
        <v>20</v>
      </c>
      <c r="C2736" s="18">
        <v>1197831</v>
      </c>
      <c r="D2736" s="19">
        <v>45645</v>
      </c>
      <c r="E2736" s="18" t="s">
        <v>48</v>
      </c>
      <c r="F2736" s="18" t="s">
        <v>96</v>
      </c>
      <c r="G2736" s="18" t="s">
        <v>95</v>
      </c>
      <c r="H2736" s="18" t="s">
        <v>12</v>
      </c>
      <c r="I2736" s="20">
        <v>0.70000000000000007</v>
      </c>
      <c r="J2736" s="21">
        <v>6250</v>
      </c>
      <c r="K2736" s="22">
        <f>I2736*J2736</f>
        <v>4375</v>
      </c>
      <c r="L2736" s="22">
        <f>K2736*M2736</f>
        <v>1750</v>
      </c>
      <c r="M2736" s="23">
        <v>0.4</v>
      </c>
      <c r="O2736" s="1"/>
      <c r="P2736" s="2"/>
      <c r="Q2736" s="3"/>
      <c r="R2736" s="5"/>
    </row>
    <row r="2737" spans="1:18" x14ac:dyDescent="0.25">
      <c r="B2737" s="18" t="s">
        <v>20</v>
      </c>
      <c r="C2737" s="18">
        <v>1197831</v>
      </c>
      <c r="D2737" s="19">
        <v>45645</v>
      </c>
      <c r="E2737" s="18" t="s">
        <v>48</v>
      </c>
      <c r="F2737" s="18" t="s">
        <v>96</v>
      </c>
      <c r="G2737" s="18" t="s">
        <v>95</v>
      </c>
      <c r="H2737" s="18" t="s">
        <v>15</v>
      </c>
      <c r="I2737" s="20">
        <v>0.60000000000000009</v>
      </c>
      <c r="J2737" s="21">
        <v>4250</v>
      </c>
      <c r="K2737" s="22">
        <f>I2737*J2737</f>
        <v>2550.0000000000005</v>
      </c>
      <c r="L2737" s="22">
        <f>K2737*M2737</f>
        <v>892.50000000000011</v>
      </c>
      <c r="M2737" s="23">
        <v>0.35</v>
      </c>
      <c r="O2737" s="1"/>
      <c r="P2737" s="2"/>
      <c r="Q2737" s="3"/>
      <c r="R2737" s="5"/>
    </row>
    <row r="2738" spans="1:18" x14ac:dyDescent="0.25">
      <c r="B2738" s="18" t="s">
        <v>20</v>
      </c>
      <c r="C2738" s="18">
        <v>1197831</v>
      </c>
      <c r="D2738" s="19">
        <v>45645</v>
      </c>
      <c r="E2738" s="18" t="s">
        <v>48</v>
      </c>
      <c r="F2738" s="18" t="s">
        <v>96</v>
      </c>
      <c r="G2738" s="18" t="s">
        <v>95</v>
      </c>
      <c r="H2738" s="18" t="s">
        <v>13</v>
      </c>
      <c r="I2738" s="20">
        <v>0.60000000000000009</v>
      </c>
      <c r="J2738" s="21">
        <v>3750</v>
      </c>
      <c r="K2738" s="22">
        <f t="shared" ref="K2738:K2741" si="897">I2738*J2738</f>
        <v>2250.0000000000005</v>
      </c>
      <c r="L2738" s="22">
        <f t="shared" ref="L2738:L2741" si="898">K2738*M2738</f>
        <v>900.00000000000023</v>
      </c>
      <c r="M2738" s="23">
        <v>0.4</v>
      </c>
      <c r="O2738" s="1"/>
      <c r="P2738" s="2"/>
      <c r="Q2738" s="3"/>
      <c r="R2738" s="5"/>
    </row>
    <row r="2739" spans="1:18" x14ac:dyDescent="0.25">
      <c r="B2739" s="18" t="s">
        <v>20</v>
      </c>
      <c r="C2739" s="18">
        <v>1197831</v>
      </c>
      <c r="D2739" s="19">
        <v>45645</v>
      </c>
      <c r="E2739" s="18" t="s">
        <v>48</v>
      </c>
      <c r="F2739" s="18" t="s">
        <v>96</v>
      </c>
      <c r="G2739" s="18" t="s">
        <v>95</v>
      </c>
      <c r="H2739" s="18" t="s">
        <v>14</v>
      </c>
      <c r="I2739" s="20">
        <v>0.60000000000000009</v>
      </c>
      <c r="J2739" s="21">
        <v>3250</v>
      </c>
      <c r="K2739" s="22">
        <f t="shared" si="897"/>
        <v>1950.0000000000002</v>
      </c>
      <c r="L2739" s="22">
        <f t="shared" si="898"/>
        <v>780.00000000000011</v>
      </c>
      <c r="M2739" s="23">
        <v>0.4</v>
      </c>
      <c r="O2739" s="1"/>
      <c r="P2739" s="2"/>
      <c r="Q2739" s="3"/>
      <c r="R2739" s="5"/>
    </row>
    <row r="2740" spans="1:18" x14ac:dyDescent="0.25">
      <c r="B2740" s="18" t="s">
        <v>20</v>
      </c>
      <c r="C2740" s="18">
        <v>1197831</v>
      </c>
      <c r="D2740" s="19">
        <v>45645</v>
      </c>
      <c r="E2740" s="18" t="s">
        <v>48</v>
      </c>
      <c r="F2740" s="18" t="s">
        <v>96</v>
      </c>
      <c r="G2740" s="18" t="s">
        <v>95</v>
      </c>
      <c r="H2740" s="18" t="s">
        <v>16</v>
      </c>
      <c r="I2740" s="20">
        <v>0.70000000000000007</v>
      </c>
      <c r="J2740" s="21">
        <v>3250</v>
      </c>
      <c r="K2740" s="22">
        <f t="shared" si="897"/>
        <v>2275</v>
      </c>
      <c r="L2740" s="22">
        <f t="shared" si="898"/>
        <v>796.25</v>
      </c>
      <c r="M2740" s="23">
        <v>0.35</v>
      </c>
      <c r="O2740" s="1"/>
      <c r="P2740" s="2"/>
      <c r="Q2740" s="3"/>
      <c r="R2740" s="5"/>
    </row>
    <row r="2741" spans="1:18" x14ac:dyDescent="0.25">
      <c r="B2741" s="18" t="s">
        <v>20</v>
      </c>
      <c r="C2741" s="18">
        <v>1197831</v>
      </c>
      <c r="D2741" s="19">
        <v>45645</v>
      </c>
      <c r="E2741" s="18" t="s">
        <v>48</v>
      </c>
      <c r="F2741" s="18" t="s">
        <v>96</v>
      </c>
      <c r="G2741" s="18" t="s">
        <v>95</v>
      </c>
      <c r="H2741" s="18" t="s">
        <v>17</v>
      </c>
      <c r="I2741" s="20">
        <v>0.75</v>
      </c>
      <c r="J2741" s="21">
        <v>4250</v>
      </c>
      <c r="K2741" s="22">
        <f t="shared" si="897"/>
        <v>3187.5</v>
      </c>
      <c r="L2741" s="22">
        <f t="shared" si="898"/>
        <v>1275</v>
      </c>
      <c r="M2741" s="23">
        <v>0.4</v>
      </c>
      <c r="O2741" s="1"/>
      <c r="P2741" s="2"/>
      <c r="Q2741" s="3"/>
      <c r="R2741" s="5"/>
    </row>
    <row r="2742" spans="1:18" x14ac:dyDescent="0.25">
      <c r="A2742" t="s">
        <v>39</v>
      </c>
      <c r="B2742" s="18" t="s">
        <v>20</v>
      </c>
      <c r="C2742" s="18">
        <v>1197831</v>
      </c>
      <c r="D2742" s="19">
        <v>45307</v>
      </c>
      <c r="E2742" s="18" t="s">
        <v>48</v>
      </c>
      <c r="F2742" s="18" t="s">
        <v>97</v>
      </c>
      <c r="G2742" s="18" t="s">
        <v>98</v>
      </c>
      <c r="H2742" s="18" t="s">
        <v>12</v>
      </c>
      <c r="I2742" s="20">
        <v>0.25000000000000006</v>
      </c>
      <c r="J2742" s="21">
        <v>5500</v>
      </c>
      <c r="K2742" s="22">
        <f>I2742*J2742</f>
        <v>1375.0000000000002</v>
      </c>
      <c r="L2742" s="22">
        <f>K2742*M2742</f>
        <v>481.25000000000006</v>
      </c>
      <c r="M2742" s="23">
        <v>0.35</v>
      </c>
      <c r="O2742" s="1"/>
      <c r="P2742" s="2"/>
      <c r="Q2742" s="3"/>
      <c r="R2742" s="5"/>
    </row>
    <row r="2743" spans="1:18" x14ac:dyDescent="0.25">
      <c r="B2743" s="18" t="s">
        <v>20</v>
      </c>
      <c r="C2743" s="18">
        <v>1197831</v>
      </c>
      <c r="D2743" s="19">
        <v>45307</v>
      </c>
      <c r="E2743" s="18" t="s">
        <v>48</v>
      </c>
      <c r="F2743" s="18" t="s">
        <v>97</v>
      </c>
      <c r="G2743" s="18" t="s">
        <v>98</v>
      </c>
      <c r="H2743" s="18" t="s">
        <v>15</v>
      </c>
      <c r="I2743" s="20">
        <v>0.25000000000000006</v>
      </c>
      <c r="J2743" s="21">
        <v>3500</v>
      </c>
      <c r="K2743" s="22">
        <f>I2743*J2743</f>
        <v>875.00000000000023</v>
      </c>
      <c r="L2743" s="22">
        <f>K2743*M2743</f>
        <v>306.25000000000006</v>
      </c>
      <c r="M2743" s="23">
        <v>0.35</v>
      </c>
      <c r="O2743" s="1"/>
      <c r="P2743" s="2"/>
      <c r="Q2743" s="3"/>
      <c r="R2743" s="5"/>
    </row>
    <row r="2744" spans="1:18" x14ac:dyDescent="0.25">
      <c r="B2744" s="18" t="s">
        <v>20</v>
      </c>
      <c r="C2744" s="18">
        <v>1197831</v>
      </c>
      <c r="D2744" s="19">
        <v>45307</v>
      </c>
      <c r="E2744" s="18" t="s">
        <v>48</v>
      </c>
      <c r="F2744" s="18" t="s">
        <v>97</v>
      </c>
      <c r="G2744" s="18" t="s">
        <v>98</v>
      </c>
      <c r="H2744" s="18" t="s">
        <v>13</v>
      </c>
      <c r="I2744" s="20">
        <v>0.15000000000000008</v>
      </c>
      <c r="J2744" s="21">
        <v>3500</v>
      </c>
      <c r="K2744" s="22">
        <f t="shared" ref="K2744:K2747" si="899">I2744*J2744</f>
        <v>525.00000000000023</v>
      </c>
      <c r="L2744" s="22">
        <f t="shared" ref="L2744:L2753" si="900">K2744*M2744</f>
        <v>183.75000000000006</v>
      </c>
      <c r="M2744" s="23">
        <v>0.35</v>
      </c>
      <c r="O2744" s="1"/>
      <c r="P2744" s="2"/>
      <c r="Q2744" s="3"/>
      <c r="R2744" s="5"/>
    </row>
    <row r="2745" spans="1:18" x14ac:dyDescent="0.25">
      <c r="B2745" s="18" t="s">
        <v>20</v>
      </c>
      <c r="C2745" s="18">
        <v>1197831</v>
      </c>
      <c r="D2745" s="19">
        <v>45307</v>
      </c>
      <c r="E2745" s="18" t="s">
        <v>48</v>
      </c>
      <c r="F2745" s="18" t="s">
        <v>97</v>
      </c>
      <c r="G2745" s="18" t="s">
        <v>98</v>
      </c>
      <c r="H2745" s="18" t="s">
        <v>14</v>
      </c>
      <c r="I2745" s="20">
        <v>0.2</v>
      </c>
      <c r="J2745" s="21">
        <v>2000</v>
      </c>
      <c r="K2745" s="22">
        <f t="shared" si="899"/>
        <v>400</v>
      </c>
      <c r="L2745" s="22">
        <f t="shared" si="900"/>
        <v>140</v>
      </c>
      <c r="M2745" s="23">
        <v>0.35</v>
      </c>
      <c r="O2745" s="1"/>
      <c r="P2745" s="2"/>
      <c r="Q2745" s="3"/>
      <c r="R2745" s="5"/>
    </row>
    <row r="2746" spans="1:18" x14ac:dyDescent="0.25">
      <c r="B2746" s="18" t="s">
        <v>20</v>
      </c>
      <c r="C2746" s="18">
        <v>1197831</v>
      </c>
      <c r="D2746" s="19">
        <v>45307</v>
      </c>
      <c r="E2746" s="18" t="s">
        <v>48</v>
      </c>
      <c r="F2746" s="18" t="s">
        <v>97</v>
      </c>
      <c r="G2746" s="18" t="s">
        <v>98</v>
      </c>
      <c r="H2746" s="18" t="s">
        <v>16</v>
      </c>
      <c r="I2746" s="20">
        <v>0.35000000000000003</v>
      </c>
      <c r="J2746" s="21">
        <v>2500</v>
      </c>
      <c r="K2746" s="22">
        <f t="shared" si="899"/>
        <v>875.00000000000011</v>
      </c>
      <c r="L2746" s="22">
        <f t="shared" si="900"/>
        <v>306.25</v>
      </c>
      <c r="M2746" s="23">
        <v>0.35</v>
      </c>
      <c r="O2746" s="1"/>
      <c r="P2746" s="2"/>
      <c r="Q2746" s="3"/>
      <c r="R2746" s="5"/>
    </row>
    <row r="2747" spans="1:18" x14ac:dyDescent="0.25">
      <c r="B2747" s="18" t="s">
        <v>20</v>
      </c>
      <c r="C2747" s="18">
        <v>1197831</v>
      </c>
      <c r="D2747" s="19">
        <v>45307</v>
      </c>
      <c r="E2747" s="18" t="s">
        <v>48</v>
      </c>
      <c r="F2747" s="18" t="s">
        <v>97</v>
      </c>
      <c r="G2747" s="18" t="s">
        <v>98</v>
      </c>
      <c r="H2747" s="18" t="s">
        <v>17</v>
      </c>
      <c r="I2747" s="20">
        <v>0.25000000000000006</v>
      </c>
      <c r="J2747" s="21">
        <v>3500</v>
      </c>
      <c r="K2747" s="22">
        <f t="shared" si="899"/>
        <v>875.00000000000023</v>
      </c>
      <c r="L2747" s="22">
        <f t="shared" si="900"/>
        <v>306.25000000000006</v>
      </c>
      <c r="M2747" s="23">
        <v>0.35</v>
      </c>
      <c r="O2747" s="1"/>
      <c r="P2747" s="2"/>
      <c r="Q2747" s="3"/>
      <c r="R2747" s="5"/>
    </row>
    <row r="2748" spans="1:18" x14ac:dyDescent="0.25">
      <c r="B2748" s="18" t="s">
        <v>20</v>
      </c>
      <c r="C2748" s="18">
        <v>1197831</v>
      </c>
      <c r="D2748" s="19">
        <v>45336</v>
      </c>
      <c r="E2748" s="18" t="s">
        <v>48</v>
      </c>
      <c r="F2748" s="18" t="s">
        <v>97</v>
      </c>
      <c r="G2748" s="18" t="s">
        <v>98</v>
      </c>
      <c r="H2748" s="18" t="s">
        <v>12</v>
      </c>
      <c r="I2748" s="20">
        <v>0.25000000000000006</v>
      </c>
      <c r="J2748" s="21">
        <v>6000</v>
      </c>
      <c r="K2748" s="22">
        <f>I2748*J2748</f>
        <v>1500.0000000000002</v>
      </c>
      <c r="L2748" s="22">
        <f>K2748*M2748</f>
        <v>525</v>
      </c>
      <c r="M2748" s="23">
        <v>0.35</v>
      </c>
      <c r="O2748" s="1"/>
      <c r="P2748" s="2"/>
      <c r="Q2748" s="3"/>
      <c r="R2748" s="5"/>
    </row>
    <row r="2749" spans="1:18" x14ac:dyDescent="0.25">
      <c r="B2749" s="18" t="s">
        <v>20</v>
      </c>
      <c r="C2749" s="18">
        <v>1197831</v>
      </c>
      <c r="D2749" s="19">
        <v>45336</v>
      </c>
      <c r="E2749" s="18" t="s">
        <v>48</v>
      </c>
      <c r="F2749" s="18" t="s">
        <v>97</v>
      </c>
      <c r="G2749" s="18" t="s">
        <v>98</v>
      </c>
      <c r="H2749" s="18" t="s">
        <v>15</v>
      </c>
      <c r="I2749" s="20">
        <v>0.25000000000000006</v>
      </c>
      <c r="J2749" s="21">
        <v>2500</v>
      </c>
      <c r="K2749" s="22">
        <f>I2749*J2749</f>
        <v>625.00000000000011</v>
      </c>
      <c r="L2749" s="22">
        <f>K2749*M2749</f>
        <v>218.75000000000003</v>
      </c>
      <c r="M2749" s="23">
        <v>0.35</v>
      </c>
      <c r="O2749" s="1"/>
      <c r="P2749" s="2"/>
      <c r="Q2749" s="3"/>
      <c r="R2749" s="5"/>
    </row>
    <row r="2750" spans="1:18" x14ac:dyDescent="0.25">
      <c r="B2750" s="18" t="s">
        <v>20</v>
      </c>
      <c r="C2750" s="18">
        <v>1197831</v>
      </c>
      <c r="D2750" s="19">
        <v>45336</v>
      </c>
      <c r="E2750" s="18" t="s">
        <v>48</v>
      </c>
      <c r="F2750" s="18" t="s">
        <v>97</v>
      </c>
      <c r="G2750" s="18" t="s">
        <v>98</v>
      </c>
      <c r="H2750" s="18" t="s">
        <v>13</v>
      </c>
      <c r="I2750" s="20">
        <v>0.15000000000000008</v>
      </c>
      <c r="J2750" s="21">
        <v>3000</v>
      </c>
      <c r="K2750" s="22">
        <f t="shared" ref="K2750:K2753" si="901">I2750*J2750</f>
        <v>450.00000000000023</v>
      </c>
      <c r="L2750" s="22">
        <f t="shared" si="900"/>
        <v>157.50000000000006</v>
      </c>
      <c r="M2750" s="23">
        <v>0.35</v>
      </c>
      <c r="O2750" s="1"/>
      <c r="P2750" s="2"/>
      <c r="Q2750" s="3"/>
      <c r="R2750" s="5"/>
    </row>
    <row r="2751" spans="1:18" x14ac:dyDescent="0.25">
      <c r="B2751" s="18" t="s">
        <v>20</v>
      </c>
      <c r="C2751" s="18">
        <v>1197831</v>
      </c>
      <c r="D2751" s="19">
        <v>45336</v>
      </c>
      <c r="E2751" s="18" t="s">
        <v>48</v>
      </c>
      <c r="F2751" s="18" t="s">
        <v>97</v>
      </c>
      <c r="G2751" s="18" t="s">
        <v>98</v>
      </c>
      <c r="H2751" s="18" t="s">
        <v>14</v>
      </c>
      <c r="I2751" s="20">
        <v>0.2</v>
      </c>
      <c r="J2751" s="21">
        <v>1500</v>
      </c>
      <c r="K2751" s="22">
        <f t="shared" si="901"/>
        <v>300</v>
      </c>
      <c r="L2751" s="22">
        <f t="shared" si="900"/>
        <v>105</v>
      </c>
      <c r="M2751" s="23">
        <v>0.35</v>
      </c>
      <c r="O2751" s="1"/>
      <c r="P2751" s="2"/>
      <c r="Q2751" s="3"/>
      <c r="R2751" s="5"/>
    </row>
    <row r="2752" spans="1:18" x14ac:dyDescent="0.25">
      <c r="B2752" s="18" t="s">
        <v>20</v>
      </c>
      <c r="C2752" s="18">
        <v>1197831</v>
      </c>
      <c r="D2752" s="19">
        <v>45336</v>
      </c>
      <c r="E2752" s="18" t="s">
        <v>48</v>
      </c>
      <c r="F2752" s="18" t="s">
        <v>97</v>
      </c>
      <c r="G2752" s="18" t="s">
        <v>98</v>
      </c>
      <c r="H2752" s="18" t="s">
        <v>16</v>
      </c>
      <c r="I2752" s="20">
        <v>0.35000000000000003</v>
      </c>
      <c r="J2752" s="21">
        <v>2250</v>
      </c>
      <c r="K2752" s="22">
        <f t="shared" si="901"/>
        <v>787.50000000000011</v>
      </c>
      <c r="L2752" s="22">
        <f t="shared" si="900"/>
        <v>275.625</v>
      </c>
      <c r="M2752" s="23">
        <v>0.35</v>
      </c>
      <c r="O2752" s="1"/>
      <c r="P2752" s="2"/>
      <c r="Q2752" s="3"/>
      <c r="R2752" s="5"/>
    </row>
    <row r="2753" spans="2:18" x14ac:dyDescent="0.25">
      <c r="B2753" s="18" t="s">
        <v>20</v>
      </c>
      <c r="C2753" s="18">
        <v>1197831</v>
      </c>
      <c r="D2753" s="19">
        <v>45336</v>
      </c>
      <c r="E2753" s="18" t="s">
        <v>48</v>
      </c>
      <c r="F2753" s="18" t="s">
        <v>97</v>
      </c>
      <c r="G2753" s="18" t="s">
        <v>98</v>
      </c>
      <c r="H2753" s="18" t="s">
        <v>17</v>
      </c>
      <c r="I2753" s="20">
        <v>0.2</v>
      </c>
      <c r="J2753" s="21">
        <v>3250</v>
      </c>
      <c r="K2753" s="22">
        <f t="shared" si="901"/>
        <v>650</v>
      </c>
      <c r="L2753" s="22">
        <f t="shared" si="900"/>
        <v>227.49999999999997</v>
      </c>
      <c r="M2753" s="23">
        <v>0.35</v>
      </c>
      <c r="O2753" s="1"/>
      <c r="P2753" s="2"/>
      <c r="Q2753" s="3"/>
      <c r="R2753" s="5"/>
    </row>
    <row r="2754" spans="2:18" x14ac:dyDescent="0.25">
      <c r="B2754" s="18" t="s">
        <v>20</v>
      </c>
      <c r="C2754" s="18">
        <v>1197831</v>
      </c>
      <c r="D2754" s="19">
        <v>45363</v>
      </c>
      <c r="E2754" s="18" t="s">
        <v>48</v>
      </c>
      <c r="F2754" s="18" t="s">
        <v>97</v>
      </c>
      <c r="G2754" s="18" t="s">
        <v>98</v>
      </c>
      <c r="H2754" s="18" t="s">
        <v>12</v>
      </c>
      <c r="I2754" s="20">
        <v>0.2</v>
      </c>
      <c r="J2754" s="21">
        <v>5450</v>
      </c>
      <c r="K2754" s="22">
        <f>I2754*J2754</f>
        <v>1090</v>
      </c>
      <c r="L2754" s="22">
        <f>K2754*M2754</f>
        <v>381.5</v>
      </c>
      <c r="M2754" s="23">
        <v>0.35</v>
      </c>
      <c r="O2754" s="1"/>
      <c r="P2754" s="2"/>
      <c r="Q2754" s="3"/>
      <c r="R2754" s="5"/>
    </row>
    <row r="2755" spans="2:18" x14ac:dyDescent="0.25">
      <c r="B2755" s="18" t="s">
        <v>20</v>
      </c>
      <c r="C2755" s="18">
        <v>1197831</v>
      </c>
      <c r="D2755" s="19">
        <v>45363</v>
      </c>
      <c r="E2755" s="18" t="s">
        <v>48</v>
      </c>
      <c r="F2755" s="18" t="s">
        <v>97</v>
      </c>
      <c r="G2755" s="18" t="s">
        <v>98</v>
      </c>
      <c r="H2755" s="18" t="s">
        <v>15</v>
      </c>
      <c r="I2755" s="20">
        <v>0.2</v>
      </c>
      <c r="J2755" s="21">
        <v>2250</v>
      </c>
      <c r="K2755" s="22">
        <f>I2755*J2755</f>
        <v>450</v>
      </c>
      <c r="L2755" s="22">
        <f>K2755*M2755</f>
        <v>157.5</v>
      </c>
      <c r="M2755" s="23">
        <v>0.35</v>
      </c>
      <c r="O2755" s="1"/>
      <c r="P2755" s="2"/>
      <c r="Q2755" s="3"/>
      <c r="R2755" s="5"/>
    </row>
    <row r="2756" spans="2:18" x14ac:dyDescent="0.25">
      <c r="B2756" s="18" t="s">
        <v>20</v>
      </c>
      <c r="C2756" s="18">
        <v>1197831</v>
      </c>
      <c r="D2756" s="19">
        <v>45363</v>
      </c>
      <c r="E2756" s="18" t="s">
        <v>48</v>
      </c>
      <c r="F2756" s="18" t="s">
        <v>97</v>
      </c>
      <c r="G2756" s="18" t="s">
        <v>98</v>
      </c>
      <c r="H2756" s="18" t="s">
        <v>13</v>
      </c>
      <c r="I2756" s="20">
        <v>0.10000000000000002</v>
      </c>
      <c r="J2756" s="21">
        <v>2500</v>
      </c>
      <c r="K2756" s="22">
        <f t="shared" ref="K2756:K2759" si="902">I2756*J2756</f>
        <v>250.00000000000006</v>
      </c>
      <c r="L2756" s="22">
        <f t="shared" ref="L2756:L2759" si="903">K2756*M2756</f>
        <v>87.500000000000014</v>
      </c>
      <c r="M2756" s="23">
        <v>0.35</v>
      </c>
      <c r="O2756" s="1"/>
      <c r="P2756" s="2"/>
      <c r="Q2756" s="3"/>
      <c r="R2756" s="5"/>
    </row>
    <row r="2757" spans="2:18" x14ac:dyDescent="0.25">
      <c r="B2757" s="18" t="s">
        <v>20</v>
      </c>
      <c r="C2757" s="18">
        <v>1197831</v>
      </c>
      <c r="D2757" s="19">
        <v>45363</v>
      </c>
      <c r="E2757" s="18" t="s">
        <v>48</v>
      </c>
      <c r="F2757" s="18" t="s">
        <v>97</v>
      </c>
      <c r="G2757" s="18" t="s">
        <v>98</v>
      </c>
      <c r="H2757" s="18" t="s">
        <v>14</v>
      </c>
      <c r="I2757" s="20">
        <v>0.19999999999999996</v>
      </c>
      <c r="J2757" s="21">
        <v>1000</v>
      </c>
      <c r="K2757" s="22">
        <f t="shared" si="902"/>
        <v>199.99999999999994</v>
      </c>
      <c r="L2757" s="22">
        <f t="shared" si="903"/>
        <v>69.999999999999972</v>
      </c>
      <c r="M2757" s="23">
        <v>0.35</v>
      </c>
      <c r="O2757" s="1"/>
      <c r="P2757" s="2"/>
      <c r="Q2757" s="3"/>
      <c r="R2757" s="5"/>
    </row>
    <row r="2758" spans="2:18" x14ac:dyDescent="0.25">
      <c r="B2758" s="18" t="s">
        <v>20</v>
      </c>
      <c r="C2758" s="18">
        <v>1197831</v>
      </c>
      <c r="D2758" s="19">
        <v>45363</v>
      </c>
      <c r="E2758" s="18" t="s">
        <v>48</v>
      </c>
      <c r="F2758" s="18" t="s">
        <v>97</v>
      </c>
      <c r="G2758" s="18" t="s">
        <v>98</v>
      </c>
      <c r="H2758" s="18" t="s">
        <v>16</v>
      </c>
      <c r="I2758" s="20">
        <v>0.35000000000000009</v>
      </c>
      <c r="J2758" s="21">
        <v>1500</v>
      </c>
      <c r="K2758" s="22">
        <f t="shared" si="902"/>
        <v>525.00000000000011</v>
      </c>
      <c r="L2758" s="22">
        <f t="shared" si="903"/>
        <v>183.75000000000003</v>
      </c>
      <c r="M2758" s="23">
        <v>0.35</v>
      </c>
      <c r="O2758" s="1"/>
      <c r="P2758" s="2"/>
      <c r="Q2758" s="3"/>
      <c r="R2758" s="5"/>
    </row>
    <row r="2759" spans="2:18" x14ac:dyDescent="0.25">
      <c r="B2759" s="18" t="s">
        <v>20</v>
      </c>
      <c r="C2759" s="18">
        <v>1197831</v>
      </c>
      <c r="D2759" s="19">
        <v>45363</v>
      </c>
      <c r="E2759" s="18" t="s">
        <v>48</v>
      </c>
      <c r="F2759" s="18" t="s">
        <v>97</v>
      </c>
      <c r="G2759" s="18" t="s">
        <v>98</v>
      </c>
      <c r="H2759" s="18" t="s">
        <v>17</v>
      </c>
      <c r="I2759" s="20">
        <v>0.25</v>
      </c>
      <c r="J2759" s="21">
        <v>2500</v>
      </c>
      <c r="K2759" s="22">
        <f t="shared" si="902"/>
        <v>625</v>
      </c>
      <c r="L2759" s="22">
        <f t="shared" si="903"/>
        <v>218.75</v>
      </c>
      <c r="M2759" s="23">
        <v>0.35</v>
      </c>
      <c r="O2759" s="1"/>
      <c r="P2759" s="2"/>
      <c r="Q2759" s="3"/>
      <c r="R2759" s="5"/>
    </row>
    <row r="2760" spans="2:18" x14ac:dyDescent="0.25">
      <c r="B2760" s="18" t="s">
        <v>20</v>
      </c>
      <c r="C2760" s="18">
        <v>1197831</v>
      </c>
      <c r="D2760" s="19">
        <v>45395</v>
      </c>
      <c r="E2760" s="18" t="s">
        <v>48</v>
      </c>
      <c r="F2760" s="18" t="s">
        <v>97</v>
      </c>
      <c r="G2760" s="18" t="s">
        <v>98</v>
      </c>
      <c r="H2760" s="18" t="s">
        <v>12</v>
      </c>
      <c r="I2760" s="20">
        <v>0.25</v>
      </c>
      <c r="J2760" s="21">
        <v>5000</v>
      </c>
      <c r="K2760" s="22">
        <f>I2760*J2760</f>
        <v>1250</v>
      </c>
      <c r="L2760" s="22">
        <f>K2760*M2760</f>
        <v>437.5</v>
      </c>
      <c r="M2760" s="23">
        <v>0.35</v>
      </c>
      <c r="O2760" s="1"/>
      <c r="P2760" s="2"/>
      <c r="Q2760" s="3"/>
      <c r="R2760" s="5"/>
    </row>
    <row r="2761" spans="2:18" x14ac:dyDescent="0.25">
      <c r="B2761" s="18" t="s">
        <v>20</v>
      </c>
      <c r="C2761" s="18">
        <v>1197831</v>
      </c>
      <c r="D2761" s="19">
        <v>45395</v>
      </c>
      <c r="E2761" s="18" t="s">
        <v>48</v>
      </c>
      <c r="F2761" s="18" t="s">
        <v>97</v>
      </c>
      <c r="G2761" s="18" t="s">
        <v>98</v>
      </c>
      <c r="H2761" s="18" t="s">
        <v>15</v>
      </c>
      <c r="I2761" s="20">
        <v>0.25</v>
      </c>
      <c r="J2761" s="21">
        <v>2000</v>
      </c>
      <c r="K2761" s="22">
        <f>I2761*J2761</f>
        <v>500</v>
      </c>
      <c r="L2761" s="22">
        <f>K2761*M2761</f>
        <v>175</v>
      </c>
      <c r="M2761" s="23">
        <v>0.35</v>
      </c>
      <c r="O2761" s="1"/>
      <c r="P2761" s="2"/>
      <c r="Q2761" s="3"/>
      <c r="R2761" s="5"/>
    </row>
    <row r="2762" spans="2:18" x14ac:dyDescent="0.25">
      <c r="B2762" s="18" t="s">
        <v>20</v>
      </c>
      <c r="C2762" s="18">
        <v>1197831</v>
      </c>
      <c r="D2762" s="19">
        <v>45395</v>
      </c>
      <c r="E2762" s="18" t="s">
        <v>48</v>
      </c>
      <c r="F2762" s="18" t="s">
        <v>97</v>
      </c>
      <c r="G2762" s="18" t="s">
        <v>98</v>
      </c>
      <c r="H2762" s="18" t="s">
        <v>13</v>
      </c>
      <c r="I2762" s="20">
        <v>0.15000000000000002</v>
      </c>
      <c r="J2762" s="21">
        <v>2000</v>
      </c>
      <c r="K2762" s="22">
        <f t="shared" ref="K2762:K2765" si="904">I2762*J2762</f>
        <v>300.00000000000006</v>
      </c>
      <c r="L2762" s="22">
        <f t="shared" ref="L2762:L2765" si="905">K2762*M2762</f>
        <v>105.00000000000001</v>
      </c>
      <c r="M2762" s="23">
        <v>0.35</v>
      </c>
      <c r="O2762" s="1"/>
      <c r="P2762" s="2"/>
      <c r="Q2762" s="3"/>
      <c r="R2762" s="5"/>
    </row>
    <row r="2763" spans="2:18" x14ac:dyDescent="0.25">
      <c r="B2763" s="18" t="s">
        <v>20</v>
      </c>
      <c r="C2763" s="18">
        <v>1197831</v>
      </c>
      <c r="D2763" s="19">
        <v>45395</v>
      </c>
      <c r="E2763" s="18" t="s">
        <v>48</v>
      </c>
      <c r="F2763" s="18" t="s">
        <v>97</v>
      </c>
      <c r="G2763" s="18" t="s">
        <v>98</v>
      </c>
      <c r="H2763" s="18" t="s">
        <v>14</v>
      </c>
      <c r="I2763" s="20">
        <v>0.19999999999999996</v>
      </c>
      <c r="J2763" s="21">
        <v>1250</v>
      </c>
      <c r="K2763" s="22">
        <f t="shared" si="904"/>
        <v>249.99999999999994</v>
      </c>
      <c r="L2763" s="22">
        <f t="shared" si="905"/>
        <v>87.499999999999972</v>
      </c>
      <c r="M2763" s="23">
        <v>0.35</v>
      </c>
      <c r="O2763" s="1"/>
      <c r="P2763" s="2"/>
      <c r="Q2763" s="3"/>
      <c r="R2763" s="5"/>
    </row>
    <row r="2764" spans="2:18" x14ac:dyDescent="0.25">
      <c r="B2764" s="18" t="s">
        <v>20</v>
      </c>
      <c r="C2764" s="18">
        <v>1197831</v>
      </c>
      <c r="D2764" s="19">
        <v>45395</v>
      </c>
      <c r="E2764" s="18" t="s">
        <v>48</v>
      </c>
      <c r="F2764" s="18" t="s">
        <v>97</v>
      </c>
      <c r="G2764" s="18" t="s">
        <v>98</v>
      </c>
      <c r="H2764" s="18" t="s">
        <v>16</v>
      </c>
      <c r="I2764" s="20">
        <v>0.4</v>
      </c>
      <c r="J2764" s="21">
        <v>1500</v>
      </c>
      <c r="K2764" s="22">
        <f t="shared" si="904"/>
        <v>600</v>
      </c>
      <c r="L2764" s="22">
        <f t="shared" si="905"/>
        <v>210</v>
      </c>
      <c r="M2764" s="23">
        <v>0.35</v>
      </c>
      <c r="O2764" s="1"/>
      <c r="P2764" s="2"/>
      <c r="Q2764" s="3"/>
      <c r="R2764" s="5"/>
    </row>
    <row r="2765" spans="2:18" x14ac:dyDescent="0.25">
      <c r="B2765" s="18" t="s">
        <v>20</v>
      </c>
      <c r="C2765" s="18">
        <v>1197831</v>
      </c>
      <c r="D2765" s="19">
        <v>45395</v>
      </c>
      <c r="E2765" s="18" t="s">
        <v>48</v>
      </c>
      <c r="F2765" s="18" t="s">
        <v>97</v>
      </c>
      <c r="G2765" s="18" t="s">
        <v>98</v>
      </c>
      <c r="H2765" s="18" t="s">
        <v>17</v>
      </c>
      <c r="I2765" s="20">
        <v>0.30000000000000004</v>
      </c>
      <c r="J2765" s="21">
        <v>3000</v>
      </c>
      <c r="K2765" s="22">
        <f t="shared" si="904"/>
        <v>900.00000000000011</v>
      </c>
      <c r="L2765" s="22">
        <f t="shared" si="905"/>
        <v>315</v>
      </c>
      <c r="M2765" s="23">
        <v>0.35</v>
      </c>
      <c r="O2765" s="1"/>
      <c r="P2765" s="2"/>
      <c r="Q2765" s="3"/>
      <c r="R2765" s="5"/>
    </row>
    <row r="2766" spans="2:18" x14ac:dyDescent="0.25">
      <c r="B2766" s="18" t="s">
        <v>20</v>
      </c>
      <c r="C2766" s="18">
        <v>1197831</v>
      </c>
      <c r="D2766" s="19">
        <v>45424</v>
      </c>
      <c r="E2766" s="18" t="s">
        <v>48</v>
      </c>
      <c r="F2766" s="18" t="s">
        <v>97</v>
      </c>
      <c r="G2766" s="18" t="s">
        <v>98</v>
      </c>
      <c r="H2766" s="18" t="s">
        <v>12</v>
      </c>
      <c r="I2766" s="20">
        <v>0.4</v>
      </c>
      <c r="J2766" s="21">
        <v>5700</v>
      </c>
      <c r="K2766" s="22">
        <f>I2766*J2766</f>
        <v>2280</v>
      </c>
      <c r="L2766" s="22">
        <f>K2766*M2766</f>
        <v>798</v>
      </c>
      <c r="M2766" s="23">
        <v>0.35</v>
      </c>
      <c r="O2766" s="1"/>
      <c r="P2766" s="2"/>
      <c r="Q2766" s="3"/>
      <c r="R2766" s="5"/>
    </row>
    <row r="2767" spans="2:18" x14ac:dyDescent="0.25">
      <c r="B2767" s="18" t="s">
        <v>20</v>
      </c>
      <c r="C2767" s="18">
        <v>1197831</v>
      </c>
      <c r="D2767" s="19">
        <v>45424</v>
      </c>
      <c r="E2767" s="18" t="s">
        <v>48</v>
      </c>
      <c r="F2767" s="18" t="s">
        <v>97</v>
      </c>
      <c r="G2767" s="18" t="s">
        <v>98</v>
      </c>
      <c r="H2767" s="18" t="s">
        <v>15</v>
      </c>
      <c r="I2767" s="20">
        <v>0.4</v>
      </c>
      <c r="J2767" s="21">
        <v>2750</v>
      </c>
      <c r="K2767" s="22">
        <f>I2767*J2767</f>
        <v>1100</v>
      </c>
      <c r="L2767" s="22">
        <f>K2767*M2767</f>
        <v>385</v>
      </c>
      <c r="M2767" s="23">
        <v>0.35</v>
      </c>
      <c r="O2767" s="1"/>
      <c r="P2767" s="2"/>
      <c r="Q2767" s="3"/>
      <c r="R2767" s="5"/>
    </row>
    <row r="2768" spans="2:18" x14ac:dyDescent="0.25">
      <c r="B2768" s="18" t="s">
        <v>20</v>
      </c>
      <c r="C2768" s="18">
        <v>1197831</v>
      </c>
      <c r="D2768" s="19">
        <v>45424</v>
      </c>
      <c r="E2768" s="18" t="s">
        <v>48</v>
      </c>
      <c r="F2768" s="18" t="s">
        <v>97</v>
      </c>
      <c r="G2768" s="18" t="s">
        <v>98</v>
      </c>
      <c r="H2768" s="18" t="s">
        <v>13</v>
      </c>
      <c r="I2768" s="20">
        <v>0.35000000000000003</v>
      </c>
      <c r="J2768" s="21">
        <v>2500</v>
      </c>
      <c r="K2768" s="22">
        <f t="shared" ref="K2768:K2771" si="906">I2768*J2768</f>
        <v>875.00000000000011</v>
      </c>
      <c r="L2768" s="22">
        <f t="shared" ref="L2768:L2771" si="907">K2768*M2768</f>
        <v>306.25</v>
      </c>
      <c r="M2768" s="23">
        <v>0.35</v>
      </c>
      <c r="O2768" s="1"/>
      <c r="P2768" s="2"/>
      <c r="Q2768" s="3"/>
      <c r="R2768" s="5"/>
    </row>
    <row r="2769" spans="2:18" x14ac:dyDescent="0.25">
      <c r="B2769" s="18" t="s">
        <v>20</v>
      </c>
      <c r="C2769" s="18">
        <v>1197831</v>
      </c>
      <c r="D2769" s="19">
        <v>45424</v>
      </c>
      <c r="E2769" s="18" t="s">
        <v>48</v>
      </c>
      <c r="F2769" s="18" t="s">
        <v>97</v>
      </c>
      <c r="G2769" s="18" t="s">
        <v>98</v>
      </c>
      <c r="H2769" s="18" t="s">
        <v>14</v>
      </c>
      <c r="I2769" s="20">
        <v>0.35000000000000003</v>
      </c>
      <c r="J2769" s="21">
        <v>2000</v>
      </c>
      <c r="K2769" s="22">
        <f t="shared" si="906"/>
        <v>700.00000000000011</v>
      </c>
      <c r="L2769" s="22">
        <f t="shared" si="907"/>
        <v>245.00000000000003</v>
      </c>
      <c r="M2769" s="23">
        <v>0.35</v>
      </c>
      <c r="O2769" s="1"/>
      <c r="P2769" s="2"/>
      <c r="Q2769" s="3"/>
      <c r="R2769" s="5"/>
    </row>
    <row r="2770" spans="2:18" x14ac:dyDescent="0.25">
      <c r="B2770" s="18" t="s">
        <v>20</v>
      </c>
      <c r="C2770" s="18">
        <v>1197831</v>
      </c>
      <c r="D2770" s="19">
        <v>45424</v>
      </c>
      <c r="E2770" s="18" t="s">
        <v>48</v>
      </c>
      <c r="F2770" s="18" t="s">
        <v>97</v>
      </c>
      <c r="G2770" s="18" t="s">
        <v>98</v>
      </c>
      <c r="H2770" s="18" t="s">
        <v>16</v>
      </c>
      <c r="I2770" s="20">
        <v>0.44999999999999996</v>
      </c>
      <c r="J2770" s="21">
        <v>2250</v>
      </c>
      <c r="K2770" s="22">
        <f t="shared" si="906"/>
        <v>1012.4999999999999</v>
      </c>
      <c r="L2770" s="22">
        <f t="shared" si="907"/>
        <v>354.37499999999994</v>
      </c>
      <c r="M2770" s="23">
        <v>0.35</v>
      </c>
      <c r="O2770" s="1"/>
      <c r="P2770" s="2"/>
      <c r="Q2770" s="3"/>
      <c r="R2770" s="5"/>
    </row>
    <row r="2771" spans="2:18" x14ac:dyDescent="0.25">
      <c r="B2771" s="18" t="s">
        <v>20</v>
      </c>
      <c r="C2771" s="18">
        <v>1197831</v>
      </c>
      <c r="D2771" s="19">
        <v>45424</v>
      </c>
      <c r="E2771" s="18" t="s">
        <v>48</v>
      </c>
      <c r="F2771" s="18" t="s">
        <v>97</v>
      </c>
      <c r="G2771" s="18" t="s">
        <v>98</v>
      </c>
      <c r="H2771" s="18" t="s">
        <v>17</v>
      </c>
      <c r="I2771" s="20">
        <v>0.44999999999999996</v>
      </c>
      <c r="J2771" s="21">
        <v>3250</v>
      </c>
      <c r="K2771" s="22">
        <f t="shared" si="906"/>
        <v>1462.4999999999998</v>
      </c>
      <c r="L2771" s="22">
        <f t="shared" si="907"/>
        <v>511.87499999999989</v>
      </c>
      <c r="M2771" s="23">
        <v>0.35</v>
      </c>
      <c r="O2771" s="1"/>
      <c r="P2771" s="2"/>
      <c r="Q2771" s="3"/>
      <c r="R2771" s="5"/>
    </row>
    <row r="2772" spans="2:18" x14ac:dyDescent="0.25">
      <c r="B2772" s="18" t="s">
        <v>20</v>
      </c>
      <c r="C2772" s="18">
        <v>1197831</v>
      </c>
      <c r="D2772" s="19">
        <v>45457</v>
      </c>
      <c r="E2772" s="18" t="s">
        <v>48</v>
      </c>
      <c r="F2772" s="18" t="s">
        <v>97</v>
      </c>
      <c r="G2772" s="18" t="s">
        <v>98</v>
      </c>
      <c r="H2772" s="18" t="s">
        <v>12</v>
      </c>
      <c r="I2772" s="20">
        <v>0.39999999999999997</v>
      </c>
      <c r="J2772" s="21">
        <v>5750</v>
      </c>
      <c r="K2772" s="22">
        <f>I2772*J2772</f>
        <v>2300</v>
      </c>
      <c r="L2772" s="22">
        <f>K2772*M2772</f>
        <v>805</v>
      </c>
      <c r="M2772" s="23">
        <v>0.35</v>
      </c>
      <c r="O2772" s="1"/>
      <c r="P2772" s="2"/>
      <c r="Q2772" s="3"/>
      <c r="R2772" s="5"/>
    </row>
    <row r="2773" spans="2:18" x14ac:dyDescent="0.25">
      <c r="B2773" s="18" t="s">
        <v>20</v>
      </c>
      <c r="C2773" s="18">
        <v>1197831</v>
      </c>
      <c r="D2773" s="19">
        <v>45457</v>
      </c>
      <c r="E2773" s="18" t="s">
        <v>48</v>
      </c>
      <c r="F2773" s="18" t="s">
        <v>97</v>
      </c>
      <c r="G2773" s="18" t="s">
        <v>98</v>
      </c>
      <c r="H2773" s="18" t="s">
        <v>15</v>
      </c>
      <c r="I2773" s="20">
        <v>0.35000000000000003</v>
      </c>
      <c r="J2773" s="21">
        <v>3250</v>
      </c>
      <c r="K2773" s="22">
        <f>I2773*J2773</f>
        <v>1137.5</v>
      </c>
      <c r="L2773" s="22">
        <f>K2773*M2773</f>
        <v>398.125</v>
      </c>
      <c r="M2773" s="23">
        <v>0.35</v>
      </c>
      <c r="O2773" s="1"/>
      <c r="P2773" s="2"/>
      <c r="Q2773" s="3"/>
      <c r="R2773" s="5"/>
    </row>
    <row r="2774" spans="2:18" x14ac:dyDescent="0.25">
      <c r="B2774" s="18" t="s">
        <v>20</v>
      </c>
      <c r="C2774" s="18">
        <v>1197831</v>
      </c>
      <c r="D2774" s="19">
        <v>45457</v>
      </c>
      <c r="E2774" s="18" t="s">
        <v>48</v>
      </c>
      <c r="F2774" s="18" t="s">
        <v>97</v>
      </c>
      <c r="G2774" s="18" t="s">
        <v>98</v>
      </c>
      <c r="H2774" s="18" t="s">
        <v>13</v>
      </c>
      <c r="I2774" s="20">
        <v>0.4</v>
      </c>
      <c r="J2774" s="21">
        <v>3000</v>
      </c>
      <c r="K2774" s="22">
        <f t="shared" ref="K2774:K2777" si="908">I2774*J2774</f>
        <v>1200</v>
      </c>
      <c r="L2774" s="22">
        <f t="shared" ref="L2774:L2777" si="909">K2774*M2774</f>
        <v>420</v>
      </c>
      <c r="M2774" s="23">
        <v>0.35</v>
      </c>
      <c r="O2774" s="1"/>
      <c r="P2774" s="2"/>
      <c r="Q2774" s="3"/>
      <c r="R2774" s="5"/>
    </row>
    <row r="2775" spans="2:18" x14ac:dyDescent="0.25">
      <c r="B2775" s="18" t="s">
        <v>20</v>
      </c>
      <c r="C2775" s="18">
        <v>1197831</v>
      </c>
      <c r="D2775" s="19">
        <v>45457</v>
      </c>
      <c r="E2775" s="18" t="s">
        <v>48</v>
      </c>
      <c r="F2775" s="18" t="s">
        <v>97</v>
      </c>
      <c r="G2775" s="18" t="s">
        <v>98</v>
      </c>
      <c r="H2775" s="18" t="s">
        <v>14</v>
      </c>
      <c r="I2775" s="20">
        <v>0.4</v>
      </c>
      <c r="J2775" s="21">
        <v>2750</v>
      </c>
      <c r="K2775" s="22">
        <f t="shared" si="908"/>
        <v>1100</v>
      </c>
      <c r="L2775" s="22">
        <f t="shared" si="909"/>
        <v>385</v>
      </c>
      <c r="M2775" s="23">
        <v>0.35</v>
      </c>
      <c r="O2775" s="1"/>
      <c r="P2775" s="2"/>
      <c r="Q2775" s="3"/>
      <c r="R2775" s="5"/>
    </row>
    <row r="2776" spans="2:18" x14ac:dyDescent="0.25">
      <c r="B2776" s="18" t="s">
        <v>20</v>
      </c>
      <c r="C2776" s="18">
        <v>1197831</v>
      </c>
      <c r="D2776" s="19">
        <v>45457</v>
      </c>
      <c r="E2776" s="18" t="s">
        <v>48</v>
      </c>
      <c r="F2776" s="18" t="s">
        <v>97</v>
      </c>
      <c r="G2776" s="18" t="s">
        <v>98</v>
      </c>
      <c r="H2776" s="18" t="s">
        <v>16</v>
      </c>
      <c r="I2776" s="20">
        <v>0.54999999999999993</v>
      </c>
      <c r="J2776" s="21">
        <v>2750</v>
      </c>
      <c r="K2776" s="22">
        <f t="shared" si="908"/>
        <v>1512.4999999999998</v>
      </c>
      <c r="L2776" s="22">
        <f t="shared" si="909"/>
        <v>529.37499999999989</v>
      </c>
      <c r="M2776" s="23">
        <v>0.35</v>
      </c>
      <c r="O2776" s="1"/>
      <c r="P2776" s="2"/>
      <c r="Q2776" s="3"/>
      <c r="R2776" s="5"/>
    </row>
    <row r="2777" spans="2:18" x14ac:dyDescent="0.25">
      <c r="B2777" s="18" t="s">
        <v>20</v>
      </c>
      <c r="C2777" s="18">
        <v>1197831</v>
      </c>
      <c r="D2777" s="19">
        <v>45457</v>
      </c>
      <c r="E2777" s="18" t="s">
        <v>48</v>
      </c>
      <c r="F2777" s="18" t="s">
        <v>97</v>
      </c>
      <c r="G2777" s="18" t="s">
        <v>98</v>
      </c>
      <c r="H2777" s="18" t="s">
        <v>17</v>
      </c>
      <c r="I2777" s="20">
        <v>0.6</v>
      </c>
      <c r="J2777" s="21">
        <v>4500</v>
      </c>
      <c r="K2777" s="22">
        <f t="shared" si="908"/>
        <v>2700</v>
      </c>
      <c r="L2777" s="22">
        <f t="shared" si="909"/>
        <v>944.99999999999989</v>
      </c>
      <c r="M2777" s="23">
        <v>0.35</v>
      </c>
      <c r="O2777" s="1"/>
      <c r="P2777" s="2"/>
      <c r="Q2777" s="3"/>
      <c r="R2777" s="5"/>
    </row>
    <row r="2778" spans="2:18" x14ac:dyDescent="0.25">
      <c r="B2778" s="18" t="s">
        <v>20</v>
      </c>
      <c r="C2778" s="18">
        <v>1197831</v>
      </c>
      <c r="D2778" s="19">
        <v>45485</v>
      </c>
      <c r="E2778" s="18" t="s">
        <v>48</v>
      </c>
      <c r="F2778" s="18" t="s">
        <v>97</v>
      </c>
      <c r="G2778" s="18" t="s">
        <v>98</v>
      </c>
      <c r="H2778" s="18" t="s">
        <v>12</v>
      </c>
      <c r="I2778" s="20">
        <v>0.54999999999999993</v>
      </c>
      <c r="J2778" s="21">
        <v>6750</v>
      </c>
      <c r="K2778" s="22">
        <f>I2778*J2778</f>
        <v>3712.4999999999995</v>
      </c>
      <c r="L2778" s="22">
        <f>K2778*M2778</f>
        <v>1299.3749999999998</v>
      </c>
      <c r="M2778" s="23">
        <v>0.35</v>
      </c>
      <c r="O2778" s="1"/>
      <c r="P2778" s="2"/>
      <c r="Q2778" s="3"/>
      <c r="R2778" s="5"/>
    </row>
    <row r="2779" spans="2:18" x14ac:dyDescent="0.25">
      <c r="B2779" s="18" t="s">
        <v>20</v>
      </c>
      <c r="C2779" s="18">
        <v>1197831</v>
      </c>
      <c r="D2779" s="19">
        <v>45485</v>
      </c>
      <c r="E2779" s="18" t="s">
        <v>48</v>
      </c>
      <c r="F2779" s="18" t="s">
        <v>97</v>
      </c>
      <c r="G2779" s="18" t="s">
        <v>98</v>
      </c>
      <c r="H2779" s="18" t="s">
        <v>15</v>
      </c>
      <c r="I2779" s="20">
        <v>0.5</v>
      </c>
      <c r="J2779" s="21">
        <v>4250</v>
      </c>
      <c r="K2779" s="22">
        <f>I2779*J2779</f>
        <v>2125</v>
      </c>
      <c r="L2779" s="22">
        <f>K2779*M2779</f>
        <v>743.75</v>
      </c>
      <c r="M2779" s="23">
        <v>0.35</v>
      </c>
      <c r="O2779" s="1"/>
      <c r="P2779" s="2"/>
      <c r="Q2779" s="3"/>
      <c r="R2779" s="5"/>
    </row>
    <row r="2780" spans="2:18" x14ac:dyDescent="0.25">
      <c r="B2780" s="18" t="s">
        <v>20</v>
      </c>
      <c r="C2780" s="18">
        <v>1197831</v>
      </c>
      <c r="D2780" s="19">
        <v>45485</v>
      </c>
      <c r="E2780" s="18" t="s">
        <v>48</v>
      </c>
      <c r="F2780" s="18" t="s">
        <v>97</v>
      </c>
      <c r="G2780" s="18" t="s">
        <v>98</v>
      </c>
      <c r="H2780" s="18" t="s">
        <v>13</v>
      </c>
      <c r="I2780" s="20">
        <v>0.45</v>
      </c>
      <c r="J2780" s="21">
        <v>3500</v>
      </c>
      <c r="K2780" s="22">
        <f t="shared" ref="K2780:K2783" si="910">I2780*J2780</f>
        <v>1575</v>
      </c>
      <c r="L2780" s="22">
        <f t="shared" ref="L2780:L2783" si="911">K2780*M2780</f>
        <v>551.25</v>
      </c>
      <c r="M2780" s="23">
        <v>0.35</v>
      </c>
      <c r="O2780" s="1"/>
      <c r="P2780" s="2"/>
      <c r="Q2780" s="3"/>
      <c r="R2780" s="5"/>
    </row>
    <row r="2781" spans="2:18" x14ac:dyDescent="0.25">
      <c r="B2781" s="18" t="s">
        <v>20</v>
      </c>
      <c r="C2781" s="18">
        <v>1197831</v>
      </c>
      <c r="D2781" s="19">
        <v>45485</v>
      </c>
      <c r="E2781" s="18" t="s">
        <v>48</v>
      </c>
      <c r="F2781" s="18" t="s">
        <v>97</v>
      </c>
      <c r="G2781" s="18" t="s">
        <v>98</v>
      </c>
      <c r="H2781" s="18" t="s">
        <v>14</v>
      </c>
      <c r="I2781" s="20">
        <v>0.45</v>
      </c>
      <c r="J2781" s="21">
        <v>3000</v>
      </c>
      <c r="K2781" s="22">
        <f t="shared" si="910"/>
        <v>1350</v>
      </c>
      <c r="L2781" s="22">
        <f t="shared" si="911"/>
        <v>472.49999999999994</v>
      </c>
      <c r="M2781" s="23">
        <v>0.35</v>
      </c>
      <c r="O2781" s="1"/>
      <c r="P2781" s="2"/>
      <c r="Q2781" s="3"/>
      <c r="R2781" s="5"/>
    </row>
    <row r="2782" spans="2:18" x14ac:dyDescent="0.25">
      <c r="B2782" s="18" t="s">
        <v>20</v>
      </c>
      <c r="C2782" s="18">
        <v>1197831</v>
      </c>
      <c r="D2782" s="19">
        <v>45485</v>
      </c>
      <c r="E2782" s="18" t="s">
        <v>48</v>
      </c>
      <c r="F2782" s="18" t="s">
        <v>97</v>
      </c>
      <c r="G2782" s="18" t="s">
        <v>98</v>
      </c>
      <c r="H2782" s="18" t="s">
        <v>16</v>
      </c>
      <c r="I2782" s="20">
        <v>0.6</v>
      </c>
      <c r="J2782" s="21">
        <v>3250</v>
      </c>
      <c r="K2782" s="22">
        <f t="shared" si="910"/>
        <v>1950</v>
      </c>
      <c r="L2782" s="22">
        <f t="shared" si="911"/>
        <v>682.5</v>
      </c>
      <c r="M2782" s="23">
        <v>0.35</v>
      </c>
      <c r="O2782" s="1"/>
      <c r="P2782" s="2"/>
      <c r="Q2782" s="3"/>
      <c r="R2782" s="5"/>
    </row>
    <row r="2783" spans="2:18" x14ac:dyDescent="0.25">
      <c r="B2783" s="18" t="s">
        <v>20</v>
      </c>
      <c r="C2783" s="18">
        <v>1197831</v>
      </c>
      <c r="D2783" s="19">
        <v>45485</v>
      </c>
      <c r="E2783" s="18" t="s">
        <v>48</v>
      </c>
      <c r="F2783" s="18" t="s">
        <v>97</v>
      </c>
      <c r="G2783" s="18" t="s">
        <v>98</v>
      </c>
      <c r="H2783" s="18" t="s">
        <v>17</v>
      </c>
      <c r="I2783" s="20">
        <v>0.65</v>
      </c>
      <c r="J2783" s="21">
        <v>5000</v>
      </c>
      <c r="K2783" s="22">
        <f t="shared" si="910"/>
        <v>3250</v>
      </c>
      <c r="L2783" s="22">
        <f t="shared" si="911"/>
        <v>1137.5</v>
      </c>
      <c r="M2783" s="23">
        <v>0.35</v>
      </c>
      <c r="O2783" s="1"/>
      <c r="P2783" s="2"/>
      <c r="Q2783" s="3"/>
      <c r="R2783" s="5"/>
    </row>
    <row r="2784" spans="2:18" x14ac:dyDescent="0.25">
      <c r="B2784" s="18" t="s">
        <v>20</v>
      </c>
      <c r="C2784" s="18">
        <v>1197831</v>
      </c>
      <c r="D2784" s="19">
        <v>45517</v>
      </c>
      <c r="E2784" s="18" t="s">
        <v>48</v>
      </c>
      <c r="F2784" s="18" t="s">
        <v>97</v>
      </c>
      <c r="G2784" s="18" t="s">
        <v>98</v>
      </c>
      <c r="H2784" s="18" t="s">
        <v>12</v>
      </c>
      <c r="I2784" s="20">
        <v>0.6</v>
      </c>
      <c r="J2784" s="21">
        <v>6500</v>
      </c>
      <c r="K2784" s="22">
        <f>I2784*J2784</f>
        <v>3900</v>
      </c>
      <c r="L2784" s="22">
        <f>K2784*M2784</f>
        <v>1365</v>
      </c>
      <c r="M2784" s="23">
        <v>0.35</v>
      </c>
      <c r="O2784" s="1"/>
      <c r="P2784" s="2"/>
      <c r="Q2784" s="3"/>
      <c r="R2784" s="5"/>
    </row>
    <row r="2785" spans="2:18" x14ac:dyDescent="0.25">
      <c r="B2785" s="18" t="s">
        <v>20</v>
      </c>
      <c r="C2785" s="18">
        <v>1197831</v>
      </c>
      <c r="D2785" s="19">
        <v>45517</v>
      </c>
      <c r="E2785" s="18" t="s">
        <v>48</v>
      </c>
      <c r="F2785" s="18" t="s">
        <v>97</v>
      </c>
      <c r="G2785" s="18" t="s">
        <v>98</v>
      </c>
      <c r="H2785" s="18" t="s">
        <v>15</v>
      </c>
      <c r="I2785" s="20">
        <v>0.55000000000000004</v>
      </c>
      <c r="J2785" s="21">
        <v>4250</v>
      </c>
      <c r="K2785" s="22">
        <f>I2785*J2785</f>
        <v>2337.5</v>
      </c>
      <c r="L2785" s="22">
        <f>K2785*M2785</f>
        <v>818.125</v>
      </c>
      <c r="M2785" s="23">
        <v>0.35</v>
      </c>
      <c r="O2785" s="1"/>
      <c r="P2785" s="2"/>
      <c r="Q2785" s="3"/>
      <c r="R2785" s="5"/>
    </row>
    <row r="2786" spans="2:18" x14ac:dyDescent="0.25">
      <c r="B2786" s="18" t="s">
        <v>20</v>
      </c>
      <c r="C2786" s="18">
        <v>1197831</v>
      </c>
      <c r="D2786" s="19">
        <v>45517</v>
      </c>
      <c r="E2786" s="18" t="s">
        <v>48</v>
      </c>
      <c r="F2786" s="18" t="s">
        <v>97</v>
      </c>
      <c r="G2786" s="18" t="s">
        <v>98</v>
      </c>
      <c r="H2786" s="18" t="s">
        <v>13</v>
      </c>
      <c r="I2786" s="20">
        <v>0.5</v>
      </c>
      <c r="J2786" s="21">
        <v>3500</v>
      </c>
      <c r="K2786" s="22">
        <f t="shared" ref="K2786:K2789" si="912">I2786*J2786</f>
        <v>1750</v>
      </c>
      <c r="L2786" s="22">
        <f t="shared" ref="L2786:L2789" si="913">K2786*M2786</f>
        <v>612.5</v>
      </c>
      <c r="M2786" s="23">
        <v>0.35</v>
      </c>
      <c r="O2786" s="1"/>
      <c r="P2786" s="2"/>
      <c r="Q2786" s="3"/>
      <c r="R2786" s="5"/>
    </row>
    <row r="2787" spans="2:18" x14ac:dyDescent="0.25">
      <c r="B2787" s="18" t="s">
        <v>20</v>
      </c>
      <c r="C2787" s="18">
        <v>1197831</v>
      </c>
      <c r="D2787" s="19">
        <v>45517</v>
      </c>
      <c r="E2787" s="18" t="s">
        <v>48</v>
      </c>
      <c r="F2787" s="18" t="s">
        <v>97</v>
      </c>
      <c r="G2787" s="18" t="s">
        <v>98</v>
      </c>
      <c r="H2787" s="18" t="s">
        <v>14</v>
      </c>
      <c r="I2787" s="20">
        <v>0.4</v>
      </c>
      <c r="J2787" s="21">
        <v>3000</v>
      </c>
      <c r="K2787" s="22">
        <f t="shared" si="912"/>
        <v>1200</v>
      </c>
      <c r="L2787" s="22">
        <f t="shared" si="913"/>
        <v>420</v>
      </c>
      <c r="M2787" s="23">
        <v>0.35</v>
      </c>
      <c r="O2787" s="1"/>
      <c r="P2787" s="2"/>
      <c r="Q2787" s="3"/>
      <c r="R2787" s="5"/>
    </row>
    <row r="2788" spans="2:18" x14ac:dyDescent="0.25">
      <c r="B2788" s="18" t="s">
        <v>20</v>
      </c>
      <c r="C2788" s="18">
        <v>1197831</v>
      </c>
      <c r="D2788" s="19">
        <v>45517</v>
      </c>
      <c r="E2788" s="18" t="s">
        <v>48</v>
      </c>
      <c r="F2788" s="18" t="s">
        <v>97</v>
      </c>
      <c r="G2788" s="18" t="s">
        <v>98</v>
      </c>
      <c r="H2788" s="18" t="s">
        <v>16</v>
      </c>
      <c r="I2788" s="20">
        <v>0.5</v>
      </c>
      <c r="J2788" s="21">
        <v>2750</v>
      </c>
      <c r="K2788" s="22">
        <f t="shared" si="912"/>
        <v>1375</v>
      </c>
      <c r="L2788" s="22">
        <f t="shared" si="913"/>
        <v>481.24999999999994</v>
      </c>
      <c r="M2788" s="23">
        <v>0.35</v>
      </c>
      <c r="O2788" s="1"/>
      <c r="P2788" s="2"/>
      <c r="Q2788" s="3"/>
      <c r="R2788" s="5"/>
    </row>
    <row r="2789" spans="2:18" x14ac:dyDescent="0.25">
      <c r="B2789" s="18" t="s">
        <v>20</v>
      </c>
      <c r="C2789" s="18">
        <v>1197831</v>
      </c>
      <c r="D2789" s="19">
        <v>45517</v>
      </c>
      <c r="E2789" s="18" t="s">
        <v>48</v>
      </c>
      <c r="F2789" s="18" t="s">
        <v>97</v>
      </c>
      <c r="G2789" s="18" t="s">
        <v>98</v>
      </c>
      <c r="H2789" s="18" t="s">
        <v>17</v>
      </c>
      <c r="I2789" s="20">
        <v>0.55000000000000004</v>
      </c>
      <c r="J2789" s="21">
        <v>4500</v>
      </c>
      <c r="K2789" s="22">
        <f t="shared" si="912"/>
        <v>2475</v>
      </c>
      <c r="L2789" s="22">
        <f t="shared" si="913"/>
        <v>866.25</v>
      </c>
      <c r="M2789" s="23">
        <v>0.35</v>
      </c>
      <c r="O2789" s="1"/>
      <c r="P2789" s="2"/>
      <c r="Q2789" s="3"/>
      <c r="R2789" s="5"/>
    </row>
    <row r="2790" spans="2:18" x14ac:dyDescent="0.25">
      <c r="B2790" s="18" t="s">
        <v>20</v>
      </c>
      <c r="C2790" s="18">
        <v>1197831</v>
      </c>
      <c r="D2790" s="19">
        <v>45547</v>
      </c>
      <c r="E2790" s="18" t="s">
        <v>48</v>
      </c>
      <c r="F2790" s="18" t="s">
        <v>97</v>
      </c>
      <c r="G2790" s="18" t="s">
        <v>98</v>
      </c>
      <c r="H2790" s="18" t="s">
        <v>12</v>
      </c>
      <c r="I2790" s="20">
        <v>0.5</v>
      </c>
      <c r="J2790" s="21">
        <v>5500</v>
      </c>
      <c r="K2790" s="22">
        <f>I2790*J2790</f>
        <v>2750</v>
      </c>
      <c r="L2790" s="22">
        <f>K2790*M2790</f>
        <v>962.49999999999989</v>
      </c>
      <c r="M2790" s="23">
        <v>0.35</v>
      </c>
      <c r="O2790" s="1"/>
      <c r="P2790" s="2"/>
      <c r="Q2790" s="3"/>
      <c r="R2790" s="5"/>
    </row>
    <row r="2791" spans="2:18" x14ac:dyDescent="0.25">
      <c r="B2791" s="18" t="s">
        <v>20</v>
      </c>
      <c r="C2791" s="18">
        <v>1197831</v>
      </c>
      <c r="D2791" s="19">
        <v>45547</v>
      </c>
      <c r="E2791" s="18" t="s">
        <v>48</v>
      </c>
      <c r="F2791" s="18" t="s">
        <v>97</v>
      </c>
      <c r="G2791" s="18" t="s">
        <v>98</v>
      </c>
      <c r="H2791" s="18" t="s">
        <v>15</v>
      </c>
      <c r="I2791" s="20">
        <v>0.40000000000000013</v>
      </c>
      <c r="J2791" s="21">
        <v>3500</v>
      </c>
      <c r="K2791" s="22">
        <f>I2791*J2791</f>
        <v>1400.0000000000005</v>
      </c>
      <c r="L2791" s="22">
        <f>K2791*M2791</f>
        <v>490.00000000000011</v>
      </c>
      <c r="M2791" s="23">
        <v>0.35</v>
      </c>
      <c r="O2791" s="1"/>
      <c r="P2791" s="2"/>
      <c r="Q2791" s="3"/>
      <c r="R2791" s="5"/>
    </row>
    <row r="2792" spans="2:18" x14ac:dyDescent="0.25">
      <c r="B2792" s="18" t="s">
        <v>20</v>
      </c>
      <c r="C2792" s="18">
        <v>1197831</v>
      </c>
      <c r="D2792" s="19">
        <v>45547</v>
      </c>
      <c r="E2792" s="18" t="s">
        <v>48</v>
      </c>
      <c r="F2792" s="18" t="s">
        <v>97</v>
      </c>
      <c r="G2792" s="18" t="s">
        <v>98</v>
      </c>
      <c r="H2792" s="18" t="s">
        <v>13</v>
      </c>
      <c r="I2792" s="20">
        <v>0.15000000000000008</v>
      </c>
      <c r="J2792" s="21">
        <v>2500</v>
      </c>
      <c r="K2792" s="22">
        <f t="shared" ref="K2792:K2795" si="914">I2792*J2792</f>
        <v>375.00000000000017</v>
      </c>
      <c r="L2792" s="22">
        <f t="shared" ref="L2792:L2795" si="915">K2792*M2792</f>
        <v>131.25000000000006</v>
      </c>
      <c r="M2792" s="23">
        <v>0.35</v>
      </c>
      <c r="O2792" s="1"/>
      <c r="P2792" s="2"/>
      <c r="Q2792" s="3"/>
      <c r="R2792" s="5"/>
    </row>
    <row r="2793" spans="2:18" x14ac:dyDescent="0.25">
      <c r="B2793" s="18" t="s">
        <v>20</v>
      </c>
      <c r="C2793" s="18">
        <v>1197831</v>
      </c>
      <c r="D2793" s="19">
        <v>45547</v>
      </c>
      <c r="E2793" s="18" t="s">
        <v>48</v>
      </c>
      <c r="F2793" s="18" t="s">
        <v>97</v>
      </c>
      <c r="G2793" s="18" t="s">
        <v>98</v>
      </c>
      <c r="H2793" s="18" t="s">
        <v>14</v>
      </c>
      <c r="I2793" s="20">
        <v>0.15000000000000008</v>
      </c>
      <c r="J2793" s="21">
        <v>2250</v>
      </c>
      <c r="K2793" s="22">
        <f t="shared" si="914"/>
        <v>337.50000000000017</v>
      </c>
      <c r="L2793" s="22">
        <f t="shared" si="915"/>
        <v>118.12500000000006</v>
      </c>
      <c r="M2793" s="23">
        <v>0.35</v>
      </c>
      <c r="O2793" s="1"/>
      <c r="P2793" s="2"/>
      <c r="Q2793" s="3"/>
      <c r="R2793" s="5"/>
    </row>
    <row r="2794" spans="2:18" x14ac:dyDescent="0.25">
      <c r="B2794" s="18" t="s">
        <v>20</v>
      </c>
      <c r="C2794" s="18">
        <v>1197831</v>
      </c>
      <c r="D2794" s="19">
        <v>45547</v>
      </c>
      <c r="E2794" s="18" t="s">
        <v>48</v>
      </c>
      <c r="F2794" s="18" t="s">
        <v>97</v>
      </c>
      <c r="G2794" s="18" t="s">
        <v>98</v>
      </c>
      <c r="H2794" s="18" t="s">
        <v>16</v>
      </c>
      <c r="I2794" s="20">
        <v>0.25000000000000006</v>
      </c>
      <c r="J2794" s="21">
        <v>2250</v>
      </c>
      <c r="K2794" s="22">
        <f t="shared" si="914"/>
        <v>562.50000000000011</v>
      </c>
      <c r="L2794" s="22">
        <f t="shared" si="915"/>
        <v>196.87500000000003</v>
      </c>
      <c r="M2794" s="23">
        <v>0.35</v>
      </c>
      <c r="O2794" s="1"/>
      <c r="P2794" s="2"/>
      <c r="Q2794" s="3"/>
      <c r="R2794" s="5"/>
    </row>
    <row r="2795" spans="2:18" x14ac:dyDescent="0.25">
      <c r="B2795" s="18" t="s">
        <v>20</v>
      </c>
      <c r="C2795" s="18">
        <v>1197831</v>
      </c>
      <c r="D2795" s="19">
        <v>45547</v>
      </c>
      <c r="E2795" s="18" t="s">
        <v>48</v>
      </c>
      <c r="F2795" s="18" t="s">
        <v>97</v>
      </c>
      <c r="G2795" s="18" t="s">
        <v>98</v>
      </c>
      <c r="H2795" s="18" t="s">
        <v>17</v>
      </c>
      <c r="I2795" s="20">
        <v>0.3000000000000001</v>
      </c>
      <c r="J2795" s="21">
        <v>3250</v>
      </c>
      <c r="K2795" s="22">
        <f t="shared" si="914"/>
        <v>975.00000000000034</v>
      </c>
      <c r="L2795" s="22">
        <f t="shared" si="915"/>
        <v>341.25000000000011</v>
      </c>
      <c r="M2795" s="23">
        <v>0.35</v>
      </c>
      <c r="O2795" s="1"/>
      <c r="P2795" s="2"/>
      <c r="Q2795" s="3"/>
      <c r="R2795" s="5"/>
    </row>
    <row r="2796" spans="2:18" x14ac:dyDescent="0.25">
      <c r="B2796" s="18" t="s">
        <v>20</v>
      </c>
      <c r="C2796" s="18">
        <v>1197831</v>
      </c>
      <c r="D2796" s="19">
        <v>45579</v>
      </c>
      <c r="E2796" s="18" t="s">
        <v>48</v>
      </c>
      <c r="F2796" s="18" t="s">
        <v>97</v>
      </c>
      <c r="G2796" s="18" t="s">
        <v>98</v>
      </c>
      <c r="H2796" s="18" t="s">
        <v>12</v>
      </c>
      <c r="I2796" s="20">
        <v>0.3000000000000001</v>
      </c>
      <c r="J2796" s="21">
        <v>5000</v>
      </c>
      <c r="K2796" s="22">
        <f>I2796*J2796</f>
        <v>1500.0000000000005</v>
      </c>
      <c r="L2796" s="22">
        <f>K2796*M2796</f>
        <v>525.00000000000011</v>
      </c>
      <c r="M2796" s="23">
        <v>0.35</v>
      </c>
      <c r="O2796" s="1"/>
      <c r="P2796" s="2"/>
      <c r="Q2796" s="3"/>
      <c r="R2796" s="5"/>
    </row>
    <row r="2797" spans="2:18" x14ac:dyDescent="0.25">
      <c r="B2797" s="18" t="s">
        <v>20</v>
      </c>
      <c r="C2797" s="18">
        <v>1197831</v>
      </c>
      <c r="D2797" s="19">
        <v>45579</v>
      </c>
      <c r="E2797" s="18" t="s">
        <v>48</v>
      </c>
      <c r="F2797" s="18" t="s">
        <v>97</v>
      </c>
      <c r="G2797" s="18" t="s">
        <v>98</v>
      </c>
      <c r="H2797" s="18" t="s">
        <v>15</v>
      </c>
      <c r="I2797" s="20">
        <v>0.20000000000000012</v>
      </c>
      <c r="J2797" s="21">
        <v>3250</v>
      </c>
      <c r="K2797" s="22">
        <f>I2797*J2797</f>
        <v>650.00000000000034</v>
      </c>
      <c r="L2797" s="22">
        <f>K2797*M2797</f>
        <v>227.50000000000011</v>
      </c>
      <c r="M2797" s="23">
        <v>0.35</v>
      </c>
      <c r="O2797" s="1"/>
      <c r="P2797" s="2"/>
      <c r="Q2797" s="3"/>
      <c r="R2797" s="5"/>
    </row>
    <row r="2798" spans="2:18" x14ac:dyDescent="0.25">
      <c r="B2798" s="18" t="s">
        <v>20</v>
      </c>
      <c r="C2798" s="18">
        <v>1197831</v>
      </c>
      <c r="D2798" s="19">
        <v>45579</v>
      </c>
      <c r="E2798" s="18" t="s">
        <v>48</v>
      </c>
      <c r="F2798" s="18" t="s">
        <v>97</v>
      </c>
      <c r="G2798" s="18" t="s">
        <v>98</v>
      </c>
      <c r="H2798" s="18" t="s">
        <v>13</v>
      </c>
      <c r="I2798" s="20">
        <v>0.20000000000000012</v>
      </c>
      <c r="J2798" s="21">
        <v>2000</v>
      </c>
      <c r="K2798" s="22">
        <f t="shared" ref="K2798:K2801" si="916">I2798*J2798</f>
        <v>400.00000000000023</v>
      </c>
      <c r="L2798" s="22">
        <f t="shared" ref="L2798:L2801" si="917">K2798*M2798</f>
        <v>140.00000000000006</v>
      </c>
      <c r="M2798" s="23">
        <v>0.35</v>
      </c>
      <c r="O2798" s="1"/>
      <c r="P2798" s="2"/>
      <c r="Q2798" s="3"/>
      <c r="R2798" s="5"/>
    </row>
    <row r="2799" spans="2:18" x14ac:dyDescent="0.25">
      <c r="B2799" s="18" t="s">
        <v>20</v>
      </c>
      <c r="C2799" s="18">
        <v>1197831</v>
      </c>
      <c r="D2799" s="19">
        <v>45579</v>
      </c>
      <c r="E2799" s="18" t="s">
        <v>48</v>
      </c>
      <c r="F2799" s="18" t="s">
        <v>97</v>
      </c>
      <c r="G2799" s="18" t="s">
        <v>98</v>
      </c>
      <c r="H2799" s="18" t="s">
        <v>14</v>
      </c>
      <c r="I2799" s="20">
        <v>0.20000000000000012</v>
      </c>
      <c r="J2799" s="21">
        <v>1750</v>
      </c>
      <c r="K2799" s="22">
        <f t="shared" si="916"/>
        <v>350.00000000000023</v>
      </c>
      <c r="L2799" s="22">
        <f t="shared" si="917"/>
        <v>122.50000000000007</v>
      </c>
      <c r="M2799" s="23">
        <v>0.35</v>
      </c>
      <c r="O2799" s="1"/>
      <c r="P2799" s="2"/>
      <c r="Q2799" s="3"/>
      <c r="R2799" s="5"/>
    </row>
    <row r="2800" spans="2:18" x14ac:dyDescent="0.25">
      <c r="B2800" s="18" t="s">
        <v>20</v>
      </c>
      <c r="C2800" s="18">
        <v>1197831</v>
      </c>
      <c r="D2800" s="19">
        <v>45579</v>
      </c>
      <c r="E2800" s="18" t="s">
        <v>48</v>
      </c>
      <c r="F2800" s="18" t="s">
        <v>97</v>
      </c>
      <c r="G2800" s="18" t="s">
        <v>98</v>
      </c>
      <c r="H2800" s="18" t="s">
        <v>16</v>
      </c>
      <c r="I2800" s="20">
        <v>0.3000000000000001</v>
      </c>
      <c r="J2800" s="21">
        <v>1750</v>
      </c>
      <c r="K2800" s="22">
        <f t="shared" si="916"/>
        <v>525.00000000000023</v>
      </c>
      <c r="L2800" s="22">
        <f t="shared" si="917"/>
        <v>183.75000000000006</v>
      </c>
      <c r="M2800" s="23">
        <v>0.35</v>
      </c>
      <c r="O2800" s="1"/>
      <c r="P2800" s="2"/>
      <c r="Q2800" s="3"/>
      <c r="R2800" s="5"/>
    </row>
    <row r="2801" spans="1:18" x14ac:dyDescent="0.25">
      <c r="B2801" s="18" t="s">
        <v>20</v>
      </c>
      <c r="C2801" s="18">
        <v>1197831</v>
      </c>
      <c r="D2801" s="19">
        <v>45579</v>
      </c>
      <c r="E2801" s="18" t="s">
        <v>48</v>
      </c>
      <c r="F2801" s="18" t="s">
        <v>97</v>
      </c>
      <c r="G2801" s="18" t="s">
        <v>98</v>
      </c>
      <c r="H2801" s="18" t="s">
        <v>17</v>
      </c>
      <c r="I2801" s="20">
        <v>0.30000000000000004</v>
      </c>
      <c r="J2801" s="21">
        <v>3000</v>
      </c>
      <c r="K2801" s="22">
        <f t="shared" si="916"/>
        <v>900.00000000000011</v>
      </c>
      <c r="L2801" s="22">
        <f t="shared" si="917"/>
        <v>315</v>
      </c>
      <c r="M2801" s="23">
        <v>0.35</v>
      </c>
      <c r="O2801" s="1"/>
      <c r="P2801" s="2"/>
      <c r="Q2801" s="3"/>
      <c r="R2801" s="5"/>
    </row>
    <row r="2802" spans="1:18" x14ac:dyDescent="0.25">
      <c r="B2802" s="18" t="s">
        <v>20</v>
      </c>
      <c r="C2802" s="18">
        <v>1197831</v>
      </c>
      <c r="D2802" s="19">
        <v>45609</v>
      </c>
      <c r="E2802" s="18" t="s">
        <v>48</v>
      </c>
      <c r="F2802" s="18" t="s">
        <v>97</v>
      </c>
      <c r="G2802" s="18" t="s">
        <v>98</v>
      </c>
      <c r="H2802" s="18" t="s">
        <v>12</v>
      </c>
      <c r="I2802" s="20">
        <v>0.25000000000000011</v>
      </c>
      <c r="J2802" s="21">
        <v>4500</v>
      </c>
      <c r="K2802" s="22">
        <f>I2802*J2802</f>
        <v>1125.0000000000005</v>
      </c>
      <c r="L2802" s="22">
        <f>K2802*M2802</f>
        <v>393.75000000000011</v>
      </c>
      <c r="M2802" s="23">
        <v>0.35</v>
      </c>
      <c r="O2802" s="1"/>
      <c r="P2802" s="2"/>
      <c r="Q2802" s="3"/>
      <c r="R2802" s="5"/>
    </row>
    <row r="2803" spans="1:18" x14ac:dyDescent="0.25">
      <c r="B2803" s="18" t="s">
        <v>20</v>
      </c>
      <c r="C2803" s="18">
        <v>1197831</v>
      </c>
      <c r="D2803" s="19">
        <v>45609</v>
      </c>
      <c r="E2803" s="18" t="s">
        <v>48</v>
      </c>
      <c r="F2803" s="18" t="s">
        <v>97</v>
      </c>
      <c r="G2803" s="18" t="s">
        <v>98</v>
      </c>
      <c r="H2803" s="18" t="s">
        <v>15</v>
      </c>
      <c r="I2803" s="20">
        <v>0.15000000000000013</v>
      </c>
      <c r="J2803" s="21">
        <v>2750</v>
      </c>
      <c r="K2803" s="22">
        <f>I2803*J2803</f>
        <v>412.50000000000034</v>
      </c>
      <c r="L2803" s="22">
        <f>K2803*M2803</f>
        <v>144.37500000000011</v>
      </c>
      <c r="M2803" s="23">
        <v>0.35</v>
      </c>
      <c r="O2803" s="1"/>
      <c r="P2803" s="2"/>
      <c r="Q2803" s="3"/>
      <c r="R2803" s="5"/>
    </row>
    <row r="2804" spans="1:18" x14ac:dyDescent="0.25">
      <c r="B2804" s="18" t="s">
        <v>20</v>
      </c>
      <c r="C2804" s="18">
        <v>1197831</v>
      </c>
      <c r="D2804" s="19">
        <v>45609</v>
      </c>
      <c r="E2804" s="18" t="s">
        <v>48</v>
      </c>
      <c r="F2804" s="18" t="s">
        <v>97</v>
      </c>
      <c r="G2804" s="18" t="s">
        <v>98</v>
      </c>
      <c r="H2804" s="18" t="s">
        <v>13</v>
      </c>
      <c r="I2804" s="20">
        <v>0.25000000000000017</v>
      </c>
      <c r="J2804" s="21">
        <v>2200</v>
      </c>
      <c r="K2804" s="22">
        <f t="shared" ref="K2804:K2807" si="918">I2804*J2804</f>
        <v>550.00000000000034</v>
      </c>
      <c r="L2804" s="22">
        <f t="shared" ref="L2804:L2807" si="919">K2804*M2804</f>
        <v>192.50000000000011</v>
      </c>
      <c r="M2804" s="23">
        <v>0.35</v>
      </c>
      <c r="O2804" s="1"/>
      <c r="P2804" s="2"/>
      <c r="Q2804" s="3"/>
      <c r="R2804" s="5"/>
    </row>
    <row r="2805" spans="1:18" x14ac:dyDescent="0.25">
      <c r="B2805" s="18" t="s">
        <v>20</v>
      </c>
      <c r="C2805" s="18">
        <v>1197831</v>
      </c>
      <c r="D2805" s="19">
        <v>45609</v>
      </c>
      <c r="E2805" s="18" t="s">
        <v>48</v>
      </c>
      <c r="F2805" s="18" t="s">
        <v>97</v>
      </c>
      <c r="G2805" s="18" t="s">
        <v>98</v>
      </c>
      <c r="H2805" s="18" t="s">
        <v>14</v>
      </c>
      <c r="I2805" s="20">
        <v>0.55000000000000016</v>
      </c>
      <c r="J2805" s="21">
        <v>2750</v>
      </c>
      <c r="K2805" s="22">
        <f t="shared" si="918"/>
        <v>1512.5000000000005</v>
      </c>
      <c r="L2805" s="22">
        <f t="shared" si="919"/>
        <v>529.37500000000011</v>
      </c>
      <c r="M2805" s="23">
        <v>0.35</v>
      </c>
      <c r="O2805" s="1"/>
      <c r="P2805" s="2"/>
      <c r="Q2805" s="3"/>
      <c r="R2805" s="5"/>
    </row>
    <row r="2806" spans="1:18" x14ac:dyDescent="0.25">
      <c r="B2806" s="18" t="s">
        <v>20</v>
      </c>
      <c r="C2806" s="18">
        <v>1197831</v>
      </c>
      <c r="D2806" s="19">
        <v>45609</v>
      </c>
      <c r="E2806" s="18" t="s">
        <v>48</v>
      </c>
      <c r="F2806" s="18" t="s">
        <v>97</v>
      </c>
      <c r="G2806" s="18" t="s">
        <v>98</v>
      </c>
      <c r="H2806" s="18" t="s">
        <v>16</v>
      </c>
      <c r="I2806" s="20">
        <v>0.75000000000000011</v>
      </c>
      <c r="J2806" s="21">
        <v>2500</v>
      </c>
      <c r="K2806" s="22">
        <f t="shared" si="918"/>
        <v>1875.0000000000002</v>
      </c>
      <c r="L2806" s="22">
        <f t="shared" si="919"/>
        <v>656.25</v>
      </c>
      <c r="M2806" s="23">
        <v>0.35</v>
      </c>
      <c r="O2806" s="1"/>
      <c r="P2806" s="2"/>
      <c r="Q2806" s="3"/>
      <c r="R2806" s="5"/>
    </row>
    <row r="2807" spans="1:18" x14ac:dyDescent="0.25">
      <c r="B2807" s="18" t="s">
        <v>20</v>
      </c>
      <c r="C2807" s="18">
        <v>1197831</v>
      </c>
      <c r="D2807" s="19">
        <v>45609</v>
      </c>
      <c r="E2807" s="18" t="s">
        <v>48</v>
      </c>
      <c r="F2807" s="18" t="s">
        <v>97</v>
      </c>
      <c r="G2807" s="18" t="s">
        <v>98</v>
      </c>
      <c r="H2807" s="18" t="s">
        <v>17</v>
      </c>
      <c r="I2807" s="20">
        <v>0.75</v>
      </c>
      <c r="J2807" s="21">
        <v>3500</v>
      </c>
      <c r="K2807" s="22">
        <f t="shared" si="918"/>
        <v>2625</v>
      </c>
      <c r="L2807" s="22">
        <f t="shared" si="919"/>
        <v>918.74999999999989</v>
      </c>
      <c r="M2807" s="23">
        <v>0.35</v>
      </c>
      <c r="O2807" s="1"/>
      <c r="P2807" s="2"/>
      <c r="Q2807" s="3"/>
      <c r="R2807" s="5"/>
    </row>
    <row r="2808" spans="1:18" x14ac:dyDescent="0.25">
      <c r="B2808" s="18" t="s">
        <v>20</v>
      </c>
      <c r="C2808" s="18">
        <v>1197831</v>
      </c>
      <c r="D2808" s="19">
        <v>45638</v>
      </c>
      <c r="E2808" s="18" t="s">
        <v>48</v>
      </c>
      <c r="F2808" s="18" t="s">
        <v>97</v>
      </c>
      <c r="G2808" s="18" t="s">
        <v>98</v>
      </c>
      <c r="H2808" s="18" t="s">
        <v>12</v>
      </c>
      <c r="I2808" s="20">
        <v>0.70000000000000007</v>
      </c>
      <c r="J2808" s="21">
        <v>6000</v>
      </c>
      <c r="K2808" s="22">
        <f>I2808*J2808</f>
        <v>4200</v>
      </c>
      <c r="L2808" s="22">
        <f>K2808*M2808</f>
        <v>1470</v>
      </c>
      <c r="M2808" s="23">
        <v>0.35</v>
      </c>
      <c r="O2808" s="1"/>
      <c r="P2808" s="2"/>
      <c r="Q2808" s="3"/>
      <c r="R2808" s="5"/>
    </row>
    <row r="2809" spans="1:18" x14ac:dyDescent="0.25">
      <c r="B2809" s="18" t="s">
        <v>20</v>
      </c>
      <c r="C2809" s="18">
        <v>1197831</v>
      </c>
      <c r="D2809" s="19">
        <v>45638</v>
      </c>
      <c r="E2809" s="18" t="s">
        <v>48</v>
      </c>
      <c r="F2809" s="18" t="s">
        <v>97</v>
      </c>
      <c r="G2809" s="18" t="s">
        <v>98</v>
      </c>
      <c r="H2809" s="18" t="s">
        <v>15</v>
      </c>
      <c r="I2809" s="20">
        <v>0.60000000000000009</v>
      </c>
      <c r="J2809" s="21">
        <v>4000</v>
      </c>
      <c r="K2809" s="22">
        <f>I2809*J2809</f>
        <v>2400.0000000000005</v>
      </c>
      <c r="L2809" s="22">
        <f>K2809*M2809</f>
        <v>840.00000000000011</v>
      </c>
      <c r="M2809" s="23">
        <v>0.35</v>
      </c>
      <c r="O2809" s="1"/>
      <c r="P2809" s="2"/>
      <c r="Q2809" s="3"/>
      <c r="R2809" s="5"/>
    </row>
    <row r="2810" spans="1:18" x14ac:dyDescent="0.25">
      <c r="B2810" s="18" t="s">
        <v>20</v>
      </c>
      <c r="C2810" s="18">
        <v>1197831</v>
      </c>
      <c r="D2810" s="19">
        <v>45638</v>
      </c>
      <c r="E2810" s="18" t="s">
        <v>48</v>
      </c>
      <c r="F2810" s="18" t="s">
        <v>97</v>
      </c>
      <c r="G2810" s="18" t="s">
        <v>98</v>
      </c>
      <c r="H2810" s="18" t="s">
        <v>13</v>
      </c>
      <c r="I2810" s="20">
        <v>0.60000000000000009</v>
      </c>
      <c r="J2810" s="21">
        <v>3500</v>
      </c>
      <c r="K2810" s="22">
        <f t="shared" ref="K2810:K2813" si="920">I2810*J2810</f>
        <v>2100.0000000000005</v>
      </c>
      <c r="L2810" s="22">
        <f t="shared" ref="L2810:L2813" si="921">K2810*M2810</f>
        <v>735.00000000000011</v>
      </c>
      <c r="M2810" s="23">
        <v>0.35</v>
      </c>
      <c r="O2810" s="1"/>
      <c r="P2810" s="2"/>
      <c r="Q2810" s="3"/>
      <c r="R2810" s="5"/>
    </row>
    <row r="2811" spans="1:18" x14ac:dyDescent="0.25">
      <c r="B2811" s="18" t="s">
        <v>20</v>
      </c>
      <c r="C2811" s="18">
        <v>1197831</v>
      </c>
      <c r="D2811" s="19">
        <v>45638</v>
      </c>
      <c r="E2811" s="18" t="s">
        <v>48</v>
      </c>
      <c r="F2811" s="18" t="s">
        <v>97</v>
      </c>
      <c r="G2811" s="18" t="s">
        <v>98</v>
      </c>
      <c r="H2811" s="18" t="s">
        <v>14</v>
      </c>
      <c r="I2811" s="20">
        <v>0.60000000000000009</v>
      </c>
      <c r="J2811" s="21">
        <v>3000</v>
      </c>
      <c r="K2811" s="22">
        <f t="shared" si="920"/>
        <v>1800.0000000000002</v>
      </c>
      <c r="L2811" s="22">
        <f t="shared" si="921"/>
        <v>630</v>
      </c>
      <c r="M2811" s="23">
        <v>0.35</v>
      </c>
      <c r="O2811" s="1"/>
      <c r="P2811" s="2"/>
      <c r="Q2811" s="3"/>
      <c r="R2811" s="5"/>
    </row>
    <row r="2812" spans="1:18" x14ac:dyDescent="0.25">
      <c r="B2812" s="18" t="s">
        <v>20</v>
      </c>
      <c r="C2812" s="18">
        <v>1197831</v>
      </c>
      <c r="D2812" s="19">
        <v>45638</v>
      </c>
      <c r="E2812" s="18" t="s">
        <v>48</v>
      </c>
      <c r="F2812" s="18" t="s">
        <v>97</v>
      </c>
      <c r="G2812" s="18" t="s">
        <v>98</v>
      </c>
      <c r="H2812" s="18" t="s">
        <v>16</v>
      </c>
      <c r="I2812" s="20">
        <v>0.70000000000000007</v>
      </c>
      <c r="J2812" s="21">
        <v>3000</v>
      </c>
      <c r="K2812" s="22">
        <f t="shared" si="920"/>
        <v>2100</v>
      </c>
      <c r="L2812" s="22">
        <f t="shared" si="921"/>
        <v>735</v>
      </c>
      <c r="M2812" s="23">
        <v>0.35</v>
      </c>
      <c r="O2812" s="1"/>
      <c r="P2812" s="2"/>
      <c r="Q2812" s="3"/>
      <c r="R2812" s="5"/>
    </row>
    <row r="2813" spans="1:18" x14ac:dyDescent="0.25">
      <c r="B2813" s="18" t="s">
        <v>20</v>
      </c>
      <c r="C2813" s="18">
        <v>1197831</v>
      </c>
      <c r="D2813" s="19">
        <v>45638</v>
      </c>
      <c r="E2813" s="18" t="s">
        <v>48</v>
      </c>
      <c r="F2813" s="18" t="s">
        <v>97</v>
      </c>
      <c r="G2813" s="18" t="s">
        <v>98</v>
      </c>
      <c r="H2813" s="18" t="s">
        <v>17</v>
      </c>
      <c r="I2813" s="20">
        <v>0.75</v>
      </c>
      <c r="J2813" s="21">
        <v>4000</v>
      </c>
      <c r="K2813" s="22">
        <f t="shared" si="920"/>
        <v>3000</v>
      </c>
      <c r="L2813" s="22">
        <f t="shared" si="921"/>
        <v>1050</v>
      </c>
      <c r="M2813" s="23">
        <v>0.35</v>
      </c>
      <c r="O2813" s="1"/>
      <c r="P2813" s="2"/>
      <c r="Q2813" s="3"/>
      <c r="R2813" s="5"/>
    </row>
    <row r="2814" spans="1:18" x14ac:dyDescent="0.25">
      <c r="A2814" t="s">
        <v>39</v>
      </c>
      <c r="B2814" s="18" t="s">
        <v>10</v>
      </c>
      <c r="C2814" s="18">
        <v>1185732</v>
      </c>
      <c r="D2814" s="19">
        <v>45303</v>
      </c>
      <c r="E2814" s="18" t="s">
        <v>29</v>
      </c>
      <c r="F2814" s="18" t="s">
        <v>99</v>
      </c>
      <c r="G2814" s="18" t="s">
        <v>100</v>
      </c>
      <c r="H2814" s="18" t="s">
        <v>12</v>
      </c>
      <c r="I2814" s="20">
        <v>0.4</v>
      </c>
      <c r="J2814" s="21">
        <v>4750</v>
      </c>
      <c r="K2814" s="22">
        <f>I2814*J2814</f>
        <v>1900</v>
      </c>
      <c r="L2814" s="22">
        <f>K2814*M2814</f>
        <v>665</v>
      </c>
      <c r="M2814" s="23">
        <v>0.35</v>
      </c>
      <c r="O2814" s="1"/>
      <c r="P2814" s="2"/>
      <c r="Q2814" s="3"/>
      <c r="R2814" s="5"/>
    </row>
    <row r="2815" spans="1:18" x14ac:dyDescent="0.25">
      <c r="B2815" s="18" t="s">
        <v>10</v>
      </c>
      <c r="C2815" s="18">
        <v>1185732</v>
      </c>
      <c r="D2815" s="19">
        <v>45303</v>
      </c>
      <c r="E2815" s="18" t="s">
        <v>29</v>
      </c>
      <c r="F2815" s="18" t="s">
        <v>99</v>
      </c>
      <c r="G2815" s="18" t="s">
        <v>100</v>
      </c>
      <c r="H2815" s="18" t="s">
        <v>15</v>
      </c>
      <c r="I2815" s="20">
        <v>0.4</v>
      </c>
      <c r="J2815" s="21">
        <v>2750</v>
      </c>
      <c r="K2815" s="22">
        <f>I2815*J2815</f>
        <v>1100</v>
      </c>
      <c r="L2815" s="22">
        <f>K2815*M2815</f>
        <v>330</v>
      </c>
      <c r="M2815" s="23">
        <v>0.3</v>
      </c>
      <c r="O2815" s="1"/>
      <c r="P2815" s="2"/>
      <c r="Q2815" s="3"/>
      <c r="R2815" s="5"/>
    </row>
    <row r="2816" spans="1:18" x14ac:dyDescent="0.25">
      <c r="B2816" s="18" t="s">
        <v>10</v>
      </c>
      <c r="C2816" s="18">
        <v>1185732</v>
      </c>
      <c r="D2816" s="19">
        <v>45303</v>
      </c>
      <c r="E2816" s="18" t="s">
        <v>29</v>
      </c>
      <c r="F2816" s="18" t="s">
        <v>99</v>
      </c>
      <c r="G2816" s="18" t="s">
        <v>100</v>
      </c>
      <c r="H2816" s="18" t="s">
        <v>13</v>
      </c>
      <c r="I2816" s="20">
        <v>0.30000000000000004</v>
      </c>
      <c r="J2816" s="21">
        <v>2750</v>
      </c>
      <c r="K2816" s="22">
        <f t="shared" ref="K2816:K2819" si="922">I2816*J2816</f>
        <v>825.00000000000011</v>
      </c>
      <c r="L2816" s="22">
        <f t="shared" ref="L2816:L2819" si="923">K2816*M2816</f>
        <v>247.50000000000003</v>
      </c>
      <c r="M2816" s="23">
        <v>0.3</v>
      </c>
      <c r="O2816" s="1"/>
      <c r="P2816" s="2"/>
      <c r="Q2816" s="3"/>
      <c r="R2816" s="5"/>
    </row>
    <row r="2817" spans="2:18" x14ac:dyDescent="0.25">
      <c r="B2817" s="18" t="s">
        <v>10</v>
      </c>
      <c r="C2817" s="18">
        <v>1185732</v>
      </c>
      <c r="D2817" s="19">
        <v>45303</v>
      </c>
      <c r="E2817" s="18" t="s">
        <v>29</v>
      </c>
      <c r="F2817" s="18" t="s">
        <v>99</v>
      </c>
      <c r="G2817" s="18" t="s">
        <v>100</v>
      </c>
      <c r="H2817" s="18" t="s">
        <v>14</v>
      </c>
      <c r="I2817" s="20">
        <v>0.35000000000000003</v>
      </c>
      <c r="J2817" s="21">
        <v>1250</v>
      </c>
      <c r="K2817" s="22">
        <f t="shared" si="922"/>
        <v>437.50000000000006</v>
      </c>
      <c r="L2817" s="22">
        <f t="shared" si="923"/>
        <v>131.25</v>
      </c>
      <c r="M2817" s="23">
        <v>0.3</v>
      </c>
      <c r="O2817" s="1"/>
      <c r="P2817" s="2"/>
      <c r="Q2817" s="3"/>
      <c r="R2817" s="5"/>
    </row>
    <row r="2818" spans="2:18" x14ac:dyDescent="0.25">
      <c r="B2818" s="18" t="s">
        <v>10</v>
      </c>
      <c r="C2818" s="18">
        <v>1185732</v>
      </c>
      <c r="D2818" s="19">
        <v>45303</v>
      </c>
      <c r="E2818" s="18" t="s">
        <v>29</v>
      </c>
      <c r="F2818" s="18" t="s">
        <v>99</v>
      </c>
      <c r="G2818" s="18" t="s">
        <v>100</v>
      </c>
      <c r="H2818" s="18" t="s">
        <v>16</v>
      </c>
      <c r="I2818" s="20">
        <v>0.49999999999999994</v>
      </c>
      <c r="J2818" s="21">
        <v>1750</v>
      </c>
      <c r="K2818" s="22">
        <f t="shared" si="922"/>
        <v>874.99999999999989</v>
      </c>
      <c r="L2818" s="22">
        <f t="shared" si="923"/>
        <v>306.24999999999994</v>
      </c>
      <c r="M2818" s="23">
        <v>0.35</v>
      </c>
      <c r="O2818" s="1"/>
      <c r="P2818" s="2"/>
      <c r="Q2818" s="3"/>
      <c r="R2818" s="5"/>
    </row>
    <row r="2819" spans="2:18" x14ac:dyDescent="0.25">
      <c r="B2819" s="18" t="s">
        <v>10</v>
      </c>
      <c r="C2819" s="18">
        <v>1185732</v>
      </c>
      <c r="D2819" s="19">
        <v>45303</v>
      </c>
      <c r="E2819" s="18" t="s">
        <v>29</v>
      </c>
      <c r="F2819" s="18" t="s">
        <v>99</v>
      </c>
      <c r="G2819" s="18" t="s">
        <v>100</v>
      </c>
      <c r="H2819" s="18" t="s">
        <v>17</v>
      </c>
      <c r="I2819" s="20">
        <v>0.4</v>
      </c>
      <c r="J2819" s="21">
        <v>2750</v>
      </c>
      <c r="K2819" s="22">
        <f t="shared" si="922"/>
        <v>1100</v>
      </c>
      <c r="L2819" s="22">
        <f t="shared" si="923"/>
        <v>440</v>
      </c>
      <c r="M2819" s="23">
        <v>0.4</v>
      </c>
      <c r="O2819" s="1"/>
      <c r="P2819" s="2"/>
      <c r="Q2819" s="3"/>
      <c r="R2819" s="5"/>
    </row>
    <row r="2820" spans="2:18" x14ac:dyDescent="0.25">
      <c r="B2820" s="18" t="s">
        <v>10</v>
      </c>
      <c r="C2820" s="18">
        <v>1185732</v>
      </c>
      <c r="D2820" s="19">
        <v>45334</v>
      </c>
      <c r="E2820" s="18" t="s">
        <v>29</v>
      </c>
      <c r="F2820" s="18" t="s">
        <v>99</v>
      </c>
      <c r="G2820" s="18" t="s">
        <v>100</v>
      </c>
      <c r="H2820" s="18" t="s">
        <v>12</v>
      </c>
      <c r="I2820" s="20">
        <v>0.4</v>
      </c>
      <c r="J2820" s="21">
        <v>5250</v>
      </c>
      <c r="K2820" s="22">
        <f>I2820*J2820</f>
        <v>2100</v>
      </c>
      <c r="L2820" s="22">
        <f>K2820*M2820</f>
        <v>735</v>
      </c>
      <c r="M2820" s="23">
        <v>0.35</v>
      </c>
      <c r="O2820" s="1"/>
      <c r="P2820" s="2"/>
      <c r="Q2820" s="3"/>
      <c r="R2820" s="5"/>
    </row>
    <row r="2821" spans="2:18" x14ac:dyDescent="0.25">
      <c r="B2821" s="18" t="s">
        <v>10</v>
      </c>
      <c r="C2821" s="18">
        <v>1185732</v>
      </c>
      <c r="D2821" s="19">
        <v>45334</v>
      </c>
      <c r="E2821" s="18" t="s">
        <v>29</v>
      </c>
      <c r="F2821" s="18" t="s">
        <v>99</v>
      </c>
      <c r="G2821" s="18" t="s">
        <v>100</v>
      </c>
      <c r="H2821" s="18" t="s">
        <v>15</v>
      </c>
      <c r="I2821" s="20">
        <v>0.4</v>
      </c>
      <c r="J2821" s="21">
        <v>1750</v>
      </c>
      <c r="K2821" s="22">
        <f>I2821*J2821</f>
        <v>700</v>
      </c>
      <c r="L2821" s="22">
        <f>K2821*M2821</f>
        <v>210</v>
      </c>
      <c r="M2821" s="23">
        <v>0.3</v>
      </c>
      <c r="O2821" s="1"/>
      <c r="P2821" s="2"/>
      <c r="Q2821" s="3"/>
      <c r="R2821" s="5"/>
    </row>
    <row r="2822" spans="2:18" x14ac:dyDescent="0.25">
      <c r="B2822" s="18" t="s">
        <v>10</v>
      </c>
      <c r="C2822" s="18">
        <v>1185732</v>
      </c>
      <c r="D2822" s="19">
        <v>45334</v>
      </c>
      <c r="E2822" s="18" t="s">
        <v>29</v>
      </c>
      <c r="F2822" s="18" t="s">
        <v>99</v>
      </c>
      <c r="G2822" s="18" t="s">
        <v>100</v>
      </c>
      <c r="H2822" s="18" t="s">
        <v>13</v>
      </c>
      <c r="I2822" s="20">
        <v>0.30000000000000004</v>
      </c>
      <c r="J2822" s="21">
        <v>2250</v>
      </c>
      <c r="K2822" s="22">
        <f t="shared" ref="K2822:K2825" si="924">I2822*J2822</f>
        <v>675.00000000000011</v>
      </c>
      <c r="L2822" s="22">
        <f t="shared" ref="L2822:L2825" si="925">K2822*M2822</f>
        <v>202.50000000000003</v>
      </c>
      <c r="M2822" s="23">
        <v>0.3</v>
      </c>
      <c r="O2822" s="1"/>
      <c r="P2822" s="2"/>
      <c r="Q2822" s="3"/>
      <c r="R2822" s="5"/>
    </row>
    <row r="2823" spans="2:18" x14ac:dyDescent="0.25">
      <c r="B2823" s="18" t="s">
        <v>10</v>
      </c>
      <c r="C2823" s="18">
        <v>1185732</v>
      </c>
      <c r="D2823" s="19">
        <v>45334</v>
      </c>
      <c r="E2823" s="18" t="s">
        <v>29</v>
      </c>
      <c r="F2823" s="18" t="s">
        <v>99</v>
      </c>
      <c r="G2823" s="18" t="s">
        <v>100</v>
      </c>
      <c r="H2823" s="18" t="s">
        <v>14</v>
      </c>
      <c r="I2823" s="20">
        <v>0.35000000000000003</v>
      </c>
      <c r="J2823" s="21">
        <v>1000</v>
      </c>
      <c r="K2823" s="22">
        <f t="shared" si="924"/>
        <v>350.00000000000006</v>
      </c>
      <c r="L2823" s="22">
        <f t="shared" si="925"/>
        <v>105.00000000000001</v>
      </c>
      <c r="M2823" s="23">
        <v>0.3</v>
      </c>
      <c r="O2823" s="1"/>
      <c r="P2823" s="2"/>
      <c r="Q2823" s="3"/>
      <c r="R2823" s="5"/>
    </row>
    <row r="2824" spans="2:18" x14ac:dyDescent="0.25">
      <c r="B2824" s="18" t="s">
        <v>10</v>
      </c>
      <c r="C2824" s="18">
        <v>1185732</v>
      </c>
      <c r="D2824" s="19">
        <v>45334</v>
      </c>
      <c r="E2824" s="18" t="s">
        <v>29</v>
      </c>
      <c r="F2824" s="18" t="s">
        <v>99</v>
      </c>
      <c r="G2824" s="18" t="s">
        <v>100</v>
      </c>
      <c r="H2824" s="18" t="s">
        <v>16</v>
      </c>
      <c r="I2824" s="20">
        <v>0.49999999999999994</v>
      </c>
      <c r="J2824" s="21">
        <v>1750</v>
      </c>
      <c r="K2824" s="22">
        <f t="shared" si="924"/>
        <v>874.99999999999989</v>
      </c>
      <c r="L2824" s="22">
        <f t="shared" si="925"/>
        <v>306.24999999999994</v>
      </c>
      <c r="M2824" s="23">
        <v>0.35</v>
      </c>
      <c r="O2824" s="1"/>
      <c r="P2824" s="2"/>
      <c r="Q2824" s="3"/>
      <c r="R2824" s="5"/>
    </row>
    <row r="2825" spans="2:18" x14ac:dyDescent="0.25">
      <c r="B2825" s="18" t="s">
        <v>10</v>
      </c>
      <c r="C2825" s="18">
        <v>1185732</v>
      </c>
      <c r="D2825" s="19">
        <v>45334</v>
      </c>
      <c r="E2825" s="18" t="s">
        <v>29</v>
      </c>
      <c r="F2825" s="18" t="s">
        <v>99</v>
      </c>
      <c r="G2825" s="18" t="s">
        <v>100</v>
      </c>
      <c r="H2825" s="18" t="s">
        <v>17</v>
      </c>
      <c r="I2825" s="20">
        <v>0.35</v>
      </c>
      <c r="J2825" s="21">
        <v>2750</v>
      </c>
      <c r="K2825" s="22">
        <f t="shared" si="924"/>
        <v>962.49999999999989</v>
      </c>
      <c r="L2825" s="22">
        <f t="shared" si="925"/>
        <v>385</v>
      </c>
      <c r="M2825" s="23">
        <v>0.4</v>
      </c>
      <c r="O2825" s="1"/>
      <c r="P2825" s="2"/>
      <c r="Q2825" s="3"/>
      <c r="R2825" s="5"/>
    </row>
    <row r="2826" spans="2:18" x14ac:dyDescent="0.25">
      <c r="B2826" s="18" t="s">
        <v>10</v>
      </c>
      <c r="C2826" s="18">
        <v>1185732</v>
      </c>
      <c r="D2826" s="19">
        <v>45362</v>
      </c>
      <c r="E2826" s="18" t="s">
        <v>29</v>
      </c>
      <c r="F2826" s="18" t="s">
        <v>99</v>
      </c>
      <c r="G2826" s="18" t="s">
        <v>100</v>
      </c>
      <c r="H2826" s="18" t="s">
        <v>12</v>
      </c>
      <c r="I2826" s="20">
        <v>0.4</v>
      </c>
      <c r="J2826" s="21">
        <v>4950</v>
      </c>
      <c r="K2826" s="22">
        <f>I2826*J2826</f>
        <v>1980</v>
      </c>
      <c r="L2826" s="22">
        <f>K2826*M2826</f>
        <v>693</v>
      </c>
      <c r="M2826" s="23">
        <v>0.35</v>
      </c>
      <c r="O2826" s="1"/>
      <c r="P2826" s="2"/>
      <c r="Q2826" s="3"/>
      <c r="R2826" s="5"/>
    </row>
    <row r="2827" spans="2:18" x14ac:dyDescent="0.25">
      <c r="B2827" s="18" t="s">
        <v>10</v>
      </c>
      <c r="C2827" s="18">
        <v>1185732</v>
      </c>
      <c r="D2827" s="19">
        <v>45362</v>
      </c>
      <c r="E2827" s="18" t="s">
        <v>29</v>
      </c>
      <c r="F2827" s="18" t="s">
        <v>99</v>
      </c>
      <c r="G2827" s="18" t="s">
        <v>100</v>
      </c>
      <c r="H2827" s="18" t="s">
        <v>15</v>
      </c>
      <c r="I2827" s="20">
        <v>0.4</v>
      </c>
      <c r="J2827" s="21">
        <v>2000</v>
      </c>
      <c r="K2827" s="22">
        <f>I2827*J2827</f>
        <v>800</v>
      </c>
      <c r="L2827" s="22">
        <f>K2827*M2827</f>
        <v>240</v>
      </c>
      <c r="M2827" s="23">
        <v>0.3</v>
      </c>
      <c r="O2827" s="1"/>
      <c r="P2827" s="2"/>
      <c r="Q2827" s="3"/>
      <c r="R2827" s="5"/>
    </row>
    <row r="2828" spans="2:18" x14ac:dyDescent="0.25">
      <c r="B2828" s="18" t="s">
        <v>10</v>
      </c>
      <c r="C2828" s="18">
        <v>1185732</v>
      </c>
      <c r="D2828" s="19">
        <v>45362</v>
      </c>
      <c r="E2828" s="18" t="s">
        <v>29</v>
      </c>
      <c r="F2828" s="18" t="s">
        <v>99</v>
      </c>
      <c r="G2828" s="18" t="s">
        <v>100</v>
      </c>
      <c r="H2828" s="18" t="s">
        <v>13</v>
      </c>
      <c r="I2828" s="20">
        <v>0.30000000000000004</v>
      </c>
      <c r="J2828" s="21">
        <v>2250</v>
      </c>
      <c r="K2828" s="22">
        <f t="shared" ref="K2828:K2831" si="926">I2828*J2828</f>
        <v>675.00000000000011</v>
      </c>
      <c r="L2828" s="22">
        <f t="shared" ref="L2828:L2831" si="927">K2828*M2828</f>
        <v>202.50000000000003</v>
      </c>
      <c r="M2828" s="23">
        <v>0.3</v>
      </c>
      <c r="O2828" s="1"/>
      <c r="P2828" s="2"/>
      <c r="Q2828" s="3"/>
      <c r="R2828" s="5"/>
    </row>
    <row r="2829" spans="2:18" x14ac:dyDescent="0.25">
      <c r="B2829" s="18" t="s">
        <v>10</v>
      </c>
      <c r="C2829" s="18">
        <v>1185732</v>
      </c>
      <c r="D2829" s="19">
        <v>45362</v>
      </c>
      <c r="E2829" s="18" t="s">
        <v>29</v>
      </c>
      <c r="F2829" s="18" t="s">
        <v>99</v>
      </c>
      <c r="G2829" s="18" t="s">
        <v>100</v>
      </c>
      <c r="H2829" s="18" t="s">
        <v>14</v>
      </c>
      <c r="I2829" s="20">
        <v>0.35</v>
      </c>
      <c r="J2829" s="21">
        <v>750</v>
      </c>
      <c r="K2829" s="22">
        <f t="shared" si="926"/>
        <v>262.5</v>
      </c>
      <c r="L2829" s="22">
        <f t="shared" si="927"/>
        <v>78.75</v>
      </c>
      <c r="M2829" s="23">
        <v>0.3</v>
      </c>
      <c r="O2829" s="1"/>
      <c r="P2829" s="2"/>
      <c r="Q2829" s="3"/>
      <c r="R2829" s="5"/>
    </row>
    <row r="2830" spans="2:18" x14ac:dyDescent="0.25">
      <c r="B2830" s="18" t="s">
        <v>10</v>
      </c>
      <c r="C2830" s="18">
        <v>1185732</v>
      </c>
      <c r="D2830" s="19">
        <v>45362</v>
      </c>
      <c r="E2830" s="18" t="s">
        <v>29</v>
      </c>
      <c r="F2830" s="18" t="s">
        <v>99</v>
      </c>
      <c r="G2830" s="18" t="s">
        <v>100</v>
      </c>
      <c r="H2830" s="18" t="s">
        <v>16</v>
      </c>
      <c r="I2830" s="20">
        <v>0.5</v>
      </c>
      <c r="J2830" s="21">
        <v>1250</v>
      </c>
      <c r="K2830" s="22">
        <f t="shared" si="926"/>
        <v>625</v>
      </c>
      <c r="L2830" s="22">
        <f t="shared" si="927"/>
        <v>218.75</v>
      </c>
      <c r="M2830" s="23">
        <v>0.35</v>
      </c>
      <c r="O2830" s="1"/>
      <c r="P2830" s="2"/>
      <c r="Q2830" s="3"/>
      <c r="R2830" s="5"/>
    </row>
    <row r="2831" spans="2:18" x14ac:dyDescent="0.25">
      <c r="B2831" s="18" t="s">
        <v>10</v>
      </c>
      <c r="C2831" s="18">
        <v>1185732</v>
      </c>
      <c r="D2831" s="19">
        <v>45362</v>
      </c>
      <c r="E2831" s="18" t="s">
        <v>29</v>
      </c>
      <c r="F2831" s="18" t="s">
        <v>99</v>
      </c>
      <c r="G2831" s="18" t="s">
        <v>100</v>
      </c>
      <c r="H2831" s="18" t="s">
        <v>17</v>
      </c>
      <c r="I2831" s="20">
        <v>0.4</v>
      </c>
      <c r="J2831" s="21">
        <v>2250</v>
      </c>
      <c r="K2831" s="22">
        <f t="shared" si="926"/>
        <v>900</v>
      </c>
      <c r="L2831" s="22">
        <f t="shared" si="927"/>
        <v>360</v>
      </c>
      <c r="M2831" s="23">
        <v>0.4</v>
      </c>
      <c r="O2831" s="1"/>
      <c r="P2831" s="2"/>
      <c r="Q2831" s="3"/>
      <c r="R2831" s="5"/>
    </row>
    <row r="2832" spans="2:18" x14ac:dyDescent="0.25">
      <c r="B2832" s="18" t="s">
        <v>10</v>
      </c>
      <c r="C2832" s="18">
        <v>1185732</v>
      </c>
      <c r="D2832" s="19">
        <v>45394</v>
      </c>
      <c r="E2832" s="18" t="s">
        <v>29</v>
      </c>
      <c r="F2832" s="18" t="s">
        <v>99</v>
      </c>
      <c r="G2832" s="18" t="s">
        <v>100</v>
      </c>
      <c r="H2832" s="18" t="s">
        <v>12</v>
      </c>
      <c r="I2832" s="20">
        <v>0.4</v>
      </c>
      <c r="J2832" s="21">
        <v>4500</v>
      </c>
      <c r="K2832" s="22">
        <f>I2832*J2832</f>
        <v>1800</v>
      </c>
      <c r="L2832" s="22">
        <f>K2832*M2832</f>
        <v>630</v>
      </c>
      <c r="M2832" s="23">
        <v>0.35</v>
      </c>
      <c r="O2832" s="1"/>
      <c r="P2832" s="2"/>
      <c r="Q2832" s="3"/>
      <c r="R2832" s="5"/>
    </row>
    <row r="2833" spans="2:18" x14ac:dyDescent="0.25">
      <c r="B2833" s="18" t="s">
        <v>10</v>
      </c>
      <c r="C2833" s="18">
        <v>1185732</v>
      </c>
      <c r="D2833" s="19">
        <v>45394</v>
      </c>
      <c r="E2833" s="18" t="s">
        <v>29</v>
      </c>
      <c r="F2833" s="18" t="s">
        <v>99</v>
      </c>
      <c r="G2833" s="18" t="s">
        <v>100</v>
      </c>
      <c r="H2833" s="18" t="s">
        <v>15</v>
      </c>
      <c r="I2833" s="20">
        <v>0.4</v>
      </c>
      <c r="J2833" s="21">
        <v>1500</v>
      </c>
      <c r="K2833" s="22">
        <f>I2833*J2833</f>
        <v>600</v>
      </c>
      <c r="L2833" s="22">
        <f>K2833*M2833</f>
        <v>180</v>
      </c>
      <c r="M2833" s="23">
        <v>0.3</v>
      </c>
      <c r="O2833" s="1"/>
      <c r="P2833" s="2"/>
      <c r="Q2833" s="3"/>
      <c r="R2833" s="5"/>
    </row>
    <row r="2834" spans="2:18" x14ac:dyDescent="0.25">
      <c r="B2834" s="18" t="s">
        <v>10</v>
      </c>
      <c r="C2834" s="18">
        <v>1185732</v>
      </c>
      <c r="D2834" s="19">
        <v>45394</v>
      </c>
      <c r="E2834" s="18" t="s">
        <v>29</v>
      </c>
      <c r="F2834" s="18" t="s">
        <v>99</v>
      </c>
      <c r="G2834" s="18" t="s">
        <v>100</v>
      </c>
      <c r="H2834" s="18" t="s">
        <v>13</v>
      </c>
      <c r="I2834" s="20">
        <v>0.30000000000000004</v>
      </c>
      <c r="J2834" s="21">
        <v>1500</v>
      </c>
      <c r="K2834" s="22">
        <f t="shared" ref="K2834:K2837" si="928">I2834*J2834</f>
        <v>450.00000000000006</v>
      </c>
      <c r="L2834" s="22">
        <f t="shared" ref="L2834:L2837" si="929">K2834*M2834</f>
        <v>135</v>
      </c>
      <c r="M2834" s="23">
        <v>0.3</v>
      </c>
      <c r="O2834" s="1"/>
      <c r="P2834" s="2"/>
      <c r="Q2834" s="3"/>
      <c r="R2834" s="5"/>
    </row>
    <row r="2835" spans="2:18" x14ac:dyDescent="0.25">
      <c r="B2835" s="18" t="s">
        <v>10</v>
      </c>
      <c r="C2835" s="18">
        <v>1185732</v>
      </c>
      <c r="D2835" s="19">
        <v>45394</v>
      </c>
      <c r="E2835" s="18" t="s">
        <v>29</v>
      </c>
      <c r="F2835" s="18" t="s">
        <v>99</v>
      </c>
      <c r="G2835" s="18" t="s">
        <v>100</v>
      </c>
      <c r="H2835" s="18" t="s">
        <v>14</v>
      </c>
      <c r="I2835" s="20">
        <v>0.35</v>
      </c>
      <c r="J2835" s="21">
        <v>750</v>
      </c>
      <c r="K2835" s="22">
        <f t="shared" si="928"/>
        <v>262.5</v>
      </c>
      <c r="L2835" s="22">
        <f t="shared" si="929"/>
        <v>78.75</v>
      </c>
      <c r="M2835" s="23">
        <v>0.3</v>
      </c>
      <c r="O2835" s="1"/>
      <c r="P2835" s="2"/>
      <c r="Q2835" s="3"/>
      <c r="R2835" s="5"/>
    </row>
    <row r="2836" spans="2:18" x14ac:dyDescent="0.25">
      <c r="B2836" s="18" t="s">
        <v>10</v>
      </c>
      <c r="C2836" s="18">
        <v>1185732</v>
      </c>
      <c r="D2836" s="19">
        <v>45394</v>
      </c>
      <c r="E2836" s="18" t="s">
        <v>29</v>
      </c>
      <c r="F2836" s="18" t="s">
        <v>99</v>
      </c>
      <c r="G2836" s="18" t="s">
        <v>100</v>
      </c>
      <c r="H2836" s="18" t="s">
        <v>16</v>
      </c>
      <c r="I2836" s="20">
        <v>0.6</v>
      </c>
      <c r="J2836" s="21">
        <v>1000</v>
      </c>
      <c r="K2836" s="22">
        <f t="shared" si="928"/>
        <v>600</v>
      </c>
      <c r="L2836" s="22">
        <f t="shared" si="929"/>
        <v>210</v>
      </c>
      <c r="M2836" s="23">
        <v>0.35</v>
      </c>
      <c r="O2836" s="1"/>
      <c r="P2836" s="2"/>
      <c r="Q2836" s="3"/>
      <c r="R2836" s="5"/>
    </row>
    <row r="2837" spans="2:18" x14ac:dyDescent="0.25">
      <c r="B2837" s="18" t="s">
        <v>10</v>
      </c>
      <c r="C2837" s="18">
        <v>1185732</v>
      </c>
      <c r="D2837" s="19">
        <v>45394</v>
      </c>
      <c r="E2837" s="18" t="s">
        <v>29</v>
      </c>
      <c r="F2837" s="18" t="s">
        <v>99</v>
      </c>
      <c r="G2837" s="18" t="s">
        <v>100</v>
      </c>
      <c r="H2837" s="18" t="s">
        <v>17</v>
      </c>
      <c r="I2837" s="20">
        <v>0.5</v>
      </c>
      <c r="J2837" s="21">
        <v>2250</v>
      </c>
      <c r="K2837" s="22">
        <f t="shared" si="928"/>
        <v>1125</v>
      </c>
      <c r="L2837" s="22">
        <f t="shared" si="929"/>
        <v>450</v>
      </c>
      <c r="M2837" s="23">
        <v>0.4</v>
      </c>
      <c r="O2837" s="1"/>
      <c r="P2837" s="2"/>
      <c r="Q2837" s="3"/>
      <c r="R2837" s="5"/>
    </row>
    <row r="2838" spans="2:18" x14ac:dyDescent="0.25">
      <c r="B2838" s="18" t="s">
        <v>10</v>
      </c>
      <c r="C2838" s="18">
        <v>1185732</v>
      </c>
      <c r="D2838" s="19">
        <v>45425</v>
      </c>
      <c r="E2838" s="18" t="s">
        <v>29</v>
      </c>
      <c r="F2838" s="18" t="s">
        <v>99</v>
      </c>
      <c r="G2838" s="18" t="s">
        <v>100</v>
      </c>
      <c r="H2838" s="18" t="s">
        <v>12</v>
      </c>
      <c r="I2838" s="20">
        <v>0.6</v>
      </c>
      <c r="J2838" s="21">
        <v>4950</v>
      </c>
      <c r="K2838" s="22">
        <f>I2838*J2838</f>
        <v>2970</v>
      </c>
      <c r="L2838" s="22">
        <f>K2838*M2838</f>
        <v>1039.5</v>
      </c>
      <c r="M2838" s="23">
        <v>0.35</v>
      </c>
      <c r="O2838" s="1"/>
      <c r="P2838" s="2"/>
      <c r="Q2838" s="3"/>
      <c r="R2838" s="5"/>
    </row>
    <row r="2839" spans="2:18" x14ac:dyDescent="0.25">
      <c r="B2839" s="18" t="s">
        <v>10</v>
      </c>
      <c r="C2839" s="18">
        <v>1185732</v>
      </c>
      <c r="D2839" s="19">
        <v>45425</v>
      </c>
      <c r="E2839" s="18" t="s">
        <v>29</v>
      </c>
      <c r="F2839" s="18" t="s">
        <v>99</v>
      </c>
      <c r="G2839" s="18" t="s">
        <v>100</v>
      </c>
      <c r="H2839" s="18" t="s">
        <v>15</v>
      </c>
      <c r="I2839" s="20">
        <v>0.5</v>
      </c>
      <c r="J2839" s="21">
        <v>2000</v>
      </c>
      <c r="K2839" s="22">
        <f>I2839*J2839</f>
        <v>1000</v>
      </c>
      <c r="L2839" s="22">
        <f>K2839*M2839</f>
        <v>300</v>
      </c>
      <c r="M2839" s="23">
        <v>0.3</v>
      </c>
      <c r="O2839" s="1"/>
      <c r="P2839" s="2"/>
      <c r="Q2839" s="3"/>
      <c r="R2839" s="5"/>
    </row>
    <row r="2840" spans="2:18" x14ac:dyDescent="0.25">
      <c r="B2840" s="18" t="s">
        <v>10</v>
      </c>
      <c r="C2840" s="18">
        <v>1185732</v>
      </c>
      <c r="D2840" s="19">
        <v>45425</v>
      </c>
      <c r="E2840" s="18" t="s">
        <v>29</v>
      </c>
      <c r="F2840" s="18" t="s">
        <v>99</v>
      </c>
      <c r="G2840" s="18" t="s">
        <v>100</v>
      </c>
      <c r="H2840" s="18" t="s">
        <v>13</v>
      </c>
      <c r="I2840" s="20">
        <v>0.45</v>
      </c>
      <c r="J2840" s="21">
        <v>1750</v>
      </c>
      <c r="K2840" s="22">
        <f t="shared" ref="K2840:K2843" si="930">I2840*J2840</f>
        <v>787.5</v>
      </c>
      <c r="L2840" s="22">
        <f t="shared" ref="L2840:L2843" si="931">K2840*M2840</f>
        <v>236.25</v>
      </c>
      <c r="M2840" s="23">
        <v>0.3</v>
      </c>
      <c r="O2840" s="1"/>
      <c r="P2840" s="2"/>
      <c r="Q2840" s="3"/>
      <c r="R2840" s="5"/>
    </row>
    <row r="2841" spans="2:18" x14ac:dyDescent="0.25">
      <c r="B2841" s="18" t="s">
        <v>10</v>
      </c>
      <c r="C2841" s="18">
        <v>1185732</v>
      </c>
      <c r="D2841" s="19">
        <v>45425</v>
      </c>
      <c r="E2841" s="18" t="s">
        <v>29</v>
      </c>
      <c r="F2841" s="18" t="s">
        <v>99</v>
      </c>
      <c r="G2841" s="18" t="s">
        <v>100</v>
      </c>
      <c r="H2841" s="18" t="s">
        <v>14</v>
      </c>
      <c r="I2841" s="20">
        <v>0.45</v>
      </c>
      <c r="J2841" s="21">
        <v>1000</v>
      </c>
      <c r="K2841" s="22">
        <f t="shared" si="930"/>
        <v>450</v>
      </c>
      <c r="L2841" s="22">
        <f t="shared" si="931"/>
        <v>135</v>
      </c>
      <c r="M2841" s="23">
        <v>0.3</v>
      </c>
      <c r="O2841" s="1"/>
      <c r="P2841" s="2"/>
      <c r="Q2841" s="3"/>
      <c r="R2841" s="5"/>
    </row>
    <row r="2842" spans="2:18" x14ac:dyDescent="0.25">
      <c r="B2842" s="18" t="s">
        <v>10</v>
      </c>
      <c r="C2842" s="18">
        <v>1185732</v>
      </c>
      <c r="D2842" s="19">
        <v>45425</v>
      </c>
      <c r="E2842" s="18" t="s">
        <v>29</v>
      </c>
      <c r="F2842" s="18" t="s">
        <v>99</v>
      </c>
      <c r="G2842" s="18" t="s">
        <v>100</v>
      </c>
      <c r="H2842" s="18" t="s">
        <v>16</v>
      </c>
      <c r="I2842" s="20">
        <v>0.54999999999999993</v>
      </c>
      <c r="J2842" s="21">
        <v>1250</v>
      </c>
      <c r="K2842" s="22">
        <f t="shared" si="930"/>
        <v>687.49999999999989</v>
      </c>
      <c r="L2842" s="22">
        <f t="shared" si="931"/>
        <v>240.62499999999994</v>
      </c>
      <c r="M2842" s="23">
        <v>0.35</v>
      </c>
      <c r="O2842" s="1"/>
      <c r="P2842" s="2"/>
      <c r="Q2842" s="3"/>
      <c r="R2842" s="5"/>
    </row>
    <row r="2843" spans="2:18" x14ac:dyDescent="0.25">
      <c r="B2843" s="18" t="s">
        <v>10</v>
      </c>
      <c r="C2843" s="18">
        <v>1185732</v>
      </c>
      <c r="D2843" s="19">
        <v>45425</v>
      </c>
      <c r="E2843" s="18" t="s">
        <v>29</v>
      </c>
      <c r="F2843" s="18" t="s">
        <v>99</v>
      </c>
      <c r="G2843" s="18" t="s">
        <v>100</v>
      </c>
      <c r="H2843" s="18" t="s">
        <v>17</v>
      </c>
      <c r="I2843" s="20">
        <v>0.6</v>
      </c>
      <c r="J2843" s="21">
        <v>2500</v>
      </c>
      <c r="K2843" s="22">
        <f t="shared" si="930"/>
        <v>1500</v>
      </c>
      <c r="L2843" s="22">
        <f t="shared" si="931"/>
        <v>600</v>
      </c>
      <c r="M2843" s="23">
        <v>0.4</v>
      </c>
      <c r="O2843" s="1"/>
      <c r="P2843" s="2"/>
      <c r="Q2843" s="3"/>
      <c r="R2843" s="5"/>
    </row>
    <row r="2844" spans="2:18" x14ac:dyDescent="0.25">
      <c r="B2844" s="18" t="s">
        <v>10</v>
      </c>
      <c r="C2844" s="18">
        <v>1185732</v>
      </c>
      <c r="D2844" s="19">
        <v>45455</v>
      </c>
      <c r="E2844" s="18" t="s">
        <v>29</v>
      </c>
      <c r="F2844" s="18" t="s">
        <v>99</v>
      </c>
      <c r="G2844" s="18" t="s">
        <v>100</v>
      </c>
      <c r="H2844" s="18" t="s">
        <v>12</v>
      </c>
      <c r="I2844" s="20">
        <v>0.45</v>
      </c>
      <c r="J2844" s="21">
        <v>5000</v>
      </c>
      <c r="K2844" s="22">
        <f>I2844*J2844</f>
        <v>2250</v>
      </c>
      <c r="L2844" s="22">
        <f>K2844*M2844</f>
        <v>787.5</v>
      </c>
      <c r="M2844" s="23">
        <v>0.35</v>
      </c>
      <c r="O2844" s="1"/>
      <c r="P2844" s="2"/>
      <c r="Q2844" s="3"/>
      <c r="R2844" s="5"/>
    </row>
    <row r="2845" spans="2:18" x14ac:dyDescent="0.25">
      <c r="B2845" s="18" t="s">
        <v>10</v>
      </c>
      <c r="C2845" s="18">
        <v>1185732</v>
      </c>
      <c r="D2845" s="19">
        <v>45455</v>
      </c>
      <c r="E2845" s="18" t="s">
        <v>29</v>
      </c>
      <c r="F2845" s="18" t="s">
        <v>99</v>
      </c>
      <c r="G2845" s="18" t="s">
        <v>100</v>
      </c>
      <c r="H2845" s="18" t="s">
        <v>15</v>
      </c>
      <c r="I2845" s="20">
        <v>0.40000000000000008</v>
      </c>
      <c r="J2845" s="21">
        <v>2500</v>
      </c>
      <c r="K2845" s="22">
        <f>I2845*J2845</f>
        <v>1000.0000000000002</v>
      </c>
      <c r="L2845" s="22">
        <f>K2845*M2845</f>
        <v>300.00000000000006</v>
      </c>
      <c r="M2845" s="23">
        <v>0.3</v>
      </c>
      <c r="O2845" s="1"/>
      <c r="P2845" s="2"/>
      <c r="Q2845" s="3"/>
      <c r="R2845" s="5"/>
    </row>
    <row r="2846" spans="2:18" x14ac:dyDescent="0.25">
      <c r="B2846" s="18" t="s">
        <v>10</v>
      </c>
      <c r="C2846" s="18">
        <v>1185732</v>
      </c>
      <c r="D2846" s="19">
        <v>45455</v>
      </c>
      <c r="E2846" s="18" t="s">
        <v>29</v>
      </c>
      <c r="F2846" s="18" t="s">
        <v>99</v>
      </c>
      <c r="G2846" s="18" t="s">
        <v>100</v>
      </c>
      <c r="H2846" s="18" t="s">
        <v>13</v>
      </c>
      <c r="I2846" s="20">
        <v>0.35000000000000003</v>
      </c>
      <c r="J2846" s="21">
        <v>2000</v>
      </c>
      <c r="K2846" s="22">
        <f t="shared" ref="K2846:K2849" si="932">I2846*J2846</f>
        <v>700.00000000000011</v>
      </c>
      <c r="L2846" s="22">
        <f t="shared" ref="L2846:L2849" si="933">K2846*M2846</f>
        <v>210.00000000000003</v>
      </c>
      <c r="M2846" s="23">
        <v>0.3</v>
      </c>
      <c r="O2846" s="1"/>
      <c r="P2846" s="2"/>
      <c r="Q2846" s="3"/>
      <c r="R2846" s="5"/>
    </row>
    <row r="2847" spans="2:18" x14ac:dyDescent="0.25">
      <c r="B2847" s="18" t="s">
        <v>10</v>
      </c>
      <c r="C2847" s="18">
        <v>1185732</v>
      </c>
      <c r="D2847" s="19">
        <v>45455</v>
      </c>
      <c r="E2847" s="18" t="s">
        <v>29</v>
      </c>
      <c r="F2847" s="18" t="s">
        <v>99</v>
      </c>
      <c r="G2847" s="18" t="s">
        <v>100</v>
      </c>
      <c r="H2847" s="18" t="s">
        <v>14</v>
      </c>
      <c r="I2847" s="20">
        <v>0.35000000000000003</v>
      </c>
      <c r="J2847" s="21">
        <v>1750</v>
      </c>
      <c r="K2847" s="22">
        <f t="shared" si="932"/>
        <v>612.50000000000011</v>
      </c>
      <c r="L2847" s="22">
        <f t="shared" si="933"/>
        <v>183.75000000000003</v>
      </c>
      <c r="M2847" s="23">
        <v>0.3</v>
      </c>
      <c r="O2847" s="1"/>
      <c r="P2847" s="2"/>
      <c r="Q2847" s="3"/>
      <c r="R2847" s="5"/>
    </row>
    <row r="2848" spans="2:18" x14ac:dyDescent="0.25">
      <c r="B2848" s="18" t="s">
        <v>10</v>
      </c>
      <c r="C2848" s="18">
        <v>1185732</v>
      </c>
      <c r="D2848" s="19">
        <v>45455</v>
      </c>
      <c r="E2848" s="18" t="s">
        <v>29</v>
      </c>
      <c r="F2848" s="18" t="s">
        <v>99</v>
      </c>
      <c r="G2848" s="18" t="s">
        <v>100</v>
      </c>
      <c r="H2848" s="18" t="s">
        <v>16</v>
      </c>
      <c r="I2848" s="20">
        <v>0.45</v>
      </c>
      <c r="J2848" s="21">
        <v>1750</v>
      </c>
      <c r="K2848" s="22">
        <f t="shared" si="932"/>
        <v>787.5</v>
      </c>
      <c r="L2848" s="22">
        <f t="shared" si="933"/>
        <v>275.625</v>
      </c>
      <c r="M2848" s="23">
        <v>0.35</v>
      </c>
      <c r="O2848" s="1"/>
      <c r="P2848" s="2"/>
      <c r="Q2848" s="3"/>
      <c r="R2848" s="5"/>
    </row>
    <row r="2849" spans="2:18" x14ac:dyDescent="0.25">
      <c r="B2849" s="18" t="s">
        <v>10</v>
      </c>
      <c r="C2849" s="18">
        <v>1185732</v>
      </c>
      <c r="D2849" s="19">
        <v>45455</v>
      </c>
      <c r="E2849" s="18" t="s">
        <v>29</v>
      </c>
      <c r="F2849" s="18" t="s">
        <v>99</v>
      </c>
      <c r="G2849" s="18" t="s">
        <v>100</v>
      </c>
      <c r="H2849" s="18" t="s">
        <v>17</v>
      </c>
      <c r="I2849" s="20">
        <v>0.55000000000000004</v>
      </c>
      <c r="J2849" s="21">
        <v>3250</v>
      </c>
      <c r="K2849" s="22">
        <f t="shared" si="932"/>
        <v>1787.5000000000002</v>
      </c>
      <c r="L2849" s="22">
        <f t="shared" si="933"/>
        <v>715.00000000000011</v>
      </c>
      <c r="M2849" s="23">
        <v>0.4</v>
      </c>
      <c r="O2849" s="1"/>
      <c r="P2849" s="2"/>
      <c r="Q2849" s="3"/>
      <c r="R2849" s="5"/>
    </row>
    <row r="2850" spans="2:18" x14ac:dyDescent="0.25">
      <c r="B2850" s="18" t="s">
        <v>10</v>
      </c>
      <c r="C2850" s="18">
        <v>1185732</v>
      </c>
      <c r="D2850" s="19">
        <v>45484</v>
      </c>
      <c r="E2850" s="18" t="s">
        <v>29</v>
      </c>
      <c r="F2850" s="18" t="s">
        <v>99</v>
      </c>
      <c r="G2850" s="18" t="s">
        <v>100</v>
      </c>
      <c r="H2850" s="18" t="s">
        <v>12</v>
      </c>
      <c r="I2850" s="20">
        <v>0.5</v>
      </c>
      <c r="J2850" s="21">
        <v>5500</v>
      </c>
      <c r="K2850" s="22">
        <f>I2850*J2850</f>
        <v>2750</v>
      </c>
      <c r="L2850" s="22">
        <f>K2850*M2850</f>
        <v>962.49999999999989</v>
      </c>
      <c r="M2850" s="23">
        <v>0.35</v>
      </c>
      <c r="O2850" s="1"/>
      <c r="P2850" s="2"/>
      <c r="Q2850" s="3"/>
      <c r="R2850" s="5"/>
    </row>
    <row r="2851" spans="2:18" x14ac:dyDescent="0.25">
      <c r="B2851" s="18" t="s">
        <v>10</v>
      </c>
      <c r="C2851" s="18">
        <v>1185732</v>
      </c>
      <c r="D2851" s="19">
        <v>45484</v>
      </c>
      <c r="E2851" s="18" t="s">
        <v>29</v>
      </c>
      <c r="F2851" s="18" t="s">
        <v>99</v>
      </c>
      <c r="G2851" s="18" t="s">
        <v>100</v>
      </c>
      <c r="H2851" s="18" t="s">
        <v>15</v>
      </c>
      <c r="I2851" s="20">
        <v>0.45000000000000007</v>
      </c>
      <c r="J2851" s="21">
        <v>3000</v>
      </c>
      <c r="K2851" s="22">
        <f>I2851*J2851</f>
        <v>1350.0000000000002</v>
      </c>
      <c r="L2851" s="22">
        <f>K2851*M2851</f>
        <v>405.00000000000006</v>
      </c>
      <c r="M2851" s="23">
        <v>0.3</v>
      </c>
      <c r="O2851" s="1"/>
      <c r="P2851" s="2"/>
      <c r="Q2851" s="3"/>
      <c r="R2851" s="5"/>
    </row>
    <row r="2852" spans="2:18" x14ac:dyDescent="0.25">
      <c r="B2852" s="18" t="s">
        <v>10</v>
      </c>
      <c r="C2852" s="18">
        <v>1185732</v>
      </c>
      <c r="D2852" s="19">
        <v>45484</v>
      </c>
      <c r="E2852" s="18" t="s">
        <v>29</v>
      </c>
      <c r="F2852" s="18" t="s">
        <v>99</v>
      </c>
      <c r="G2852" s="18" t="s">
        <v>100</v>
      </c>
      <c r="H2852" s="18" t="s">
        <v>13</v>
      </c>
      <c r="I2852" s="20">
        <v>0.4</v>
      </c>
      <c r="J2852" s="21">
        <v>2250</v>
      </c>
      <c r="K2852" s="22">
        <f t="shared" ref="K2852:K2855" si="934">I2852*J2852</f>
        <v>900</v>
      </c>
      <c r="L2852" s="22">
        <f t="shared" ref="L2852:L2855" si="935">K2852*M2852</f>
        <v>270</v>
      </c>
      <c r="M2852" s="23">
        <v>0.3</v>
      </c>
      <c r="O2852" s="1"/>
      <c r="P2852" s="2"/>
      <c r="Q2852" s="3"/>
      <c r="R2852" s="5"/>
    </row>
    <row r="2853" spans="2:18" x14ac:dyDescent="0.25">
      <c r="B2853" s="18" t="s">
        <v>10</v>
      </c>
      <c r="C2853" s="18">
        <v>1185732</v>
      </c>
      <c r="D2853" s="19">
        <v>45484</v>
      </c>
      <c r="E2853" s="18" t="s">
        <v>29</v>
      </c>
      <c r="F2853" s="18" t="s">
        <v>99</v>
      </c>
      <c r="G2853" s="18" t="s">
        <v>100</v>
      </c>
      <c r="H2853" s="18" t="s">
        <v>14</v>
      </c>
      <c r="I2853" s="20">
        <v>0.4</v>
      </c>
      <c r="J2853" s="21">
        <v>1750</v>
      </c>
      <c r="K2853" s="22">
        <f t="shared" si="934"/>
        <v>700</v>
      </c>
      <c r="L2853" s="22">
        <f t="shared" si="935"/>
        <v>210</v>
      </c>
      <c r="M2853" s="23">
        <v>0.3</v>
      </c>
      <c r="O2853" s="1"/>
      <c r="P2853" s="2"/>
      <c r="Q2853" s="3"/>
      <c r="R2853" s="5"/>
    </row>
    <row r="2854" spans="2:18" x14ac:dyDescent="0.25">
      <c r="B2854" s="18" t="s">
        <v>10</v>
      </c>
      <c r="C2854" s="18">
        <v>1185732</v>
      </c>
      <c r="D2854" s="19">
        <v>45484</v>
      </c>
      <c r="E2854" s="18" t="s">
        <v>29</v>
      </c>
      <c r="F2854" s="18" t="s">
        <v>99</v>
      </c>
      <c r="G2854" s="18" t="s">
        <v>100</v>
      </c>
      <c r="H2854" s="18" t="s">
        <v>16</v>
      </c>
      <c r="I2854" s="20">
        <v>0.5</v>
      </c>
      <c r="J2854" s="21">
        <v>2000</v>
      </c>
      <c r="K2854" s="22">
        <f t="shared" si="934"/>
        <v>1000</v>
      </c>
      <c r="L2854" s="22">
        <f t="shared" si="935"/>
        <v>350</v>
      </c>
      <c r="M2854" s="23">
        <v>0.35</v>
      </c>
      <c r="O2854" s="1"/>
      <c r="P2854" s="2"/>
      <c r="Q2854" s="3"/>
      <c r="R2854" s="5"/>
    </row>
    <row r="2855" spans="2:18" x14ac:dyDescent="0.25">
      <c r="B2855" s="18" t="s">
        <v>10</v>
      </c>
      <c r="C2855" s="18">
        <v>1185732</v>
      </c>
      <c r="D2855" s="19">
        <v>45484</v>
      </c>
      <c r="E2855" s="18" t="s">
        <v>29</v>
      </c>
      <c r="F2855" s="18" t="s">
        <v>99</v>
      </c>
      <c r="G2855" s="18" t="s">
        <v>100</v>
      </c>
      <c r="H2855" s="18" t="s">
        <v>17</v>
      </c>
      <c r="I2855" s="20">
        <v>0.55000000000000004</v>
      </c>
      <c r="J2855" s="21">
        <v>3750</v>
      </c>
      <c r="K2855" s="22">
        <f t="shared" si="934"/>
        <v>2062.5</v>
      </c>
      <c r="L2855" s="22">
        <f t="shared" si="935"/>
        <v>825</v>
      </c>
      <c r="M2855" s="23">
        <v>0.4</v>
      </c>
      <c r="O2855" s="1"/>
      <c r="P2855" s="2"/>
      <c r="Q2855" s="3"/>
      <c r="R2855" s="5"/>
    </row>
    <row r="2856" spans="2:18" x14ac:dyDescent="0.25">
      <c r="B2856" s="18" t="s">
        <v>10</v>
      </c>
      <c r="C2856" s="18">
        <v>1185732</v>
      </c>
      <c r="D2856" s="19">
        <v>45516</v>
      </c>
      <c r="E2856" s="18" t="s">
        <v>29</v>
      </c>
      <c r="F2856" s="18" t="s">
        <v>99</v>
      </c>
      <c r="G2856" s="18" t="s">
        <v>100</v>
      </c>
      <c r="H2856" s="18" t="s">
        <v>12</v>
      </c>
      <c r="I2856" s="20">
        <v>0.5</v>
      </c>
      <c r="J2856" s="21">
        <v>5250</v>
      </c>
      <c r="K2856" s="22">
        <f>I2856*J2856</f>
        <v>2625</v>
      </c>
      <c r="L2856" s="22">
        <f>K2856*M2856</f>
        <v>918.74999999999989</v>
      </c>
      <c r="M2856" s="23">
        <v>0.35</v>
      </c>
      <c r="O2856" s="1"/>
      <c r="P2856" s="2"/>
      <c r="Q2856" s="3"/>
      <c r="R2856" s="5"/>
    </row>
    <row r="2857" spans="2:18" x14ac:dyDescent="0.25">
      <c r="B2857" s="18" t="s">
        <v>10</v>
      </c>
      <c r="C2857" s="18">
        <v>1185732</v>
      </c>
      <c r="D2857" s="19">
        <v>45516</v>
      </c>
      <c r="E2857" s="18" t="s">
        <v>29</v>
      </c>
      <c r="F2857" s="18" t="s">
        <v>99</v>
      </c>
      <c r="G2857" s="18" t="s">
        <v>100</v>
      </c>
      <c r="H2857" s="18" t="s">
        <v>15</v>
      </c>
      <c r="I2857" s="20">
        <v>0.45000000000000007</v>
      </c>
      <c r="J2857" s="21">
        <v>3000</v>
      </c>
      <c r="K2857" s="22">
        <f>I2857*J2857</f>
        <v>1350.0000000000002</v>
      </c>
      <c r="L2857" s="22">
        <f>K2857*M2857</f>
        <v>405.00000000000006</v>
      </c>
      <c r="M2857" s="23">
        <v>0.3</v>
      </c>
      <c r="O2857" s="1"/>
      <c r="P2857" s="2"/>
      <c r="Q2857" s="3"/>
      <c r="R2857" s="5"/>
    </row>
    <row r="2858" spans="2:18" x14ac:dyDescent="0.25">
      <c r="B2858" s="18" t="s">
        <v>10</v>
      </c>
      <c r="C2858" s="18">
        <v>1185732</v>
      </c>
      <c r="D2858" s="19">
        <v>45516</v>
      </c>
      <c r="E2858" s="18" t="s">
        <v>29</v>
      </c>
      <c r="F2858" s="18" t="s">
        <v>99</v>
      </c>
      <c r="G2858" s="18" t="s">
        <v>100</v>
      </c>
      <c r="H2858" s="18" t="s">
        <v>13</v>
      </c>
      <c r="I2858" s="20">
        <v>0.4</v>
      </c>
      <c r="J2858" s="21">
        <v>2250</v>
      </c>
      <c r="K2858" s="22">
        <f t="shared" ref="K2858:K2861" si="936">I2858*J2858</f>
        <v>900</v>
      </c>
      <c r="L2858" s="22">
        <f t="shared" ref="L2858:L2861" si="937">K2858*M2858</f>
        <v>270</v>
      </c>
      <c r="M2858" s="23">
        <v>0.3</v>
      </c>
      <c r="O2858" s="1"/>
      <c r="P2858" s="2"/>
      <c r="Q2858" s="3"/>
      <c r="R2858" s="5"/>
    </row>
    <row r="2859" spans="2:18" x14ac:dyDescent="0.25">
      <c r="B2859" s="18" t="s">
        <v>10</v>
      </c>
      <c r="C2859" s="18">
        <v>1185732</v>
      </c>
      <c r="D2859" s="19">
        <v>45516</v>
      </c>
      <c r="E2859" s="18" t="s">
        <v>29</v>
      </c>
      <c r="F2859" s="18" t="s">
        <v>99</v>
      </c>
      <c r="G2859" s="18" t="s">
        <v>100</v>
      </c>
      <c r="H2859" s="18" t="s">
        <v>14</v>
      </c>
      <c r="I2859" s="20">
        <v>0.4</v>
      </c>
      <c r="J2859" s="21">
        <v>2000</v>
      </c>
      <c r="K2859" s="22">
        <f t="shared" si="936"/>
        <v>800</v>
      </c>
      <c r="L2859" s="22">
        <f t="shared" si="937"/>
        <v>240</v>
      </c>
      <c r="M2859" s="23">
        <v>0.3</v>
      </c>
      <c r="O2859" s="1"/>
      <c r="P2859" s="2"/>
      <c r="Q2859" s="3"/>
      <c r="R2859" s="5"/>
    </row>
    <row r="2860" spans="2:18" x14ac:dyDescent="0.25">
      <c r="B2860" s="18" t="s">
        <v>10</v>
      </c>
      <c r="C2860" s="18">
        <v>1185732</v>
      </c>
      <c r="D2860" s="19">
        <v>45516</v>
      </c>
      <c r="E2860" s="18" t="s">
        <v>29</v>
      </c>
      <c r="F2860" s="18" t="s">
        <v>99</v>
      </c>
      <c r="G2860" s="18" t="s">
        <v>100</v>
      </c>
      <c r="H2860" s="18" t="s">
        <v>16</v>
      </c>
      <c r="I2860" s="20">
        <v>0.5</v>
      </c>
      <c r="J2860" s="21">
        <v>1750</v>
      </c>
      <c r="K2860" s="22">
        <f t="shared" si="936"/>
        <v>875</v>
      </c>
      <c r="L2860" s="22">
        <f t="shared" si="937"/>
        <v>306.25</v>
      </c>
      <c r="M2860" s="23">
        <v>0.35</v>
      </c>
      <c r="O2860" s="1"/>
      <c r="P2860" s="2"/>
      <c r="Q2860" s="3"/>
      <c r="R2860" s="5"/>
    </row>
    <row r="2861" spans="2:18" x14ac:dyDescent="0.25">
      <c r="B2861" s="18" t="s">
        <v>10</v>
      </c>
      <c r="C2861" s="18">
        <v>1185732</v>
      </c>
      <c r="D2861" s="19">
        <v>45516</v>
      </c>
      <c r="E2861" s="18" t="s">
        <v>29</v>
      </c>
      <c r="F2861" s="18" t="s">
        <v>99</v>
      </c>
      <c r="G2861" s="18" t="s">
        <v>100</v>
      </c>
      <c r="H2861" s="18" t="s">
        <v>17</v>
      </c>
      <c r="I2861" s="20">
        <v>0.55000000000000004</v>
      </c>
      <c r="J2861" s="21">
        <v>3500</v>
      </c>
      <c r="K2861" s="22">
        <f t="shared" si="936"/>
        <v>1925.0000000000002</v>
      </c>
      <c r="L2861" s="22">
        <f t="shared" si="937"/>
        <v>770.00000000000011</v>
      </c>
      <c r="M2861" s="23">
        <v>0.4</v>
      </c>
      <c r="O2861" s="1"/>
      <c r="P2861" s="2"/>
      <c r="Q2861" s="3"/>
      <c r="R2861" s="5"/>
    </row>
    <row r="2862" spans="2:18" x14ac:dyDescent="0.25">
      <c r="B2862" s="18" t="s">
        <v>10</v>
      </c>
      <c r="C2862" s="18">
        <v>1185732</v>
      </c>
      <c r="D2862" s="19">
        <v>45548</v>
      </c>
      <c r="E2862" s="18" t="s">
        <v>29</v>
      </c>
      <c r="F2862" s="18" t="s">
        <v>99</v>
      </c>
      <c r="G2862" s="18" t="s">
        <v>100</v>
      </c>
      <c r="H2862" s="18" t="s">
        <v>12</v>
      </c>
      <c r="I2862" s="20">
        <v>0.45</v>
      </c>
      <c r="J2862" s="21">
        <v>4750</v>
      </c>
      <c r="K2862" s="22">
        <f>I2862*J2862</f>
        <v>2137.5</v>
      </c>
      <c r="L2862" s="22">
        <f>K2862*M2862</f>
        <v>748.125</v>
      </c>
      <c r="M2862" s="23">
        <v>0.35</v>
      </c>
      <c r="O2862" s="1"/>
      <c r="P2862" s="2"/>
      <c r="Q2862" s="3"/>
      <c r="R2862" s="5"/>
    </row>
    <row r="2863" spans="2:18" x14ac:dyDescent="0.25">
      <c r="B2863" s="18" t="s">
        <v>10</v>
      </c>
      <c r="C2863" s="18">
        <v>1185732</v>
      </c>
      <c r="D2863" s="19">
        <v>45548</v>
      </c>
      <c r="E2863" s="18" t="s">
        <v>29</v>
      </c>
      <c r="F2863" s="18" t="s">
        <v>99</v>
      </c>
      <c r="G2863" s="18" t="s">
        <v>100</v>
      </c>
      <c r="H2863" s="18" t="s">
        <v>15</v>
      </c>
      <c r="I2863" s="20">
        <v>0.40000000000000008</v>
      </c>
      <c r="J2863" s="21">
        <v>2750</v>
      </c>
      <c r="K2863" s="22">
        <f>I2863*J2863</f>
        <v>1100.0000000000002</v>
      </c>
      <c r="L2863" s="22">
        <f>K2863*M2863</f>
        <v>330.00000000000006</v>
      </c>
      <c r="M2863" s="23">
        <v>0.3</v>
      </c>
      <c r="O2863" s="1"/>
      <c r="P2863" s="2"/>
      <c r="Q2863" s="3"/>
      <c r="R2863" s="5"/>
    </row>
    <row r="2864" spans="2:18" x14ac:dyDescent="0.25">
      <c r="B2864" s="18" t="s">
        <v>10</v>
      </c>
      <c r="C2864" s="18">
        <v>1185732</v>
      </c>
      <c r="D2864" s="19">
        <v>45548</v>
      </c>
      <c r="E2864" s="18" t="s">
        <v>29</v>
      </c>
      <c r="F2864" s="18" t="s">
        <v>99</v>
      </c>
      <c r="G2864" s="18" t="s">
        <v>100</v>
      </c>
      <c r="H2864" s="18" t="s">
        <v>13</v>
      </c>
      <c r="I2864" s="20">
        <v>0.35000000000000003</v>
      </c>
      <c r="J2864" s="21">
        <v>1750</v>
      </c>
      <c r="K2864" s="22">
        <f t="shared" ref="K2864:K2867" si="938">I2864*J2864</f>
        <v>612.50000000000011</v>
      </c>
      <c r="L2864" s="22">
        <f t="shared" ref="L2864:L2867" si="939">K2864*M2864</f>
        <v>183.75000000000003</v>
      </c>
      <c r="M2864" s="23">
        <v>0.3</v>
      </c>
      <c r="O2864" s="1"/>
      <c r="P2864" s="2"/>
      <c r="Q2864" s="3"/>
      <c r="R2864" s="5"/>
    </row>
    <row r="2865" spans="2:18" x14ac:dyDescent="0.25">
      <c r="B2865" s="18" t="s">
        <v>10</v>
      </c>
      <c r="C2865" s="18">
        <v>1185732</v>
      </c>
      <c r="D2865" s="19">
        <v>45548</v>
      </c>
      <c r="E2865" s="18" t="s">
        <v>29</v>
      </c>
      <c r="F2865" s="18" t="s">
        <v>99</v>
      </c>
      <c r="G2865" s="18" t="s">
        <v>100</v>
      </c>
      <c r="H2865" s="18" t="s">
        <v>14</v>
      </c>
      <c r="I2865" s="20">
        <v>0.35000000000000003</v>
      </c>
      <c r="J2865" s="21">
        <v>1500</v>
      </c>
      <c r="K2865" s="22">
        <f t="shared" si="938"/>
        <v>525</v>
      </c>
      <c r="L2865" s="22">
        <f t="shared" si="939"/>
        <v>157.5</v>
      </c>
      <c r="M2865" s="23">
        <v>0.3</v>
      </c>
      <c r="O2865" s="1"/>
      <c r="P2865" s="2"/>
      <c r="Q2865" s="3"/>
      <c r="R2865" s="5"/>
    </row>
    <row r="2866" spans="2:18" x14ac:dyDescent="0.25">
      <c r="B2866" s="18" t="s">
        <v>10</v>
      </c>
      <c r="C2866" s="18">
        <v>1185732</v>
      </c>
      <c r="D2866" s="19">
        <v>45548</v>
      </c>
      <c r="E2866" s="18" t="s">
        <v>29</v>
      </c>
      <c r="F2866" s="18" t="s">
        <v>99</v>
      </c>
      <c r="G2866" s="18" t="s">
        <v>100</v>
      </c>
      <c r="H2866" s="18" t="s">
        <v>16</v>
      </c>
      <c r="I2866" s="20">
        <v>0.45</v>
      </c>
      <c r="J2866" s="21">
        <v>1500</v>
      </c>
      <c r="K2866" s="22">
        <f t="shared" si="938"/>
        <v>675</v>
      </c>
      <c r="L2866" s="22">
        <f t="shared" si="939"/>
        <v>236.24999999999997</v>
      </c>
      <c r="M2866" s="23">
        <v>0.35</v>
      </c>
      <c r="O2866" s="1"/>
      <c r="P2866" s="2"/>
      <c r="Q2866" s="3"/>
      <c r="R2866" s="5"/>
    </row>
    <row r="2867" spans="2:18" x14ac:dyDescent="0.25">
      <c r="B2867" s="18" t="s">
        <v>10</v>
      </c>
      <c r="C2867" s="18">
        <v>1185732</v>
      </c>
      <c r="D2867" s="19">
        <v>45548</v>
      </c>
      <c r="E2867" s="18" t="s">
        <v>29</v>
      </c>
      <c r="F2867" s="18" t="s">
        <v>99</v>
      </c>
      <c r="G2867" s="18" t="s">
        <v>100</v>
      </c>
      <c r="H2867" s="18" t="s">
        <v>17</v>
      </c>
      <c r="I2867" s="20">
        <v>0.5</v>
      </c>
      <c r="J2867" s="21">
        <v>2250</v>
      </c>
      <c r="K2867" s="22">
        <f t="shared" si="938"/>
        <v>1125</v>
      </c>
      <c r="L2867" s="22">
        <f t="shared" si="939"/>
        <v>450</v>
      </c>
      <c r="M2867" s="23">
        <v>0.4</v>
      </c>
      <c r="O2867" s="1"/>
      <c r="P2867" s="2"/>
      <c r="Q2867" s="3"/>
      <c r="R2867" s="5"/>
    </row>
    <row r="2868" spans="2:18" x14ac:dyDescent="0.25">
      <c r="B2868" s="18" t="s">
        <v>10</v>
      </c>
      <c r="C2868" s="18">
        <v>1185732</v>
      </c>
      <c r="D2868" s="19">
        <v>45577</v>
      </c>
      <c r="E2868" s="18" t="s">
        <v>29</v>
      </c>
      <c r="F2868" s="18" t="s">
        <v>99</v>
      </c>
      <c r="G2868" s="18" t="s">
        <v>100</v>
      </c>
      <c r="H2868" s="18" t="s">
        <v>12</v>
      </c>
      <c r="I2868" s="20">
        <v>0.54999999999999993</v>
      </c>
      <c r="J2868" s="21">
        <v>4000</v>
      </c>
      <c r="K2868" s="22">
        <f>I2868*J2868</f>
        <v>2199.9999999999995</v>
      </c>
      <c r="L2868" s="22">
        <f>K2868*M2868</f>
        <v>769.99999999999977</v>
      </c>
      <c r="M2868" s="23">
        <v>0.35</v>
      </c>
      <c r="O2868" s="1"/>
      <c r="P2868" s="2"/>
      <c r="Q2868" s="3"/>
      <c r="R2868" s="5"/>
    </row>
    <row r="2869" spans="2:18" x14ac:dyDescent="0.25">
      <c r="B2869" s="18" t="s">
        <v>10</v>
      </c>
      <c r="C2869" s="18">
        <v>1185732</v>
      </c>
      <c r="D2869" s="19">
        <v>45577</v>
      </c>
      <c r="E2869" s="18" t="s">
        <v>29</v>
      </c>
      <c r="F2869" s="18" t="s">
        <v>99</v>
      </c>
      <c r="G2869" s="18" t="s">
        <v>100</v>
      </c>
      <c r="H2869" s="18" t="s">
        <v>15</v>
      </c>
      <c r="I2869" s="20">
        <v>0.45</v>
      </c>
      <c r="J2869" s="21">
        <v>2500</v>
      </c>
      <c r="K2869" s="22">
        <f>I2869*J2869</f>
        <v>1125</v>
      </c>
      <c r="L2869" s="22">
        <f>K2869*M2869</f>
        <v>337.5</v>
      </c>
      <c r="M2869" s="23">
        <v>0.3</v>
      </c>
      <c r="O2869" s="1"/>
      <c r="P2869" s="2"/>
      <c r="Q2869" s="3"/>
      <c r="R2869" s="5"/>
    </row>
    <row r="2870" spans="2:18" x14ac:dyDescent="0.25">
      <c r="B2870" s="18" t="s">
        <v>10</v>
      </c>
      <c r="C2870" s="18">
        <v>1185732</v>
      </c>
      <c r="D2870" s="19">
        <v>45577</v>
      </c>
      <c r="E2870" s="18" t="s">
        <v>29</v>
      </c>
      <c r="F2870" s="18" t="s">
        <v>99</v>
      </c>
      <c r="G2870" s="18" t="s">
        <v>100</v>
      </c>
      <c r="H2870" s="18" t="s">
        <v>13</v>
      </c>
      <c r="I2870" s="20">
        <v>0.45</v>
      </c>
      <c r="J2870" s="21">
        <v>1500</v>
      </c>
      <c r="K2870" s="22">
        <f t="shared" ref="K2870:K2873" si="940">I2870*J2870</f>
        <v>675</v>
      </c>
      <c r="L2870" s="22">
        <f t="shared" ref="L2870:L2873" si="941">K2870*M2870</f>
        <v>202.5</v>
      </c>
      <c r="M2870" s="23">
        <v>0.3</v>
      </c>
      <c r="O2870" s="1"/>
      <c r="P2870" s="2"/>
      <c r="Q2870" s="3"/>
      <c r="R2870" s="5"/>
    </row>
    <row r="2871" spans="2:18" x14ac:dyDescent="0.25">
      <c r="B2871" s="18" t="s">
        <v>10</v>
      </c>
      <c r="C2871" s="18">
        <v>1185732</v>
      </c>
      <c r="D2871" s="19">
        <v>45577</v>
      </c>
      <c r="E2871" s="18" t="s">
        <v>29</v>
      </c>
      <c r="F2871" s="18" t="s">
        <v>99</v>
      </c>
      <c r="G2871" s="18" t="s">
        <v>100</v>
      </c>
      <c r="H2871" s="18" t="s">
        <v>14</v>
      </c>
      <c r="I2871" s="20">
        <v>0.45</v>
      </c>
      <c r="J2871" s="21">
        <v>1250</v>
      </c>
      <c r="K2871" s="22">
        <f t="shared" si="940"/>
        <v>562.5</v>
      </c>
      <c r="L2871" s="22">
        <f t="shared" si="941"/>
        <v>168.75</v>
      </c>
      <c r="M2871" s="23">
        <v>0.3</v>
      </c>
      <c r="O2871" s="1"/>
      <c r="P2871" s="2"/>
      <c r="Q2871" s="3"/>
      <c r="R2871" s="5"/>
    </row>
    <row r="2872" spans="2:18" x14ac:dyDescent="0.25">
      <c r="B2872" s="18" t="s">
        <v>10</v>
      </c>
      <c r="C2872" s="18">
        <v>1185732</v>
      </c>
      <c r="D2872" s="19">
        <v>45577</v>
      </c>
      <c r="E2872" s="18" t="s">
        <v>29</v>
      </c>
      <c r="F2872" s="18" t="s">
        <v>99</v>
      </c>
      <c r="G2872" s="18" t="s">
        <v>100</v>
      </c>
      <c r="H2872" s="18" t="s">
        <v>16</v>
      </c>
      <c r="I2872" s="20">
        <v>0.54999999999999993</v>
      </c>
      <c r="J2872" s="21">
        <v>1250</v>
      </c>
      <c r="K2872" s="22">
        <f t="shared" si="940"/>
        <v>687.49999999999989</v>
      </c>
      <c r="L2872" s="22">
        <f t="shared" si="941"/>
        <v>240.62499999999994</v>
      </c>
      <c r="M2872" s="23">
        <v>0.35</v>
      </c>
      <c r="O2872" s="1"/>
      <c r="P2872" s="2"/>
      <c r="Q2872" s="3"/>
      <c r="R2872" s="5"/>
    </row>
    <row r="2873" spans="2:18" x14ac:dyDescent="0.25">
      <c r="B2873" s="18" t="s">
        <v>10</v>
      </c>
      <c r="C2873" s="18">
        <v>1185732</v>
      </c>
      <c r="D2873" s="19">
        <v>45577</v>
      </c>
      <c r="E2873" s="18" t="s">
        <v>29</v>
      </c>
      <c r="F2873" s="18" t="s">
        <v>99</v>
      </c>
      <c r="G2873" s="18" t="s">
        <v>100</v>
      </c>
      <c r="H2873" s="18" t="s">
        <v>17</v>
      </c>
      <c r="I2873" s="20">
        <v>0.59999999999999987</v>
      </c>
      <c r="J2873" s="21">
        <v>2500</v>
      </c>
      <c r="K2873" s="22">
        <f t="shared" si="940"/>
        <v>1499.9999999999998</v>
      </c>
      <c r="L2873" s="22">
        <f t="shared" si="941"/>
        <v>599.99999999999989</v>
      </c>
      <c r="M2873" s="23">
        <v>0.4</v>
      </c>
      <c r="O2873" s="1"/>
      <c r="P2873" s="2"/>
      <c r="Q2873" s="3"/>
      <c r="R2873" s="5"/>
    </row>
    <row r="2874" spans="2:18" x14ac:dyDescent="0.25">
      <c r="B2874" s="18" t="s">
        <v>10</v>
      </c>
      <c r="C2874" s="18">
        <v>1185732</v>
      </c>
      <c r="D2874" s="19">
        <v>45608</v>
      </c>
      <c r="E2874" s="18" t="s">
        <v>29</v>
      </c>
      <c r="F2874" s="18" t="s">
        <v>99</v>
      </c>
      <c r="G2874" s="18" t="s">
        <v>100</v>
      </c>
      <c r="H2874" s="18" t="s">
        <v>12</v>
      </c>
      <c r="I2874" s="20">
        <v>0.54999999999999993</v>
      </c>
      <c r="J2874" s="21">
        <v>4000</v>
      </c>
      <c r="K2874" s="22">
        <f>I2874*J2874</f>
        <v>2199.9999999999995</v>
      </c>
      <c r="L2874" s="22">
        <f>K2874*M2874</f>
        <v>769.99999999999977</v>
      </c>
      <c r="M2874" s="23">
        <v>0.35</v>
      </c>
      <c r="O2874" s="1"/>
      <c r="P2874" s="2"/>
      <c r="Q2874" s="3"/>
      <c r="R2874" s="5"/>
    </row>
    <row r="2875" spans="2:18" x14ac:dyDescent="0.25">
      <c r="B2875" s="18" t="s">
        <v>10</v>
      </c>
      <c r="C2875" s="18">
        <v>1185732</v>
      </c>
      <c r="D2875" s="19">
        <v>45608</v>
      </c>
      <c r="E2875" s="18" t="s">
        <v>29</v>
      </c>
      <c r="F2875" s="18" t="s">
        <v>99</v>
      </c>
      <c r="G2875" s="18" t="s">
        <v>100</v>
      </c>
      <c r="H2875" s="18" t="s">
        <v>15</v>
      </c>
      <c r="I2875" s="20">
        <v>0.45</v>
      </c>
      <c r="J2875" s="21">
        <v>2500</v>
      </c>
      <c r="K2875" s="22">
        <f>I2875*J2875</f>
        <v>1125</v>
      </c>
      <c r="L2875" s="22">
        <f>K2875*M2875</f>
        <v>337.5</v>
      </c>
      <c r="M2875" s="23">
        <v>0.3</v>
      </c>
      <c r="O2875" s="1"/>
      <c r="P2875" s="2"/>
      <c r="Q2875" s="3"/>
      <c r="R2875" s="5"/>
    </row>
    <row r="2876" spans="2:18" x14ac:dyDescent="0.25">
      <c r="B2876" s="18" t="s">
        <v>10</v>
      </c>
      <c r="C2876" s="18">
        <v>1185732</v>
      </c>
      <c r="D2876" s="19">
        <v>45608</v>
      </c>
      <c r="E2876" s="18" t="s">
        <v>29</v>
      </c>
      <c r="F2876" s="18" t="s">
        <v>99</v>
      </c>
      <c r="G2876" s="18" t="s">
        <v>100</v>
      </c>
      <c r="H2876" s="18" t="s">
        <v>13</v>
      </c>
      <c r="I2876" s="20">
        <v>0.45</v>
      </c>
      <c r="J2876" s="21">
        <v>1950</v>
      </c>
      <c r="K2876" s="22">
        <f t="shared" ref="K2876:K2879" si="942">I2876*J2876</f>
        <v>877.5</v>
      </c>
      <c r="L2876" s="22">
        <f t="shared" ref="L2876:L2879" si="943">K2876*M2876</f>
        <v>263.25</v>
      </c>
      <c r="M2876" s="23">
        <v>0.3</v>
      </c>
      <c r="O2876" s="1"/>
      <c r="P2876" s="2"/>
      <c r="Q2876" s="3"/>
      <c r="R2876" s="5"/>
    </row>
    <row r="2877" spans="2:18" x14ac:dyDescent="0.25">
      <c r="B2877" s="18" t="s">
        <v>10</v>
      </c>
      <c r="C2877" s="18">
        <v>1185732</v>
      </c>
      <c r="D2877" s="19">
        <v>45608</v>
      </c>
      <c r="E2877" s="18" t="s">
        <v>29</v>
      </c>
      <c r="F2877" s="18" t="s">
        <v>99</v>
      </c>
      <c r="G2877" s="18" t="s">
        <v>100</v>
      </c>
      <c r="H2877" s="18" t="s">
        <v>14</v>
      </c>
      <c r="I2877" s="20">
        <v>0.45</v>
      </c>
      <c r="J2877" s="21">
        <v>1750</v>
      </c>
      <c r="K2877" s="22">
        <f t="shared" si="942"/>
        <v>787.5</v>
      </c>
      <c r="L2877" s="22">
        <f t="shared" si="943"/>
        <v>236.25</v>
      </c>
      <c r="M2877" s="23">
        <v>0.3</v>
      </c>
      <c r="O2877" s="1"/>
      <c r="P2877" s="2"/>
      <c r="Q2877" s="3"/>
      <c r="R2877" s="5"/>
    </row>
    <row r="2878" spans="2:18" x14ac:dyDescent="0.25">
      <c r="B2878" s="18" t="s">
        <v>10</v>
      </c>
      <c r="C2878" s="18">
        <v>1185732</v>
      </c>
      <c r="D2878" s="19">
        <v>45608</v>
      </c>
      <c r="E2878" s="18" t="s">
        <v>29</v>
      </c>
      <c r="F2878" s="18" t="s">
        <v>99</v>
      </c>
      <c r="G2878" s="18" t="s">
        <v>100</v>
      </c>
      <c r="H2878" s="18" t="s">
        <v>16</v>
      </c>
      <c r="I2878" s="20">
        <v>0.6</v>
      </c>
      <c r="J2878" s="21">
        <v>1500</v>
      </c>
      <c r="K2878" s="22">
        <f t="shared" si="942"/>
        <v>900</v>
      </c>
      <c r="L2878" s="22">
        <f t="shared" si="943"/>
        <v>315</v>
      </c>
      <c r="M2878" s="23">
        <v>0.35</v>
      </c>
      <c r="O2878" s="1"/>
      <c r="P2878" s="2"/>
      <c r="Q2878" s="3"/>
      <c r="R2878" s="5"/>
    </row>
    <row r="2879" spans="2:18" x14ac:dyDescent="0.25">
      <c r="B2879" s="18" t="s">
        <v>10</v>
      </c>
      <c r="C2879" s="18">
        <v>1185732</v>
      </c>
      <c r="D2879" s="19">
        <v>45608</v>
      </c>
      <c r="E2879" s="18" t="s">
        <v>29</v>
      </c>
      <c r="F2879" s="18" t="s">
        <v>99</v>
      </c>
      <c r="G2879" s="18" t="s">
        <v>100</v>
      </c>
      <c r="H2879" s="18" t="s">
        <v>17</v>
      </c>
      <c r="I2879" s="20">
        <v>0.64999999999999991</v>
      </c>
      <c r="J2879" s="21">
        <v>2500</v>
      </c>
      <c r="K2879" s="22">
        <f t="shared" si="942"/>
        <v>1624.9999999999998</v>
      </c>
      <c r="L2879" s="22">
        <f t="shared" si="943"/>
        <v>650</v>
      </c>
      <c r="M2879" s="23">
        <v>0.4</v>
      </c>
      <c r="O2879" s="1"/>
      <c r="P2879" s="2"/>
      <c r="Q2879" s="3"/>
      <c r="R2879" s="5"/>
    </row>
    <row r="2880" spans="2:18" x14ac:dyDescent="0.25">
      <c r="B2880" s="18" t="s">
        <v>10</v>
      </c>
      <c r="C2880" s="18">
        <v>1185732</v>
      </c>
      <c r="D2880" s="19">
        <v>45637</v>
      </c>
      <c r="E2880" s="18" t="s">
        <v>29</v>
      </c>
      <c r="F2880" s="18" t="s">
        <v>99</v>
      </c>
      <c r="G2880" s="18" t="s">
        <v>100</v>
      </c>
      <c r="H2880" s="18" t="s">
        <v>12</v>
      </c>
      <c r="I2880" s="20">
        <v>0.6</v>
      </c>
      <c r="J2880" s="21">
        <v>5000</v>
      </c>
      <c r="K2880" s="22">
        <f>I2880*J2880</f>
        <v>3000</v>
      </c>
      <c r="L2880" s="22">
        <f>K2880*M2880</f>
        <v>1050</v>
      </c>
      <c r="M2880" s="23">
        <v>0.35</v>
      </c>
      <c r="O2880" s="1"/>
      <c r="P2880" s="2"/>
      <c r="Q2880" s="3"/>
      <c r="R2880" s="5"/>
    </row>
    <row r="2881" spans="1:18" x14ac:dyDescent="0.25">
      <c r="B2881" s="18" t="s">
        <v>10</v>
      </c>
      <c r="C2881" s="18">
        <v>1185732</v>
      </c>
      <c r="D2881" s="19">
        <v>45637</v>
      </c>
      <c r="E2881" s="18" t="s">
        <v>29</v>
      </c>
      <c r="F2881" s="18" t="s">
        <v>99</v>
      </c>
      <c r="G2881" s="18" t="s">
        <v>100</v>
      </c>
      <c r="H2881" s="18" t="s">
        <v>15</v>
      </c>
      <c r="I2881" s="20">
        <v>0.5</v>
      </c>
      <c r="J2881" s="21">
        <v>3000</v>
      </c>
      <c r="K2881" s="22">
        <f>I2881*J2881</f>
        <v>1500</v>
      </c>
      <c r="L2881" s="22">
        <f>K2881*M2881</f>
        <v>450</v>
      </c>
      <c r="M2881" s="23">
        <v>0.3</v>
      </c>
      <c r="O2881" s="1"/>
      <c r="P2881" s="2"/>
      <c r="Q2881" s="3"/>
      <c r="R2881" s="5"/>
    </row>
    <row r="2882" spans="1:18" x14ac:dyDescent="0.25">
      <c r="B2882" s="18" t="s">
        <v>10</v>
      </c>
      <c r="C2882" s="18">
        <v>1185732</v>
      </c>
      <c r="D2882" s="19">
        <v>45637</v>
      </c>
      <c r="E2882" s="18" t="s">
        <v>29</v>
      </c>
      <c r="F2882" s="18" t="s">
        <v>99</v>
      </c>
      <c r="G2882" s="18" t="s">
        <v>100</v>
      </c>
      <c r="H2882" s="18" t="s">
        <v>13</v>
      </c>
      <c r="I2882" s="20">
        <v>0.5</v>
      </c>
      <c r="J2882" s="21">
        <v>2500</v>
      </c>
      <c r="K2882" s="22">
        <f t="shared" ref="K2882:K2885" si="944">I2882*J2882</f>
        <v>1250</v>
      </c>
      <c r="L2882" s="22">
        <f t="shared" ref="L2882:L2885" si="945">K2882*M2882</f>
        <v>375</v>
      </c>
      <c r="M2882" s="23">
        <v>0.3</v>
      </c>
      <c r="O2882" s="1"/>
      <c r="P2882" s="2"/>
      <c r="Q2882" s="3"/>
      <c r="R2882" s="5"/>
    </row>
    <row r="2883" spans="1:18" x14ac:dyDescent="0.25">
      <c r="B2883" s="18" t="s">
        <v>10</v>
      </c>
      <c r="C2883" s="18">
        <v>1185732</v>
      </c>
      <c r="D2883" s="19">
        <v>45637</v>
      </c>
      <c r="E2883" s="18" t="s">
        <v>29</v>
      </c>
      <c r="F2883" s="18" t="s">
        <v>99</v>
      </c>
      <c r="G2883" s="18" t="s">
        <v>100</v>
      </c>
      <c r="H2883" s="18" t="s">
        <v>14</v>
      </c>
      <c r="I2883" s="20">
        <v>0.5</v>
      </c>
      <c r="J2883" s="21">
        <v>2000</v>
      </c>
      <c r="K2883" s="22">
        <f t="shared" si="944"/>
        <v>1000</v>
      </c>
      <c r="L2883" s="22">
        <f t="shared" si="945"/>
        <v>300</v>
      </c>
      <c r="M2883" s="23">
        <v>0.3</v>
      </c>
      <c r="O2883" s="1"/>
      <c r="P2883" s="2"/>
      <c r="Q2883" s="3"/>
      <c r="R2883" s="5"/>
    </row>
    <row r="2884" spans="1:18" x14ac:dyDescent="0.25">
      <c r="B2884" s="18" t="s">
        <v>10</v>
      </c>
      <c r="C2884" s="18">
        <v>1185732</v>
      </c>
      <c r="D2884" s="19">
        <v>45637</v>
      </c>
      <c r="E2884" s="18" t="s">
        <v>29</v>
      </c>
      <c r="F2884" s="18" t="s">
        <v>99</v>
      </c>
      <c r="G2884" s="18" t="s">
        <v>100</v>
      </c>
      <c r="H2884" s="18" t="s">
        <v>16</v>
      </c>
      <c r="I2884" s="20">
        <v>0.6</v>
      </c>
      <c r="J2884" s="21">
        <v>2000</v>
      </c>
      <c r="K2884" s="22">
        <f t="shared" si="944"/>
        <v>1200</v>
      </c>
      <c r="L2884" s="22">
        <f t="shared" si="945"/>
        <v>420</v>
      </c>
      <c r="M2884" s="23">
        <v>0.35</v>
      </c>
      <c r="O2884" s="1"/>
      <c r="P2884" s="2"/>
      <c r="Q2884" s="3"/>
      <c r="R2884" s="5"/>
    </row>
    <row r="2885" spans="1:18" x14ac:dyDescent="0.25">
      <c r="B2885" s="18" t="s">
        <v>10</v>
      </c>
      <c r="C2885" s="18">
        <v>1185732</v>
      </c>
      <c r="D2885" s="19">
        <v>45637</v>
      </c>
      <c r="E2885" s="18" t="s">
        <v>29</v>
      </c>
      <c r="F2885" s="18" t="s">
        <v>99</v>
      </c>
      <c r="G2885" s="18" t="s">
        <v>100</v>
      </c>
      <c r="H2885" s="18" t="s">
        <v>17</v>
      </c>
      <c r="I2885" s="20">
        <v>0.64999999999999991</v>
      </c>
      <c r="J2885" s="21">
        <v>3000</v>
      </c>
      <c r="K2885" s="22">
        <f t="shared" si="944"/>
        <v>1949.9999999999998</v>
      </c>
      <c r="L2885" s="22">
        <f t="shared" si="945"/>
        <v>780</v>
      </c>
      <c r="M2885" s="23">
        <v>0.4</v>
      </c>
      <c r="O2885" s="1"/>
      <c r="P2885" s="2"/>
      <c r="Q2885" s="3"/>
      <c r="R2885" s="5"/>
    </row>
    <row r="2886" spans="1:18" x14ac:dyDescent="0.25">
      <c r="A2886" t="s">
        <v>39</v>
      </c>
      <c r="B2886" s="18" t="s">
        <v>10</v>
      </c>
      <c r="C2886" s="18">
        <v>1185732</v>
      </c>
      <c r="D2886" s="19">
        <v>45300</v>
      </c>
      <c r="E2886" s="18" t="s">
        <v>29</v>
      </c>
      <c r="F2886" s="18" t="s">
        <v>101</v>
      </c>
      <c r="G2886" s="18" t="s">
        <v>102</v>
      </c>
      <c r="H2886" s="18" t="s">
        <v>12</v>
      </c>
      <c r="I2886" s="20">
        <v>0.35000000000000003</v>
      </c>
      <c r="J2886" s="21">
        <v>4750</v>
      </c>
      <c r="K2886" s="22">
        <f>I2886*J2886</f>
        <v>1662.5000000000002</v>
      </c>
      <c r="L2886" s="22">
        <f>K2886*M2886</f>
        <v>581.875</v>
      </c>
      <c r="M2886" s="23">
        <v>0.35</v>
      </c>
      <c r="O2886" s="1"/>
      <c r="P2886" s="2"/>
      <c r="Q2886" s="3"/>
      <c r="R2886" s="5"/>
    </row>
    <row r="2887" spans="1:18" x14ac:dyDescent="0.25">
      <c r="B2887" s="18" t="s">
        <v>10</v>
      </c>
      <c r="C2887" s="18">
        <v>1185732</v>
      </c>
      <c r="D2887" s="19">
        <v>45300</v>
      </c>
      <c r="E2887" s="18" t="s">
        <v>29</v>
      </c>
      <c r="F2887" s="18" t="s">
        <v>101</v>
      </c>
      <c r="G2887" s="18" t="s">
        <v>102</v>
      </c>
      <c r="H2887" s="18" t="s">
        <v>15</v>
      </c>
      <c r="I2887" s="20">
        <v>0.35000000000000003</v>
      </c>
      <c r="J2887" s="21">
        <v>2750</v>
      </c>
      <c r="K2887" s="22">
        <f>I2887*J2887</f>
        <v>962.50000000000011</v>
      </c>
      <c r="L2887" s="22">
        <f>K2887*M2887</f>
        <v>288.75</v>
      </c>
      <c r="M2887" s="23">
        <v>0.3</v>
      </c>
      <c r="O2887" s="1"/>
      <c r="P2887" s="2"/>
      <c r="Q2887" s="3"/>
      <c r="R2887" s="5"/>
    </row>
    <row r="2888" spans="1:18" x14ac:dyDescent="0.25">
      <c r="B2888" s="18" t="s">
        <v>10</v>
      </c>
      <c r="C2888" s="18">
        <v>1185732</v>
      </c>
      <c r="D2888" s="19">
        <v>45300</v>
      </c>
      <c r="E2888" s="18" t="s">
        <v>29</v>
      </c>
      <c r="F2888" s="18" t="s">
        <v>101</v>
      </c>
      <c r="G2888" s="18" t="s">
        <v>102</v>
      </c>
      <c r="H2888" s="18" t="s">
        <v>13</v>
      </c>
      <c r="I2888" s="20">
        <v>0.25000000000000006</v>
      </c>
      <c r="J2888" s="21">
        <v>2750</v>
      </c>
      <c r="K2888" s="22">
        <f t="shared" ref="K2888:K2891" si="946">I2888*J2888</f>
        <v>687.50000000000011</v>
      </c>
      <c r="L2888" s="22">
        <f t="shared" ref="L2888:L2891" si="947">K2888*M2888</f>
        <v>206.25000000000003</v>
      </c>
      <c r="M2888" s="23">
        <v>0.3</v>
      </c>
      <c r="O2888" s="1"/>
      <c r="P2888" s="2"/>
      <c r="Q2888" s="3"/>
      <c r="R2888" s="5"/>
    </row>
    <row r="2889" spans="1:18" x14ac:dyDescent="0.25">
      <c r="B2889" s="18" t="s">
        <v>10</v>
      </c>
      <c r="C2889" s="18">
        <v>1185732</v>
      </c>
      <c r="D2889" s="19">
        <v>45300</v>
      </c>
      <c r="E2889" s="18" t="s">
        <v>29</v>
      </c>
      <c r="F2889" s="18" t="s">
        <v>101</v>
      </c>
      <c r="G2889" s="18" t="s">
        <v>102</v>
      </c>
      <c r="H2889" s="18" t="s">
        <v>14</v>
      </c>
      <c r="I2889" s="20">
        <v>0.30000000000000004</v>
      </c>
      <c r="J2889" s="21">
        <v>1250</v>
      </c>
      <c r="K2889" s="22">
        <f t="shared" si="946"/>
        <v>375.00000000000006</v>
      </c>
      <c r="L2889" s="22">
        <f t="shared" si="947"/>
        <v>112.50000000000001</v>
      </c>
      <c r="M2889" s="23">
        <v>0.3</v>
      </c>
      <c r="O2889" s="1"/>
      <c r="P2889" s="2"/>
      <c r="Q2889" s="3"/>
      <c r="R2889" s="5"/>
    </row>
    <row r="2890" spans="1:18" x14ac:dyDescent="0.25">
      <c r="B2890" s="18" t="s">
        <v>10</v>
      </c>
      <c r="C2890" s="18">
        <v>1185732</v>
      </c>
      <c r="D2890" s="19">
        <v>45300</v>
      </c>
      <c r="E2890" s="18" t="s">
        <v>29</v>
      </c>
      <c r="F2890" s="18" t="s">
        <v>101</v>
      </c>
      <c r="G2890" s="18" t="s">
        <v>102</v>
      </c>
      <c r="H2890" s="18" t="s">
        <v>16</v>
      </c>
      <c r="I2890" s="20">
        <v>0.44999999999999996</v>
      </c>
      <c r="J2890" s="21">
        <v>1750</v>
      </c>
      <c r="K2890" s="22">
        <f t="shared" si="946"/>
        <v>787.49999999999989</v>
      </c>
      <c r="L2890" s="22">
        <f t="shared" si="947"/>
        <v>275.62499999999994</v>
      </c>
      <c r="M2890" s="23">
        <v>0.35</v>
      </c>
      <c r="O2890" s="1"/>
      <c r="P2890" s="2"/>
      <c r="Q2890" s="3"/>
      <c r="R2890" s="5"/>
    </row>
    <row r="2891" spans="1:18" x14ac:dyDescent="0.25">
      <c r="B2891" s="18" t="s">
        <v>10</v>
      </c>
      <c r="C2891" s="18">
        <v>1185732</v>
      </c>
      <c r="D2891" s="19">
        <v>45300</v>
      </c>
      <c r="E2891" s="18" t="s">
        <v>29</v>
      </c>
      <c r="F2891" s="18" t="s">
        <v>101</v>
      </c>
      <c r="G2891" s="18" t="s">
        <v>102</v>
      </c>
      <c r="H2891" s="18" t="s">
        <v>17</v>
      </c>
      <c r="I2891" s="20">
        <v>0.35000000000000003</v>
      </c>
      <c r="J2891" s="21">
        <v>2750</v>
      </c>
      <c r="K2891" s="22">
        <f t="shared" si="946"/>
        <v>962.50000000000011</v>
      </c>
      <c r="L2891" s="22">
        <f t="shared" si="947"/>
        <v>385.00000000000006</v>
      </c>
      <c r="M2891" s="23">
        <v>0.4</v>
      </c>
      <c r="O2891" s="1"/>
      <c r="P2891" s="2"/>
      <c r="Q2891" s="3"/>
      <c r="R2891" s="5"/>
    </row>
    <row r="2892" spans="1:18" x14ac:dyDescent="0.25">
      <c r="B2892" s="18" t="s">
        <v>10</v>
      </c>
      <c r="C2892" s="18">
        <v>1185732</v>
      </c>
      <c r="D2892" s="19">
        <v>45331</v>
      </c>
      <c r="E2892" s="18" t="s">
        <v>29</v>
      </c>
      <c r="F2892" s="18" t="s">
        <v>101</v>
      </c>
      <c r="G2892" s="18" t="s">
        <v>102</v>
      </c>
      <c r="H2892" s="18" t="s">
        <v>12</v>
      </c>
      <c r="I2892" s="20">
        <v>0.35000000000000003</v>
      </c>
      <c r="J2892" s="21">
        <v>5250</v>
      </c>
      <c r="K2892" s="22">
        <f>I2892*J2892</f>
        <v>1837.5000000000002</v>
      </c>
      <c r="L2892" s="22">
        <f>K2892*M2892</f>
        <v>643.125</v>
      </c>
      <c r="M2892" s="23">
        <v>0.35</v>
      </c>
      <c r="O2892" s="1"/>
      <c r="P2892" s="2"/>
      <c r="Q2892" s="3"/>
      <c r="R2892" s="5"/>
    </row>
    <row r="2893" spans="1:18" x14ac:dyDescent="0.25">
      <c r="B2893" s="18" t="s">
        <v>10</v>
      </c>
      <c r="C2893" s="18">
        <v>1185732</v>
      </c>
      <c r="D2893" s="19">
        <v>45331</v>
      </c>
      <c r="E2893" s="18" t="s">
        <v>29</v>
      </c>
      <c r="F2893" s="18" t="s">
        <v>101</v>
      </c>
      <c r="G2893" s="18" t="s">
        <v>102</v>
      </c>
      <c r="H2893" s="18" t="s">
        <v>15</v>
      </c>
      <c r="I2893" s="20">
        <v>0.35000000000000003</v>
      </c>
      <c r="J2893" s="21">
        <v>1750</v>
      </c>
      <c r="K2893" s="22">
        <f>I2893*J2893</f>
        <v>612.50000000000011</v>
      </c>
      <c r="L2893" s="22">
        <f>K2893*M2893</f>
        <v>183.75000000000003</v>
      </c>
      <c r="M2893" s="23">
        <v>0.3</v>
      </c>
      <c r="O2893" s="1"/>
      <c r="P2893" s="2"/>
      <c r="Q2893" s="3"/>
      <c r="R2893" s="5"/>
    </row>
    <row r="2894" spans="1:18" x14ac:dyDescent="0.25">
      <c r="B2894" s="18" t="s">
        <v>10</v>
      </c>
      <c r="C2894" s="18">
        <v>1185732</v>
      </c>
      <c r="D2894" s="19">
        <v>45331</v>
      </c>
      <c r="E2894" s="18" t="s">
        <v>29</v>
      </c>
      <c r="F2894" s="18" t="s">
        <v>101</v>
      </c>
      <c r="G2894" s="18" t="s">
        <v>102</v>
      </c>
      <c r="H2894" s="18" t="s">
        <v>13</v>
      </c>
      <c r="I2894" s="20">
        <v>0.25000000000000006</v>
      </c>
      <c r="J2894" s="21">
        <v>2250</v>
      </c>
      <c r="K2894" s="22">
        <f t="shared" ref="K2894:K2897" si="948">I2894*J2894</f>
        <v>562.50000000000011</v>
      </c>
      <c r="L2894" s="22">
        <f t="shared" ref="L2894:L2897" si="949">K2894*M2894</f>
        <v>168.75000000000003</v>
      </c>
      <c r="M2894" s="23">
        <v>0.3</v>
      </c>
      <c r="O2894" s="1"/>
      <c r="P2894" s="2"/>
      <c r="Q2894" s="3"/>
      <c r="R2894" s="5"/>
    </row>
    <row r="2895" spans="1:18" x14ac:dyDescent="0.25">
      <c r="B2895" s="18" t="s">
        <v>10</v>
      </c>
      <c r="C2895" s="18">
        <v>1185732</v>
      </c>
      <c r="D2895" s="19">
        <v>45331</v>
      </c>
      <c r="E2895" s="18" t="s">
        <v>29</v>
      </c>
      <c r="F2895" s="18" t="s">
        <v>101</v>
      </c>
      <c r="G2895" s="18" t="s">
        <v>102</v>
      </c>
      <c r="H2895" s="18" t="s">
        <v>14</v>
      </c>
      <c r="I2895" s="20">
        <v>0.30000000000000004</v>
      </c>
      <c r="J2895" s="21">
        <v>1000</v>
      </c>
      <c r="K2895" s="22">
        <f t="shared" si="948"/>
        <v>300.00000000000006</v>
      </c>
      <c r="L2895" s="22">
        <f t="shared" si="949"/>
        <v>90.000000000000014</v>
      </c>
      <c r="M2895" s="23">
        <v>0.3</v>
      </c>
      <c r="O2895" s="1"/>
      <c r="P2895" s="2"/>
      <c r="Q2895" s="3"/>
      <c r="R2895" s="5"/>
    </row>
    <row r="2896" spans="1:18" x14ac:dyDescent="0.25">
      <c r="B2896" s="18" t="s">
        <v>10</v>
      </c>
      <c r="C2896" s="18">
        <v>1185732</v>
      </c>
      <c r="D2896" s="19">
        <v>45331</v>
      </c>
      <c r="E2896" s="18" t="s">
        <v>29</v>
      </c>
      <c r="F2896" s="18" t="s">
        <v>101</v>
      </c>
      <c r="G2896" s="18" t="s">
        <v>102</v>
      </c>
      <c r="H2896" s="18" t="s">
        <v>16</v>
      </c>
      <c r="I2896" s="20">
        <v>0.44999999999999996</v>
      </c>
      <c r="J2896" s="21">
        <v>1750</v>
      </c>
      <c r="K2896" s="22">
        <f t="shared" si="948"/>
        <v>787.49999999999989</v>
      </c>
      <c r="L2896" s="22">
        <f t="shared" si="949"/>
        <v>275.62499999999994</v>
      </c>
      <c r="M2896" s="23">
        <v>0.35</v>
      </c>
      <c r="O2896" s="1"/>
      <c r="P2896" s="2"/>
      <c r="Q2896" s="3"/>
      <c r="R2896" s="5"/>
    </row>
    <row r="2897" spans="2:18" x14ac:dyDescent="0.25">
      <c r="B2897" s="18" t="s">
        <v>10</v>
      </c>
      <c r="C2897" s="18">
        <v>1185732</v>
      </c>
      <c r="D2897" s="19">
        <v>45331</v>
      </c>
      <c r="E2897" s="18" t="s">
        <v>29</v>
      </c>
      <c r="F2897" s="18" t="s">
        <v>101</v>
      </c>
      <c r="G2897" s="18" t="s">
        <v>102</v>
      </c>
      <c r="H2897" s="18" t="s">
        <v>17</v>
      </c>
      <c r="I2897" s="20">
        <v>0.24999999999999997</v>
      </c>
      <c r="J2897" s="21">
        <v>2750</v>
      </c>
      <c r="K2897" s="22">
        <f t="shared" si="948"/>
        <v>687.49999999999989</v>
      </c>
      <c r="L2897" s="22">
        <f t="shared" si="949"/>
        <v>274.99999999999994</v>
      </c>
      <c r="M2897" s="23">
        <v>0.4</v>
      </c>
      <c r="O2897" s="1"/>
      <c r="P2897" s="2"/>
      <c r="Q2897" s="3"/>
      <c r="R2897" s="5"/>
    </row>
    <row r="2898" spans="2:18" x14ac:dyDescent="0.25">
      <c r="B2898" s="18" t="s">
        <v>10</v>
      </c>
      <c r="C2898" s="18">
        <v>1185732</v>
      </c>
      <c r="D2898" s="19">
        <v>45359</v>
      </c>
      <c r="E2898" s="18" t="s">
        <v>29</v>
      </c>
      <c r="F2898" s="18" t="s">
        <v>101</v>
      </c>
      <c r="G2898" s="18" t="s">
        <v>102</v>
      </c>
      <c r="H2898" s="18" t="s">
        <v>12</v>
      </c>
      <c r="I2898" s="20">
        <v>0.30000000000000004</v>
      </c>
      <c r="J2898" s="21">
        <v>4950</v>
      </c>
      <c r="K2898" s="22">
        <f>I2898*J2898</f>
        <v>1485.0000000000002</v>
      </c>
      <c r="L2898" s="22">
        <f>K2898*M2898</f>
        <v>519.75</v>
      </c>
      <c r="M2898" s="23">
        <v>0.35</v>
      </c>
      <c r="O2898" s="1"/>
      <c r="P2898" s="2"/>
      <c r="Q2898" s="3"/>
      <c r="R2898" s="5"/>
    </row>
    <row r="2899" spans="2:18" x14ac:dyDescent="0.25">
      <c r="B2899" s="18" t="s">
        <v>10</v>
      </c>
      <c r="C2899" s="18">
        <v>1185732</v>
      </c>
      <c r="D2899" s="19">
        <v>45359</v>
      </c>
      <c r="E2899" s="18" t="s">
        <v>29</v>
      </c>
      <c r="F2899" s="18" t="s">
        <v>101</v>
      </c>
      <c r="G2899" s="18" t="s">
        <v>102</v>
      </c>
      <c r="H2899" s="18" t="s">
        <v>15</v>
      </c>
      <c r="I2899" s="20">
        <v>0.30000000000000004</v>
      </c>
      <c r="J2899" s="21">
        <v>2000</v>
      </c>
      <c r="K2899" s="22">
        <f>I2899*J2899</f>
        <v>600.00000000000011</v>
      </c>
      <c r="L2899" s="22">
        <f>K2899*M2899</f>
        <v>180.00000000000003</v>
      </c>
      <c r="M2899" s="23">
        <v>0.3</v>
      </c>
      <c r="O2899" s="1"/>
      <c r="P2899" s="2"/>
      <c r="Q2899" s="3"/>
      <c r="R2899" s="5"/>
    </row>
    <row r="2900" spans="2:18" x14ac:dyDescent="0.25">
      <c r="B2900" s="18" t="s">
        <v>10</v>
      </c>
      <c r="C2900" s="18">
        <v>1185732</v>
      </c>
      <c r="D2900" s="19">
        <v>45359</v>
      </c>
      <c r="E2900" s="18" t="s">
        <v>29</v>
      </c>
      <c r="F2900" s="18" t="s">
        <v>101</v>
      </c>
      <c r="G2900" s="18" t="s">
        <v>102</v>
      </c>
      <c r="H2900" s="18" t="s">
        <v>13</v>
      </c>
      <c r="I2900" s="20">
        <v>0.20000000000000004</v>
      </c>
      <c r="J2900" s="21">
        <v>2250</v>
      </c>
      <c r="K2900" s="22">
        <f t="shared" ref="K2900:K2903" si="950">I2900*J2900</f>
        <v>450.00000000000011</v>
      </c>
      <c r="L2900" s="22">
        <f t="shared" ref="L2900:L2903" si="951">K2900*M2900</f>
        <v>135.00000000000003</v>
      </c>
      <c r="M2900" s="23">
        <v>0.3</v>
      </c>
      <c r="O2900" s="1"/>
      <c r="P2900" s="2"/>
      <c r="Q2900" s="3"/>
      <c r="R2900" s="5"/>
    </row>
    <row r="2901" spans="2:18" x14ac:dyDescent="0.25">
      <c r="B2901" s="18" t="s">
        <v>10</v>
      </c>
      <c r="C2901" s="18">
        <v>1185732</v>
      </c>
      <c r="D2901" s="19">
        <v>45359</v>
      </c>
      <c r="E2901" s="18" t="s">
        <v>29</v>
      </c>
      <c r="F2901" s="18" t="s">
        <v>101</v>
      </c>
      <c r="G2901" s="18" t="s">
        <v>102</v>
      </c>
      <c r="H2901" s="18" t="s">
        <v>14</v>
      </c>
      <c r="I2901" s="20">
        <v>0.24999999999999997</v>
      </c>
      <c r="J2901" s="21">
        <v>750</v>
      </c>
      <c r="K2901" s="22">
        <f t="shared" si="950"/>
        <v>187.49999999999997</v>
      </c>
      <c r="L2901" s="22">
        <f t="shared" si="951"/>
        <v>56.249999999999993</v>
      </c>
      <c r="M2901" s="23">
        <v>0.3</v>
      </c>
      <c r="O2901" s="1"/>
      <c r="P2901" s="2"/>
      <c r="Q2901" s="3"/>
      <c r="R2901" s="5"/>
    </row>
    <row r="2902" spans="2:18" x14ac:dyDescent="0.25">
      <c r="B2902" s="18" t="s">
        <v>10</v>
      </c>
      <c r="C2902" s="18">
        <v>1185732</v>
      </c>
      <c r="D2902" s="19">
        <v>45359</v>
      </c>
      <c r="E2902" s="18" t="s">
        <v>29</v>
      </c>
      <c r="F2902" s="18" t="s">
        <v>101</v>
      </c>
      <c r="G2902" s="18" t="s">
        <v>102</v>
      </c>
      <c r="H2902" s="18" t="s">
        <v>16</v>
      </c>
      <c r="I2902" s="20">
        <v>0.4</v>
      </c>
      <c r="J2902" s="21">
        <v>1250</v>
      </c>
      <c r="K2902" s="22">
        <f t="shared" si="950"/>
        <v>500</v>
      </c>
      <c r="L2902" s="22">
        <f t="shared" si="951"/>
        <v>175</v>
      </c>
      <c r="M2902" s="23">
        <v>0.35</v>
      </c>
      <c r="O2902" s="1"/>
      <c r="P2902" s="2"/>
      <c r="Q2902" s="3"/>
      <c r="R2902" s="5"/>
    </row>
    <row r="2903" spans="2:18" x14ac:dyDescent="0.25">
      <c r="B2903" s="18" t="s">
        <v>10</v>
      </c>
      <c r="C2903" s="18">
        <v>1185732</v>
      </c>
      <c r="D2903" s="19">
        <v>45359</v>
      </c>
      <c r="E2903" s="18" t="s">
        <v>29</v>
      </c>
      <c r="F2903" s="18" t="s">
        <v>101</v>
      </c>
      <c r="G2903" s="18" t="s">
        <v>102</v>
      </c>
      <c r="H2903" s="18" t="s">
        <v>17</v>
      </c>
      <c r="I2903" s="20">
        <v>0.30000000000000004</v>
      </c>
      <c r="J2903" s="21">
        <v>2250</v>
      </c>
      <c r="K2903" s="22">
        <f t="shared" si="950"/>
        <v>675.00000000000011</v>
      </c>
      <c r="L2903" s="22">
        <f t="shared" si="951"/>
        <v>270.00000000000006</v>
      </c>
      <c r="M2903" s="23">
        <v>0.4</v>
      </c>
      <c r="O2903" s="1"/>
      <c r="P2903" s="2"/>
      <c r="Q2903" s="3"/>
      <c r="R2903" s="5"/>
    </row>
    <row r="2904" spans="2:18" x14ac:dyDescent="0.25">
      <c r="B2904" s="18" t="s">
        <v>10</v>
      </c>
      <c r="C2904" s="18">
        <v>1185732</v>
      </c>
      <c r="D2904" s="19">
        <v>45391</v>
      </c>
      <c r="E2904" s="18" t="s">
        <v>29</v>
      </c>
      <c r="F2904" s="18" t="s">
        <v>101</v>
      </c>
      <c r="G2904" s="18" t="s">
        <v>102</v>
      </c>
      <c r="H2904" s="18" t="s">
        <v>12</v>
      </c>
      <c r="I2904" s="20">
        <v>0.30000000000000004</v>
      </c>
      <c r="J2904" s="21">
        <v>4500</v>
      </c>
      <c r="K2904" s="22">
        <f>I2904*J2904</f>
        <v>1350.0000000000002</v>
      </c>
      <c r="L2904" s="22">
        <f>K2904*M2904</f>
        <v>472.50000000000006</v>
      </c>
      <c r="M2904" s="23">
        <v>0.35</v>
      </c>
      <c r="O2904" s="1"/>
      <c r="P2904" s="2"/>
      <c r="Q2904" s="3"/>
      <c r="R2904" s="5"/>
    </row>
    <row r="2905" spans="2:18" x14ac:dyDescent="0.25">
      <c r="B2905" s="18" t="s">
        <v>10</v>
      </c>
      <c r="C2905" s="18">
        <v>1185732</v>
      </c>
      <c r="D2905" s="19">
        <v>45391</v>
      </c>
      <c r="E2905" s="18" t="s">
        <v>29</v>
      </c>
      <c r="F2905" s="18" t="s">
        <v>101</v>
      </c>
      <c r="G2905" s="18" t="s">
        <v>102</v>
      </c>
      <c r="H2905" s="18" t="s">
        <v>15</v>
      </c>
      <c r="I2905" s="20">
        <v>0.30000000000000004</v>
      </c>
      <c r="J2905" s="21">
        <v>1500</v>
      </c>
      <c r="K2905" s="22">
        <f>I2905*J2905</f>
        <v>450.00000000000006</v>
      </c>
      <c r="L2905" s="22">
        <f>K2905*M2905</f>
        <v>135</v>
      </c>
      <c r="M2905" s="23">
        <v>0.3</v>
      </c>
      <c r="O2905" s="1"/>
      <c r="P2905" s="2"/>
      <c r="Q2905" s="3"/>
      <c r="R2905" s="5"/>
    </row>
    <row r="2906" spans="2:18" x14ac:dyDescent="0.25">
      <c r="B2906" s="18" t="s">
        <v>10</v>
      </c>
      <c r="C2906" s="18">
        <v>1185732</v>
      </c>
      <c r="D2906" s="19">
        <v>45391</v>
      </c>
      <c r="E2906" s="18" t="s">
        <v>29</v>
      </c>
      <c r="F2906" s="18" t="s">
        <v>101</v>
      </c>
      <c r="G2906" s="18" t="s">
        <v>102</v>
      </c>
      <c r="H2906" s="18" t="s">
        <v>13</v>
      </c>
      <c r="I2906" s="20">
        <v>0.20000000000000004</v>
      </c>
      <c r="J2906" s="21">
        <v>1500</v>
      </c>
      <c r="K2906" s="22">
        <f t="shared" ref="K2906:K2909" si="952">I2906*J2906</f>
        <v>300.00000000000006</v>
      </c>
      <c r="L2906" s="22">
        <f t="shared" ref="L2906:L2909" si="953">K2906*M2906</f>
        <v>90.000000000000014</v>
      </c>
      <c r="M2906" s="23">
        <v>0.3</v>
      </c>
      <c r="O2906" s="1"/>
      <c r="P2906" s="2"/>
      <c r="Q2906" s="3"/>
      <c r="R2906" s="5"/>
    </row>
    <row r="2907" spans="2:18" x14ac:dyDescent="0.25">
      <c r="B2907" s="18" t="s">
        <v>10</v>
      </c>
      <c r="C2907" s="18">
        <v>1185732</v>
      </c>
      <c r="D2907" s="19">
        <v>45391</v>
      </c>
      <c r="E2907" s="18" t="s">
        <v>29</v>
      </c>
      <c r="F2907" s="18" t="s">
        <v>101</v>
      </c>
      <c r="G2907" s="18" t="s">
        <v>102</v>
      </c>
      <c r="H2907" s="18" t="s">
        <v>14</v>
      </c>
      <c r="I2907" s="20">
        <v>0.24999999999999997</v>
      </c>
      <c r="J2907" s="21">
        <v>750</v>
      </c>
      <c r="K2907" s="22">
        <f t="shared" si="952"/>
        <v>187.49999999999997</v>
      </c>
      <c r="L2907" s="22">
        <f t="shared" si="953"/>
        <v>56.249999999999993</v>
      </c>
      <c r="M2907" s="23">
        <v>0.3</v>
      </c>
      <c r="O2907" s="1"/>
      <c r="P2907" s="2"/>
      <c r="Q2907" s="3"/>
      <c r="R2907" s="5"/>
    </row>
    <row r="2908" spans="2:18" x14ac:dyDescent="0.25">
      <c r="B2908" s="18" t="s">
        <v>10</v>
      </c>
      <c r="C2908" s="18">
        <v>1185732</v>
      </c>
      <c r="D2908" s="19">
        <v>45391</v>
      </c>
      <c r="E2908" s="18" t="s">
        <v>29</v>
      </c>
      <c r="F2908" s="18" t="s">
        <v>101</v>
      </c>
      <c r="G2908" s="18" t="s">
        <v>102</v>
      </c>
      <c r="H2908" s="18" t="s">
        <v>16</v>
      </c>
      <c r="I2908" s="20">
        <v>0.6</v>
      </c>
      <c r="J2908" s="21">
        <v>1000</v>
      </c>
      <c r="K2908" s="22">
        <f t="shared" si="952"/>
        <v>600</v>
      </c>
      <c r="L2908" s="22">
        <f t="shared" si="953"/>
        <v>210</v>
      </c>
      <c r="M2908" s="23">
        <v>0.35</v>
      </c>
      <c r="O2908" s="1"/>
      <c r="P2908" s="2"/>
      <c r="Q2908" s="3"/>
      <c r="R2908" s="5"/>
    </row>
    <row r="2909" spans="2:18" x14ac:dyDescent="0.25">
      <c r="B2909" s="18" t="s">
        <v>10</v>
      </c>
      <c r="C2909" s="18">
        <v>1185732</v>
      </c>
      <c r="D2909" s="19">
        <v>45391</v>
      </c>
      <c r="E2909" s="18" t="s">
        <v>29</v>
      </c>
      <c r="F2909" s="18" t="s">
        <v>101</v>
      </c>
      <c r="G2909" s="18" t="s">
        <v>102</v>
      </c>
      <c r="H2909" s="18" t="s">
        <v>17</v>
      </c>
      <c r="I2909" s="20">
        <v>0.5</v>
      </c>
      <c r="J2909" s="21">
        <v>2250</v>
      </c>
      <c r="K2909" s="22">
        <f t="shared" si="952"/>
        <v>1125</v>
      </c>
      <c r="L2909" s="22">
        <f t="shared" si="953"/>
        <v>450</v>
      </c>
      <c r="M2909" s="23">
        <v>0.4</v>
      </c>
      <c r="O2909" s="1"/>
      <c r="P2909" s="2"/>
      <c r="Q2909" s="3"/>
      <c r="R2909" s="5"/>
    </row>
    <row r="2910" spans="2:18" x14ac:dyDescent="0.25">
      <c r="B2910" s="18" t="s">
        <v>10</v>
      </c>
      <c r="C2910" s="18">
        <v>1185732</v>
      </c>
      <c r="D2910" s="19">
        <v>45422</v>
      </c>
      <c r="E2910" s="18" t="s">
        <v>29</v>
      </c>
      <c r="F2910" s="18" t="s">
        <v>101</v>
      </c>
      <c r="G2910" s="18" t="s">
        <v>102</v>
      </c>
      <c r="H2910" s="18" t="s">
        <v>12</v>
      </c>
      <c r="I2910" s="20">
        <v>0.6</v>
      </c>
      <c r="J2910" s="21">
        <v>4950</v>
      </c>
      <c r="K2910" s="22">
        <f>I2910*J2910</f>
        <v>2970</v>
      </c>
      <c r="L2910" s="22">
        <f>K2910*M2910</f>
        <v>1039.5</v>
      </c>
      <c r="M2910" s="23">
        <v>0.35</v>
      </c>
      <c r="O2910" s="1"/>
      <c r="P2910" s="2"/>
      <c r="Q2910" s="3"/>
      <c r="R2910" s="5"/>
    </row>
    <row r="2911" spans="2:18" x14ac:dyDescent="0.25">
      <c r="B2911" s="18" t="s">
        <v>10</v>
      </c>
      <c r="C2911" s="18">
        <v>1185732</v>
      </c>
      <c r="D2911" s="19">
        <v>45422</v>
      </c>
      <c r="E2911" s="18" t="s">
        <v>29</v>
      </c>
      <c r="F2911" s="18" t="s">
        <v>101</v>
      </c>
      <c r="G2911" s="18" t="s">
        <v>102</v>
      </c>
      <c r="H2911" s="18" t="s">
        <v>15</v>
      </c>
      <c r="I2911" s="20">
        <v>0.45</v>
      </c>
      <c r="J2911" s="21">
        <v>2000</v>
      </c>
      <c r="K2911" s="22">
        <f>I2911*J2911</f>
        <v>900</v>
      </c>
      <c r="L2911" s="22">
        <f>K2911*M2911</f>
        <v>270</v>
      </c>
      <c r="M2911" s="23">
        <v>0.3</v>
      </c>
      <c r="O2911" s="1"/>
      <c r="P2911" s="2"/>
      <c r="Q2911" s="3"/>
      <c r="R2911" s="5"/>
    </row>
    <row r="2912" spans="2:18" x14ac:dyDescent="0.25">
      <c r="B2912" s="18" t="s">
        <v>10</v>
      </c>
      <c r="C2912" s="18">
        <v>1185732</v>
      </c>
      <c r="D2912" s="19">
        <v>45422</v>
      </c>
      <c r="E2912" s="18" t="s">
        <v>29</v>
      </c>
      <c r="F2912" s="18" t="s">
        <v>101</v>
      </c>
      <c r="G2912" s="18" t="s">
        <v>102</v>
      </c>
      <c r="H2912" s="18" t="s">
        <v>13</v>
      </c>
      <c r="I2912" s="20">
        <v>0.4</v>
      </c>
      <c r="J2912" s="21">
        <v>1750</v>
      </c>
      <c r="K2912" s="22">
        <f t="shared" ref="K2912:K2915" si="954">I2912*J2912</f>
        <v>700</v>
      </c>
      <c r="L2912" s="22">
        <f t="shared" ref="L2912:L2915" si="955">K2912*M2912</f>
        <v>210</v>
      </c>
      <c r="M2912" s="23">
        <v>0.3</v>
      </c>
      <c r="O2912" s="1"/>
      <c r="P2912" s="2"/>
      <c r="Q2912" s="3"/>
      <c r="R2912" s="5"/>
    </row>
    <row r="2913" spans="2:18" x14ac:dyDescent="0.25">
      <c r="B2913" s="18" t="s">
        <v>10</v>
      </c>
      <c r="C2913" s="18">
        <v>1185732</v>
      </c>
      <c r="D2913" s="19">
        <v>45422</v>
      </c>
      <c r="E2913" s="18" t="s">
        <v>29</v>
      </c>
      <c r="F2913" s="18" t="s">
        <v>101</v>
      </c>
      <c r="G2913" s="18" t="s">
        <v>102</v>
      </c>
      <c r="H2913" s="18" t="s">
        <v>14</v>
      </c>
      <c r="I2913" s="20">
        <v>0.4</v>
      </c>
      <c r="J2913" s="21">
        <v>1000</v>
      </c>
      <c r="K2913" s="22">
        <f t="shared" si="954"/>
        <v>400</v>
      </c>
      <c r="L2913" s="22">
        <f t="shared" si="955"/>
        <v>120</v>
      </c>
      <c r="M2913" s="23">
        <v>0.3</v>
      </c>
      <c r="O2913" s="1"/>
      <c r="P2913" s="2"/>
      <c r="Q2913" s="3"/>
      <c r="R2913" s="5"/>
    </row>
    <row r="2914" spans="2:18" x14ac:dyDescent="0.25">
      <c r="B2914" s="18" t="s">
        <v>10</v>
      </c>
      <c r="C2914" s="18">
        <v>1185732</v>
      </c>
      <c r="D2914" s="19">
        <v>45422</v>
      </c>
      <c r="E2914" s="18" t="s">
        <v>29</v>
      </c>
      <c r="F2914" s="18" t="s">
        <v>101</v>
      </c>
      <c r="G2914" s="18" t="s">
        <v>102</v>
      </c>
      <c r="H2914" s="18" t="s">
        <v>16</v>
      </c>
      <c r="I2914" s="20">
        <v>0.49999999999999994</v>
      </c>
      <c r="J2914" s="21">
        <v>1250</v>
      </c>
      <c r="K2914" s="22">
        <f t="shared" si="954"/>
        <v>624.99999999999989</v>
      </c>
      <c r="L2914" s="22">
        <f t="shared" si="955"/>
        <v>218.74999999999994</v>
      </c>
      <c r="M2914" s="23">
        <v>0.35</v>
      </c>
      <c r="O2914" s="1"/>
      <c r="P2914" s="2"/>
      <c r="Q2914" s="3"/>
      <c r="R2914" s="5"/>
    </row>
    <row r="2915" spans="2:18" x14ac:dyDescent="0.25">
      <c r="B2915" s="18" t="s">
        <v>10</v>
      </c>
      <c r="C2915" s="18">
        <v>1185732</v>
      </c>
      <c r="D2915" s="19">
        <v>45422</v>
      </c>
      <c r="E2915" s="18" t="s">
        <v>29</v>
      </c>
      <c r="F2915" s="18" t="s">
        <v>101</v>
      </c>
      <c r="G2915" s="18" t="s">
        <v>102</v>
      </c>
      <c r="H2915" s="18" t="s">
        <v>17</v>
      </c>
      <c r="I2915" s="20">
        <v>0.54999999999999993</v>
      </c>
      <c r="J2915" s="21">
        <v>2500</v>
      </c>
      <c r="K2915" s="22">
        <f t="shared" si="954"/>
        <v>1374.9999999999998</v>
      </c>
      <c r="L2915" s="22">
        <f t="shared" si="955"/>
        <v>549.99999999999989</v>
      </c>
      <c r="M2915" s="23">
        <v>0.4</v>
      </c>
      <c r="O2915" s="1"/>
      <c r="P2915" s="2"/>
      <c r="Q2915" s="3"/>
      <c r="R2915" s="5"/>
    </row>
    <row r="2916" spans="2:18" x14ac:dyDescent="0.25">
      <c r="B2916" s="18" t="s">
        <v>10</v>
      </c>
      <c r="C2916" s="18">
        <v>1185732</v>
      </c>
      <c r="D2916" s="19">
        <v>45452</v>
      </c>
      <c r="E2916" s="18" t="s">
        <v>29</v>
      </c>
      <c r="F2916" s="18" t="s">
        <v>101</v>
      </c>
      <c r="G2916" s="18" t="s">
        <v>102</v>
      </c>
      <c r="H2916" s="18" t="s">
        <v>12</v>
      </c>
      <c r="I2916" s="20">
        <v>0.4</v>
      </c>
      <c r="J2916" s="21">
        <v>5000</v>
      </c>
      <c r="K2916" s="22">
        <f>I2916*J2916</f>
        <v>2000</v>
      </c>
      <c r="L2916" s="22">
        <f>K2916*M2916</f>
        <v>700</v>
      </c>
      <c r="M2916" s="23">
        <v>0.35</v>
      </c>
      <c r="O2916" s="1"/>
      <c r="P2916" s="2"/>
      <c r="Q2916" s="3"/>
      <c r="R2916" s="5"/>
    </row>
    <row r="2917" spans="2:18" x14ac:dyDescent="0.25">
      <c r="B2917" s="18" t="s">
        <v>10</v>
      </c>
      <c r="C2917" s="18">
        <v>1185732</v>
      </c>
      <c r="D2917" s="19">
        <v>45452</v>
      </c>
      <c r="E2917" s="18" t="s">
        <v>29</v>
      </c>
      <c r="F2917" s="18" t="s">
        <v>101</v>
      </c>
      <c r="G2917" s="18" t="s">
        <v>102</v>
      </c>
      <c r="H2917" s="18" t="s">
        <v>15</v>
      </c>
      <c r="I2917" s="20">
        <v>0.35000000000000009</v>
      </c>
      <c r="J2917" s="21">
        <v>2500</v>
      </c>
      <c r="K2917" s="22">
        <f>I2917*J2917</f>
        <v>875.00000000000023</v>
      </c>
      <c r="L2917" s="22">
        <f>K2917*M2917</f>
        <v>262.50000000000006</v>
      </c>
      <c r="M2917" s="23">
        <v>0.3</v>
      </c>
      <c r="O2917" s="1"/>
      <c r="P2917" s="2"/>
      <c r="Q2917" s="3"/>
      <c r="R2917" s="5"/>
    </row>
    <row r="2918" spans="2:18" x14ac:dyDescent="0.25">
      <c r="B2918" s="18" t="s">
        <v>10</v>
      </c>
      <c r="C2918" s="18">
        <v>1185732</v>
      </c>
      <c r="D2918" s="19">
        <v>45452</v>
      </c>
      <c r="E2918" s="18" t="s">
        <v>29</v>
      </c>
      <c r="F2918" s="18" t="s">
        <v>101</v>
      </c>
      <c r="G2918" s="18" t="s">
        <v>102</v>
      </c>
      <c r="H2918" s="18" t="s">
        <v>13</v>
      </c>
      <c r="I2918" s="20">
        <v>0.30000000000000004</v>
      </c>
      <c r="J2918" s="21">
        <v>2000</v>
      </c>
      <c r="K2918" s="22">
        <f t="shared" ref="K2918:K2921" si="956">I2918*J2918</f>
        <v>600.00000000000011</v>
      </c>
      <c r="L2918" s="22">
        <f t="shared" ref="L2918:L2921" si="957">K2918*M2918</f>
        <v>180.00000000000003</v>
      </c>
      <c r="M2918" s="23">
        <v>0.3</v>
      </c>
      <c r="O2918" s="1"/>
      <c r="P2918" s="2"/>
      <c r="Q2918" s="3"/>
      <c r="R2918" s="5"/>
    </row>
    <row r="2919" spans="2:18" x14ac:dyDescent="0.25">
      <c r="B2919" s="18" t="s">
        <v>10</v>
      </c>
      <c r="C2919" s="18">
        <v>1185732</v>
      </c>
      <c r="D2919" s="19">
        <v>45452</v>
      </c>
      <c r="E2919" s="18" t="s">
        <v>29</v>
      </c>
      <c r="F2919" s="18" t="s">
        <v>101</v>
      </c>
      <c r="G2919" s="18" t="s">
        <v>102</v>
      </c>
      <c r="H2919" s="18" t="s">
        <v>14</v>
      </c>
      <c r="I2919" s="20">
        <v>0.30000000000000004</v>
      </c>
      <c r="J2919" s="21">
        <v>1750</v>
      </c>
      <c r="K2919" s="22">
        <f t="shared" si="956"/>
        <v>525.00000000000011</v>
      </c>
      <c r="L2919" s="22">
        <f t="shared" si="957"/>
        <v>157.50000000000003</v>
      </c>
      <c r="M2919" s="23">
        <v>0.3</v>
      </c>
      <c r="O2919" s="1"/>
      <c r="P2919" s="2"/>
      <c r="Q2919" s="3"/>
      <c r="R2919" s="5"/>
    </row>
    <row r="2920" spans="2:18" x14ac:dyDescent="0.25">
      <c r="B2920" s="18" t="s">
        <v>10</v>
      </c>
      <c r="C2920" s="18">
        <v>1185732</v>
      </c>
      <c r="D2920" s="19">
        <v>45452</v>
      </c>
      <c r="E2920" s="18" t="s">
        <v>29</v>
      </c>
      <c r="F2920" s="18" t="s">
        <v>101</v>
      </c>
      <c r="G2920" s="18" t="s">
        <v>102</v>
      </c>
      <c r="H2920" s="18" t="s">
        <v>16</v>
      </c>
      <c r="I2920" s="20">
        <v>0.4</v>
      </c>
      <c r="J2920" s="21">
        <v>1750</v>
      </c>
      <c r="K2920" s="22">
        <f t="shared" si="956"/>
        <v>700</v>
      </c>
      <c r="L2920" s="22">
        <f t="shared" si="957"/>
        <v>244.99999999999997</v>
      </c>
      <c r="M2920" s="23">
        <v>0.35</v>
      </c>
      <c r="O2920" s="1"/>
      <c r="P2920" s="2"/>
      <c r="Q2920" s="3"/>
      <c r="R2920" s="5"/>
    </row>
    <row r="2921" spans="2:18" x14ac:dyDescent="0.25">
      <c r="B2921" s="18" t="s">
        <v>10</v>
      </c>
      <c r="C2921" s="18">
        <v>1185732</v>
      </c>
      <c r="D2921" s="19">
        <v>45452</v>
      </c>
      <c r="E2921" s="18" t="s">
        <v>29</v>
      </c>
      <c r="F2921" s="18" t="s">
        <v>101</v>
      </c>
      <c r="G2921" s="18" t="s">
        <v>102</v>
      </c>
      <c r="H2921" s="18" t="s">
        <v>17</v>
      </c>
      <c r="I2921" s="20">
        <v>0.55000000000000004</v>
      </c>
      <c r="J2921" s="21">
        <v>3250</v>
      </c>
      <c r="K2921" s="22">
        <f t="shared" si="956"/>
        <v>1787.5000000000002</v>
      </c>
      <c r="L2921" s="22">
        <f t="shared" si="957"/>
        <v>715.00000000000011</v>
      </c>
      <c r="M2921" s="23">
        <v>0.4</v>
      </c>
      <c r="O2921" s="1"/>
      <c r="P2921" s="2"/>
      <c r="Q2921" s="3"/>
      <c r="R2921" s="5"/>
    </row>
    <row r="2922" spans="2:18" x14ac:dyDescent="0.25">
      <c r="B2922" s="18" t="s">
        <v>10</v>
      </c>
      <c r="C2922" s="18">
        <v>1185732</v>
      </c>
      <c r="D2922" s="19">
        <v>45481</v>
      </c>
      <c r="E2922" s="18" t="s">
        <v>29</v>
      </c>
      <c r="F2922" s="18" t="s">
        <v>101</v>
      </c>
      <c r="G2922" s="18" t="s">
        <v>102</v>
      </c>
      <c r="H2922" s="18" t="s">
        <v>12</v>
      </c>
      <c r="I2922" s="20">
        <v>0.5</v>
      </c>
      <c r="J2922" s="21">
        <v>5500</v>
      </c>
      <c r="K2922" s="22">
        <f>I2922*J2922</f>
        <v>2750</v>
      </c>
      <c r="L2922" s="22">
        <f>K2922*M2922</f>
        <v>962.49999999999989</v>
      </c>
      <c r="M2922" s="23">
        <v>0.35</v>
      </c>
      <c r="O2922" s="1"/>
      <c r="P2922" s="2"/>
      <c r="Q2922" s="3"/>
      <c r="R2922" s="5"/>
    </row>
    <row r="2923" spans="2:18" x14ac:dyDescent="0.25">
      <c r="B2923" s="18" t="s">
        <v>10</v>
      </c>
      <c r="C2923" s="18">
        <v>1185732</v>
      </c>
      <c r="D2923" s="19">
        <v>45481</v>
      </c>
      <c r="E2923" s="18" t="s">
        <v>29</v>
      </c>
      <c r="F2923" s="18" t="s">
        <v>101</v>
      </c>
      <c r="G2923" s="18" t="s">
        <v>102</v>
      </c>
      <c r="H2923" s="18" t="s">
        <v>15</v>
      </c>
      <c r="I2923" s="20">
        <v>0.45000000000000007</v>
      </c>
      <c r="J2923" s="21">
        <v>3000</v>
      </c>
      <c r="K2923" s="22">
        <f>I2923*J2923</f>
        <v>1350.0000000000002</v>
      </c>
      <c r="L2923" s="22">
        <f>K2923*M2923</f>
        <v>405.00000000000006</v>
      </c>
      <c r="M2923" s="23">
        <v>0.3</v>
      </c>
      <c r="O2923" s="1"/>
      <c r="P2923" s="2"/>
      <c r="Q2923" s="3"/>
      <c r="R2923" s="5"/>
    </row>
    <row r="2924" spans="2:18" x14ac:dyDescent="0.25">
      <c r="B2924" s="18" t="s">
        <v>10</v>
      </c>
      <c r="C2924" s="18">
        <v>1185732</v>
      </c>
      <c r="D2924" s="19">
        <v>45481</v>
      </c>
      <c r="E2924" s="18" t="s">
        <v>29</v>
      </c>
      <c r="F2924" s="18" t="s">
        <v>101</v>
      </c>
      <c r="G2924" s="18" t="s">
        <v>102</v>
      </c>
      <c r="H2924" s="18" t="s">
        <v>13</v>
      </c>
      <c r="I2924" s="20">
        <v>0.4</v>
      </c>
      <c r="J2924" s="21">
        <v>2250</v>
      </c>
      <c r="K2924" s="22">
        <f t="shared" ref="K2924:K2927" si="958">I2924*J2924</f>
        <v>900</v>
      </c>
      <c r="L2924" s="22">
        <f t="shared" ref="L2924:L2927" si="959">K2924*M2924</f>
        <v>270</v>
      </c>
      <c r="M2924" s="23">
        <v>0.3</v>
      </c>
      <c r="O2924" s="1"/>
      <c r="P2924" s="2"/>
      <c r="Q2924" s="3"/>
      <c r="R2924" s="5"/>
    </row>
    <row r="2925" spans="2:18" x14ac:dyDescent="0.25">
      <c r="B2925" s="18" t="s">
        <v>10</v>
      </c>
      <c r="C2925" s="18">
        <v>1185732</v>
      </c>
      <c r="D2925" s="19">
        <v>45481</v>
      </c>
      <c r="E2925" s="18" t="s">
        <v>29</v>
      </c>
      <c r="F2925" s="18" t="s">
        <v>101</v>
      </c>
      <c r="G2925" s="18" t="s">
        <v>102</v>
      </c>
      <c r="H2925" s="18" t="s">
        <v>14</v>
      </c>
      <c r="I2925" s="20">
        <v>0.4</v>
      </c>
      <c r="J2925" s="21">
        <v>1750</v>
      </c>
      <c r="K2925" s="22">
        <f t="shared" si="958"/>
        <v>700</v>
      </c>
      <c r="L2925" s="22">
        <f t="shared" si="959"/>
        <v>210</v>
      </c>
      <c r="M2925" s="23">
        <v>0.3</v>
      </c>
      <c r="O2925" s="1"/>
      <c r="P2925" s="2"/>
      <c r="Q2925" s="3"/>
      <c r="R2925" s="5"/>
    </row>
    <row r="2926" spans="2:18" x14ac:dyDescent="0.25">
      <c r="B2926" s="18" t="s">
        <v>10</v>
      </c>
      <c r="C2926" s="18">
        <v>1185732</v>
      </c>
      <c r="D2926" s="19">
        <v>45481</v>
      </c>
      <c r="E2926" s="18" t="s">
        <v>29</v>
      </c>
      <c r="F2926" s="18" t="s">
        <v>101</v>
      </c>
      <c r="G2926" s="18" t="s">
        <v>102</v>
      </c>
      <c r="H2926" s="18" t="s">
        <v>16</v>
      </c>
      <c r="I2926" s="20">
        <v>0.5</v>
      </c>
      <c r="J2926" s="21">
        <v>2000</v>
      </c>
      <c r="K2926" s="22">
        <f t="shared" si="958"/>
        <v>1000</v>
      </c>
      <c r="L2926" s="22">
        <f t="shared" si="959"/>
        <v>350</v>
      </c>
      <c r="M2926" s="23">
        <v>0.35</v>
      </c>
      <c r="O2926" s="1"/>
      <c r="P2926" s="2"/>
      <c r="Q2926" s="3"/>
      <c r="R2926" s="5"/>
    </row>
    <row r="2927" spans="2:18" x14ac:dyDescent="0.25">
      <c r="B2927" s="18" t="s">
        <v>10</v>
      </c>
      <c r="C2927" s="18">
        <v>1185732</v>
      </c>
      <c r="D2927" s="19">
        <v>45481</v>
      </c>
      <c r="E2927" s="18" t="s">
        <v>29</v>
      </c>
      <c r="F2927" s="18" t="s">
        <v>101</v>
      </c>
      <c r="G2927" s="18" t="s">
        <v>102</v>
      </c>
      <c r="H2927" s="18" t="s">
        <v>17</v>
      </c>
      <c r="I2927" s="20">
        <v>0.55000000000000004</v>
      </c>
      <c r="J2927" s="21">
        <v>3750</v>
      </c>
      <c r="K2927" s="22">
        <f t="shared" si="958"/>
        <v>2062.5</v>
      </c>
      <c r="L2927" s="22">
        <f t="shared" si="959"/>
        <v>825</v>
      </c>
      <c r="M2927" s="23">
        <v>0.4</v>
      </c>
      <c r="O2927" s="1"/>
      <c r="P2927" s="2"/>
      <c r="Q2927" s="3"/>
      <c r="R2927" s="5"/>
    </row>
    <row r="2928" spans="2:18" x14ac:dyDescent="0.25">
      <c r="B2928" s="18" t="s">
        <v>10</v>
      </c>
      <c r="C2928" s="18">
        <v>1185732</v>
      </c>
      <c r="D2928" s="19">
        <v>45513</v>
      </c>
      <c r="E2928" s="18" t="s">
        <v>29</v>
      </c>
      <c r="F2928" s="18" t="s">
        <v>101</v>
      </c>
      <c r="G2928" s="18" t="s">
        <v>102</v>
      </c>
      <c r="H2928" s="18" t="s">
        <v>12</v>
      </c>
      <c r="I2928" s="20">
        <v>0.5</v>
      </c>
      <c r="J2928" s="21">
        <v>5250</v>
      </c>
      <c r="K2928" s="22">
        <f>I2928*J2928</f>
        <v>2625</v>
      </c>
      <c r="L2928" s="22">
        <f>K2928*M2928</f>
        <v>918.74999999999989</v>
      </c>
      <c r="M2928" s="23">
        <v>0.35</v>
      </c>
      <c r="O2928" s="1"/>
      <c r="P2928" s="2"/>
      <c r="Q2928" s="3"/>
      <c r="R2928" s="5"/>
    </row>
    <row r="2929" spans="2:18" x14ac:dyDescent="0.25">
      <c r="B2929" s="18" t="s">
        <v>10</v>
      </c>
      <c r="C2929" s="18">
        <v>1185732</v>
      </c>
      <c r="D2929" s="19">
        <v>45513</v>
      </c>
      <c r="E2929" s="18" t="s">
        <v>29</v>
      </c>
      <c r="F2929" s="18" t="s">
        <v>101</v>
      </c>
      <c r="G2929" s="18" t="s">
        <v>102</v>
      </c>
      <c r="H2929" s="18" t="s">
        <v>15</v>
      </c>
      <c r="I2929" s="20">
        <v>0.45000000000000007</v>
      </c>
      <c r="J2929" s="21">
        <v>3000</v>
      </c>
      <c r="K2929" s="22">
        <f>I2929*J2929</f>
        <v>1350.0000000000002</v>
      </c>
      <c r="L2929" s="22">
        <f>K2929*M2929</f>
        <v>405.00000000000006</v>
      </c>
      <c r="M2929" s="23">
        <v>0.3</v>
      </c>
      <c r="O2929" s="1"/>
      <c r="P2929" s="2"/>
      <c r="Q2929" s="3"/>
      <c r="R2929" s="5"/>
    </row>
    <row r="2930" spans="2:18" x14ac:dyDescent="0.25">
      <c r="B2930" s="18" t="s">
        <v>10</v>
      </c>
      <c r="C2930" s="18">
        <v>1185732</v>
      </c>
      <c r="D2930" s="19">
        <v>45513</v>
      </c>
      <c r="E2930" s="18" t="s">
        <v>29</v>
      </c>
      <c r="F2930" s="18" t="s">
        <v>101</v>
      </c>
      <c r="G2930" s="18" t="s">
        <v>102</v>
      </c>
      <c r="H2930" s="18" t="s">
        <v>13</v>
      </c>
      <c r="I2930" s="20">
        <v>0.4</v>
      </c>
      <c r="J2930" s="21">
        <v>2250</v>
      </c>
      <c r="K2930" s="22">
        <f t="shared" ref="K2930:K2933" si="960">I2930*J2930</f>
        <v>900</v>
      </c>
      <c r="L2930" s="22">
        <f t="shared" ref="L2930:L2933" si="961">K2930*M2930</f>
        <v>270</v>
      </c>
      <c r="M2930" s="23">
        <v>0.3</v>
      </c>
      <c r="O2930" s="1"/>
      <c r="P2930" s="2"/>
      <c r="Q2930" s="3"/>
      <c r="R2930" s="5"/>
    </row>
    <row r="2931" spans="2:18" x14ac:dyDescent="0.25">
      <c r="B2931" s="18" t="s">
        <v>10</v>
      </c>
      <c r="C2931" s="18">
        <v>1185732</v>
      </c>
      <c r="D2931" s="19">
        <v>45513</v>
      </c>
      <c r="E2931" s="18" t="s">
        <v>29</v>
      </c>
      <c r="F2931" s="18" t="s">
        <v>101</v>
      </c>
      <c r="G2931" s="18" t="s">
        <v>102</v>
      </c>
      <c r="H2931" s="18" t="s">
        <v>14</v>
      </c>
      <c r="I2931" s="20">
        <v>0.4</v>
      </c>
      <c r="J2931" s="21">
        <v>2000</v>
      </c>
      <c r="K2931" s="22">
        <f t="shared" si="960"/>
        <v>800</v>
      </c>
      <c r="L2931" s="22">
        <f t="shared" si="961"/>
        <v>240</v>
      </c>
      <c r="M2931" s="23">
        <v>0.3</v>
      </c>
      <c r="O2931" s="1"/>
      <c r="P2931" s="2"/>
      <c r="Q2931" s="3"/>
      <c r="R2931" s="5"/>
    </row>
    <row r="2932" spans="2:18" x14ac:dyDescent="0.25">
      <c r="B2932" s="18" t="s">
        <v>10</v>
      </c>
      <c r="C2932" s="18">
        <v>1185732</v>
      </c>
      <c r="D2932" s="19">
        <v>45513</v>
      </c>
      <c r="E2932" s="18" t="s">
        <v>29</v>
      </c>
      <c r="F2932" s="18" t="s">
        <v>101</v>
      </c>
      <c r="G2932" s="18" t="s">
        <v>102</v>
      </c>
      <c r="H2932" s="18" t="s">
        <v>16</v>
      </c>
      <c r="I2932" s="20">
        <v>0.5</v>
      </c>
      <c r="J2932" s="21">
        <v>1750</v>
      </c>
      <c r="K2932" s="22">
        <f t="shared" si="960"/>
        <v>875</v>
      </c>
      <c r="L2932" s="22">
        <f t="shared" si="961"/>
        <v>306.25</v>
      </c>
      <c r="M2932" s="23">
        <v>0.35</v>
      </c>
      <c r="O2932" s="1"/>
      <c r="P2932" s="2"/>
      <c r="Q2932" s="3"/>
      <c r="R2932" s="5"/>
    </row>
    <row r="2933" spans="2:18" x14ac:dyDescent="0.25">
      <c r="B2933" s="18" t="s">
        <v>10</v>
      </c>
      <c r="C2933" s="18">
        <v>1185732</v>
      </c>
      <c r="D2933" s="19">
        <v>45513</v>
      </c>
      <c r="E2933" s="18" t="s">
        <v>29</v>
      </c>
      <c r="F2933" s="18" t="s">
        <v>101</v>
      </c>
      <c r="G2933" s="18" t="s">
        <v>102</v>
      </c>
      <c r="H2933" s="18" t="s">
        <v>17</v>
      </c>
      <c r="I2933" s="20">
        <v>0.55000000000000004</v>
      </c>
      <c r="J2933" s="21">
        <v>3500</v>
      </c>
      <c r="K2933" s="22">
        <f t="shared" si="960"/>
        <v>1925.0000000000002</v>
      </c>
      <c r="L2933" s="22">
        <f t="shared" si="961"/>
        <v>770.00000000000011</v>
      </c>
      <c r="M2933" s="23">
        <v>0.4</v>
      </c>
      <c r="O2933" s="1"/>
      <c r="P2933" s="2"/>
      <c r="Q2933" s="3"/>
      <c r="R2933" s="5"/>
    </row>
    <row r="2934" spans="2:18" x14ac:dyDescent="0.25">
      <c r="B2934" s="18" t="s">
        <v>10</v>
      </c>
      <c r="C2934" s="18">
        <v>1185732</v>
      </c>
      <c r="D2934" s="19">
        <v>45545</v>
      </c>
      <c r="E2934" s="18" t="s">
        <v>29</v>
      </c>
      <c r="F2934" s="18" t="s">
        <v>101</v>
      </c>
      <c r="G2934" s="18" t="s">
        <v>102</v>
      </c>
      <c r="H2934" s="18" t="s">
        <v>12</v>
      </c>
      <c r="I2934" s="20">
        <v>0.4</v>
      </c>
      <c r="J2934" s="21">
        <v>4750</v>
      </c>
      <c r="K2934" s="22">
        <f>I2934*J2934</f>
        <v>1900</v>
      </c>
      <c r="L2934" s="22">
        <f>K2934*M2934</f>
        <v>665</v>
      </c>
      <c r="M2934" s="23">
        <v>0.35</v>
      </c>
      <c r="O2934" s="1"/>
      <c r="P2934" s="2"/>
      <c r="Q2934" s="3"/>
      <c r="R2934" s="5"/>
    </row>
    <row r="2935" spans="2:18" x14ac:dyDescent="0.25">
      <c r="B2935" s="18" t="s">
        <v>10</v>
      </c>
      <c r="C2935" s="18">
        <v>1185732</v>
      </c>
      <c r="D2935" s="19">
        <v>45545</v>
      </c>
      <c r="E2935" s="18" t="s">
        <v>29</v>
      </c>
      <c r="F2935" s="18" t="s">
        <v>101</v>
      </c>
      <c r="G2935" s="18" t="s">
        <v>102</v>
      </c>
      <c r="H2935" s="18" t="s">
        <v>15</v>
      </c>
      <c r="I2935" s="20">
        <v>0.35000000000000009</v>
      </c>
      <c r="J2935" s="21">
        <v>2750</v>
      </c>
      <c r="K2935" s="22">
        <f>I2935*J2935</f>
        <v>962.50000000000023</v>
      </c>
      <c r="L2935" s="22">
        <f>K2935*M2935</f>
        <v>288.75000000000006</v>
      </c>
      <c r="M2935" s="23">
        <v>0.3</v>
      </c>
      <c r="O2935" s="1"/>
      <c r="P2935" s="2"/>
      <c r="Q2935" s="3"/>
      <c r="R2935" s="5"/>
    </row>
    <row r="2936" spans="2:18" x14ac:dyDescent="0.25">
      <c r="B2936" s="18" t="s">
        <v>10</v>
      </c>
      <c r="C2936" s="18">
        <v>1185732</v>
      </c>
      <c r="D2936" s="19">
        <v>45545</v>
      </c>
      <c r="E2936" s="18" t="s">
        <v>29</v>
      </c>
      <c r="F2936" s="18" t="s">
        <v>101</v>
      </c>
      <c r="G2936" s="18" t="s">
        <v>102</v>
      </c>
      <c r="H2936" s="18" t="s">
        <v>13</v>
      </c>
      <c r="I2936" s="20">
        <v>0.30000000000000004</v>
      </c>
      <c r="J2936" s="21">
        <v>1750</v>
      </c>
      <c r="K2936" s="22">
        <f t="shared" ref="K2936:K2939" si="962">I2936*J2936</f>
        <v>525.00000000000011</v>
      </c>
      <c r="L2936" s="22">
        <f t="shared" ref="L2936:L2939" si="963">K2936*M2936</f>
        <v>157.50000000000003</v>
      </c>
      <c r="M2936" s="23">
        <v>0.3</v>
      </c>
      <c r="O2936" s="1"/>
      <c r="P2936" s="2"/>
      <c r="Q2936" s="3"/>
      <c r="R2936" s="5"/>
    </row>
    <row r="2937" spans="2:18" x14ac:dyDescent="0.25">
      <c r="B2937" s="18" t="s">
        <v>10</v>
      </c>
      <c r="C2937" s="18">
        <v>1185732</v>
      </c>
      <c r="D2937" s="19">
        <v>45545</v>
      </c>
      <c r="E2937" s="18" t="s">
        <v>29</v>
      </c>
      <c r="F2937" s="18" t="s">
        <v>101</v>
      </c>
      <c r="G2937" s="18" t="s">
        <v>102</v>
      </c>
      <c r="H2937" s="18" t="s">
        <v>14</v>
      </c>
      <c r="I2937" s="20">
        <v>0.30000000000000004</v>
      </c>
      <c r="J2937" s="21">
        <v>1500</v>
      </c>
      <c r="K2937" s="22">
        <f t="shared" si="962"/>
        <v>450.00000000000006</v>
      </c>
      <c r="L2937" s="22">
        <f t="shared" si="963"/>
        <v>135</v>
      </c>
      <c r="M2937" s="23">
        <v>0.3</v>
      </c>
      <c r="O2937" s="1"/>
      <c r="P2937" s="2"/>
      <c r="Q2937" s="3"/>
      <c r="R2937" s="5"/>
    </row>
    <row r="2938" spans="2:18" x14ac:dyDescent="0.25">
      <c r="B2938" s="18" t="s">
        <v>10</v>
      </c>
      <c r="C2938" s="18">
        <v>1185732</v>
      </c>
      <c r="D2938" s="19">
        <v>45545</v>
      </c>
      <c r="E2938" s="18" t="s">
        <v>29</v>
      </c>
      <c r="F2938" s="18" t="s">
        <v>101</v>
      </c>
      <c r="G2938" s="18" t="s">
        <v>102</v>
      </c>
      <c r="H2938" s="18" t="s">
        <v>16</v>
      </c>
      <c r="I2938" s="20">
        <v>0.4</v>
      </c>
      <c r="J2938" s="21">
        <v>1500</v>
      </c>
      <c r="K2938" s="22">
        <f t="shared" si="962"/>
        <v>600</v>
      </c>
      <c r="L2938" s="22">
        <f t="shared" si="963"/>
        <v>210</v>
      </c>
      <c r="M2938" s="23">
        <v>0.35</v>
      </c>
      <c r="O2938" s="1"/>
      <c r="P2938" s="2"/>
      <c r="Q2938" s="3"/>
      <c r="R2938" s="5"/>
    </row>
    <row r="2939" spans="2:18" x14ac:dyDescent="0.25">
      <c r="B2939" s="18" t="s">
        <v>10</v>
      </c>
      <c r="C2939" s="18">
        <v>1185732</v>
      </c>
      <c r="D2939" s="19">
        <v>45545</v>
      </c>
      <c r="E2939" s="18" t="s">
        <v>29</v>
      </c>
      <c r="F2939" s="18" t="s">
        <v>101</v>
      </c>
      <c r="G2939" s="18" t="s">
        <v>102</v>
      </c>
      <c r="H2939" s="18" t="s">
        <v>17</v>
      </c>
      <c r="I2939" s="20">
        <v>0.45</v>
      </c>
      <c r="J2939" s="21">
        <v>2250</v>
      </c>
      <c r="K2939" s="22">
        <f t="shared" si="962"/>
        <v>1012.5</v>
      </c>
      <c r="L2939" s="22">
        <f t="shared" si="963"/>
        <v>405</v>
      </c>
      <c r="M2939" s="23">
        <v>0.4</v>
      </c>
      <c r="O2939" s="1"/>
      <c r="P2939" s="2"/>
      <c r="Q2939" s="3"/>
      <c r="R2939" s="5"/>
    </row>
    <row r="2940" spans="2:18" x14ac:dyDescent="0.25">
      <c r="B2940" s="18" t="s">
        <v>10</v>
      </c>
      <c r="C2940" s="18">
        <v>1185732</v>
      </c>
      <c r="D2940" s="19">
        <v>45574</v>
      </c>
      <c r="E2940" s="18" t="s">
        <v>29</v>
      </c>
      <c r="F2940" s="18" t="s">
        <v>101</v>
      </c>
      <c r="G2940" s="18" t="s">
        <v>102</v>
      </c>
      <c r="H2940" s="18" t="s">
        <v>12</v>
      </c>
      <c r="I2940" s="20">
        <v>0.49999999999999994</v>
      </c>
      <c r="J2940" s="21">
        <v>4000</v>
      </c>
      <c r="K2940" s="22">
        <f>I2940*J2940</f>
        <v>1999.9999999999998</v>
      </c>
      <c r="L2940" s="22">
        <f>K2940*M2940</f>
        <v>699.99999999999989</v>
      </c>
      <c r="M2940" s="23">
        <v>0.35</v>
      </c>
      <c r="O2940" s="1"/>
      <c r="P2940" s="2"/>
      <c r="Q2940" s="3"/>
      <c r="R2940" s="5"/>
    </row>
    <row r="2941" spans="2:18" x14ac:dyDescent="0.25">
      <c r="B2941" s="18" t="s">
        <v>10</v>
      </c>
      <c r="C2941" s="18">
        <v>1185732</v>
      </c>
      <c r="D2941" s="19">
        <v>45574</v>
      </c>
      <c r="E2941" s="18" t="s">
        <v>29</v>
      </c>
      <c r="F2941" s="18" t="s">
        <v>101</v>
      </c>
      <c r="G2941" s="18" t="s">
        <v>102</v>
      </c>
      <c r="H2941" s="18" t="s">
        <v>15</v>
      </c>
      <c r="I2941" s="20">
        <v>0.4</v>
      </c>
      <c r="J2941" s="21">
        <v>2500</v>
      </c>
      <c r="K2941" s="22">
        <f>I2941*J2941</f>
        <v>1000</v>
      </c>
      <c r="L2941" s="22">
        <f>K2941*M2941</f>
        <v>300</v>
      </c>
      <c r="M2941" s="23">
        <v>0.3</v>
      </c>
      <c r="O2941" s="1"/>
      <c r="P2941" s="2"/>
      <c r="Q2941" s="3"/>
      <c r="R2941" s="5"/>
    </row>
    <row r="2942" spans="2:18" x14ac:dyDescent="0.25">
      <c r="B2942" s="18" t="s">
        <v>10</v>
      </c>
      <c r="C2942" s="18">
        <v>1185732</v>
      </c>
      <c r="D2942" s="19">
        <v>45574</v>
      </c>
      <c r="E2942" s="18" t="s">
        <v>29</v>
      </c>
      <c r="F2942" s="18" t="s">
        <v>101</v>
      </c>
      <c r="G2942" s="18" t="s">
        <v>102</v>
      </c>
      <c r="H2942" s="18" t="s">
        <v>13</v>
      </c>
      <c r="I2942" s="20">
        <v>0.4</v>
      </c>
      <c r="J2942" s="21">
        <v>1500</v>
      </c>
      <c r="K2942" s="22">
        <f t="shared" ref="K2942:K2945" si="964">I2942*J2942</f>
        <v>600</v>
      </c>
      <c r="L2942" s="22">
        <f t="shared" ref="L2942:L2945" si="965">K2942*M2942</f>
        <v>180</v>
      </c>
      <c r="M2942" s="23">
        <v>0.3</v>
      </c>
      <c r="O2942" s="1"/>
      <c r="P2942" s="2"/>
      <c r="Q2942" s="3"/>
      <c r="R2942" s="5"/>
    </row>
    <row r="2943" spans="2:18" x14ac:dyDescent="0.25">
      <c r="B2943" s="18" t="s">
        <v>10</v>
      </c>
      <c r="C2943" s="18">
        <v>1185732</v>
      </c>
      <c r="D2943" s="19">
        <v>45574</v>
      </c>
      <c r="E2943" s="18" t="s">
        <v>29</v>
      </c>
      <c r="F2943" s="18" t="s">
        <v>101</v>
      </c>
      <c r="G2943" s="18" t="s">
        <v>102</v>
      </c>
      <c r="H2943" s="18" t="s">
        <v>14</v>
      </c>
      <c r="I2943" s="20">
        <v>0.4</v>
      </c>
      <c r="J2943" s="21">
        <v>1250</v>
      </c>
      <c r="K2943" s="22">
        <f t="shared" si="964"/>
        <v>500</v>
      </c>
      <c r="L2943" s="22">
        <f t="shared" si="965"/>
        <v>150</v>
      </c>
      <c r="M2943" s="23">
        <v>0.3</v>
      </c>
      <c r="O2943" s="1"/>
      <c r="P2943" s="2"/>
      <c r="Q2943" s="3"/>
      <c r="R2943" s="5"/>
    </row>
    <row r="2944" spans="2:18" x14ac:dyDescent="0.25">
      <c r="B2944" s="18" t="s">
        <v>10</v>
      </c>
      <c r="C2944" s="18">
        <v>1185732</v>
      </c>
      <c r="D2944" s="19">
        <v>45574</v>
      </c>
      <c r="E2944" s="18" t="s">
        <v>29</v>
      </c>
      <c r="F2944" s="18" t="s">
        <v>101</v>
      </c>
      <c r="G2944" s="18" t="s">
        <v>102</v>
      </c>
      <c r="H2944" s="18" t="s">
        <v>16</v>
      </c>
      <c r="I2944" s="20">
        <v>0.49999999999999994</v>
      </c>
      <c r="J2944" s="21">
        <v>1250</v>
      </c>
      <c r="K2944" s="22">
        <f t="shared" si="964"/>
        <v>624.99999999999989</v>
      </c>
      <c r="L2944" s="22">
        <f t="shared" si="965"/>
        <v>218.74999999999994</v>
      </c>
      <c r="M2944" s="23">
        <v>0.35</v>
      </c>
      <c r="O2944" s="1"/>
      <c r="P2944" s="2"/>
      <c r="Q2944" s="3"/>
      <c r="R2944" s="5"/>
    </row>
    <row r="2945" spans="1:18" x14ac:dyDescent="0.25">
      <c r="B2945" s="18" t="s">
        <v>10</v>
      </c>
      <c r="C2945" s="18">
        <v>1185732</v>
      </c>
      <c r="D2945" s="19">
        <v>45574</v>
      </c>
      <c r="E2945" s="18" t="s">
        <v>29</v>
      </c>
      <c r="F2945" s="18" t="s">
        <v>101</v>
      </c>
      <c r="G2945" s="18" t="s">
        <v>102</v>
      </c>
      <c r="H2945" s="18" t="s">
        <v>17</v>
      </c>
      <c r="I2945" s="20">
        <v>0.54999999999999982</v>
      </c>
      <c r="J2945" s="21">
        <v>2500</v>
      </c>
      <c r="K2945" s="22">
        <f t="shared" si="964"/>
        <v>1374.9999999999995</v>
      </c>
      <c r="L2945" s="22">
        <f t="shared" si="965"/>
        <v>549.99999999999989</v>
      </c>
      <c r="M2945" s="23">
        <v>0.4</v>
      </c>
      <c r="O2945" s="1"/>
      <c r="P2945" s="2"/>
      <c r="Q2945" s="3"/>
      <c r="R2945" s="5"/>
    </row>
    <row r="2946" spans="1:18" x14ac:dyDescent="0.25">
      <c r="B2946" s="18" t="s">
        <v>10</v>
      </c>
      <c r="C2946" s="18">
        <v>1185732</v>
      </c>
      <c r="D2946" s="19">
        <v>45605</v>
      </c>
      <c r="E2946" s="18" t="s">
        <v>29</v>
      </c>
      <c r="F2946" s="18" t="s">
        <v>101</v>
      </c>
      <c r="G2946" s="18" t="s">
        <v>102</v>
      </c>
      <c r="H2946" s="18" t="s">
        <v>12</v>
      </c>
      <c r="I2946" s="20">
        <v>0.49999999999999994</v>
      </c>
      <c r="J2946" s="21">
        <v>4000</v>
      </c>
      <c r="K2946" s="22">
        <f>I2946*J2946</f>
        <v>1999.9999999999998</v>
      </c>
      <c r="L2946" s="22">
        <f>K2946*M2946</f>
        <v>699.99999999999989</v>
      </c>
      <c r="M2946" s="23">
        <v>0.35</v>
      </c>
      <c r="O2946" s="1"/>
      <c r="P2946" s="2"/>
      <c r="Q2946" s="3"/>
      <c r="R2946" s="5"/>
    </row>
    <row r="2947" spans="1:18" x14ac:dyDescent="0.25">
      <c r="B2947" s="18" t="s">
        <v>10</v>
      </c>
      <c r="C2947" s="18">
        <v>1185732</v>
      </c>
      <c r="D2947" s="19">
        <v>45605</v>
      </c>
      <c r="E2947" s="18" t="s">
        <v>29</v>
      </c>
      <c r="F2947" s="18" t="s">
        <v>101</v>
      </c>
      <c r="G2947" s="18" t="s">
        <v>102</v>
      </c>
      <c r="H2947" s="18" t="s">
        <v>15</v>
      </c>
      <c r="I2947" s="20">
        <v>0.4</v>
      </c>
      <c r="J2947" s="21">
        <v>2500</v>
      </c>
      <c r="K2947" s="22">
        <f>I2947*J2947</f>
        <v>1000</v>
      </c>
      <c r="L2947" s="22">
        <f>K2947*M2947</f>
        <v>300</v>
      </c>
      <c r="M2947" s="23">
        <v>0.3</v>
      </c>
      <c r="O2947" s="1"/>
      <c r="P2947" s="2"/>
      <c r="Q2947" s="3"/>
      <c r="R2947" s="5"/>
    </row>
    <row r="2948" spans="1:18" x14ac:dyDescent="0.25">
      <c r="B2948" s="18" t="s">
        <v>10</v>
      </c>
      <c r="C2948" s="18">
        <v>1185732</v>
      </c>
      <c r="D2948" s="19">
        <v>45605</v>
      </c>
      <c r="E2948" s="18" t="s">
        <v>29</v>
      </c>
      <c r="F2948" s="18" t="s">
        <v>101</v>
      </c>
      <c r="G2948" s="18" t="s">
        <v>102</v>
      </c>
      <c r="H2948" s="18" t="s">
        <v>13</v>
      </c>
      <c r="I2948" s="20">
        <v>0.4</v>
      </c>
      <c r="J2948" s="21">
        <v>1950</v>
      </c>
      <c r="K2948" s="22">
        <f t="shared" ref="K2948:K2951" si="966">I2948*J2948</f>
        <v>780</v>
      </c>
      <c r="L2948" s="22">
        <f t="shared" ref="L2948:L2951" si="967">K2948*M2948</f>
        <v>234</v>
      </c>
      <c r="M2948" s="23">
        <v>0.3</v>
      </c>
      <c r="O2948" s="1"/>
      <c r="P2948" s="2"/>
      <c r="Q2948" s="3"/>
      <c r="R2948" s="5"/>
    </row>
    <row r="2949" spans="1:18" x14ac:dyDescent="0.25">
      <c r="B2949" s="18" t="s">
        <v>10</v>
      </c>
      <c r="C2949" s="18">
        <v>1185732</v>
      </c>
      <c r="D2949" s="19">
        <v>45605</v>
      </c>
      <c r="E2949" s="18" t="s">
        <v>29</v>
      </c>
      <c r="F2949" s="18" t="s">
        <v>101</v>
      </c>
      <c r="G2949" s="18" t="s">
        <v>102</v>
      </c>
      <c r="H2949" s="18" t="s">
        <v>14</v>
      </c>
      <c r="I2949" s="20">
        <v>0.4</v>
      </c>
      <c r="J2949" s="21">
        <v>1750</v>
      </c>
      <c r="K2949" s="22">
        <f t="shared" si="966"/>
        <v>700</v>
      </c>
      <c r="L2949" s="22">
        <f t="shared" si="967"/>
        <v>210</v>
      </c>
      <c r="M2949" s="23">
        <v>0.3</v>
      </c>
      <c r="O2949" s="1"/>
      <c r="P2949" s="2"/>
      <c r="Q2949" s="3"/>
      <c r="R2949" s="5"/>
    </row>
    <row r="2950" spans="1:18" x14ac:dyDescent="0.25">
      <c r="B2950" s="18" t="s">
        <v>10</v>
      </c>
      <c r="C2950" s="18">
        <v>1185732</v>
      </c>
      <c r="D2950" s="19">
        <v>45605</v>
      </c>
      <c r="E2950" s="18" t="s">
        <v>29</v>
      </c>
      <c r="F2950" s="18" t="s">
        <v>101</v>
      </c>
      <c r="G2950" s="18" t="s">
        <v>102</v>
      </c>
      <c r="H2950" s="18" t="s">
        <v>16</v>
      </c>
      <c r="I2950" s="20">
        <v>0.6</v>
      </c>
      <c r="J2950" s="21">
        <v>1500</v>
      </c>
      <c r="K2950" s="22">
        <f t="shared" si="966"/>
        <v>900</v>
      </c>
      <c r="L2950" s="22">
        <f t="shared" si="967"/>
        <v>315</v>
      </c>
      <c r="M2950" s="23">
        <v>0.35</v>
      </c>
      <c r="O2950" s="1"/>
      <c r="P2950" s="2"/>
      <c r="Q2950" s="3"/>
      <c r="R2950" s="5"/>
    </row>
    <row r="2951" spans="1:18" x14ac:dyDescent="0.25">
      <c r="B2951" s="18" t="s">
        <v>10</v>
      </c>
      <c r="C2951" s="18">
        <v>1185732</v>
      </c>
      <c r="D2951" s="19">
        <v>45605</v>
      </c>
      <c r="E2951" s="18" t="s">
        <v>29</v>
      </c>
      <c r="F2951" s="18" t="s">
        <v>101</v>
      </c>
      <c r="G2951" s="18" t="s">
        <v>102</v>
      </c>
      <c r="H2951" s="18" t="s">
        <v>17</v>
      </c>
      <c r="I2951" s="20">
        <v>0.64999999999999991</v>
      </c>
      <c r="J2951" s="21">
        <v>2500</v>
      </c>
      <c r="K2951" s="22">
        <f t="shared" si="966"/>
        <v>1624.9999999999998</v>
      </c>
      <c r="L2951" s="22">
        <f t="shared" si="967"/>
        <v>650</v>
      </c>
      <c r="M2951" s="23">
        <v>0.4</v>
      </c>
      <c r="O2951" s="1"/>
      <c r="P2951" s="2"/>
      <c r="Q2951" s="3"/>
      <c r="R2951" s="5"/>
    </row>
    <row r="2952" spans="1:18" x14ac:dyDescent="0.25">
      <c r="B2952" s="18" t="s">
        <v>10</v>
      </c>
      <c r="C2952" s="18">
        <v>1185732</v>
      </c>
      <c r="D2952" s="19">
        <v>45634</v>
      </c>
      <c r="E2952" s="18" t="s">
        <v>29</v>
      </c>
      <c r="F2952" s="18" t="s">
        <v>101</v>
      </c>
      <c r="G2952" s="18" t="s">
        <v>102</v>
      </c>
      <c r="H2952" s="18" t="s">
        <v>12</v>
      </c>
      <c r="I2952" s="20">
        <v>0.6</v>
      </c>
      <c r="J2952" s="21">
        <v>5000</v>
      </c>
      <c r="K2952" s="22">
        <f>I2952*J2952</f>
        <v>3000</v>
      </c>
      <c r="L2952" s="22">
        <f>K2952*M2952</f>
        <v>1050</v>
      </c>
      <c r="M2952" s="23">
        <v>0.35</v>
      </c>
      <c r="O2952" s="1"/>
      <c r="P2952" s="2"/>
      <c r="Q2952" s="3"/>
      <c r="R2952" s="5"/>
    </row>
    <row r="2953" spans="1:18" x14ac:dyDescent="0.25">
      <c r="B2953" s="18" t="s">
        <v>10</v>
      </c>
      <c r="C2953" s="18">
        <v>1185732</v>
      </c>
      <c r="D2953" s="19">
        <v>45634</v>
      </c>
      <c r="E2953" s="18" t="s">
        <v>29</v>
      </c>
      <c r="F2953" s="18" t="s">
        <v>101</v>
      </c>
      <c r="G2953" s="18" t="s">
        <v>102</v>
      </c>
      <c r="H2953" s="18" t="s">
        <v>15</v>
      </c>
      <c r="I2953" s="20">
        <v>0.5</v>
      </c>
      <c r="J2953" s="21">
        <v>3000</v>
      </c>
      <c r="K2953" s="22">
        <f>I2953*J2953</f>
        <v>1500</v>
      </c>
      <c r="L2953" s="22">
        <f>K2953*M2953</f>
        <v>450</v>
      </c>
      <c r="M2953" s="23">
        <v>0.3</v>
      </c>
      <c r="O2953" s="1"/>
      <c r="P2953" s="2"/>
      <c r="Q2953" s="3"/>
      <c r="R2953" s="5"/>
    </row>
    <row r="2954" spans="1:18" x14ac:dyDescent="0.25">
      <c r="B2954" s="18" t="s">
        <v>10</v>
      </c>
      <c r="C2954" s="18">
        <v>1185732</v>
      </c>
      <c r="D2954" s="19">
        <v>45634</v>
      </c>
      <c r="E2954" s="18" t="s">
        <v>29</v>
      </c>
      <c r="F2954" s="18" t="s">
        <v>101</v>
      </c>
      <c r="G2954" s="18" t="s">
        <v>102</v>
      </c>
      <c r="H2954" s="18" t="s">
        <v>13</v>
      </c>
      <c r="I2954" s="20">
        <v>0.5</v>
      </c>
      <c r="J2954" s="21">
        <v>2500</v>
      </c>
      <c r="K2954" s="22">
        <f t="shared" ref="K2954:K2957" si="968">I2954*J2954</f>
        <v>1250</v>
      </c>
      <c r="L2954" s="22">
        <f t="shared" ref="L2954:L2957" si="969">K2954*M2954</f>
        <v>375</v>
      </c>
      <c r="M2954" s="23">
        <v>0.3</v>
      </c>
      <c r="O2954" s="1"/>
      <c r="P2954" s="2"/>
      <c r="Q2954" s="3"/>
      <c r="R2954" s="5"/>
    </row>
    <row r="2955" spans="1:18" x14ac:dyDescent="0.25">
      <c r="B2955" s="18" t="s">
        <v>10</v>
      </c>
      <c r="C2955" s="18">
        <v>1185732</v>
      </c>
      <c r="D2955" s="19">
        <v>45634</v>
      </c>
      <c r="E2955" s="18" t="s">
        <v>29</v>
      </c>
      <c r="F2955" s="18" t="s">
        <v>101</v>
      </c>
      <c r="G2955" s="18" t="s">
        <v>102</v>
      </c>
      <c r="H2955" s="18" t="s">
        <v>14</v>
      </c>
      <c r="I2955" s="20">
        <v>0.5</v>
      </c>
      <c r="J2955" s="21">
        <v>2000</v>
      </c>
      <c r="K2955" s="22">
        <f t="shared" si="968"/>
        <v>1000</v>
      </c>
      <c r="L2955" s="22">
        <f t="shared" si="969"/>
        <v>300</v>
      </c>
      <c r="M2955" s="23">
        <v>0.3</v>
      </c>
      <c r="O2955" s="1"/>
      <c r="P2955" s="2"/>
      <c r="Q2955" s="3"/>
      <c r="R2955" s="5"/>
    </row>
    <row r="2956" spans="1:18" x14ac:dyDescent="0.25">
      <c r="B2956" s="18" t="s">
        <v>10</v>
      </c>
      <c r="C2956" s="18">
        <v>1185732</v>
      </c>
      <c r="D2956" s="19">
        <v>45634</v>
      </c>
      <c r="E2956" s="18" t="s">
        <v>29</v>
      </c>
      <c r="F2956" s="18" t="s">
        <v>101</v>
      </c>
      <c r="G2956" s="18" t="s">
        <v>102</v>
      </c>
      <c r="H2956" s="18" t="s">
        <v>16</v>
      </c>
      <c r="I2956" s="20">
        <v>0.6</v>
      </c>
      <c r="J2956" s="21">
        <v>2000</v>
      </c>
      <c r="K2956" s="22">
        <f t="shared" si="968"/>
        <v>1200</v>
      </c>
      <c r="L2956" s="22">
        <f t="shared" si="969"/>
        <v>420</v>
      </c>
      <c r="M2956" s="23">
        <v>0.35</v>
      </c>
      <c r="O2956" s="1"/>
      <c r="P2956" s="2"/>
      <c r="Q2956" s="3"/>
      <c r="R2956" s="5"/>
    </row>
    <row r="2957" spans="1:18" x14ac:dyDescent="0.25">
      <c r="B2957" s="18" t="s">
        <v>10</v>
      </c>
      <c r="C2957" s="18">
        <v>1185732</v>
      </c>
      <c r="D2957" s="19">
        <v>45634</v>
      </c>
      <c r="E2957" s="18" t="s">
        <v>29</v>
      </c>
      <c r="F2957" s="18" t="s">
        <v>101</v>
      </c>
      <c r="G2957" s="18" t="s">
        <v>102</v>
      </c>
      <c r="H2957" s="18" t="s">
        <v>17</v>
      </c>
      <c r="I2957" s="20">
        <v>0.64999999999999991</v>
      </c>
      <c r="J2957" s="21">
        <v>3000</v>
      </c>
      <c r="K2957" s="22">
        <f t="shared" si="968"/>
        <v>1949.9999999999998</v>
      </c>
      <c r="L2957" s="22">
        <f t="shared" si="969"/>
        <v>780</v>
      </c>
      <c r="M2957" s="23">
        <v>0.4</v>
      </c>
      <c r="O2957" s="1"/>
      <c r="P2957" s="2"/>
      <c r="Q2957" s="3"/>
      <c r="R2957" s="5"/>
    </row>
    <row r="2958" spans="1:18" x14ac:dyDescent="0.25">
      <c r="A2958" t="s">
        <v>39</v>
      </c>
      <c r="B2958" s="18" t="s">
        <v>10</v>
      </c>
      <c r="C2958" s="18">
        <v>1185732</v>
      </c>
      <c r="D2958" s="19">
        <v>45297</v>
      </c>
      <c r="E2958" s="18" t="s">
        <v>29</v>
      </c>
      <c r="F2958" s="18" t="s">
        <v>104</v>
      </c>
      <c r="G2958" s="18" t="s">
        <v>103</v>
      </c>
      <c r="H2958" s="18" t="s">
        <v>12</v>
      </c>
      <c r="I2958" s="20">
        <v>0.30000000000000004</v>
      </c>
      <c r="J2958" s="21">
        <v>4500</v>
      </c>
      <c r="K2958" s="22">
        <f>I2958*J2958</f>
        <v>1350.0000000000002</v>
      </c>
      <c r="L2958" s="22">
        <f>K2958*M2958</f>
        <v>405.00000000000006</v>
      </c>
      <c r="M2958" s="23">
        <v>0.3</v>
      </c>
      <c r="O2958" s="1"/>
      <c r="P2958" s="2"/>
      <c r="Q2958" s="3"/>
      <c r="R2958" s="5"/>
    </row>
    <row r="2959" spans="1:18" x14ac:dyDescent="0.25">
      <c r="B2959" s="18" t="s">
        <v>10</v>
      </c>
      <c r="C2959" s="18">
        <v>1185732</v>
      </c>
      <c r="D2959" s="19">
        <v>45297</v>
      </c>
      <c r="E2959" s="18" t="s">
        <v>29</v>
      </c>
      <c r="F2959" s="18" t="s">
        <v>104</v>
      </c>
      <c r="G2959" s="18" t="s">
        <v>103</v>
      </c>
      <c r="H2959" s="18" t="s">
        <v>15</v>
      </c>
      <c r="I2959" s="20">
        <v>0.30000000000000004</v>
      </c>
      <c r="J2959" s="21">
        <v>2500</v>
      </c>
      <c r="K2959" s="22">
        <f>I2959*J2959</f>
        <v>750.00000000000011</v>
      </c>
      <c r="L2959" s="22">
        <f>K2959*M2959</f>
        <v>262.5</v>
      </c>
      <c r="M2959" s="23">
        <v>0.35</v>
      </c>
      <c r="O2959" s="1"/>
      <c r="P2959" s="2"/>
      <c r="Q2959" s="3"/>
      <c r="R2959" s="5"/>
    </row>
    <row r="2960" spans="1:18" x14ac:dyDescent="0.25">
      <c r="B2960" s="18" t="s">
        <v>10</v>
      </c>
      <c r="C2960" s="18">
        <v>1185732</v>
      </c>
      <c r="D2960" s="19">
        <v>45297</v>
      </c>
      <c r="E2960" s="18" t="s">
        <v>29</v>
      </c>
      <c r="F2960" s="18" t="s">
        <v>104</v>
      </c>
      <c r="G2960" s="18" t="s">
        <v>103</v>
      </c>
      <c r="H2960" s="18" t="s">
        <v>13</v>
      </c>
      <c r="I2960" s="20">
        <v>0.20000000000000007</v>
      </c>
      <c r="J2960" s="21">
        <v>2500</v>
      </c>
      <c r="K2960" s="22">
        <f t="shared" ref="K2960:K2963" si="970">I2960*J2960</f>
        <v>500.00000000000017</v>
      </c>
      <c r="L2960" s="22">
        <f t="shared" ref="L2960:L2963" si="971">K2960*M2960</f>
        <v>150.00000000000006</v>
      </c>
      <c r="M2960" s="23">
        <v>0.3</v>
      </c>
      <c r="O2960" s="1"/>
      <c r="P2960" s="2"/>
      <c r="Q2960" s="3"/>
      <c r="R2960" s="5"/>
    </row>
    <row r="2961" spans="2:18" x14ac:dyDescent="0.25">
      <c r="B2961" s="18" t="s">
        <v>10</v>
      </c>
      <c r="C2961" s="18">
        <v>1185732</v>
      </c>
      <c r="D2961" s="19">
        <v>45297</v>
      </c>
      <c r="E2961" s="18" t="s">
        <v>29</v>
      </c>
      <c r="F2961" s="18" t="s">
        <v>104</v>
      </c>
      <c r="G2961" s="18" t="s">
        <v>103</v>
      </c>
      <c r="H2961" s="18" t="s">
        <v>14</v>
      </c>
      <c r="I2961" s="20">
        <v>0.25000000000000006</v>
      </c>
      <c r="J2961" s="21">
        <v>1000</v>
      </c>
      <c r="K2961" s="22">
        <f t="shared" si="970"/>
        <v>250.00000000000006</v>
      </c>
      <c r="L2961" s="22">
        <f t="shared" si="971"/>
        <v>75.000000000000014</v>
      </c>
      <c r="M2961" s="23">
        <v>0.3</v>
      </c>
      <c r="O2961" s="1"/>
      <c r="P2961" s="2"/>
      <c r="Q2961" s="3"/>
      <c r="R2961" s="5"/>
    </row>
    <row r="2962" spans="2:18" x14ac:dyDescent="0.25">
      <c r="B2962" s="18" t="s">
        <v>10</v>
      </c>
      <c r="C2962" s="18">
        <v>1185732</v>
      </c>
      <c r="D2962" s="19">
        <v>45297</v>
      </c>
      <c r="E2962" s="18" t="s">
        <v>29</v>
      </c>
      <c r="F2962" s="18" t="s">
        <v>104</v>
      </c>
      <c r="G2962" s="18" t="s">
        <v>103</v>
      </c>
      <c r="H2962" s="18" t="s">
        <v>16</v>
      </c>
      <c r="I2962" s="20">
        <v>0.39999999999999997</v>
      </c>
      <c r="J2962" s="21">
        <v>1500</v>
      </c>
      <c r="K2962" s="22">
        <f t="shared" si="970"/>
        <v>600</v>
      </c>
      <c r="L2962" s="22">
        <f t="shared" si="971"/>
        <v>300</v>
      </c>
      <c r="M2962" s="23">
        <v>0.5</v>
      </c>
      <c r="O2962" s="1"/>
      <c r="P2962" s="2"/>
      <c r="Q2962" s="3"/>
      <c r="R2962" s="5"/>
    </row>
    <row r="2963" spans="2:18" x14ac:dyDescent="0.25">
      <c r="B2963" s="18" t="s">
        <v>10</v>
      </c>
      <c r="C2963" s="18">
        <v>1185732</v>
      </c>
      <c r="D2963" s="19">
        <v>45297</v>
      </c>
      <c r="E2963" s="18" t="s">
        <v>29</v>
      </c>
      <c r="F2963" s="18" t="s">
        <v>104</v>
      </c>
      <c r="G2963" s="18" t="s">
        <v>103</v>
      </c>
      <c r="H2963" s="18" t="s">
        <v>17</v>
      </c>
      <c r="I2963" s="20">
        <v>0.30000000000000004</v>
      </c>
      <c r="J2963" s="21">
        <v>2500</v>
      </c>
      <c r="K2963" s="22">
        <f t="shared" si="970"/>
        <v>750.00000000000011</v>
      </c>
      <c r="L2963" s="22">
        <f t="shared" si="971"/>
        <v>300.00000000000006</v>
      </c>
      <c r="M2963" s="23">
        <v>0.4</v>
      </c>
      <c r="O2963" s="1"/>
      <c r="P2963" s="2"/>
      <c r="Q2963" s="3"/>
      <c r="R2963" s="5"/>
    </row>
    <row r="2964" spans="2:18" x14ac:dyDescent="0.25">
      <c r="B2964" s="18" t="s">
        <v>10</v>
      </c>
      <c r="C2964" s="18">
        <v>1185732</v>
      </c>
      <c r="D2964" s="19">
        <v>45328</v>
      </c>
      <c r="E2964" s="18" t="s">
        <v>29</v>
      </c>
      <c r="F2964" s="18" t="s">
        <v>104</v>
      </c>
      <c r="G2964" s="18" t="s">
        <v>103</v>
      </c>
      <c r="H2964" s="18" t="s">
        <v>12</v>
      </c>
      <c r="I2964" s="20">
        <v>0.30000000000000004</v>
      </c>
      <c r="J2964" s="21">
        <v>5000</v>
      </c>
      <c r="K2964" s="22">
        <f>I2964*J2964</f>
        <v>1500.0000000000002</v>
      </c>
      <c r="L2964" s="22">
        <f>K2964*M2964</f>
        <v>450.00000000000006</v>
      </c>
      <c r="M2964" s="23">
        <v>0.3</v>
      </c>
      <c r="O2964" s="1"/>
      <c r="P2964" s="2"/>
      <c r="Q2964" s="3"/>
      <c r="R2964" s="5"/>
    </row>
    <row r="2965" spans="2:18" x14ac:dyDescent="0.25">
      <c r="B2965" s="18" t="s">
        <v>10</v>
      </c>
      <c r="C2965" s="18">
        <v>1185732</v>
      </c>
      <c r="D2965" s="19">
        <v>45328</v>
      </c>
      <c r="E2965" s="18" t="s">
        <v>29</v>
      </c>
      <c r="F2965" s="18" t="s">
        <v>104</v>
      </c>
      <c r="G2965" s="18" t="s">
        <v>103</v>
      </c>
      <c r="H2965" s="18" t="s">
        <v>15</v>
      </c>
      <c r="I2965" s="20">
        <v>0.30000000000000004</v>
      </c>
      <c r="J2965" s="21">
        <v>1500</v>
      </c>
      <c r="K2965" s="22">
        <f>I2965*J2965</f>
        <v>450.00000000000006</v>
      </c>
      <c r="L2965" s="22">
        <f>K2965*M2965</f>
        <v>157.5</v>
      </c>
      <c r="M2965" s="23">
        <v>0.35</v>
      </c>
      <c r="O2965" s="1"/>
      <c r="P2965" s="2"/>
      <c r="Q2965" s="3"/>
      <c r="R2965" s="5"/>
    </row>
    <row r="2966" spans="2:18" x14ac:dyDescent="0.25">
      <c r="B2966" s="18" t="s">
        <v>10</v>
      </c>
      <c r="C2966" s="18">
        <v>1185732</v>
      </c>
      <c r="D2966" s="19">
        <v>45328</v>
      </c>
      <c r="E2966" s="18" t="s">
        <v>29</v>
      </c>
      <c r="F2966" s="18" t="s">
        <v>104</v>
      </c>
      <c r="G2966" s="18" t="s">
        <v>103</v>
      </c>
      <c r="H2966" s="18" t="s">
        <v>13</v>
      </c>
      <c r="I2966" s="20">
        <v>0.20000000000000007</v>
      </c>
      <c r="J2966" s="21">
        <v>2000</v>
      </c>
      <c r="K2966" s="22">
        <f t="shared" ref="K2966:K2969" si="972">I2966*J2966</f>
        <v>400.00000000000011</v>
      </c>
      <c r="L2966" s="22">
        <f t="shared" ref="L2966:L2969" si="973">K2966*M2966</f>
        <v>120.00000000000003</v>
      </c>
      <c r="M2966" s="23">
        <v>0.3</v>
      </c>
      <c r="O2966" s="1"/>
      <c r="P2966" s="2"/>
      <c r="Q2966" s="3"/>
      <c r="R2966" s="5"/>
    </row>
    <row r="2967" spans="2:18" x14ac:dyDescent="0.25">
      <c r="B2967" s="18" t="s">
        <v>10</v>
      </c>
      <c r="C2967" s="18">
        <v>1185732</v>
      </c>
      <c r="D2967" s="19">
        <v>45328</v>
      </c>
      <c r="E2967" s="18" t="s">
        <v>29</v>
      </c>
      <c r="F2967" s="18" t="s">
        <v>104</v>
      </c>
      <c r="G2967" s="18" t="s">
        <v>103</v>
      </c>
      <c r="H2967" s="18" t="s">
        <v>14</v>
      </c>
      <c r="I2967" s="20">
        <v>0.25000000000000006</v>
      </c>
      <c r="J2967" s="21">
        <v>750</v>
      </c>
      <c r="K2967" s="22">
        <f t="shared" si="972"/>
        <v>187.50000000000003</v>
      </c>
      <c r="L2967" s="22">
        <f t="shared" si="973"/>
        <v>56.250000000000007</v>
      </c>
      <c r="M2967" s="23">
        <v>0.3</v>
      </c>
      <c r="O2967" s="1"/>
      <c r="P2967" s="2"/>
      <c r="Q2967" s="3"/>
      <c r="R2967" s="5"/>
    </row>
    <row r="2968" spans="2:18" x14ac:dyDescent="0.25">
      <c r="B2968" s="18" t="s">
        <v>10</v>
      </c>
      <c r="C2968" s="18">
        <v>1185732</v>
      </c>
      <c r="D2968" s="19">
        <v>45328</v>
      </c>
      <c r="E2968" s="18" t="s">
        <v>29</v>
      </c>
      <c r="F2968" s="18" t="s">
        <v>104</v>
      </c>
      <c r="G2968" s="18" t="s">
        <v>103</v>
      </c>
      <c r="H2968" s="18" t="s">
        <v>16</v>
      </c>
      <c r="I2968" s="20">
        <v>0.39999999999999997</v>
      </c>
      <c r="J2968" s="21">
        <v>1500</v>
      </c>
      <c r="K2968" s="22">
        <f t="shared" si="972"/>
        <v>600</v>
      </c>
      <c r="L2968" s="22">
        <f t="shared" si="973"/>
        <v>300</v>
      </c>
      <c r="M2968" s="23">
        <v>0.5</v>
      </c>
      <c r="O2968" s="1"/>
      <c r="P2968" s="2"/>
      <c r="Q2968" s="3"/>
      <c r="R2968" s="5"/>
    </row>
    <row r="2969" spans="2:18" x14ac:dyDescent="0.25">
      <c r="B2969" s="18" t="s">
        <v>10</v>
      </c>
      <c r="C2969" s="18">
        <v>1185732</v>
      </c>
      <c r="D2969" s="19">
        <v>45328</v>
      </c>
      <c r="E2969" s="18" t="s">
        <v>29</v>
      </c>
      <c r="F2969" s="18" t="s">
        <v>104</v>
      </c>
      <c r="G2969" s="18" t="s">
        <v>103</v>
      </c>
      <c r="H2969" s="18" t="s">
        <v>17</v>
      </c>
      <c r="I2969" s="20">
        <v>0.14999999999999997</v>
      </c>
      <c r="J2969" s="21">
        <v>2500</v>
      </c>
      <c r="K2969" s="22">
        <f t="shared" si="972"/>
        <v>374.99999999999994</v>
      </c>
      <c r="L2969" s="22">
        <f t="shared" si="973"/>
        <v>149.99999999999997</v>
      </c>
      <c r="M2969" s="23">
        <v>0.4</v>
      </c>
      <c r="O2969" s="1"/>
      <c r="P2969" s="2"/>
      <c r="Q2969" s="3"/>
      <c r="R2969" s="5"/>
    </row>
    <row r="2970" spans="2:18" x14ac:dyDescent="0.25">
      <c r="B2970" s="18" t="s">
        <v>10</v>
      </c>
      <c r="C2970" s="18">
        <v>1185732</v>
      </c>
      <c r="D2970" s="19">
        <v>45356</v>
      </c>
      <c r="E2970" s="18" t="s">
        <v>29</v>
      </c>
      <c r="F2970" s="18" t="s">
        <v>104</v>
      </c>
      <c r="G2970" s="18" t="s">
        <v>103</v>
      </c>
      <c r="H2970" s="18" t="s">
        <v>12</v>
      </c>
      <c r="I2970" s="20">
        <v>0.20000000000000004</v>
      </c>
      <c r="J2970" s="21">
        <v>4700</v>
      </c>
      <c r="K2970" s="22">
        <f>I2970*J2970</f>
        <v>940.00000000000023</v>
      </c>
      <c r="L2970" s="22">
        <f>K2970*M2970</f>
        <v>282.00000000000006</v>
      </c>
      <c r="M2970" s="23">
        <v>0.3</v>
      </c>
      <c r="O2970" s="1"/>
      <c r="P2970" s="2"/>
      <c r="Q2970" s="3"/>
      <c r="R2970" s="5"/>
    </row>
    <row r="2971" spans="2:18" x14ac:dyDescent="0.25">
      <c r="B2971" s="18" t="s">
        <v>10</v>
      </c>
      <c r="C2971" s="18">
        <v>1185732</v>
      </c>
      <c r="D2971" s="19">
        <v>45356</v>
      </c>
      <c r="E2971" s="18" t="s">
        <v>29</v>
      </c>
      <c r="F2971" s="18" t="s">
        <v>104</v>
      </c>
      <c r="G2971" s="18" t="s">
        <v>103</v>
      </c>
      <c r="H2971" s="18" t="s">
        <v>15</v>
      </c>
      <c r="I2971" s="20">
        <v>0.20000000000000004</v>
      </c>
      <c r="J2971" s="21">
        <v>1750</v>
      </c>
      <c r="K2971" s="22">
        <f>I2971*J2971</f>
        <v>350.00000000000006</v>
      </c>
      <c r="L2971" s="22">
        <f>K2971*M2971</f>
        <v>122.50000000000001</v>
      </c>
      <c r="M2971" s="23">
        <v>0.35</v>
      </c>
      <c r="O2971" s="1"/>
      <c r="P2971" s="2"/>
      <c r="Q2971" s="3"/>
      <c r="R2971" s="5"/>
    </row>
    <row r="2972" spans="2:18" x14ac:dyDescent="0.25">
      <c r="B2972" s="18" t="s">
        <v>10</v>
      </c>
      <c r="C2972" s="18">
        <v>1185732</v>
      </c>
      <c r="D2972" s="19">
        <v>45356</v>
      </c>
      <c r="E2972" s="18" t="s">
        <v>29</v>
      </c>
      <c r="F2972" s="18" t="s">
        <v>104</v>
      </c>
      <c r="G2972" s="18" t="s">
        <v>103</v>
      </c>
      <c r="H2972" s="18" t="s">
        <v>13</v>
      </c>
      <c r="I2972" s="20">
        <v>0.10000000000000003</v>
      </c>
      <c r="J2972" s="21">
        <v>2250</v>
      </c>
      <c r="K2972" s="22">
        <f t="shared" ref="K2972:K2975" si="974">I2972*J2972</f>
        <v>225.00000000000009</v>
      </c>
      <c r="L2972" s="22">
        <f t="shared" ref="L2972:L2975" si="975">K2972*M2972</f>
        <v>67.500000000000028</v>
      </c>
      <c r="M2972" s="23">
        <v>0.3</v>
      </c>
      <c r="O2972" s="1"/>
      <c r="P2972" s="2"/>
      <c r="Q2972" s="3"/>
      <c r="R2972" s="5"/>
    </row>
    <row r="2973" spans="2:18" x14ac:dyDescent="0.25">
      <c r="B2973" s="18" t="s">
        <v>10</v>
      </c>
      <c r="C2973" s="18">
        <v>1185732</v>
      </c>
      <c r="D2973" s="19">
        <v>45356</v>
      </c>
      <c r="E2973" s="18" t="s">
        <v>29</v>
      </c>
      <c r="F2973" s="18" t="s">
        <v>104</v>
      </c>
      <c r="G2973" s="18" t="s">
        <v>103</v>
      </c>
      <c r="H2973" s="18" t="s">
        <v>14</v>
      </c>
      <c r="I2973" s="20">
        <v>0.14999999999999997</v>
      </c>
      <c r="J2973" s="21">
        <v>1000</v>
      </c>
      <c r="K2973" s="22">
        <f t="shared" si="974"/>
        <v>149.99999999999997</v>
      </c>
      <c r="L2973" s="22">
        <f t="shared" si="975"/>
        <v>44.999999999999993</v>
      </c>
      <c r="M2973" s="23">
        <v>0.3</v>
      </c>
      <c r="O2973" s="1"/>
      <c r="P2973" s="2"/>
      <c r="Q2973" s="3"/>
      <c r="R2973" s="5"/>
    </row>
    <row r="2974" spans="2:18" x14ac:dyDescent="0.25">
      <c r="B2974" s="18" t="s">
        <v>10</v>
      </c>
      <c r="C2974" s="18">
        <v>1185732</v>
      </c>
      <c r="D2974" s="19">
        <v>45356</v>
      </c>
      <c r="E2974" s="18" t="s">
        <v>29</v>
      </c>
      <c r="F2974" s="18" t="s">
        <v>104</v>
      </c>
      <c r="G2974" s="18" t="s">
        <v>103</v>
      </c>
      <c r="H2974" s="18" t="s">
        <v>16</v>
      </c>
      <c r="I2974" s="20">
        <v>0.30000000000000004</v>
      </c>
      <c r="J2974" s="21">
        <v>1500</v>
      </c>
      <c r="K2974" s="22">
        <f t="shared" si="974"/>
        <v>450.00000000000006</v>
      </c>
      <c r="L2974" s="22">
        <f t="shared" si="975"/>
        <v>225.00000000000003</v>
      </c>
      <c r="M2974" s="23">
        <v>0.5</v>
      </c>
      <c r="O2974" s="1"/>
      <c r="P2974" s="2"/>
      <c r="Q2974" s="3"/>
      <c r="R2974" s="5"/>
    </row>
    <row r="2975" spans="2:18" x14ac:dyDescent="0.25">
      <c r="B2975" s="18" t="s">
        <v>10</v>
      </c>
      <c r="C2975" s="18">
        <v>1185732</v>
      </c>
      <c r="D2975" s="19">
        <v>45356</v>
      </c>
      <c r="E2975" s="18" t="s">
        <v>29</v>
      </c>
      <c r="F2975" s="18" t="s">
        <v>104</v>
      </c>
      <c r="G2975" s="18" t="s">
        <v>103</v>
      </c>
      <c r="H2975" s="18" t="s">
        <v>17</v>
      </c>
      <c r="I2975" s="20">
        <v>0.20000000000000004</v>
      </c>
      <c r="J2975" s="21">
        <v>2500</v>
      </c>
      <c r="K2975" s="22">
        <f t="shared" si="974"/>
        <v>500.00000000000011</v>
      </c>
      <c r="L2975" s="22">
        <f t="shared" si="975"/>
        <v>200.00000000000006</v>
      </c>
      <c r="M2975" s="23">
        <v>0.4</v>
      </c>
      <c r="O2975" s="1"/>
      <c r="P2975" s="2"/>
      <c r="Q2975" s="3"/>
      <c r="R2975" s="5"/>
    </row>
    <row r="2976" spans="2:18" x14ac:dyDescent="0.25">
      <c r="B2976" s="18" t="s">
        <v>10</v>
      </c>
      <c r="C2976" s="18">
        <v>1185732</v>
      </c>
      <c r="D2976" s="19">
        <v>45388</v>
      </c>
      <c r="E2976" s="18" t="s">
        <v>29</v>
      </c>
      <c r="F2976" s="18" t="s">
        <v>104</v>
      </c>
      <c r="G2976" s="18" t="s">
        <v>103</v>
      </c>
      <c r="H2976" s="18" t="s">
        <v>12</v>
      </c>
      <c r="I2976" s="20">
        <v>0.20000000000000004</v>
      </c>
      <c r="J2976" s="21">
        <v>4750</v>
      </c>
      <c r="K2976" s="22">
        <f>I2976*J2976</f>
        <v>950.00000000000023</v>
      </c>
      <c r="L2976" s="22">
        <f>K2976*M2976</f>
        <v>285.00000000000006</v>
      </c>
      <c r="M2976" s="23">
        <v>0.3</v>
      </c>
      <c r="O2976" s="1"/>
      <c r="P2976" s="2"/>
      <c r="Q2976" s="3"/>
      <c r="R2976" s="5"/>
    </row>
    <row r="2977" spans="2:18" x14ac:dyDescent="0.25">
      <c r="B2977" s="18" t="s">
        <v>10</v>
      </c>
      <c r="C2977" s="18">
        <v>1185732</v>
      </c>
      <c r="D2977" s="19">
        <v>45388</v>
      </c>
      <c r="E2977" s="18" t="s">
        <v>29</v>
      </c>
      <c r="F2977" s="18" t="s">
        <v>104</v>
      </c>
      <c r="G2977" s="18" t="s">
        <v>103</v>
      </c>
      <c r="H2977" s="18" t="s">
        <v>15</v>
      </c>
      <c r="I2977" s="20">
        <v>0.20000000000000004</v>
      </c>
      <c r="J2977" s="21">
        <v>1750</v>
      </c>
      <c r="K2977" s="22">
        <f>I2977*J2977</f>
        <v>350.00000000000006</v>
      </c>
      <c r="L2977" s="22">
        <f>K2977*M2977</f>
        <v>122.50000000000001</v>
      </c>
      <c r="M2977" s="23">
        <v>0.35</v>
      </c>
      <c r="O2977" s="1"/>
      <c r="P2977" s="2"/>
      <c r="Q2977" s="3"/>
      <c r="R2977" s="5"/>
    </row>
    <row r="2978" spans="2:18" x14ac:dyDescent="0.25">
      <c r="B2978" s="18" t="s">
        <v>10</v>
      </c>
      <c r="C2978" s="18">
        <v>1185732</v>
      </c>
      <c r="D2978" s="19">
        <v>45388</v>
      </c>
      <c r="E2978" s="18" t="s">
        <v>29</v>
      </c>
      <c r="F2978" s="18" t="s">
        <v>104</v>
      </c>
      <c r="G2978" s="18" t="s">
        <v>103</v>
      </c>
      <c r="H2978" s="18" t="s">
        <v>13</v>
      </c>
      <c r="I2978" s="20">
        <v>0.10000000000000003</v>
      </c>
      <c r="J2978" s="21">
        <v>1750</v>
      </c>
      <c r="K2978" s="22">
        <f t="shared" ref="K2978:K2981" si="976">I2978*J2978</f>
        <v>175.00000000000006</v>
      </c>
      <c r="L2978" s="22">
        <f t="shared" ref="L2978:L2981" si="977">K2978*M2978</f>
        <v>52.500000000000014</v>
      </c>
      <c r="M2978" s="23">
        <v>0.3</v>
      </c>
      <c r="O2978" s="1"/>
      <c r="P2978" s="2"/>
      <c r="Q2978" s="3"/>
      <c r="R2978" s="5"/>
    </row>
    <row r="2979" spans="2:18" x14ac:dyDescent="0.25">
      <c r="B2979" s="18" t="s">
        <v>10</v>
      </c>
      <c r="C2979" s="18">
        <v>1185732</v>
      </c>
      <c r="D2979" s="19">
        <v>45388</v>
      </c>
      <c r="E2979" s="18" t="s">
        <v>29</v>
      </c>
      <c r="F2979" s="18" t="s">
        <v>104</v>
      </c>
      <c r="G2979" s="18" t="s">
        <v>103</v>
      </c>
      <c r="H2979" s="18" t="s">
        <v>14</v>
      </c>
      <c r="I2979" s="20">
        <v>0.14999999999999997</v>
      </c>
      <c r="J2979" s="21">
        <v>1000</v>
      </c>
      <c r="K2979" s="22">
        <f t="shared" si="976"/>
        <v>149.99999999999997</v>
      </c>
      <c r="L2979" s="22">
        <f t="shared" si="977"/>
        <v>44.999999999999993</v>
      </c>
      <c r="M2979" s="23">
        <v>0.3</v>
      </c>
      <c r="O2979" s="1"/>
      <c r="P2979" s="2"/>
      <c r="Q2979" s="3"/>
      <c r="R2979" s="5"/>
    </row>
    <row r="2980" spans="2:18" x14ac:dyDescent="0.25">
      <c r="B2980" s="18" t="s">
        <v>10</v>
      </c>
      <c r="C2980" s="18">
        <v>1185732</v>
      </c>
      <c r="D2980" s="19">
        <v>45388</v>
      </c>
      <c r="E2980" s="18" t="s">
        <v>29</v>
      </c>
      <c r="F2980" s="18" t="s">
        <v>104</v>
      </c>
      <c r="G2980" s="18" t="s">
        <v>103</v>
      </c>
      <c r="H2980" s="18" t="s">
        <v>16</v>
      </c>
      <c r="I2980" s="20">
        <v>0.6</v>
      </c>
      <c r="J2980" s="21">
        <v>1250</v>
      </c>
      <c r="K2980" s="22">
        <f t="shared" si="976"/>
        <v>750</v>
      </c>
      <c r="L2980" s="22">
        <f t="shared" si="977"/>
        <v>375</v>
      </c>
      <c r="M2980" s="23">
        <v>0.5</v>
      </c>
      <c r="O2980" s="1"/>
      <c r="P2980" s="2"/>
      <c r="Q2980" s="3"/>
      <c r="R2980" s="5"/>
    </row>
    <row r="2981" spans="2:18" x14ac:dyDescent="0.25">
      <c r="B2981" s="18" t="s">
        <v>10</v>
      </c>
      <c r="C2981" s="18">
        <v>1185732</v>
      </c>
      <c r="D2981" s="19">
        <v>45388</v>
      </c>
      <c r="E2981" s="18" t="s">
        <v>29</v>
      </c>
      <c r="F2981" s="18" t="s">
        <v>104</v>
      </c>
      <c r="G2981" s="18" t="s">
        <v>103</v>
      </c>
      <c r="H2981" s="18" t="s">
        <v>17</v>
      </c>
      <c r="I2981" s="20">
        <v>0.5</v>
      </c>
      <c r="J2981" s="21">
        <v>2500</v>
      </c>
      <c r="K2981" s="22">
        <f t="shared" si="976"/>
        <v>1250</v>
      </c>
      <c r="L2981" s="22">
        <f t="shared" si="977"/>
        <v>500</v>
      </c>
      <c r="M2981" s="23">
        <v>0.4</v>
      </c>
      <c r="O2981" s="1"/>
      <c r="P2981" s="2"/>
      <c r="Q2981" s="3"/>
      <c r="R2981" s="5"/>
    </row>
    <row r="2982" spans="2:18" x14ac:dyDescent="0.25">
      <c r="B2982" s="18" t="s">
        <v>10</v>
      </c>
      <c r="C2982" s="18">
        <v>1185732</v>
      </c>
      <c r="D2982" s="19">
        <v>45419</v>
      </c>
      <c r="E2982" s="18" t="s">
        <v>29</v>
      </c>
      <c r="F2982" s="18" t="s">
        <v>104</v>
      </c>
      <c r="G2982" s="18" t="s">
        <v>103</v>
      </c>
      <c r="H2982" s="18" t="s">
        <v>12</v>
      </c>
      <c r="I2982" s="20">
        <v>0.6</v>
      </c>
      <c r="J2982" s="21">
        <v>5200</v>
      </c>
      <c r="K2982" s="22">
        <f>I2982*J2982</f>
        <v>3120</v>
      </c>
      <c r="L2982" s="22">
        <f>K2982*M2982</f>
        <v>936</v>
      </c>
      <c r="M2982" s="23">
        <v>0.3</v>
      </c>
      <c r="O2982" s="1"/>
      <c r="P2982" s="2"/>
      <c r="Q2982" s="3"/>
      <c r="R2982" s="5"/>
    </row>
    <row r="2983" spans="2:18" x14ac:dyDescent="0.25">
      <c r="B2983" s="18" t="s">
        <v>10</v>
      </c>
      <c r="C2983" s="18">
        <v>1185732</v>
      </c>
      <c r="D2983" s="19">
        <v>45419</v>
      </c>
      <c r="E2983" s="18" t="s">
        <v>29</v>
      </c>
      <c r="F2983" s="18" t="s">
        <v>104</v>
      </c>
      <c r="G2983" s="18" t="s">
        <v>103</v>
      </c>
      <c r="H2983" s="18" t="s">
        <v>15</v>
      </c>
      <c r="I2983" s="20">
        <v>0.4</v>
      </c>
      <c r="J2983" s="21">
        <v>2250</v>
      </c>
      <c r="K2983" s="22">
        <f>I2983*J2983</f>
        <v>900</v>
      </c>
      <c r="L2983" s="22">
        <f>K2983*M2983</f>
        <v>315</v>
      </c>
      <c r="M2983" s="23">
        <v>0.35</v>
      </c>
      <c r="O2983" s="1"/>
      <c r="P2983" s="2"/>
      <c r="Q2983" s="3"/>
      <c r="R2983" s="5"/>
    </row>
    <row r="2984" spans="2:18" x14ac:dyDescent="0.25">
      <c r="B2984" s="18" t="s">
        <v>10</v>
      </c>
      <c r="C2984" s="18">
        <v>1185732</v>
      </c>
      <c r="D2984" s="19">
        <v>45419</v>
      </c>
      <c r="E2984" s="18" t="s">
        <v>29</v>
      </c>
      <c r="F2984" s="18" t="s">
        <v>104</v>
      </c>
      <c r="G2984" s="18" t="s">
        <v>103</v>
      </c>
      <c r="H2984" s="18" t="s">
        <v>13</v>
      </c>
      <c r="I2984" s="20">
        <v>0.35000000000000003</v>
      </c>
      <c r="J2984" s="21">
        <v>2000</v>
      </c>
      <c r="K2984" s="22">
        <f t="shared" ref="K2984:K2987" si="978">I2984*J2984</f>
        <v>700.00000000000011</v>
      </c>
      <c r="L2984" s="22">
        <f t="shared" ref="L2984:L2987" si="979">K2984*M2984</f>
        <v>210.00000000000003</v>
      </c>
      <c r="M2984" s="23">
        <v>0.3</v>
      </c>
      <c r="O2984" s="1"/>
      <c r="P2984" s="2"/>
      <c r="Q2984" s="3"/>
      <c r="R2984" s="5"/>
    </row>
    <row r="2985" spans="2:18" x14ac:dyDescent="0.25">
      <c r="B2985" s="18" t="s">
        <v>10</v>
      </c>
      <c r="C2985" s="18">
        <v>1185732</v>
      </c>
      <c r="D2985" s="19">
        <v>45419</v>
      </c>
      <c r="E2985" s="18" t="s">
        <v>29</v>
      </c>
      <c r="F2985" s="18" t="s">
        <v>104</v>
      </c>
      <c r="G2985" s="18" t="s">
        <v>103</v>
      </c>
      <c r="H2985" s="18" t="s">
        <v>14</v>
      </c>
      <c r="I2985" s="20">
        <v>0.35000000000000003</v>
      </c>
      <c r="J2985" s="21">
        <v>1250</v>
      </c>
      <c r="K2985" s="22">
        <f t="shared" si="978"/>
        <v>437.50000000000006</v>
      </c>
      <c r="L2985" s="22">
        <f t="shared" si="979"/>
        <v>131.25</v>
      </c>
      <c r="M2985" s="23">
        <v>0.3</v>
      </c>
      <c r="O2985" s="1"/>
      <c r="P2985" s="2"/>
      <c r="Q2985" s="3"/>
      <c r="R2985" s="5"/>
    </row>
    <row r="2986" spans="2:18" x14ac:dyDescent="0.25">
      <c r="B2986" s="18" t="s">
        <v>10</v>
      </c>
      <c r="C2986" s="18">
        <v>1185732</v>
      </c>
      <c r="D2986" s="19">
        <v>45419</v>
      </c>
      <c r="E2986" s="18" t="s">
        <v>29</v>
      </c>
      <c r="F2986" s="18" t="s">
        <v>104</v>
      </c>
      <c r="G2986" s="18" t="s">
        <v>103</v>
      </c>
      <c r="H2986" s="18" t="s">
        <v>16</v>
      </c>
      <c r="I2986" s="20">
        <v>0.44999999999999996</v>
      </c>
      <c r="J2986" s="21">
        <v>1500</v>
      </c>
      <c r="K2986" s="22">
        <f t="shared" si="978"/>
        <v>674.99999999999989</v>
      </c>
      <c r="L2986" s="22">
        <f t="shared" si="979"/>
        <v>337.49999999999994</v>
      </c>
      <c r="M2986" s="23">
        <v>0.5</v>
      </c>
      <c r="O2986" s="1"/>
      <c r="P2986" s="2"/>
      <c r="Q2986" s="3"/>
      <c r="R2986" s="5"/>
    </row>
    <row r="2987" spans="2:18" x14ac:dyDescent="0.25">
      <c r="B2987" s="18" t="s">
        <v>10</v>
      </c>
      <c r="C2987" s="18">
        <v>1185732</v>
      </c>
      <c r="D2987" s="19">
        <v>45419</v>
      </c>
      <c r="E2987" s="18" t="s">
        <v>29</v>
      </c>
      <c r="F2987" s="18" t="s">
        <v>104</v>
      </c>
      <c r="G2987" s="18" t="s">
        <v>103</v>
      </c>
      <c r="H2987" s="18" t="s">
        <v>17</v>
      </c>
      <c r="I2987" s="20">
        <v>0.49999999999999994</v>
      </c>
      <c r="J2987" s="21">
        <v>2750</v>
      </c>
      <c r="K2987" s="22">
        <f t="shared" si="978"/>
        <v>1374.9999999999998</v>
      </c>
      <c r="L2987" s="22">
        <f t="shared" si="979"/>
        <v>549.99999999999989</v>
      </c>
      <c r="M2987" s="23">
        <v>0.4</v>
      </c>
      <c r="O2987" s="1"/>
      <c r="P2987" s="2"/>
      <c r="Q2987" s="3"/>
      <c r="R2987" s="5"/>
    </row>
    <row r="2988" spans="2:18" x14ac:dyDescent="0.25">
      <c r="B2988" s="18" t="s">
        <v>10</v>
      </c>
      <c r="C2988" s="18">
        <v>1185732</v>
      </c>
      <c r="D2988" s="19">
        <v>45449</v>
      </c>
      <c r="E2988" s="18" t="s">
        <v>29</v>
      </c>
      <c r="F2988" s="18" t="s">
        <v>104</v>
      </c>
      <c r="G2988" s="18" t="s">
        <v>103</v>
      </c>
      <c r="H2988" s="18" t="s">
        <v>12</v>
      </c>
      <c r="I2988" s="20">
        <v>0.35000000000000003</v>
      </c>
      <c r="J2988" s="21">
        <v>5250</v>
      </c>
      <c r="K2988" s="22">
        <f>I2988*J2988</f>
        <v>1837.5000000000002</v>
      </c>
      <c r="L2988" s="22">
        <f>K2988*M2988</f>
        <v>551.25</v>
      </c>
      <c r="M2988" s="23">
        <v>0.3</v>
      </c>
      <c r="O2988" s="1"/>
      <c r="P2988" s="2"/>
      <c r="Q2988" s="3"/>
      <c r="R2988" s="5"/>
    </row>
    <row r="2989" spans="2:18" x14ac:dyDescent="0.25">
      <c r="B2989" s="18" t="s">
        <v>10</v>
      </c>
      <c r="C2989" s="18">
        <v>1185732</v>
      </c>
      <c r="D2989" s="19">
        <v>45449</v>
      </c>
      <c r="E2989" s="18" t="s">
        <v>29</v>
      </c>
      <c r="F2989" s="18" t="s">
        <v>104</v>
      </c>
      <c r="G2989" s="18" t="s">
        <v>103</v>
      </c>
      <c r="H2989" s="18" t="s">
        <v>15</v>
      </c>
      <c r="I2989" s="20">
        <v>0.3000000000000001</v>
      </c>
      <c r="J2989" s="21">
        <v>2750</v>
      </c>
      <c r="K2989" s="22">
        <f>I2989*J2989</f>
        <v>825.00000000000023</v>
      </c>
      <c r="L2989" s="22">
        <f>K2989*M2989</f>
        <v>288.75000000000006</v>
      </c>
      <c r="M2989" s="23">
        <v>0.35</v>
      </c>
      <c r="O2989" s="1"/>
      <c r="P2989" s="2"/>
      <c r="Q2989" s="3"/>
      <c r="R2989" s="5"/>
    </row>
    <row r="2990" spans="2:18" x14ac:dyDescent="0.25">
      <c r="B2990" s="18" t="s">
        <v>10</v>
      </c>
      <c r="C2990" s="18">
        <v>1185732</v>
      </c>
      <c r="D2990" s="19">
        <v>45449</v>
      </c>
      <c r="E2990" s="18" t="s">
        <v>29</v>
      </c>
      <c r="F2990" s="18" t="s">
        <v>104</v>
      </c>
      <c r="G2990" s="18" t="s">
        <v>103</v>
      </c>
      <c r="H2990" s="18" t="s">
        <v>13</v>
      </c>
      <c r="I2990" s="20">
        <v>0.25000000000000006</v>
      </c>
      <c r="J2990" s="21">
        <v>2000</v>
      </c>
      <c r="K2990" s="22">
        <f t="shared" ref="K2990:K2993" si="980">I2990*J2990</f>
        <v>500.00000000000011</v>
      </c>
      <c r="L2990" s="22">
        <f t="shared" ref="L2990:L2993" si="981">K2990*M2990</f>
        <v>150.00000000000003</v>
      </c>
      <c r="M2990" s="23">
        <v>0.3</v>
      </c>
      <c r="O2990" s="1"/>
      <c r="P2990" s="2"/>
      <c r="Q2990" s="3"/>
      <c r="R2990" s="5"/>
    </row>
    <row r="2991" spans="2:18" x14ac:dyDescent="0.25">
      <c r="B2991" s="18" t="s">
        <v>10</v>
      </c>
      <c r="C2991" s="18">
        <v>1185732</v>
      </c>
      <c r="D2991" s="19">
        <v>45449</v>
      </c>
      <c r="E2991" s="18" t="s">
        <v>29</v>
      </c>
      <c r="F2991" s="18" t="s">
        <v>104</v>
      </c>
      <c r="G2991" s="18" t="s">
        <v>103</v>
      </c>
      <c r="H2991" s="18" t="s">
        <v>14</v>
      </c>
      <c r="I2991" s="20">
        <v>0.25000000000000006</v>
      </c>
      <c r="J2991" s="21">
        <v>1750</v>
      </c>
      <c r="K2991" s="22">
        <f t="shared" si="980"/>
        <v>437.50000000000011</v>
      </c>
      <c r="L2991" s="22">
        <f t="shared" si="981"/>
        <v>131.25000000000003</v>
      </c>
      <c r="M2991" s="23">
        <v>0.3</v>
      </c>
      <c r="O2991" s="1"/>
      <c r="P2991" s="2"/>
      <c r="Q2991" s="3"/>
      <c r="R2991" s="5"/>
    </row>
    <row r="2992" spans="2:18" x14ac:dyDescent="0.25">
      <c r="B2992" s="18" t="s">
        <v>10</v>
      </c>
      <c r="C2992" s="18">
        <v>1185732</v>
      </c>
      <c r="D2992" s="19">
        <v>45449</v>
      </c>
      <c r="E2992" s="18" t="s">
        <v>29</v>
      </c>
      <c r="F2992" s="18" t="s">
        <v>104</v>
      </c>
      <c r="G2992" s="18" t="s">
        <v>103</v>
      </c>
      <c r="H2992" s="18" t="s">
        <v>16</v>
      </c>
      <c r="I2992" s="20">
        <v>0.35000000000000003</v>
      </c>
      <c r="J2992" s="21">
        <v>1750</v>
      </c>
      <c r="K2992" s="22">
        <f t="shared" si="980"/>
        <v>612.50000000000011</v>
      </c>
      <c r="L2992" s="22">
        <f t="shared" si="981"/>
        <v>306.25000000000006</v>
      </c>
      <c r="M2992" s="23">
        <v>0.5</v>
      </c>
      <c r="O2992" s="1"/>
      <c r="P2992" s="2"/>
      <c r="Q2992" s="3"/>
      <c r="R2992" s="5"/>
    </row>
    <row r="2993" spans="2:18" x14ac:dyDescent="0.25">
      <c r="B2993" s="18" t="s">
        <v>10</v>
      </c>
      <c r="C2993" s="18">
        <v>1185732</v>
      </c>
      <c r="D2993" s="19">
        <v>45449</v>
      </c>
      <c r="E2993" s="18" t="s">
        <v>29</v>
      </c>
      <c r="F2993" s="18" t="s">
        <v>104</v>
      </c>
      <c r="G2993" s="18" t="s">
        <v>103</v>
      </c>
      <c r="H2993" s="18" t="s">
        <v>17</v>
      </c>
      <c r="I2993" s="20">
        <v>0.55000000000000004</v>
      </c>
      <c r="J2993" s="21">
        <v>3250</v>
      </c>
      <c r="K2993" s="22">
        <f t="shared" si="980"/>
        <v>1787.5000000000002</v>
      </c>
      <c r="L2993" s="22">
        <f t="shared" si="981"/>
        <v>715.00000000000011</v>
      </c>
      <c r="M2993" s="23">
        <v>0.4</v>
      </c>
      <c r="O2993" s="1"/>
      <c r="P2993" s="2"/>
      <c r="Q2993" s="3"/>
      <c r="R2993" s="5"/>
    </row>
    <row r="2994" spans="2:18" x14ac:dyDescent="0.25">
      <c r="B2994" s="18" t="s">
        <v>10</v>
      </c>
      <c r="C2994" s="18">
        <v>1185732</v>
      </c>
      <c r="D2994" s="19">
        <v>45478</v>
      </c>
      <c r="E2994" s="18" t="s">
        <v>29</v>
      </c>
      <c r="F2994" s="18" t="s">
        <v>104</v>
      </c>
      <c r="G2994" s="18" t="s">
        <v>103</v>
      </c>
      <c r="H2994" s="18" t="s">
        <v>12</v>
      </c>
      <c r="I2994" s="20">
        <v>0.5</v>
      </c>
      <c r="J2994" s="21">
        <v>5500</v>
      </c>
      <c r="K2994" s="22">
        <f>I2994*J2994</f>
        <v>2750</v>
      </c>
      <c r="L2994" s="22">
        <f>K2994*M2994</f>
        <v>825</v>
      </c>
      <c r="M2994" s="23">
        <v>0.3</v>
      </c>
      <c r="O2994" s="1"/>
      <c r="P2994" s="2"/>
      <c r="Q2994" s="3"/>
      <c r="R2994" s="5"/>
    </row>
    <row r="2995" spans="2:18" x14ac:dyDescent="0.25">
      <c r="B2995" s="18" t="s">
        <v>10</v>
      </c>
      <c r="C2995" s="18">
        <v>1185732</v>
      </c>
      <c r="D2995" s="19">
        <v>45478</v>
      </c>
      <c r="E2995" s="18" t="s">
        <v>29</v>
      </c>
      <c r="F2995" s="18" t="s">
        <v>104</v>
      </c>
      <c r="G2995" s="18" t="s">
        <v>103</v>
      </c>
      <c r="H2995" s="18" t="s">
        <v>15</v>
      </c>
      <c r="I2995" s="20">
        <v>0.45000000000000007</v>
      </c>
      <c r="J2995" s="21">
        <v>3000</v>
      </c>
      <c r="K2995" s="22">
        <f>I2995*J2995</f>
        <v>1350.0000000000002</v>
      </c>
      <c r="L2995" s="22">
        <f>K2995*M2995</f>
        <v>472.50000000000006</v>
      </c>
      <c r="M2995" s="23">
        <v>0.35</v>
      </c>
      <c r="O2995" s="1"/>
      <c r="P2995" s="2"/>
      <c r="Q2995" s="3"/>
      <c r="R2995" s="5"/>
    </row>
    <row r="2996" spans="2:18" x14ac:dyDescent="0.25">
      <c r="B2996" s="18" t="s">
        <v>10</v>
      </c>
      <c r="C2996" s="18">
        <v>1185732</v>
      </c>
      <c r="D2996" s="19">
        <v>45478</v>
      </c>
      <c r="E2996" s="18" t="s">
        <v>29</v>
      </c>
      <c r="F2996" s="18" t="s">
        <v>104</v>
      </c>
      <c r="G2996" s="18" t="s">
        <v>103</v>
      </c>
      <c r="H2996" s="18" t="s">
        <v>13</v>
      </c>
      <c r="I2996" s="20">
        <v>0.4</v>
      </c>
      <c r="J2996" s="21">
        <v>2250</v>
      </c>
      <c r="K2996" s="22">
        <f t="shared" ref="K2996:K2999" si="982">I2996*J2996</f>
        <v>900</v>
      </c>
      <c r="L2996" s="22">
        <f t="shared" ref="L2996:L2999" si="983">K2996*M2996</f>
        <v>270</v>
      </c>
      <c r="M2996" s="23">
        <v>0.3</v>
      </c>
      <c r="O2996" s="1"/>
      <c r="P2996" s="2"/>
      <c r="Q2996" s="3"/>
      <c r="R2996" s="5"/>
    </row>
    <row r="2997" spans="2:18" x14ac:dyDescent="0.25">
      <c r="B2997" s="18" t="s">
        <v>10</v>
      </c>
      <c r="C2997" s="18">
        <v>1185732</v>
      </c>
      <c r="D2997" s="19">
        <v>45478</v>
      </c>
      <c r="E2997" s="18" t="s">
        <v>29</v>
      </c>
      <c r="F2997" s="18" t="s">
        <v>104</v>
      </c>
      <c r="G2997" s="18" t="s">
        <v>103</v>
      </c>
      <c r="H2997" s="18" t="s">
        <v>14</v>
      </c>
      <c r="I2997" s="20">
        <v>0.4</v>
      </c>
      <c r="J2997" s="21">
        <v>1750</v>
      </c>
      <c r="K2997" s="22">
        <f t="shared" si="982"/>
        <v>700</v>
      </c>
      <c r="L2997" s="22">
        <f t="shared" si="983"/>
        <v>210</v>
      </c>
      <c r="M2997" s="23">
        <v>0.3</v>
      </c>
      <c r="O2997" s="1"/>
      <c r="P2997" s="2"/>
      <c r="Q2997" s="3"/>
      <c r="R2997" s="5"/>
    </row>
    <row r="2998" spans="2:18" x14ac:dyDescent="0.25">
      <c r="B2998" s="18" t="s">
        <v>10</v>
      </c>
      <c r="C2998" s="18">
        <v>1185732</v>
      </c>
      <c r="D2998" s="19">
        <v>45478</v>
      </c>
      <c r="E2998" s="18" t="s">
        <v>29</v>
      </c>
      <c r="F2998" s="18" t="s">
        <v>104</v>
      </c>
      <c r="G2998" s="18" t="s">
        <v>103</v>
      </c>
      <c r="H2998" s="18" t="s">
        <v>16</v>
      </c>
      <c r="I2998" s="20">
        <v>0.5</v>
      </c>
      <c r="J2998" s="21">
        <v>2000</v>
      </c>
      <c r="K2998" s="22">
        <f t="shared" si="982"/>
        <v>1000</v>
      </c>
      <c r="L2998" s="22">
        <f t="shared" si="983"/>
        <v>500</v>
      </c>
      <c r="M2998" s="23">
        <v>0.5</v>
      </c>
      <c r="O2998" s="1"/>
      <c r="P2998" s="2"/>
      <c r="Q2998" s="3"/>
      <c r="R2998" s="5"/>
    </row>
    <row r="2999" spans="2:18" x14ac:dyDescent="0.25">
      <c r="B2999" s="18" t="s">
        <v>10</v>
      </c>
      <c r="C2999" s="18">
        <v>1185732</v>
      </c>
      <c r="D2999" s="19">
        <v>45478</v>
      </c>
      <c r="E2999" s="18" t="s">
        <v>29</v>
      </c>
      <c r="F2999" s="18" t="s">
        <v>104</v>
      </c>
      <c r="G2999" s="18" t="s">
        <v>103</v>
      </c>
      <c r="H2999" s="18" t="s">
        <v>17</v>
      </c>
      <c r="I2999" s="20">
        <v>0.55000000000000004</v>
      </c>
      <c r="J2999" s="21">
        <v>3750</v>
      </c>
      <c r="K2999" s="22">
        <f t="shared" si="982"/>
        <v>2062.5</v>
      </c>
      <c r="L2999" s="22">
        <f t="shared" si="983"/>
        <v>825</v>
      </c>
      <c r="M2999" s="23">
        <v>0.4</v>
      </c>
      <c r="O2999" s="1"/>
      <c r="P2999" s="2"/>
      <c r="Q2999" s="3"/>
      <c r="R2999" s="5"/>
    </row>
    <row r="3000" spans="2:18" x14ac:dyDescent="0.25">
      <c r="B3000" s="18" t="s">
        <v>10</v>
      </c>
      <c r="C3000" s="18">
        <v>1185732</v>
      </c>
      <c r="D3000" s="19">
        <v>45510</v>
      </c>
      <c r="E3000" s="18" t="s">
        <v>29</v>
      </c>
      <c r="F3000" s="18" t="s">
        <v>104</v>
      </c>
      <c r="G3000" s="18" t="s">
        <v>103</v>
      </c>
      <c r="H3000" s="18" t="s">
        <v>12</v>
      </c>
      <c r="I3000" s="20">
        <v>0.5</v>
      </c>
      <c r="J3000" s="21">
        <v>5250</v>
      </c>
      <c r="K3000" s="22">
        <f>I3000*J3000</f>
        <v>2625</v>
      </c>
      <c r="L3000" s="22">
        <f>K3000*M3000</f>
        <v>787.5</v>
      </c>
      <c r="M3000" s="23">
        <v>0.3</v>
      </c>
      <c r="O3000" s="1"/>
      <c r="P3000" s="2"/>
      <c r="Q3000" s="3"/>
      <c r="R3000" s="5"/>
    </row>
    <row r="3001" spans="2:18" x14ac:dyDescent="0.25">
      <c r="B3001" s="18" t="s">
        <v>10</v>
      </c>
      <c r="C3001" s="18">
        <v>1185732</v>
      </c>
      <c r="D3001" s="19">
        <v>45510</v>
      </c>
      <c r="E3001" s="18" t="s">
        <v>29</v>
      </c>
      <c r="F3001" s="18" t="s">
        <v>104</v>
      </c>
      <c r="G3001" s="18" t="s">
        <v>103</v>
      </c>
      <c r="H3001" s="18" t="s">
        <v>15</v>
      </c>
      <c r="I3001" s="20">
        <v>0.45000000000000007</v>
      </c>
      <c r="J3001" s="21">
        <v>3000</v>
      </c>
      <c r="K3001" s="22">
        <f>I3001*J3001</f>
        <v>1350.0000000000002</v>
      </c>
      <c r="L3001" s="22">
        <f>K3001*M3001</f>
        <v>472.50000000000006</v>
      </c>
      <c r="M3001" s="23">
        <v>0.35</v>
      </c>
      <c r="O3001" s="1"/>
      <c r="P3001" s="2"/>
      <c r="Q3001" s="3"/>
      <c r="R3001" s="5"/>
    </row>
    <row r="3002" spans="2:18" x14ac:dyDescent="0.25">
      <c r="B3002" s="18" t="s">
        <v>10</v>
      </c>
      <c r="C3002" s="18">
        <v>1185732</v>
      </c>
      <c r="D3002" s="19">
        <v>45510</v>
      </c>
      <c r="E3002" s="18" t="s">
        <v>29</v>
      </c>
      <c r="F3002" s="18" t="s">
        <v>104</v>
      </c>
      <c r="G3002" s="18" t="s">
        <v>103</v>
      </c>
      <c r="H3002" s="18" t="s">
        <v>13</v>
      </c>
      <c r="I3002" s="20">
        <v>0.4</v>
      </c>
      <c r="J3002" s="21">
        <v>2250</v>
      </c>
      <c r="K3002" s="22">
        <f t="shared" ref="K3002:K3005" si="984">I3002*J3002</f>
        <v>900</v>
      </c>
      <c r="L3002" s="22">
        <f t="shared" ref="L3002:L3005" si="985">K3002*M3002</f>
        <v>270</v>
      </c>
      <c r="M3002" s="23">
        <v>0.3</v>
      </c>
      <c r="O3002" s="1"/>
      <c r="P3002" s="2"/>
      <c r="Q3002" s="3"/>
      <c r="R3002" s="5"/>
    </row>
    <row r="3003" spans="2:18" x14ac:dyDescent="0.25">
      <c r="B3003" s="18" t="s">
        <v>10</v>
      </c>
      <c r="C3003" s="18">
        <v>1185732</v>
      </c>
      <c r="D3003" s="19">
        <v>45510</v>
      </c>
      <c r="E3003" s="18" t="s">
        <v>29</v>
      </c>
      <c r="F3003" s="18" t="s">
        <v>104</v>
      </c>
      <c r="G3003" s="18" t="s">
        <v>103</v>
      </c>
      <c r="H3003" s="18" t="s">
        <v>14</v>
      </c>
      <c r="I3003" s="20">
        <v>0.4</v>
      </c>
      <c r="J3003" s="21">
        <v>2000</v>
      </c>
      <c r="K3003" s="22">
        <f t="shared" si="984"/>
        <v>800</v>
      </c>
      <c r="L3003" s="22">
        <f t="shared" si="985"/>
        <v>240</v>
      </c>
      <c r="M3003" s="23">
        <v>0.3</v>
      </c>
      <c r="O3003" s="1"/>
      <c r="P3003" s="2"/>
      <c r="Q3003" s="3"/>
      <c r="R3003" s="5"/>
    </row>
    <row r="3004" spans="2:18" x14ac:dyDescent="0.25">
      <c r="B3004" s="18" t="s">
        <v>10</v>
      </c>
      <c r="C3004" s="18">
        <v>1185732</v>
      </c>
      <c r="D3004" s="19">
        <v>45510</v>
      </c>
      <c r="E3004" s="18" t="s">
        <v>29</v>
      </c>
      <c r="F3004" s="18" t="s">
        <v>104</v>
      </c>
      <c r="G3004" s="18" t="s">
        <v>103</v>
      </c>
      <c r="H3004" s="18" t="s">
        <v>16</v>
      </c>
      <c r="I3004" s="20">
        <v>0.5</v>
      </c>
      <c r="J3004" s="21">
        <v>1750</v>
      </c>
      <c r="K3004" s="22">
        <f t="shared" si="984"/>
        <v>875</v>
      </c>
      <c r="L3004" s="22">
        <f t="shared" si="985"/>
        <v>437.5</v>
      </c>
      <c r="M3004" s="23">
        <v>0.5</v>
      </c>
      <c r="O3004" s="1"/>
      <c r="P3004" s="2"/>
      <c r="Q3004" s="3"/>
      <c r="R3004" s="5"/>
    </row>
    <row r="3005" spans="2:18" x14ac:dyDescent="0.25">
      <c r="B3005" s="18" t="s">
        <v>10</v>
      </c>
      <c r="C3005" s="18">
        <v>1185732</v>
      </c>
      <c r="D3005" s="19">
        <v>45510</v>
      </c>
      <c r="E3005" s="18" t="s">
        <v>29</v>
      </c>
      <c r="F3005" s="18" t="s">
        <v>104</v>
      </c>
      <c r="G3005" s="18" t="s">
        <v>103</v>
      </c>
      <c r="H3005" s="18" t="s">
        <v>17</v>
      </c>
      <c r="I3005" s="20">
        <v>0.55000000000000004</v>
      </c>
      <c r="J3005" s="21">
        <v>3500</v>
      </c>
      <c r="K3005" s="22">
        <f t="shared" si="984"/>
        <v>1925.0000000000002</v>
      </c>
      <c r="L3005" s="22">
        <f t="shared" si="985"/>
        <v>770.00000000000011</v>
      </c>
      <c r="M3005" s="23">
        <v>0.4</v>
      </c>
      <c r="O3005" s="1"/>
      <c r="P3005" s="2"/>
      <c r="Q3005" s="3"/>
      <c r="R3005" s="5"/>
    </row>
    <row r="3006" spans="2:18" x14ac:dyDescent="0.25">
      <c r="B3006" s="18" t="s">
        <v>10</v>
      </c>
      <c r="C3006" s="18">
        <v>1185732</v>
      </c>
      <c r="D3006" s="19">
        <v>45542</v>
      </c>
      <c r="E3006" s="18" t="s">
        <v>29</v>
      </c>
      <c r="F3006" s="18" t="s">
        <v>104</v>
      </c>
      <c r="G3006" s="18" t="s">
        <v>103</v>
      </c>
      <c r="H3006" s="18" t="s">
        <v>12</v>
      </c>
      <c r="I3006" s="20">
        <v>0.35000000000000003</v>
      </c>
      <c r="J3006" s="21">
        <v>4750</v>
      </c>
      <c r="K3006" s="22">
        <f>I3006*J3006</f>
        <v>1662.5000000000002</v>
      </c>
      <c r="L3006" s="22">
        <f>K3006*M3006</f>
        <v>498.75000000000006</v>
      </c>
      <c r="M3006" s="23">
        <v>0.3</v>
      </c>
      <c r="O3006" s="1"/>
      <c r="P3006" s="2"/>
      <c r="Q3006" s="3"/>
      <c r="R3006" s="5"/>
    </row>
    <row r="3007" spans="2:18" x14ac:dyDescent="0.25">
      <c r="B3007" s="18" t="s">
        <v>10</v>
      </c>
      <c r="C3007" s="18">
        <v>1185732</v>
      </c>
      <c r="D3007" s="19">
        <v>45542</v>
      </c>
      <c r="E3007" s="18" t="s">
        <v>29</v>
      </c>
      <c r="F3007" s="18" t="s">
        <v>104</v>
      </c>
      <c r="G3007" s="18" t="s">
        <v>103</v>
      </c>
      <c r="H3007" s="18" t="s">
        <v>15</v>
      </c>
      <c r="I3007" s="20">
        <v>0.3000000000000001</v>
      </c>
      <c r="J3007" s="21">
        <v>2750</v>
      </c>
      <c r="K3007" s="22">
        <f>I3007*J3007</f>
        <v>825.00000000000023</v>
      </c>
      <c r="L3007" s="22">
        <f>K3007*M3007</f>
        <v>288.75000000000006</v>
      </c>
      <c r="M3007" s="23">
        <v>0.35</v>
      </c>
      <c r="O3007" s="1"/>
      <c r="P3007" s="2"/>
      <c r="Q3007" s="3"/>
      <c r="R3007" s="5"/>
    </row>
    <row r="3008" spans="2:18" x14ac:dyDescent="0.25">
      <c r="B3008" s="18" t="s">
        <v>10</v>
      </c>
      <c r="C3008" s="18">
        <v>1185732</v>
      </c>
      <c r="D3008" s="19">
        <v>45542</v>
      </c>
      <c r="E3008" s="18" t="s">
        <v>29</v>
      </c>
      <c r="F3008" s="18" t="s">
        <v>104</v>
      </c>
      <c r="G3008" s="18" t="s">
        <v>103</v>
      </c>
      <c r="H3008" s="18" t="s">
        <v>13</v>
      </c>
      <c r="I3008" s="20">
        <v>0.25000000000000006</v>
      </c>
      <c r="J3008" s="21">
        <v>1750</v>
      </c>
      <c r="K3008" s="22">
        <f t="shared" ref="K3008:K3011" si="986">I3008*J3008</f>
        <v>437.50000000000011</v>
      </c>
      <c r="L3008" s="22">
        <f t="shared" ref="L3008:L3011" si="987">K3008*M3008</f>
        <v>131.25000000000003</v>
      </c>
      <c r="M3008" s="23">
        <v>0.3</v>
      </c>
      <c r="O3008" s="1"/>
      <c r="P3008" s="2"/>
      <c r="Q3008" s="3"/>
      <c r="R3008" s="5"/>
    </row>
    <row r="3009" spans="2:18" x14ac:dyDescent="0.25">
      <c r="B3009" s="18" t="s">
        <v>10</v>
      </c>
      <c r="C3009" s="18">
        <v>1185732</v>
      </c>
      <c r="D3009" s="19">
        <v>45542</v>
      </c>
      <c r="E3009" s="18" t="s">
        <v>29</v>
      </c>
      <c r="F3009" s="18" t="s">
        <v>104</v>
      </c>
      <c r="G3009" s="18" t="s">
        <v>103</v>
      </c>
      <c r="H3009" s="18" t="s">
        <v>14</v>
      </c>
      <c r="I3009" s="20">
        <v>0.25000000000000006</v>
      </c>
      <c r="J3009" s="21">
        <v>1500</v>
      </c>
      <c r="K3009" s="22">
        <f t="shared" si="986"/>
        <v>375.00000000000006</v>
      </c>
      <c r="L3009" s="22">
        <f t="shared" si="987"/>
        <v>112.50000000000001</v>
      </c>
      <c r="M3009" s="23">
        <v>0.3</v>
      </c>
      <c r="O3009" s="1"/>
      <c r="P3009" s="2"/>
      <c r="Q3009" s="3"/>
      <c r="R3009" s="5"/>
    </row>
    <row r="3010" spans="2:18" x14ac:dyDescent="0.25">
      <c r="B3010" s="18" t="s">
        <v>10</v>
      </c>
      <c r="C3010" s="18">
        <v>1185732</v>
      </c>
      <c r="D3010" s="19">
        <v>45542</v>
      </c>
      <c r="E3010" s="18" t="s">
        <v>29</v>
      </c>
      <c r="F3010" s="18" t="s">
        <v>104</v>
      </c>
      <c r="G3010" s="18" t="s">
        <v>103</v>
      </c>
      <c r="H3010" s="18" t="s">
        <v>16</v>
      </c>
      <c r="I3010" s="20">
        <v>0.35000000000000003</v>
      </c>
      <c r="J3010" s="21">
        <v>1500</v>
      </c>
      <c r="K3010" s="22">
        <f t="shared" si="986"/>
        <v>525</v>
      </c>
      <c r="L3010" s="22">
        <f t="shared" si="987"/>
        <v>262.5</v>
      </c>
      <c r="M3010" s="23">
        <v>0.5</v>
      </c>
      <c r="O3010" s="1"/>
      <c r="P3010" s="2"/>
      <c r="Q3010" s="3"/>
      <c r="R3010" s="5"/>
    </row>
    <row r="3011" spans="2:18" x14ac:dyDescent="0.25">
      <c r="B3011" s="18" t="s">
        <v>10</v>
      </c>
      <c r="C3011" s="18">
        <v>1185732</v>
      </c>
      <c r="D3011" s="19">
        <v>45542</v>
      </c>
      <c r="E3011" s="18" t="s">
        <v>29</v>
      </c>
      <c r="F3011" s="18" t="s">
        <v>104</v>
      </c>
      <c r="G3011" s="18" t="s">
        <v>103</v>
      </c>
      <c r="H3011" s="18" t="s">
        <v>17</v>
      </c>
      <c r="I3011" s="20">
        <v>0.4</v>
      </c>
      <c r="J3011" s="21">
        <v>2250</v>
      </c>
      <c r="K3011" s="22">
        <f t="shared" si="986"/>
        <v>900</v>
      </c>
      <c r="L3011" s="22">
        <f t="shared" si="987"/>
        <v>360</v>
      </c>
      <c r="M3011" s="23">
        <v>0.4</v>
      </c>
      <c r="O3011" s="1"/>
      <c r="P3011" s="2"/>
      <c r="Q3011" s="3"/>
      <c r="R3011" s="5"/>
    </row>
    <row r="3012" spans="2:18" x14ac:dyDescent="0.25">
      <c r="B3012" s="18" t="s">
        <v>10</v>
      </c>
      <c r="C3012" s="18">
        <v>1185732</v>
      </c>
      <c r="D3012" s="19">
        <v>45571</v>
      </c>
      <c r="E3012" s="18" t="s">
        <v>29</v>
      </c>
      <c r="F3012" s="18" t="s">
        <v>104</v>
      </c>
      <c r="G3012" s="18" t="s">
        <v>103</v>
      </c>
      <c r="H3012" s="18" t="s">
        <v>12</v>
      </c>
      <c r="I3012" s="20">
        <v>0.44999999999999996</v>
      </c>
      <c r="J3012" s="21">
        <v>4000</v>
      </c>
      <c r="K3012" s="22">
        <f>I3012*J3012</f>
        <v>1799.9999999999998</v>
      </c>
      <c r="L3012" s="22">
        <f>K3012*M3012</f>
        <v>539.99999999999989</v>
      </c>
      <c r="M3012" s="23">
        <v>0.3</v>
      </c>
      <c r="O3012" s="1"/>
      <c r="P3012" s="2"/>
      <c r="Q3012" s="3"/>
      <c r="R3012" s="5"/>
    </row>
    <row r="3013" spans="2:18" x14ac:dyDescent="0.25">
      <c r="B3013" s="18" t="s">
        <v>10</v>
      </c>
      <c r="C3013" s="18">
        <v>1185732</v>
      </c>
      <c r="D3013" s="19">
        <v>45571</v>
      </c>
      <c r="E3013" s="18" t="s">
        <v>29</v>
      </c>
      <c r="F3013" s="18" t="s">
        <v>104</v>
      </c>
      <c r="G3013" s="18" t="s">
        <v>103</v>
      </c>
      <c r="H3013" s="18" t="s">
        <v>15</v>
      </c>
      <c r="I3013" s="20">
        <v>0.35000000000000003</v>
      </c>
      <c r="J3013" s="21">
        <v>2500</v>
      </c>
      <c r="K3013" s="22">
        <f>I3013*J3013</f>
        <v>875.00000000000011</v>
      </c>
      <c r="L3013" s="22">
        <f>K3013*M3013</f>
        <v>306.25</v>
      </c>
      <c r="M3013" s="23">
        <v>0.35</v>
      </c>
      <c r="O3013" s="1"/>
      <c r="P3013" s="2"/>
      <c r="Q3013" s="3"/>
      <c r="R3013" s="5"/>
    </row>
    <row r="3014" spans="2:18" x14ac:dyDescent="0.25">
      <c r="B3014" s="18" t="s">
        <v>10</v>
      </c>
      <c r="C3014" s="18">
        <v>1185732</v>
      </c>
      <c r="D3014" s="19">
        <v>45571</v>
      </c>
      <c r="E3014" s="18" t="s">
        <v>29</v>
      </c>
      <c r="F3014" s="18" t="s">
        <v>104</v>
      </c>
      <c r="G3014" s="18" t="s">
        <v>103</v>
      </c>
      <c r="H3014" s="18" t="s">
        <v>13</v>
      </c>
      <c r="I3014" s="20">
        <v>0.35000000000000003</v>
      </c>
      <c r="J3014" s="21">
        <v>1500</v>
      </c>
      <c r="K3014" s="22">
        <f t="shared" ref="K3014:K3017" si="988">I3014*J3014</f>
        <v>525</v>
      </c>
      <c r="L3014" s="22">
        <f t="shared" ref="L3014:L3017" si="989">K3014*M3014</f>
        <v>157.5</v>
      </c>
      <c r="M3014" s="23">
        <v>0.3</v>
      </c>
      <c r="O3014" s="1"/>
      <c r="P3014" s="2"/>
      <c r="Q3014" s="3"/>
      <c r="R3014" s="5"/>
    </row>
    <row r="3015" spans="2:18" x14ac:dyDescent="0.25">
      <c r="B3015" s="18" t="s">
        <v>10</v>
      </c>
      <c r="C3015" s="18">
        <v>1185732</v>
      </c>
      <c r="D3015" s="19">
        <v>45571</v>
      </c>
      <c r="E3015" s="18" t="s">
        <v>29</v>
      </c>
      <c r="F3015" s="18" t="s">
        <v>104</v>
      </c>
      <c r="G3015" s="18" t="s">
        <v>103</v>
      </c>
      <c r="H3015" s="18" t="s">
        <v>14</v>
      </c>
      <c r="I3015" s="20">
        <v>0.35000000000000003</v>
      </c>
      <c r="J3015" s="21">
        <v>1250</v>
      </c>
      <c r="K3015" s="22">
        <f t="shared" si="988"/>
        <v>437.50000000000006</v>
      </c>
      <c r="L3015" s="22">
        <f t="shared" si="989"/>
        <v>131.25</v>
      </c>
      <c r="M3015" s="23">
        <v>0.3</v>
      </c>
      <c r="O3015" s="1"/>
      <c r="P3015" s="2"/>
      <c r="Q3015" s="3"/>
      <c r="R3015" s="5"/>
    </row>
    <row r="3016" spans="2:18" x14ac:dyDescent="0.25">
      <c r="B3016" s="18" t="s">
        <v>10</v>
      </c>
      <c r="C3016" s="18">
        <v>1185732</v>
      </c>
      <c r="D3016" s="19">
        <v>45571</v>
      </c>
      <c r="E3016" s="18" t="s">
        <v>29</v>
      </c>
      <c r="F3016" s="18" t="s">
        <v>104</v>
      </c>
      <c r="G3016" s="18" t="s">
        <v>103</v>
      </c>
      <c r="H3016" s="18" t="s">
        <v>16</v>
      </c>
      <c r="I3016" s="20">
        <v>0.44999999999999996</v>
      </c>
      <c r="J3016" s="21">
        <v>1250</v>
      </c>
      <c r="K3016" s="22">
        <f t="shared" si="988"/>
        <v>562.5</v>
      </c>
      <c r="L3016" s="22">
        <f t="shared" si="989"/>
        <v>281.25</v>
      </c>
      <c r="M3016" s="23">
        <v>0.5</v>
      </c>
      <c r="O3016" s="1"/>
      <c r="P3016" s="2"/>
      <c r="Q3016" s="3"/>
      <c r="R3016" s="5"/>
    </row>
    <row r="3017" spans="2:18" x14ac:dyDescent="0.25">
      <c r="B3017" s="18" t="s">
        <v>10</v>
      </c>
      <c r="C3017" s="18">
        <v>1185732</v>
      </c>
      <c r="D3017" s="19">
        <v>45571</v>
      </c>
      <c r="E3017" s="18" t="s">
        <v>29</v>
      </c>
      <c r="F3017" s="18" t="s">
        <v>104</v>
      </c>
      <c r="G3017" s="18" t="s">
        <v>103</v>
      </c>
      <c r="H3017" s="18" t="s">
        <v>17</v>
      </c>
      <c r="I3017" s="20">
        <v>0.49999999999999983</v>
      </c>
      <c r="J3017" s="21">
        <v>2500</v>
      </c>
      <c r="K3017" s="22">
        <f t="shared" si="988"/>
        <v>1249.9999999999995</v>
      </c>
      <c r="L3017" s="22">
        <f t="shared" si="989"/>
        <v>499.99999999999983</v>
      </c>
      <c r="M3017" s="23">
        <v>0.4</v>
      </c>
      <c r="O3017" s="1"/>
      <c r="P3017" s="2"/>
      <c r="Q3017" s="3"/>
      <c r="R3017" s="5"/>
    </row>
    <row r="3018" spans="2:18" x14ac:dyDescent="0.25">
      <c r="B3018" s="18" t="s">
        <v>10</v>
      </c>
      <c r="C3018" s="18">
        <v>1185732</v>
      </c>
      <c r="D3018" s="19">
        <v>45602</v>
      </c>
      <c r="E3018" s="18" t="s">
        <v>29</v>
      </c>
      <c r="F3018" s="18" t="s">
        <v>104</v>
      </c>
      <c r="G3018" s="18" t="s">
        <v>103</v>
      </c>
      <c r="H3018" s="18" t="s">
        <v>12</v>
      </c>
      <c r="I3018" s="20">
        <v>0.44999999999999996</v>
      </c>
      <c r="J3018" s="21">
        <v>4000</v>
      </c>
      <c r="K3018" s="22">
        <f>I3018*J3018</f>
        <v>1799.9999999999998</v>
      </c>
      <c r="L3018" s="22">
        <f>K3018*M3018</f>
        <v>539.99999999999989</v>
      </c>
      <c r="M3018" s="23">
        <v>0.3</v>
      </c>
      <c r="O3018" s="1"/>
      <c r="P3018" s="2"/>
      <c r="Q3018" s="3"/>
      <c r="R3018" s="5"/>
    </row>
    <row r="3019" spans="2:18" x14ac:dyDescent="0.25">
      <c r="B3019" s="18" t="s">
        <v>10</v>
      </c>
      <c r="C3019" s="18">
        <v>1185732</v>
      </c>
      <c r="D3019" s="19">
        <v>45602</v>
      </c>
      <c r="E3019" s="18" t="s">
        <v>29</v>
      </c>
      <c r="F3019" s="18" t="s">
        <v>104</v>
      </c>
      <c r="G3019" s="18" t="s">
        <v>103</v>
      </c>
      <c r="H3019" s="18" t="s">
        <v>15</v>
      </c>
      <c r="I3019" s="20">
        <v>0.35000000000000003</v>
      </c>
      <c r="J3019" s="21">
        <v>2750</v>
      </c>
      <c r="K3019" s="22">
        <f>I3019*J3019</f>
        <v>962.50000000000011</v>
      </c>
      <c r="L3019" s="22">
        <f>K3019*M3019</f>
        <v>336.875</v>
      </c>
      <c r="M3019" s="23">
        <v>0.35</v>
      </c>
      <c r="O3019" s="1"/>
      <c r="P3019" s="2"/>
      <c r="Q3019" s="3"/>
      <c r="R3019" s="5"/>
    </row>
    <row r="3020" spans="2:18" x14ac:dyDescent="0.25">
      <c r="B3020" s="18" t="s">
        <v>10</v>
      </c>
      <c r="C3020" s="18">
        <v>1185732</v>
      </c>
      <c r="D3020" s="19">
        <v>45602</v>
      </c>
      <c r="E3020" s="18" t="s">
        <v>29</v>
      </c>
      <c r="F3020" s="18" t="s">
        <v>104</v>
      </c>
      <c r="G3020" s="18" t="s">
        <v>103</v>
      </c>
      <c r="H3020" s="18" t="s">
        <v>13</v>
      </c>
      <c r="I3020" s="20">
        <v>0.35000000000000003</v>
      </c>
      <c r="J3020" s="21">
        <v>2200</v>
      </c>
      <c r="K3020" s="22">
        <f t="shared" ref="K3020:K3023" si="990">I3020*J3020</f>
        <v>770.00000000000011</v>
      </c>
      <c r="L3020" s="22">
        <f t="shared" ref="L3020:L3023" si="991">K3020*M3020</f>
        <v>231.00000000000003</v>
      </c>
      <c r="M3020" s="23">
        <v>0.3</v>
      </c>
      <c r="O3020" s="1"/>
      <c r="P3020" s="2"/>
      <c r="Q3020" s="3"/>
      <c r="R3020" s="5"/>
    </row>
    <row r="3021" spans="2:18" x14ac:dyDescent="0.25">
      <c r="B3021" s="18" t="s">
        <v>10</v>
      </c>
      <c r="C3021" s="18">
        <v>1185732</v>
      </c>
      <c r="D3021" s="19">
        <v>45602</v>
      </c>
      <c r="E3021" s="18" t="s">
        <v>29</v>
      </c>
      <c r="F3021" s="18" t="s">
        <v>104</v>
      </c>
      <c r="G3021" s="18" t="s">
        <v>103</v>
      </c>
      <c r="H3021" s="18" t="s">
        <v>14</v>
      </c>
      <c r="I3021" s="20">
        <v>0.35000000000000003</v>
      </c>
      <c r="J3021" s="21">
        <v>2000</v>
      </c>
      <c r="K3021" s="22">
        <f t="shared" si="990"/>
        <v>700.00000000000011</v>
      </c>
      <c r="L3021" s="22">
        <f t="shared" si="991"/>
        <v>210.00000000000003</v>
      </c>
      <c r="M3021" s="23">
        <v>0.3</v>
      </c>
      <c r="O3021" s="1"/>
      <c r="P3021" s="2"/>
      <c r="Q3021" s="3"/>
      <c r="R3021" s="5"/>
    </row>
    <row r="3022" spans="2:18" x14ac:dyDescent="0.25">
      <c r="B3022" s="18" t="s">
        <v>10</v>
      </c>
      <c r="C3022" s="18">
        <v>1185732</v>
      </c>
      <c r="D3022" s="19">
        <v>45602</v>
      </c>
      <c r="E3022" s="18" t="s">
        <v>29</v>
      </c>
      <c r="F3022" s="18" t="s">
        <v>104</v>
      </c>
      <c r="G3022" s="18" t="s">
        <v>103</v>
      </c>
      <c r="H3022" s="18" t="s">
        <v>16</v>
      </c>
      <c r="I3022" s="20">
        <v>0.6</v>
      </c>
      <c r="J3022" s="21">
        <v>1750</v>
      </c>
      <c r="K3022" s="22">
        <f t="shared" si="990"/>
        <v>1050</v>
      </c>
      <c r="L3022" s="22">
        <f t="shared" si="991"/>
        <v>525</v>
      </c>
      <c r="M3022" s="23">
        <v>0.5</v>
      </c>
      <c r="O3022" s="1"/>
      <c r="P3022" s="2"/>
      <c r="Q3022" s="3"/>
      <c r="R3022" s="5"/>
    </row>
    <row r="3023" spans="2:18" x14ac:dyDescent="0.25">
      <c r="B3023" s="18" t="s">
        <v>10</v>
      </c>
      <c r="C3023" s="18">
        <v>1185732</v>
      </c>
      <c r="D3023" s="19">
        <v>45602</v>
      </c>
      <c r="E3023" s="18" t="s">
        <v>29</v>
      </c>
      <c r="F3023" s="18" t="s">
        <v>104</v>
      </c>
      <c r="G3023" s="18" t="s">
        <v>103</v>
      </c>
      <c r="H3023" s="18" t="s">
        <v>17</v>
      </c>
      <c r="I3023" s="20">
        <v>0.64999999999999991</v>
      </c>
      <c r="J3023" s="21">
        <v>2750</v>
      </c>
      <c r="K3023" s="22">
        <f t="shared" si="990"/>
        <v>1787.4999999999998</v>
      </c>
      <c r="L3023" s="22">
        <f t="shared" si="991"/>
        <v>715</v>
      </c>
      <c r="M3023" s="23">
        <v>0.4</v>
      </c>
      <c r="O3023" s="1"/>
      <c r="P3023" s="2"/>
      <c r="Q3023" s="3"/>
      <c r="R3023" s="5"/>
    </row>
    <row r="3024" spans="2:18" x14ac:dyDescent="0.25">
      <c r="B3024" s="18" t="s">
        <v>10</v>
      </c>
      <c r="C3024" s="18">
        <v>1185732</v>
      </c>
      <c r="D3024" s="19">
        <v>45631</v>
      </c>
      <c r="E3024" s="18" t="s">
        <v>29</v>
      </c>
      <c r="F3024" s="18" t="s">
        <v>104</v>
      </c>
      <c r="G3024" s="18" t="s">
        <v>103</v>
      </c>
      <c r="H3024" s="18" t="s">
        <v>12</v>
      </c>
      <c r="I3024" s="20">
        <v>0.6</v>
      </c>
      <c r="J3024" s="21">
        <v>5250</v>
      </c>
      <c r="K3024" s="22">
        <f>I3024*J3024</f>
        <v>3150</v>
      </c>
      <c r="L3024" s="22">
        <f>K3024*M3024</f>
        <v>945</v>
      </c>
      <c r="M3024" s="23">
        <v>0.3</v>
      </c>
      <c r="O3024" s="1"/>
      <c r="P3024" s="2"/>
      <c r="Q3024" s="3"/>
      <c r="R3024" s="5"/>
    </row>
    <row r="3025" spans="1:18" x14ac:dyDescent="0.25">
      <c r="B3025" s="18" t="s">
        <v>10</v>
      </c>
      <c r="C3025" s="18">
        <v>1185732</v>
      </c>
      <c r="D3025" s="19">
        <v>45631</v>
      </c>
      <c r="E3025" s="18" t="s">
        <v>29</v>
      </c>
      <c r="F3025" s="18" t="s">
        <v>104</v>
      </c>
      <c r="G3025" s="18" t="s">
        <v>103</v>
      </c>
      <c r="H3025" s="18" t="s">
        <v>15</v>
      </c>
      <c r="I3025" s="20">
        <v>0.5</v>
      </c>
      <c r="J3025" s="21">
        <v>3250</v>
      </c>
      <c r="K3025" s="22">
        <f>I3025*J3025</f>
        <v>1625</v>
      </c>
      <c r="L3025" s="22">
        <f>K3025*M3025</f>
        <v>568.75</v>
      </c>
      <c r="M3025" s="23">
        <v>0.35</v>
      </c>
      <c r="O3025" s="1"/>
      <c r="P3025" s="2"/>
      <c r="Q3025" s="3"/>
      <c r="R3025" s="5"/>
    </row>
    <row r="3026" spans="1:18" x14ac:dyDescent="0.25">
      <c r="B3026" s="18" t="s">
        <v>10</v>
      </c>
      <c r="C3026" s="18">
        <v>1185732</v>
      </c>
      <c r="D3026" s="19">
        <v>45631</v>
      </c>
      <c r="E3026" s="18" t="s">
        <v>29</v>
      </c>
      <c r="F3026" s="18" t="s">
        <v>104</v>
      </c>
      <c r="G3026" s="18" t="s">
        <v>103</v>
      </c>
      <c r="H3026" s="18" t="s">
        <v>13</v>
      </c>
      <c r="I3026" s="20">
        <v>0.5</v>
      </c>
      <c r="J3026" s="21">
        <v>2750</v>
      </c>
      <c r="K3026" s="22">
        <f t="shared" ref="K3026:K3029" si="992">I3026*J3026</f>
        <v>1375</v>
      </c>
      <c r="L3026" s="22">
        <f t="shared" ref="L3026:L3029" si="993">K3026*M3026</f>
        <v>412.5</v>
      </c>
      <c r="M3026" s="23">
        <v>0.3</v>
      </c>
      <c r="O3026" s="1"/>
      <c r="P3026" s="2"/>
      <c r="Q3026" s="3"/>
      <c r="R3026" s="5"/>
    </row>
    <row r="3027" spans="1:18" x14ac:dyDescent="0.25">
      <c r="B3027" s="18" t="s">
        <v>10</v>
      </c>
      <c r="C3027" s="18">
        <v>1185732</v>
      </c>
      <c r="D3027" s="19">
        <v>45631</v>
      </c>
      <c r="E3027" s="18" t="s">
        <v>29</v>
      </c>
      <c r="F3027" s="18" t="s">
        <v>104</v>
      </c>
      <c r="G3027" s="18" t="s">
        <v>103</v>
      </c>
      <c r="H3027" s="18" t="s">
        <v>14</v>
      </c>
      <c r="I3027" s="20">
        <v>0.5</v>
      </c>
      <c r="J3027" s="21">
        <v>2250</v>
      </c>
      <c r="K3027" s="22">
        <f t="shared" si="992"/>
        <v>1125</v>
      </c>
      <c r="L3027" s="22">
        <f t="shared" si="993"/>
        <v>337.5</v>
      </c>
      <c r="M3027" s="23">
        <v>0.3</v>
      </c>
      <c r="O3027" s="1"/>
      <c r="P3027" s="2"/>
      <c r="Q3027" s="3"/>
      <c r="R3027" s="5"/>
    </row>
    <row r="3028" spans="1:18" x14ac:dyDescent="0.25">
      <c r="B3028" s="18" t="s">
        <v>10</v>
      </c>
      <c r="C3028" s="18">
        <v>1185732</v>
      </c>
      <c r="D3028" s="19">
        <v>45631</v>
      </c>
      <c r="E3028" s="18" t="s">
        <v>29</v>
      </c>
      <c r="F3028" s="18" t="s">
        <v>104</v>
      </c>
      <c r="G3028" s="18" t="s">
        <v>103</v>
      </c>
      <c r="H3028" s="18" t="s">
        <v>16</v>
      </c>
      <c r="I3028" s="20">
        <v>0.6</v>
      </c>
      <c r="J3028" s="21">
        <v>2250</v>
      </c>
      <c r="K3028" s="22">
        <f t="shared" si="992"/>
        <v>1350</v>
      </c>
      <c r="L3028" s="22">
        <f t="shared" si="993"/>
        <v>675</v>
      </c>
      <c r="M3028" s="23">
        <v>0.5</v>
      </c>
      <c r="O3028" s="1"/>
      <c r="P3028" s="2"/>
      <c r="Q3028" s="3"/>
      <c r="R3028" s="5"/>
    </row>
    <row r="3029" spans="1:18" x14ac:dyDescent="0.25">
      <c r="B3029" s="18" t="s">
        <v>10</v>
      </c>
      <c r="C3029" s="18">
        <v>1185732</v>
      </c>
      <c r="D3029" s="19">
        <v>45631</v>
      </c>
      <c r="E3029" s="18" t="s">
        <v>29</v>
      </c>
      <c r="F3029" s="18" t="s">
        <v>104</v>
      </c>
      <c r="G3029" s="18" t="s">
        <v>103</v>
      </c>
      <c r="H3029" s="18" t="s">
        <v>17</v>
      </c>
      <c r="I3029" s="20">
        <v>0.64999999999999991</v>
      </c>
      <c r="J3029" s="21">
        <v>3250</v>
      </c>
      <c r="K3029" s="22">
        <f t="shared" si="992"/>
        <v>2112.4999999999995</v>
      </c>
      <c r="L3029" s="22">
        <f t="shared" si="993"/>
        <v>844.99999999999989</v>
      </c>
      <c r="M3029" s="23">
        <v>0.4</v>
      </c>
      <c r="O3029" s="1"/>
      <c r="P3029" s="2"/>
      <c r="Q3029" s="3"/>
      <c r="R3029" s="5"/>
    </row>
    <row r="3030" spans="1:18" x14ac:dyDescent="0.25">
      <c r="A3030" t="s">
        <v>39</v>
      </c>
      <c r="B3030" s="18" t="s">
        <v>10</v>
      </c>
      <c r="C3030" s="18">
        <v>1185732</v>
      </c>
      <c r="D3030" s="19">
        <v>45294</v>
      </c>
      <c r="E3030" s="18" t="s">
        <v>29</v>
      </c>
      <c r="F3030" s="18" t="s">
        <v>105</v>
      </c>
      <c r="G3030" s="18" t="s">
        <v>106</v>
      </c>
      <c r="H3030" s="18" t="s">
        <v>12</v>
      </c>
      <c r="I3030" s="20">
        <v>0.30000000000000004</v>
      </c>
      <c r="J3030" s="21">
        <v>4500</v>
      </c>
      <c r="K3030" s="22">
        <f>I3030*J3030</f>
        <v>1350.0000000000002</v>
      </c>
      <c r="L3030" s="22">
        <f>K3030*M3030</f>
        <v>405.00000000000006</v>
      </c>
      <c r="M3030" s="23">
        <v>0.3</v>
      </c>
      <c r="O3030" s="1"/>
      <c r="P3030" s="2"/>
      <c r="Q3030" s="3"/>
      <c r="R3030" s="5"/>
    </row>
    <row r="3031" spans="1:18" x14ac:dyDescent="0.25">
      <c r="B3031" s="18" t="s">
        <v>10</v>
      </c>
      <c r="C3031" s="18">
        <v>1185732</v>
      </c>
      <c r="D3031" s="19">
        <v>45294</v>
      </c>
      <c r="E3031" s="18" t="s">
        <v>29</v>
      </c>
      <c r="F3031" s="18" t="s">
        <v>105</v>
      </c>
      <c r="G3031" s="18" t="s">
        <v>106</v>
      </c>
      <c r="H3031" s="18" t="s">
        <v>15</v>
      </c>
      <c r="I3031" s="20">
        <v>0.30000000000000004</v>
      </c>
      <c r="J3031" s="21">
        <v>2500</v>
      </c>
      <c r="K3031" s="22">
        <f>I3031*J3031</f>
        <v>750.00000000000011</v>
      </c>
      <c r="L3031" s="22">
        <f>K3031*M3031</f>
        <v>262.5</v>
      </c>
      <c r="M3031" s="23">
        <v>0.35</v>
      </c>
      <c r="O3031" s="1"/>
      <c r="P3031" s="2"/>
      <c r="Q3031" s="3"/>
      <c r="R3031" s="5"/>
    </row>
    <row r="3032" spans="1:18" x14ac:dyDescent="0.25">
      <c r="B3032" s="18" t="s">
        <v>10</v>
      </c>
      <c r="C3032" s="18">
        <v>1185732</v>
      </c>
      <c r="D3032" s="19">
        <v>45294</v>
      </c>
      <c r="E3032" s="18" t="s">
        <v>29</v>
      </c>
      <c r="F3032" s="18" t="s">
        <v>105</v>
      </c>
      <c r="G3032" s="18" t="s">
        <v>106</v>
      </c>
      <c r="H3032" s="18" t="s">
        <v>13</v>
      </c>
      <c r="I3032" s="20">
        <v>0.20000000000000007</v>
      </c>
      <c r="J3032" s="21">
        <v>2500</v>
      </c>
      <c r="K3032" s="22">
        <f t="shared" ref="K3032:K3035" si="994">I3032*J3032</f>
        <v>500.00000000000017</v>
      </c>
      <c r="L3032" s="22">
        <f t="shared" ref="L3032:L3035" si="995">K3032*M3032</f>
        <v>150.00000000000006</v>
      </c>
      <c r="M3032" s="23">
        <v>0.3</v>
      </c>
      <c r="O3032" s="1"/>
      <c r="P3032" s="2"/>
      <c r="Q3032" s="3"/>
      <c r="R3032" s="5"/>
    </row>
    <row r="3033" spans="1:18" x14ac:dyDescent="0.25">
      <c r="B3033" s="18" t="s">
        <v>10</v>
      </c>
      <c r="C3033" s="18">
        <v>1185732</v>
      </c>
      <c r="D3033" s="19">
        <v>45294</v>
      </c>
      <c r="E3033" s="18" t="s">
        <v>29</v>
      </c>
      <c r="F3033" s="18" t="s">
        <v>105</v>
      </c>
      <c r="G3033" s="18" t="s">
        <v>106</v>
      </c>
      <c r="H3033" s="18" t="s">
        <v>14</v>
      </c>
      <c r="I3033" s="20">
        <v>0.25000000000000006</v>
      </c>
      <c r="J3033" s="21">
        <v>1000</v>
      </c>
      <c r="K3033" s="22">
        <f t="shared" si="994"/>
        <v>250.00000000000006</v>
      </c>
      <c r="L3033" s="22">
        <f t="shared" si="995"/>
        <v>75.000000000000014</v>
      </c>
      <c r="M3033" s="23">
        <v>0.3</v>
      </c>
      <c r="O3033" s="1"/>
      <c r="P3033" s="2"/>
      <c r="Q3033" s="3"/>
      <c r="R3033" s="5"/>
    </row>
    <row r="3034" spans="1:18" x14ac:dyDescent="0.25">
      <c r="B3034" s="18" t="s">
        <v>10</v>
      </c>
      <c r="C3034" s="18">
        <v>1185732</v>
      </c>
      <c r="D3034" s="19">
        <v>45294</v>
      </c>
      <c r="E3034" s="18" t="s">
        <v>29</v>
      </c>
      <c r="F3034" s="18" t="s">
        <v>105</v>
      </c>
      <c r="G3034" s="18" t="s">
        <v>106</v>
      </c>
      <c r="H3034" s="18" t="s">
        <v>16</v>
      </c>
      <c r="I3034" s="20">
        <v>0.39999999999999997</v>
      </c>
      <c r="J3034" s="21">
        <v>1500</v>
      </c>
      <c r="K3034" s="22">
        <f t="shared" si="994"/>
        <v>600</v>
      </c>
      <c r="L3034" s="22">
        <f t="shared" si="995"/>
        <v>300</v>
      </c>
      <c r="M3034" s="23">
        <v>0.5</v>
      </c>
      <c r="O3034" s="1"/>
      <c r="P3034" s="2"/>
      <c r="Q3034" s="3"/>
      <c r="R3034" s="5"/>
    </row>
    <row r="3035" spans="1:18" x14ac:dyDescent="0.25">
      <c r="B3035" s="18" t="s">
        <v>10</v>
      </c>
      <c r="C3035" s="18">
        <v>1185732</v>
      </c>
      <c r="D3035" s="19">
        <v>45294</v>
      </c>
      <c r="E3035" s="18" t="s">
        <v>29</v>
      </c>
      <c r="F3035" s="18" t="s">
        <v>105</v>
      </c>
      <c r="G3035" s="18" t="s">
        <v>106</v>
      </c>
      <c r="H3035" s="18" t="s">
        <v>17</v>
      </c>
      <c r="I3035" s="20">
        <v>0.30000000000000004</v>
      </c>
      <c r="J3035" s="21">
        <v>2500</v>
      </c>
      <c r="K3035" s="22">
        <f t="shared" si="994"/>
        <v>750.00000000000011</v>
      </c>
      <c r="L3035" s="22">
        <f t="shared" si="995"/>
        <v>300.00000000000006</v>
      </c>
      <c r="M3035" s="23">
        <v>0.4</v>
      </c>
      <c r="O3035" s="1"/>
      <c r="P3035" s="2"/>
      <c r="Q3035" s="3"/>
      <c r="R3035" s="5"/>
    </row>
    <row r="3036" spans="1:18" x14ac:dyDescent="0.25">
      <c r="B3036" s="18" t="s">
        <v>10</v>
      </c>
      <c r="C3036" s="18">
        <v>1185732</v>
      </c>
      <c r="D3036" s="19">
        <v>45325</v>
      </c>
      <c r="E3036" s="18" t="s">
        <v>29</v>
      </c>
      <c r="F3036" s="18" t="s">
        <v>105</v>
      </c>
      <c r="G3036" s="18" t="s">
        <v>106</v>
      </c>
      <c r="H3036" s="18" t="s">
        <v>12</v>
      </c>
      <c r="I3036" s="20">
        <v>0.30000000000000004</v>
      </c>
      <c r="J3036" s="21">
        <v>5000</v>
      </c>
      <c r="K3036" s="22">
        <f>I3036*J3036</f>
        <v>1500.0000000000002</v>
      </c>
      <c r="L3036" s="22">
        <f>K3036*M3036</f>
        <v>450.00000000000006</v>
      </c>
      <c r="M3036" s="23">
        <v>0.3</v>
      </c>
      <c r="O3036" s="1"/>
      <c r="P3036" s="2"/>
      <c r="Q3036" s="3"/>
      <c r="R3036" s="5"/>
    </row>
    <row r="3037" spans="1:18" x14ac:dyDescent="0.25">
      <c r="B3037" s="18" t="s">
        <v>10</v>
      </c>
      <c r="C3037" s="18">
        <v>1185732</v>
      </c>
      <c r="D3037" s="19">
        <v>45325</v>
      </c>
      <c r="E3037" s="18" t="s">
        <v>29</v>
      </c>
      <c r="F3037" s="18" t="s">
        <v>105</v>
      </c>
      <c r="G3037" s="18" t="s">
        <v>106</v>
      </c>
      <c r="H3037" s="18" t="s">
        <v>15</v>
      </c>
      <c r="I3037" s="20">
        <v>0.30000000000000004</v>
      </c>
      <c r="J3037" s="21">
        <v>1500</v>
      </c>
      <c r="K3037" s="22">
        <f>I3037*J3037</f>
        <v>450.00000000000006</v>
      </c>
      <c r="L3037" s="22">
        <f>K3037*M3037</f>
        <v>157.5</v>
      </c>
      <c r="M3037" s="23">
        <v>0.35</v>
      </c>
      <c r="O3037" s="1"/>
      <c r="P3037" s="2"/>
      <c r="Q3037" s="3"/>
      <c r="R3037" s="5"/>
    </row>
    <row r="3038" spans="1:18" x14ac:dyDescent="0.25">
      <c r="B3038" s="18" t="s">
        <v>10</v>
      </c>
      <c r="C3038" s="18">
        <v>1185732</v>
      </c>
      <c r="D3038" s="19">
        <v>45325</v>
      </c>
      <c r="E3038" s="18" t="s">
        <v>29</v>
      </c>
      <c r="F3038" s="18" t="s">
        <v>105</v>
      </c>
      <c r="G3038" s="18" t="s">
        <v>106</v>
      </c>
      <c r="H3038" s="18" t="s">
        <v>13</v>
      </c>
      <c r="I3038" s="20">
        <v>0.20000000000000007</v>
      </c>
      <c r="J3038" s="21">
        <v>2000</v>
      </c>
      <c r="K3038" s="22">
        <f t="shared" ref="K3038:K3041" si="996">I3038*J3038</f>
        <v>400.00000000000011</v>
      </c>
      <c r="L3038" s="22">
        <f t="shared" ref="L3038:L3041" si="997">K3038*M3038</f>
        <v>120.00000000000003</v>
      </c>
      <c r="M3038" s="23">
        <v>0.3</v>
      </c>
      <c r="O3038" s="1"/>
      <c r="P3038" s="2"/>
      <c r="Q3038" s="3"/>
      <c r="R3038" s="5"/>
    </row>
    <row r="3039" spans="1:18" x14ac:dyDescent="0.25">
      <c r="B3039" s="18" t="s">
        <v>10</v>
      </c>
      <c r="C3039" s="18">
        <v>1185732</v>
      </c>
      <c r="D3039" s="19">
        <v>45325</v>
      </c>
      <c r="E3039" s="18" t="s">
        <v>29</v>
      </c>
      <c r="F3039" s="18" t="s">
        <v>105</v>
      </c>
      <c r="G3039" s="18" t="s">
        <v>106</v>
      </c>
      <c r="H3039" s="18" t="s">
        <v>14</v>
      </c>
      <c r="I3039" s="20">
        <v>0.25000000000000006</v>
      </c>
      <c r="J3039" s="21">
        <v>750</v>
      </c>
      <c r="K3039" s="22">
        <f t="shared" si="996"/>
        <v>187.50000000000003</v>
      </c>
      <c r="L3039" s="22">
        <f t="shared" si="997"/>
        <v>56.250000000000007</v>
      </c>
      <c r="M3039" s="23">
        <v>0.3</v>
      </c>
      <c r="O3039" s="1"/>
      <c r="P3039" s="2"/>
      <c r="Q3039" s="3"/>
      <c r="R3039" s="5"/>
    </row>
    <row r="3040" spans="1:18" x14ac:dyDescent="0.25">
      <c r="B3040" s="18" t="s">
        <v>10</v>
      </c>
      <c r="C3040" s="18">
        <v>1185732</v>
      </c>
      <c r="D3040" s="19">
        <v>45325</v>
      </c>
      <c r="E3040" s="18" t="s">
        <v>29</v>
      </c>
      <c r="F3040" s="18" t="s">
        <v>105</v>
      </c>
      <c r="G3040" s="18" t="s">
        <v>106</v>
      </c>
      <c r="H3040" s="18" t="s">
        <v>16</v>
      </c>
      <c r="I3040" s="20">
        <v>0.39999999999999997</v>
      </c>
      <c r="J3040" s="21">
        <v>1500</v>
      </c>
      <c r="K3040" s="22">
        <f t="shared" si="996"/>
        <v>600</v>
      </c>
      <c r="L3040" s="22">
        <f t="shared" si="997"/>
        <v>300</v>
      </c>
      <c r="M3040" s="23">
        <v>0.5</v>
      </c>
      <c r="O3040" s="1"/>
      <c r="P3040" s="2"/>
      <c r="Q3040" s="3"/>
      <c r="R3040" s="5"/>
    </row>
    <row r="3041" spans="2:18" x14ac:dyDescent="0.25">
      <c r="B3041" s="18" t="s">
        <v>10</v>
      </c>
      <c r="C3041" s="18">
        <v>1185732</v>
      </c>
      <c r="D3041" s="19">
        <v>45325</v>
      </c>
      <c r="E3041" s="18" t="s">
        <v>29</v>
      </c>
      <c r="F3041" s="18" t="s">
        <v>105</v>
      </c>
      <c r="G3041" s="18" t="s">
        <v>106</v>
      </c>
      <c r="H3041" s="18" t="s">
        <v>17</v>
      </c>
      <c r="I3041" s="20">
        <v>0.14999999999999997</v>
      </c>
      <c r="J3041" s="21">
        <v>2500</v>
      </c>
      <c r="K3041" s="22">
        <f t="shared" si="996"/>
        <v>374.99999999999994</v>
      </c>
      <c r="L3041" s="22">
        <f t="shared" si="997"/>
        <v>149.99999999999997</v>
      </c>
      <c r="M3041" s="23">
        <v>0.4</v>
      </c>
      <c r="O3041" s="1"/>
      <c r="P3041" s="2"/>
      <c r="Q3041" s="3"/>
      <c r="R3041" s="5"/>
    </row>
    <row r="3042" spans="2:18" x14ac:dyDescent="0.25">
      <c r="B3042" s="18" t="s">
        <v>10</v>
      </c>
      <c r="C3042" s="18">
        <v>1185732</v>
      </c>
      <c r="D3042" s="19">
        <v>45353</v>
      </c>
      <c r="E3042" s="18" t="s">
        <v>29</v>
      </c>
      <c r="F3042" s="18" t="s">
        <v>105</v>
      </c>
      <c r="G3042" s="18" t="s">
        <v>106</v>
      </c>
      <c r="H3042" s="18" t="s">
        <v>12</v>
      </c>
      <c r="I3042" s="20">
        <v>0.20000000000000004</v>
      </c>
      <c r="J3042" s="21">
        <v>4700</v>
      </c>
      <c r="K3042" s="22">
        <f>I3042*J3042</f>
        <v>940.00000000000023</v>
      </c>
      <c r="L3042" s="22">
        <f>K3042*M3042</f>
        <v>282.00000000000006</v>
      </c>
      <c r="M3042" s="23">
        <v>0.3</v>
      </c>
      <c r="O3042" s="1"/>
      <c r="P3042" s="2"/>
      <c r="Q3042" s="3"/>
      <c r="R3042" s="5"/>
    </row>
    <row r="3043" spans="2:18" x14ac:dyDescent="0.25">
      <c r="B3043" s="18" t="s">
        <v>10</v>
      </c>
      <c r="C3043" s="18">
        <v>1185732</v>
      </c>
      <c r="D3043" s="19">
        <v>45353</v>
      </c>
      <c r="E3043" s="18" t="s">
        <v>29</v>
      </c>
      <c r="F3043" s="18" t="s">
        <v>105</v>
      </c>
      <c r="G3043" s="18" t="s">
        <v>106</v>
      </c>
      <c r="H3043" s="18" t="s">
        <v>15</v>
      </c>
      <c r="I3043" s="20">
        <v>0.20000000000000004</v>
      </c>
      <c r="J3043" s="21">
        <v>1750</v>
      </c>
      <c r="K3043" s="22">
        <f>I3043*J3043</f>
        <v>350.00000000000006</v>
      </c>
      <c r="L3043" s="22">
        <f>K3043*M3043</f>
        <v>122.50000000000001</v>
      </c>
      <c r="M3043" s="23">
        <v>0.35</v>
      </c>
      <c r="O3043" s="1"/>
      <c r="P3043" s="2"/>
      <c r="Q3043" s="3"/>
      <c r="R3043" s="5"/>
    </row>
    <row r="3044" spans="2:18" x14ac:dyDescent="0.25">
      <c r="B3044" s="18" t="s">
        <v>10</v>
      </c>
      <c r="C3044" s="18">
        <v>1185732</v>
      </c>
      <c r="D3044" s="19">
        <v>45353</v>
      </c>
      <c r="E3044" s="18" t="s">
        <v>29</v>
      </c>
      <c r="F3044" s="18" t="s">
        <v>105</v>
      </c>
      <c r="G3044" s="18" t="s">
        <v>106</v>
      </c>
      <c r="H3044" s="18" t="s">
        <v>13</v>
      </c>
      <c r="I3044" s="20">
        <v>0.10000000000000003</v>
      </c>
      <c r="J3044" s="21">
        <v>2250</v>
      </c>
      <c r="K3044" s="22">
        <f t="shared" ref="K3044:K3047" si="998">I3044*J3044</f>
        <v>225.00000000000009</v>
      </c>
      <c r="L3044" s="22">
        <f t="shared" ref="L3044:L3047" si="999">K3044*M3044</f>
        <v>67.500000000000028</v>
      </c>
      <c r="M3044" s="23">
        <v>0.3</v>
      </c>
      <c r="O3044" s="1"/>
      <c r="P3044" s="2"/>
      <c r="Q3044" s="3"/>
      <c r="R3044" s="5"/>
    </row>
    <row r="3045" spans="2:18" x14ac:dyDescent="0.25">
      <c r="B3045" s="18" t="s">
        <v>10</v>
      </c>
      <c r="C3045" s="18">
        <v>1185732</v>
      </c>
      <c r="D3045" s="19">
        <v>45353</v>
      </c>
      <c r="E3045" s="18" t="s">
        <v>29</v>
      </c>
      <c r="F3045" s="18" t="s">
        <v>105</v>
      </c>
      <c r="G3045" s="18" t="s">
        <v>106</v>
      </c>
      <c r="H3045" s="18" t="s">
        <v>14</v>
      </c>
      <c r="I3045" s="20">
        <v>0.14999999999999997</v>
      </c>
      <c r="J3045" s="21">
        <v>750</v>
      </c>
      <c r="K3045" s="22">
        <f t="shared" si="998"/>
        <v>112.49999999999997</v>
      </c>
      <c r="L3045" s="22">
        <f t="shared" si="999"/>
        <v>33.749999999999993</v>
      </c>
      <c r="M3045" s="23">
        <v>0.3</v>
      </c>
      <c r="O3045" s="1"/>
      <c r="P3045" s="2"/>
      <c r="Q3045" s="3"/>
      <c r="R3045" s="5"/>
    </row>
    <row r="3046" spans="2:18" x14ac:dyDescent="0.25">
      <c r="B3046" s="18" t="s">
        <v>10</v>
      </c>
      <c r="C3046" s="18">
        <v>1185732</v>
      </c>
      <c r="D3046" s="19">
        <v>45353</v>
      </c>
      <c r="E3046" s="18" t="s">
        <v>29</v>
      </c>
      <c r="F3046" s="18" t="s">
        <v>105</v>
      </c>
      <c r="G3046" s="18" t="s">
        <v>106</v>
      </c>
      <c r="H3046" s="18" t="s">
        <v>16</v>
      </c>
      <c r="I3046" s="20">
        <v>0.30000000000000004</v>
      </c>
      <c r="J3046" s="21">
        <v>1250</v>
      </c>
      <c r="K3046" s="22">
        <f t="shared" si="998"/>
        <v>375.00000000000006</v>
      </c>
      <c r="L3046" s="22">
        <f t="shared" si="999"/>
        <v>187.50000000000003</v>
      </c>
      <c r="M3046" s="23">
        <v>0.5</v>
      </c>
      <c r="O3046" s="1"/>
      <c r="P3046" s="2"/>
      <c r="Q3046" s="3"/>
      <c r="R3046" s="5"/>
    </row>
    <row r="3047" spans="2:18" x14ac:dyDescent="0.25">
      <c r="B3047" s="18" t="s">
        <v>10</v>
      </c>
      <c r="C3047" s="18">
        <v>1185732</v>
      </c>
      <c r="D3047" s="19">
        <v>45353</v>
      </c>
      <c r="E3047" s="18" t="s">
        <v>29</v>
      </c>
      <c r="F3047" s="18" t="s">
        <v>105</v>
      </c>
      <c r="G3047" s="18" t="s">
        <v>106</v>
      </c>
      <c r="H3047" s="18" t="s">
        <v>17</v>
      </c>
      <c r="I3047" s="20">
        <v>0.20000000000000004</v>
      </c>
      <c r="J3047" s="21">
        <v>2250</v>
      </c>
      <c r="K3047" s="22">
        <f t="shared" si="998"/>
        <v>450.00000000000011</v>
      </c>
      <c r="L3047" s="22">
        <f t="shared" si="999"/>
        <v>180.00000000000006</v>
      </c>
      <c r="M3047" s="23">
        <v>0.4</v>
      </c>
      <c r="O3047" s="1"/>
      <c r="P3047" s="2"/>
      <c r="Q3047" s="3"/>
      <c r="R3047" s="5"/>
    </row>
    <row r="3048" spans="2:18" x14ac:dyDescent="0.25">
      <c r="B3048" s="18" t="s">
        <v>10</v>
      </c>
      <c r="C3048" s="18">
        <v>1185732</v>
      </c>
      <c r="D3048" s="19">
        <v>45385</v>
      </c>
      <c r="E3048" s="18" t="s">
        <v>29</v>
      </c>
      <c r="F3048" s="18" t="s">
        <v>105</v>
      </c>
      <c r="G3048" s="18" t="s">
        <v>106</v>
      </c>
      <c r="H3048" s="18" t="s">
        <v>12</v>
      </c>
      <c r="I3048" s="20">
        <v>0.20000000000000004</v>
      </c>
      <c r="J3048" s="21">
        <v>4500</v>
      </c>
      <c r="K3048" s="22">
        <f>I3048*J3048</f>
        <v>900.00000000000023</v>
      </c>
      <c r="L3048" s="22">
        <f>K3048*M3048</f>
        <v>270.00000000000006</v>
      </c>
      <c r="M3048" s="23">
        <v>0.3</v>
      </c>
      <c r="O3048" s="1"/>
      <c r="P3048" s="2"/>
      <c r="Q3048" s="3"/>
      <c r="R3048" s="5"/>
    </row>
    <row r="3049" spans="2:18" x14ac:dyDescent="0.25">
      <c r="B3049" s="18" t="s">
        <v>10</v>
      </c>
      <c r="C3049" s="18">
        <v>1185732</v>
      </c>
      <c r="D3049" s="19">
        <v>45385</v>
      </c>
      <c r="E3049" s="18" t="s">
        <v>29</v>
      </c>
      <c r="F3049" s="18" t="s">
        <v>105</v>
      </c>
      <c r="G3049" s="18" t="s">
        <v>106</v>
      </c>
      <c r="H3049" s="18" t="s">
        <v>15</v>
      </c>
      <c r="I3049" s="20">
        <v>0.20000000000000004</v>
      </c>
      <c r="J3049" s="21">
        <v>1500</v>
      </c>
      <c r="K3049" s="22">
        <f>I3049*J3049</f>
        <v>300.00000000000006</v>
      </c>
      <c r="L3049" s="22">
        <f>K3049*M3049</f>
        <v>105.00000000000001</v>
      </c>
      <c r="M3049" s="23">
        <v>0.35</v>
      </c>
      <c r="O3049" s="1"/>
      <c r="P3049" s="2"/>
      <c r="Q3049" s="3"/>
      <c r="R3049" s="5"/>
    </row>
    <row r="3050" spans="2:18" x14ac:dyDescent="0.25">
      <c r="B3050" s="18" t="s">
        <v>10</v>
      </c>
      <c r="C3050" s="18">
        <v>1185732</v>
      </c>
      <c r="D3050" s="19">
        <v>45385</v>
      </c>
      <c r="E3050" s="18" t="s">
        <v>29</v>
      </c>
      <c r="F3050" s="18" t="s">
        <v>105</v>
      </c>
      <c r="G3050" s="18" t="s">
        <v>106</v>
      </c>
      <c r="H3050" s="18" t="s">
        <v>13</v>
      </c>
      <c r="I3050" s="20">
        <v>0.10000000000000003</v>
      </c>
      <c r="J3050" s="21">
        <v>1500</v>
      </c>
      <c r="K3050" s="22">
        <f t="shared" ref="K3050:K3053" si="1000">I3050*J3050</f>
        <v>150.00000000000006</v>
      </c>
      <c r="L3050" s="22">
        <f t="shared" ref="L3050:L3053" si="1001">K3050*M3050</f>
        <v>45.000000000000014</v>
      </c>
      <c r="M3050" s="23">
        <v>0.3</v>
      </c>
      <c r="O3050" s="1"/>
      <c r="P3050" s="2"/>
      <c r="Q3050" s="3"/>
      <c r="R3050" s="5"/>
    </row>
    <row r="3051" spans="2:18" x14ac:dyDescent="0.25">
      <c r="B3051" s="18" t="s">
        <v>10</v>
      </c>
      <c r="C3051" s="18">
        <v>1185732</v>
      </c>
      <c r="D3051" s="19">
        <v>45385</v>
      </c>
      <c r="E3051" s="18" t="s">
        <v>29</v>
      </c>
      <c r="F3051" s="18" t="s">
        <v>105</v>
      </c>
      <c r="G3051" s="18" t="s">
        <v>106</v>
      </c>
      <c r="H3051" s="18" t="s">
        <v>14</v>
      </c>
      <c r="I3051" s="20">
        <v>0.14999999999999997</v>
      </c>
      <c r="J3051" s="21">
        <v>750</v>
      </c>
      <c r="K3051" s="22">
        <f t="shared" si="1000"/>
        <v>112.49999999999997</v>
      </c>
      <c r="L3051" s="22">
        <f t="shared" si="1001"/>
        <v>33.749999999999993</v>
      </c>
      <c r="M3051" s="23">
        <v>0.3</v>
      </c>
      <c r="O3051" s="1"/>
      <c r="P3051" s="2"/>
      <c r="Q3051" s="3"/>
      <c r="R3051" s="5"/>
    </row>
    <row r="3052" spans="2:18" x14ac:dyDescent="0.25">
      <c r="B3052" s="18" t="s">
        <v>10</v>
      </c>
      <c r="C3052" s="18">
        <v>1185732</v>
      </c>
      <c r="D3052" s="19">
        <v>45385</v>
      </c>
      <c r="E3052" s="18" t="s">
        <v>29</v>
      </c>
      <c r="F3052" s="18" t="s">
        <v>105</v>
      </c>
      <c r="G3052" s="18" t="s">
        <v>106</v>
      </c>
      <c r="H3052" s="18" t="s">
        <v>16</v>
      </c>
      <c r="I3052" s="20">
        <v>0.6</v>
      </c>
      <c r="J3052" s="21">
        <v>1000</v>
      </c>
      <c r="K3052" s="22">
        <f t="shared" si="1000"/>
        <v>600</v>
      </c>
      <c r="L3052" s="22">
        <f t="shared" si="1001"/>
        <v>300</v>
      </c>
      <c r="M3052" s="23">
        <v>0.5</v>
      </c>
      <c r="O3052" s="1"/>
      <c r="P3052" s="2"/>
      <c r="Q3052" s="3"/>
      <c r="R3052" s="5"/>
    </row>
    <row r="3053" spans="2:18" x14ac:dyDescent="0.25">
      <c r="B3053" s="18" t="s">
        <v>10</v>
      </c>
      <c r="C3053" s="18">
        <v>1185732</v>
      </c>
      <c r="D3053" s="19">
        <v>45385</v>
      </c>
      <c r="E3053" s="18" t="s">
        <v>29</v>
      </c>
      <c r="F3053" s="18" t="s">
        <v>105</v>
      </c>
      <c r="G3053" s="18" t="s">
        <v>106</v>
      </c>
      <c r="H3053" s="18" t="s">
        <v>17</v>
      </c>
      <c r="I3053" s="20">
        <v>0.5</v>
      </c>
      <c r="J3053" s="21">
        <v>2250</v>
      </c>
      <c r="K3053" s="22">
        <f t="shared" si="1000"/>
        <v>1125</v>
      </c>
      <c r="L3053" s="22">
        <f t="shared" si="1001"/>
        <v>450</v>
      </c>
      <c r="M3053" s="23">
        <v>0.4</v>
      </c>
      <c r="O3053" s="1"/>
      <c r="P3053" s="2"/>
      <c r="Q3053" s="3"/>
      <c r="R3053" s="5"/>
    </row>
    <row r="3054" spans="2:18" x14ac:dyDescent="0.25">
      <c r="B3054" s="18" t="s">
        <v>10</v>
      </c>
      <c r="C3054" s="18">
        <v>1185732</v>
      </c>
      <c r="D3054" s="19">
        <v>45416</v>
      </c>
      <c r="E3054" s="18" t="s">
        <v>29</v>
      </c>
      <c r="F3054" s="18" t="s">
        <v>105</v>
      </c>
      <c r="G3054" s="18" t="s">
        <v>106</v>
      </c>
      <c r="H3054" s="18" t="s">
        <v>12</v>
      </c>
      <c r="I3054" s="20">
        <v>0.6</v>
      </c>
      <c r="J3054" s="21">
        <v>4950</v>
      </c>
      <c r="K3054" s="22">
        <f>I3054*J3054</f>
        <v>2970</v>
      </c>
      <c r="L3054" s="22">
        <f>K3054*M3054</f>
        <v>891</v>
      </c>
      <c r="M3054" s="23">
        <v>0.3</v>
      </c>
      <c r="O3054" s="1"/>
      <c r="P3054" s="2"/>
      <c r="Q3054" s="3"/>
      <c r="R3054" s="5"/>
    </row>
    <row r="3055" spans="2:18" x14ac:dyDescent="0.25">
      <c r="B3055" s="18" t="s">
        <v>10</v>
      </c>
      <c r="C3055" s="18">
        <v>1185732</v>
      </c>
      <c r="D3055" s="19">
        <v>45416</v>
      </c>
      <c r="E3055" s="18" t="s">
        <v>29</v>
      </c>
      <c r="F3055" s="18" t="s">
        <v>105</v>
      </c>
      <c r="G3055" s="18" t="s">
        <v>106</v>
      </c>
      <c r="H3055" s="18" t="s">
        <v>15</v>
      </c>
      <c r="I3055" s="20">
        <v>0.4</v>
      </c>
      <c r="J3055" s="21">
        <v>2000</v>
      </c>
      <c r="K3055" s="22">
        <f>I3055*J3055</f>
        <v>800</v>
      </c>
      <c r="L3055" s="22">
        <f>K3055*M3055</f>
        <v>280</v>
      </c>
      <c r="M3055" s="23">
        <v>0.35</v>
      </c>
      <c r="O3055" s="1"/>
      <c r="P3055" s="2"/>
      <c r="Q3055" s="3"/>
      <c r="R3055" s="5"/>
    </row>
    <row r="3056" spans="2:18" x14ac:dyDescent="0.25">
      <c r="B3056" s="18" t="s">
        <v>10</v>
      </c>
      <c r="C3056" s="18">
        <v>1185732</v>
      </c>
      <c r="D3056" s="19">
        <v>45416</v>
      </c>
      <c r="E3056" s="18" t="s">
        <v>29</v>
      </c>
      <c r="F3056" s="18" t="s">
        <v>105</v>
      </c>
      <c r="G3056" s="18" t="s">
        <v>106</v>
      </c>
      <c r="H3056" s="18" t="s">
        <v>13</v>
      </c>
      <c r="I3056" s="20">
        <v>0.35000000000000003</v>
      </c>
      <c r="J3056" s="21">
        <v>1750</v>
      </c>
      <c r="K3056" s="22">
        <f t="shared" ref="K3056:K3059" si="1002">I3056*J3056</f>
        <v>612.50000000000011</v>
      </c>
      <c r="L3056" s="22">
        <f t="shared" ref="L3056:L3059" si="1003">K3056*M3056</f>
        <v>183.75000000000003</v>
      </c>
      <c r="M3056" s="23">
        <v>0.3</v>
      </c>
      <c r="O3056" s="1"/>
      <c r="P3056" s="2"/>
      <c r="Q3056" s="3"/>
      <c r="R3056" s="5"/>
    </row>
    <row r="3057" spans="2:18" x14ac:dyDescent="0.25">
      <c r="B3057" s="18" t="s">
        <v>10</v>
      </c>
      <c r="C3057" s="18">
        <v>1185732</v>
      </c>
      <c r="D3057" s="19">
        <v>45416</v>
      </c>
      <c r="E3057" s="18" t="s">
        <v>29</v>
      </c>
      <c r="F3057" s="18" t="s">
        <v>105</v>
      </c>
      <c r="G3057" s="18" t="s">
        <v>106</v>
      </c>
      <c r="H3057" s="18" t="s">
        <v>14</v>
      </c>
      <c r="I3057" s="20">
        <v>0.35000000000000003</v>
      </c>
      <c r="J3057" s="21">
        <v>1500</v>
      </c>
      <c r="K3057" s="22">
        <f t="shared" si="1002"/>
        <v>525</v>
      </c>
      <c r="L3057" s="22">
        <f t="shared" si="1003"/>
        <v>157.5</v>
      </c>
      <c r="M3057" s="23">
        <v>0.3</v>
      </c>
      <c r="O3057" s="1"/>
      <c r="P3057" s="2"/>
      <c r="Q3057" s="3"/>
      <c r="R3057" s="5"/>
    </row>
    <row r="3058" spans="2:18" x14ac:dyDescent="0.25">
      <c r="B3058" s="18" t="s">
        <v>10</v>
      </c>
      <c r="C3058" s="18">
        <v>1185732</v>
      </c>
      <c r="D3058" s="19">
        <v>45416</v>
      </c>
      <c r="E3058" s="18" t="s">
        <v>29</v>
      </c>
      <c r="F3058" s="18" t="s">
        <v>105</v>
      </c>
      <c r="G3058" s="18" t="s">
        <v>106</v>
      </c>
      <c r="H3058" s="18" t="s">
        <v>16</v>
      </c>
      <c r="I3058" s="20">
        <v>0.44999999999999996</v>
      </c>
      <c r="J3058" s="21">
        <v>1750</v>
      </c>
      <c r="K3058" s="22">
        <f t="shared" si="1002"/>
        <v>787.49999999999989</v>
      </c>
      <c r="L3058" s="22">
        <f t="shared" si="1003"/>
        <v>393.74999999999994</v>
      </c>
      <c r="M3058" s="23">
        <v>0.5</v>
      </c>
      <c r="O3058" s="1"/>
      <c r="P3058" s="2"/>
      <c r="Q3058" s="3"/>
      <c r="R3058" s="5"/>
    </row>
    <row r="3059" spans="2:18" x14ac:dyDescent="0.25">
      <c r="B3059" s="18" t="s">
        <v>10</v>
      </c>
      <c r="C3059" s="18">
        <v>1185732</v>
      </c>
      <c r="D3059" s="19">
        <v>45416</v>
      </c>
      <c r="E3059" s="18" t="s">
        <v>29</v>
      </c>
      <c r="F3059" s="18" t="s">
        <v>105</v>
      </c>
      <c r="G3059" s="18" t="s">
        <v>106</v>
      </c>
      <c r="H3059" s="18" t="s">
        <v>17</v>
      </c>
      <c r="I3059" s="20">
        <v>0.49999999999999994</v>
      </c>
      <c r="J3059" s="21">
        <v>3000</v>
      </c>
      <c r="K3059" s="22">
        <f t="shared" si="1002"/>
        <v>1499.9999999999998</v>
      </c>
      <c r="L3059" s="22">
        <f t="shared" si="1003"/>
        <v>599.99999999999989</v>
      </c>
      <c r="M3059" s="23">
        <v>0.4</v>
      </c>
      <c r="O3059" s="1"/>
      <c r="P3059" s="2"/>
      <c r="Q3059" s="3"/>
      <c r="R3059" s="5"/>
    </row>
    <row r="3060" spans="2:18" x14ac:dyDescent="0.25">
      <c r="B3060" s="18" t="s">
        <v>10</v>
      </c>
      <c r="C3060" s="18">
        <v>1185732</v>
      </c>
      <c r="D3060" s="19">
        <v>45446</v>
      </c>
      <c r="E3060" s="18" t="s">
        <v>29</v>
      </c>
      <c r="F3060" s="18" t="s">
        <v>105</v>
      </c>
      <c r="G3060" s="18" t="s">
        <v>106</v>
      </c>
      <c r="H3060" s="18" t="s">
        <v>12</v>
      </c>
      <c r="I3060" s="20">
        <v>0.35000000000000003</v>
      </c>
      <c r="J3060" s="21">
        <v>5500</v>
      </c>
      <c r="K3060" s="22">
        <f>I3060*J3060</f>
        <v>1925.0000000000002</v>
      </c>
      <c r="L3060" s="22">
        <f>K3060*M3060</f>
        <v>577.5</v>
      </c>
      <c r="M3060" s="23">
        <v>0.3</v>
      </c>
      <c r="O3060" s="1"/>
      <c r="P3060" s="2"/>
      <c r="Q3060" s="3"/>
      <c r="R3060" s="5"/>
    </row>
    <row r="3061" spans="2:18" x14ac:dyDescent="0.25">
      <c r="B3061" s="18" t="s">
        <v>10</v>
      </c>
      <c r="C3061" s="18">
        <v>1185732</v>
      </c>
      <c r="D3061" s="19">
        <v>45446</v>
      </c>
      <c r="E3061" s="18" t="s">
        <v>29</v>
      </c>
      <c r="F3061" s="18" t="s">
        <v>105</v>
      </c>
      <c r="G3061" s="18" t="s">
        <v>106</v>
      </c>
      <c r="H3061" s="18" t="s">
        <v>15</v>
      </c>
      <c r="I3061" s="20">
        <v>0.3000000000000001</v>
      </c>
      <c r="J3061" s="21">
        <v>3000</v>
      </c>
      <c r="K3061" s="22">
        <f>I3061*J3061</f>
        <v>900.00000000000034</v>
      </c>
      <c r="L3061" s="22">
        <f>K3061*M3061</f>
        <v>315.00000000000011</v>
      </c>
      <c r="M3061" s="23">
        <v>0.35</v>
      </c>
      <c r="O3061" s="1"/>
      <c r="P3061" s="2"/>
      <c r="Q3061" s="3"/>
      <c r="R3061" s="5"/>
    </row>
    <row r="3062" spans="2:18" x14ac:dyDescent="0.25">
      <c r="B3062" s="18" t="s">
        <v>10</v>
      </c>
      <c r="C3062" s="18">
        <v>1185732</v>
      </c>
      <c r="D3062" s="19">
        <v>45446</v>
      </c>
      <c r="E3062" s="18" t="s">
        <v>29</v>
      </c>
      <c r="F3062" s="18" t="s">
        <v>105</v>
      </c>
      <c r="G3062" s="18" t="s">
        <v>106</v>
      </c>
      <c r="H3062" s="18" t="s">
        <v>13</v>
      </c>
      <c r="I3062" s="20">
        <v>0.25000000000000006</v>
      </c>
      <c r="J3062" s="21">
        <v>2000</v>
      </c>
      <c r="K3062" s="22">
        <f t="shared" ref="K3062:K3065" si="1004">I3062*J3062</f>
        <v>500.00000000000011</v>
      </c>
      <c r="L3062" s="22">
        <f t="shared" ref="L3062:L3065" si="1005">K3062*M3062</f>
        <v>150.00000000000003</v>
      </c>
      <c r="M3062" s="23">
        <v>0.3</v>
      </c>
      <c r="O3062" s="1"/>
      <c r="P3062" s="2"/>
      <c r="Q3062" s="3"/>
      <c r="R3062" s="5"/>
    </row>
    <row r="3063" spans="2:18" x14ac:dyDescent="0.25">
      <c r="B3063" s="18" t="s">
        <v>10</v>
      </c>
      <c r="C3063" s="18">
        <v>1185732</v>
      </c>
      <c r="D3063" s="19">
        <v>45446</v>
      </c>
      <c r="E3063" s="18" t="s">
        <v>29</v>
      </c>
      <c r="F3063" s="18" t="s">
        <v>105</v>
      </c>
      <c r="G3063" s="18" t="s">
        <v>106</v>
      </c>
      <c r="H3063" s="18" t="s">
        <v>14</v>
      </c>
      <c r="I3063" s="20">
        <v>0.25000000000000006</v>
      </c>
      <c r="J3063" s="21">
        <v>1750</v>
      </c>
      <c r="K3063" s="22">
        <f t="shared" si="1004"/>
        <v>437.50000000000011</v>
      </c>
      <c r="L3063" s="22">
        <f t="shared" si="1005"/>
        <v>131.25000000000003</v>
      </c>
      <c r="M3063" s="23">
        <v>0.3</v>
      </c>
      <c r="O3063" s="1"/>
      <c r="P3063" s="2"/>
      <c r="Q3063" s="3"/>
      <c r="R3063" s="5"/>
    </row>
    <row r="3064" spans="2:18" x14ac:dyDescent="0.25">
      <c r="B3064" s="18" t="s">
        <v>10</v>
      </c>
      <c r="C3064" s="18">
        <v>1185732</v>
      </c>
      <c r="D3064" s="19">
        <v>45446</v>
      </c>
      <c r="E3064" s="18" t="s">
        <v>29</v>
      </c>
      <c r="F3064" s="18" t="s">
        <v>105</v>
      </c>
      <c r="G3064" s="18" t="s">
        <v>106</v>
      </c>
      <c r="H3064" s="18" t="s">
        <v>16</v>
      </c>
      <c r="I3064" s="20">
        <v>0.35000000000000003</v>
      </c>
      <c r="J3064" s="21">
        <v>1750</v>
      </c>
      <c r="K3064" s="22">
        <f t="shared" si="1004"/>
        <v>612.50000000000011</v>
      </c>
      <c r="L3064" s="22">
        <f t="shared" si="1005"/>
        <v>306.25000000000006</v>
      </c>
      <c r="M3064" s="23">
        <v>0.5</v>
      </c>
      <c r="O3064" s="1"/>
      <c r="P3064" s="2"/>
      <c r="Q3064" s="3"/>
      <c r="R3064" s="5"/>
    </row>
    <row r="3065" spans="2:18" x14ac:dyDescent="0.25">
      <c r="B3065" s="18" t="s">
        <v>10</v>
      </c>
      <c r="C3065" s="18">
        <v>1185732</v>
      </c>
      <c r="D3065" s="19">
        <v>45446</v>
      </c>
      <c r="E3065" s="18" t="s">
        <v>29</v>
      </c>
      <c r="F3065" s="18" t="s">
        <v>105</v>
      </c>
      <c r="G3065" s="18" t="s">
        <v>106</v>
      </c>
      <c r="H3065" s="18" t="s">
        <v>17</v>
      </c>
      <c r="I3065" s="20">
        <v>0.55000000000000004</v>
      </c>
      <c r="J3065" s="21">
        <v>3250</v>
      </c>
      <c r="K3065" s="22">
        <f t="shared" si="1004"/>
        <v>1787.5000000000002</v>
      </c>
      <c r="L3065" s="22">
        <f t="shared" si="1005"/>
        <v>715.00000000000011</v>
      </c>
      <c r="M3065" s="23">
        <v>0.4</v>
      </c>
      <c r="O3065" s="1"/>
      <c r="P3065" s="2"/>
      <c r="Q3065" s="3"/>
      <c r="R3065" s="5"/>
    </row>
    <row r="3066" spans="2:18" x14ac:dyDescent="0.25">
      <c r="B3066" s="18" t="s">
        <v>10</v>
      </c>
      <c r="C3066" s="18">
        <v>1185732</v>
      </c>
      <c r="D3066" s="19">
        <v>45475</v>
      </c>
      <c r="E3066" s="18" t="s">
        <v>29</v>
      </c>
      <c r="F3066" s="18" t="s">
        <v>105</v>
      </c>
      <c r="G3066" s="18" t="s">
        <v>106</v>
      </c>
      <c r="H3066" s="18" t="s">
        <v>12</v>
      </c>
      <c r="I3066" s="20">
        <v>0.5</v>
      </c>
      <c r="J3066" s="21">
        <v>5500</v>
      </c>
      <c r="K3066" s="22">
        <f>I3066*J3066</f>
        <v>2750</v>
      </c>
      <c r="L3066" s="22">
        <f>K3066*M3066</f>
        <v>825</v>
      </c>
      <c r="M3066" s="23">
        <v>0.3</v>
      </c>
      <c r="O3066" s="1"/>
      <c r="P3066" s="2"/>
      <c r="Q3066" s="3"/>
      <c r="R3066" s="5"/>
    </row>
    <row r="3067" spans="2:18" x14ac:dyDescent="0.25">
      <c r="B3067" s="18" t="s">
        <v>10</v>
      </c>
      <c r="C3067" s="18">
        <v>1185732</v>
      </c>
      <c r="D3067" s="19">
        <v>45475</v>
      </c>
      <c r="E3067" s="18" t="s">
        <v>29</v>
      </c>
      <c r="F3067" s="18" t="s">
        <v>105</v>
      </c>
      <c r="G3067" s="18" t="s">
        <v>106</v>
      </c>
      <c r="H3067" s="18" t="s">
        <v>15</v>
      </c>
      <c r="I3067" s="20">
        <v>0.45000000000000007</v>
      </c>
      <c r="J3067" s="21">
        <v>3000</v>
      </c>
      <c r="K3067" s="22">
        <f>I3067*J3067</f>
        <v>1350.0000000000002</v>
      </c>
      <c r="L3067" s="22">
        <f>K3067*M3067</f>
        <v>472.50000000000006</v>
      </c>
      <c r="M3067" s="23">
        <v>0.35</v>
      </c>
      <c r="O3067" s="1"/>
      <c r="P3067" s="2"/>
      <c r="Q3067" s="3"/>
      <c r="R3067" s="5"/>
    </row>
    <row r="3068" spans="2:18" x14ac:dyDescent="0.25">
      <c r="B3068" s="18" t="s">
        <v>10</v>
      </c>
      <c r="C3068" s="18">
        <v>1185732</v>
      </c>
      <c r="D3068" s="19">
        <v>45475</v>
      </c>
      <c r="E3068" s="18" t="s">
        <v>29</v>
      </c>
      <c r="F3068" s="18" t="s">
        <v>105</v>
      </c>
      <c r="G3068" s="18" t="s">
        <v>106</v>
      </c>
      <c r="H3068" s="18" t="s">
        <v>13</v>
      </c>
      <c r="I3068" s="20">
        <v>0.4</v>
      </c>
      <c r="J3068" s="21">
        <v>2250</v>
      </c>
      <c r="K3068" s="22">
        <f t="shared" ref="K3068:K3071" si="1006">I3068*J3068</f>
        <v>900</v>
      </c>
      <c r="L3068" s="22">
        <f t="shared" ref="L3068:L3071" si="1007">K3068*M3068</f>
        <v>270</v>
      </c>
      <c r="M3068" s="23">
        <v>0.3</v>
      </c>
      <c r="O3068" s="1"/>
      <c r="P3068" s="2"/>
      <c r="Q3068" s="3"/>
      <c r="R3068" s="5"/>
    </row>
    <row r="3069" spans="2:18" x14ac:dyDescent="0.25">
      <c r="B3069" s="18" t="s">
        <v>10</v>
      </c>
      <c r="C3069" s="18">
        <v>1185732</v>
      </c>
      <c r="D3069" s="19">
        <v>45475</v>
      </c>
      <c r="E3069" s="18" t="s">
        <v>29</v>
      </c>
      <c r="F3069" s="18" t="s">
        <v>105</v>
      </c>
      <c r="G3069" s="18" t="s">
        <v>106</v>
      </c>
      <c r="H3069" s="18" t="s">
        <v>14</v>
      </c>
      <c r="I3069" s="20">
        <v>0.4</v>
      </c>
      <c r="J3069" s="21">
        <v>1750</v>
      </c>
      <c r="K3069" s="22">
        <f t="shared" si="1006"/>
        <v>700</v>
      </c>
      <c r="L3069" s="22">
        <f t="shared" si="1007"/>
        <v>210</v>
      </c>
      <c r="M3069" s="23">
        <v>0.3</v>
      </c>
      <c r="O3069" s="1"/>
      <c r="P3069" s="2"/>
      <c r="Q3069" s="3"/>
      <c r="R3069" s="5"/>
    </row>
    <row r="3070" spans="2:18" x14ac:dyDescent="0.25">
      <c r="B3070" s="18" t="s">
        <v>10</v>
      </c>
      <c r="C3070" s="18">
        <v>1185732</v>
      </c>
      <c r="D3070" s="19">
        <v>45475</v>
      </c>
      <c r="E3070" s="18" t="s">
        <v>29</v>
      </c>
      <c r="F3070" s="18" t="s">
        <v>105</v>
      </c>
      <c r="G3070" s="18" t="s">
        <v>106</v>
      </c>
      <c r="H3070" s="18" t="s">
        <v>16</v>
      </c>
      <c r="I3070" s="20">
        <v>0.5</v>
      </c>
      <c r="J3070" s="21">
        <v>2000</v>
      </c>
      <c r="K3070" s="22">
        <f t="shared" si="1006"/>
        <v>1000</v>
      </c>
      <c r="L3070" s="22">
        <f t="shared" si="1007"/>
        <v>500</v>
      </c>
      <c r="M3070" s="23">
        <v>0.5</v>
      </c>
      <c r="O3070" s="1"/>
      <c r="P3070" s="2"/>
      <c r="Q3070" s="3"/>
      <c r="R3070" s="5"/>
    </row>
    <row r="3071" spans="2:18" x14ac:dyDescent="0.25">
      <c r="B3071" s="18" t="s">
        <v>10</v>
      </c>
      <c r="C3071" s="18">
        <v>1185732</v>
      </c>
      <c r="D3071" s="19">
        <v>45475</v>
      </c>
      <c r="E3071" s="18" t="s">
        <v>29</v>
      </c>
      <c r="F3071" s="18" t="s">
        <v>105</v>
      </c>
      <c r="G3071" s="18" t="s">
        <v>106</v>
      </c>
      <c r="H3071" s="18" t="s">
        <v>17</v>
      </c>
      <c r="I3071" s="20">
        <v>0.55000000000000004</v>
      </c>
      <c r="J3071" s="21">
        <v>3750</v>
      </c>
      <c r="K3071" s="22">
        <f t="shared" si="1006"/>
        <v>2062.5</v>
      </c>
      <c r="L3071" s="22">
        <f t="shared" si="1007"/>
        <v>825</v>
      </c>
      <c r="M3071" s="23">
        <v>0.4</v>
      </c>
      <c r="O3071" s="1"/>
      <c r="P3071" s="2"/>
      <c r="Q3071" s="3"/>
      <c r="R3071" s="5"/>
    </row>
    <row r="3072" spans="2:18" x14ac:dyDescent="0.25">
      <c r="B3072" s="18" t="s">
        <v>10</v>
      </c>
      <c r="C3072" s="18">
        <v>1185732</v>
      </c>
      <c r="D3072" s="19">
        <v>45507</v>
      </c>
      <c r="E3072" s="18" t="s">
        <v>29</v>
      </c>
      <c r="F3072" s="18" t="s">
        <v>105</v>
      </c>
      <c r="G3072" s="18" t="s">
        <v>106</v>
      </c>
      <c r="H3072" s="18" t="s">
        <v>12</v>
      </c>
      <c r="I3072" s="20">
        <v>0.5</v>
      </c>
      <c r="J3072" s="21">
        <v>5250</v>
      </c>
      <c r="K3072" s="22">
        <f>I3072*J3072</f>
        <v>2625</v>
      </c>
      <c r="L3072" s="22">
        <f>K3072*M3072</f>
        <v>787.5</v>
      </c>
      <c r="M3072" s="23">
        <v>0.3</v>
      </c>
      <c r="O3072" s="1"/>
      <c r="P3072" s="2"/>
      <c r="Q3072" s="3"/>
      <c r="R3072" s="5"/>
    </row>
    <row r="3073" spans="2:18" x14ac:dyDescent="0.25">
      <c r="B3073" s="18" t="s">
        <v>10</v>
      </c>
      <c r="C3073" s="18">
        <v>1185732</v>
      </c>
      <c r="D3073" s="19">
        <v>45507</v>
      </c>
      <c r="E3073" s="18" t="s">
        <v>29</v>
      </c>
      <c r="F3073" s="18" t="s">
        <v>105</v>
      </c>
      <c r="G3073" s="18" t="s">
        <v>106</v>
      </c>
      <c r="H3073" s="18" t="s">
        <v>15</v>
      </c>
      <c r="I3073" s="20">
        <v>0.45000000000000007</v>
      </c>
      <c r="J3073" s="21">
        <v>3000</v>
      </c>
      <c r="K3073" s="22">
        <f>I3073*J3073</f>
        <v>1350.0000000000002</v>
      </c>
      <c r="L3073" s="22">
        <f>K3073*M3073</f>
        <v>472.50000000000006</v>
      </c>
      <c r="M3073" s="23">
        <v>0.35</v>
      </c>
      <c r="O3073" s="1"/>
      <c r="P3073" s="2"/>
      <c r="Q3073" s="3"/>
      <c r="R3073" s="5"/>
    </row>
    <row r="3074" spans="2:18" x14ac:dyDescent="0.25">
      <c r="B3074" s="18" t="s">
        <v>10</v>
      </c>
      <c r="C3074" s="18">
        <v>1185732</v>
      </c>
      <c r="D3074" s="19">
        <v>45507</v>
      </c>
      <c r="E3074" s="18" t="s">
        <v>29</v>
      </c>
      <c r="F3074" s="18" t="s">
        <v>105</v>
      </c>
      <c r="G3074" s="18" t="s">
        <v>106</v>
      </c>
      <c r="H3074" s="18" t="s">
        <v>13</v>
      </c>
      <c r="I3074" s="20">
        <v>0.4</v>
      </c>
      <c r="J3074" s="21">
        <v>2250</v>
      </c>
      <c r="K3074" s="22">
        <f t="shared" ref="K3074:K3077" si="1008">I3074*J3074</f>
        <v>900</v>
      </c>
      <c r="L3074" s="22">
        <f t="shared" ref="L3074:L3077" si="1009">K3074*M3074</f>
        <v>270</v>
      </c>
      <c r="M3074" s="23">
        <v>0.3</v>
      </c>
      <c r="O3074" s="1"/>
      <c r="P3074" s="2"/>
      <c r="Q3074" s="3"/>
      <c r="R3074" s="5"/>
    </row>
    <row r="3075" spans="2:18" x14ac:dyDescent="0.25">
      <c r="B3075" s="18" t="s">
        <v>10</v>
      </c>
      <c r="C3075" s="18">
        <v>1185732</v>
      </c>
      <c r="D3075" s="19">
        <v>45507</v>
      </c>
      <c r="E3075" s="18" t="s">
        <v>29</v>
      </c>
      <c r="F3075" s="18" t="s">
        <v>105</v>
      </c>
      <c r="G3075" s="18" t="s">
        <v>106</v>
      </c>
      <c r="H3075" s="18" t="s">
        <v>14</v>
      </c>
      <c r="I3075" s="20">
        <v>0.4</v>
      </c>
      <c r="J3075" s="21">
        <v>2000</v>
      </c>
      <c r="K3075" s="22">
        <f t="shared" si="1008"/>
        <v>800</v>
      </c>
      <c r="L3075" s="22">
        <f t="shared" si="1009"/>
        <v>240</v>
      </c>
      <c r="M3075" s="23">
        <v>0.3</v>
      </c>
      <c r="O3075" s="1"/>
      <c r="P3075" s="2"/>
      <c r="Q3075" s="3"/>
      <c r="R3075" s="5"/>
    </row>
    <row r="3076" spans="2:18" x14ac:dyDescent="0.25">
      <c r="B3076" s="18" t="s">
        <v>10</v>
      </c>
      <c r="C3076" s="18">
        <v>1185732</v>
      </c>
      <c r="D3076" s="19">
        <v>45507</v>
      </c>
      <c r="E3076" s="18" t="s">
        <v>29</v>
      </c>
      <c r="F3076" s="18" t="s">
        <v>105</v>
      </c>
      <c r="G3076" s="18" t="s">
        <v>106</v>
      </c>
      <c r="H3076" s="18" t="s">
        <v>16</v>
      </c>
      <c r="I3076" s="20">
        <v>0.5</v>
      </c>
      <c r="J3076" s="21">
        <v>1750</v>
      </c>
      <c r="K3076" s="22">
        <f t="shared" si="1008"/>
        <v>875</v>
      </c>
      <c r="L3076" s="22">
        <f t="shared" si="1009"/>
        <v>437.5</v>
      </c>
      <c r="M3076" s="23">
        <v>0.5</v>
      </c>
      <c r="O3076" s="1"/>
      <c r="P3076" s="2"/>
      <c r="Q3076" s="3"/>
      <c r="R3076" s="5"/>
    </row>
    <row r="3077" spans="2:18" x14ac:dyDescent="0.25">
      <c r="B3077" s="18" t="s">
        <v>10</v>
      </c>
      <c r="C3077" s="18">
        <v>1185732</v>
      </c>
      <c r="D3077" s="19">
        <v>45507</v>
      </c>
      <c r="E3077" s="18" t="s">
        <v>29</v>
      </c>
      <c r="F3077" s="18" t="s">
        <v>105</v>
      </c>
      <c r="G3077" s="18" t="s">
        <v>106</v>
      </c>
      <c r="H3077" s="18" t="s">
        <v>17</v>
      </c>
      <c r="I3077" s="20">
        <v>0.55000000000000004</v>
      </c>
      <c r="J3077" s="21">
        <v>3500</v>
      </c>
      <c r="K3077" s="22">
        <f t="shared" si="1008"/>
        <v>1925.0000000000002</v>
      </c>
      <c r="L3077" s="22">
        <f t="shared" si="1009"/>
        <v>770.00000000000011</v>
      </c>
      <c r="M3077" s="23">
        <v>0.4</v>
      </c>
      <c r="O3077" s="1"/>
      <c r="P3077" s="2"/>
      <c r="Q3077" s="3"/>
      <c r="R3077" s="5"/>
    </row>
    <row r="3078" spans="2:18" x14ac:dyDescent="0.25">
      <c r="B3078" s="18" t="s">
        <v>10</v>
      </c>
      <c r="C3078" s="18">
        <v>1185732</v>
      </c>
      <c r="D3078" s="19">
        <v>45539</v>
      </c>
      <c r="E3078" s="18" t="s">
        <v>29</v>
      </c>
      <c r="F3078" s="18" t="s">
        <v>105</v>
      </c>
      <c r="G3078" s="18" t="s">
        <v>106</v>
      </c>
      <c r="H3078" s="18" t="s">
        <v>12</v>
      </c>
      <c r="I3078" s="20">
        <v>0.35000000000000003</v>
      </c>
      <c r="J3078" s="21">
        <v>4750</v>
      </c>
      <c r="K3078" s="22">
        <f>I3078*J3078</f>
        <v>1662.5000000000002</v>
      </c>
      <c r="L3078" s="22">
        <f>K3078*M3078</f>
        <v>498.75000000000006</v>
      </c>
      <c r="M3078" s="23">
        <v>0.3</v>
      </c>
      <c r="O3078" s="1"/>
      <c r="P3078" s="2"/>
      <c r="Q3078" s="3"/>
      <c r="R3078" s="5"/>
    </row>
    <row r="3079" spans="2:18" x14ac:dyDescent="0.25">
      <c r="B3079" s="18" t="s">
        <v>10</v>
      </c>
      <c r="C3079" s="18">
        <v>1185732</v>
      </c>
      <c r="D3079" s="19">
        <v>45539</v>
      </c>
      <c r="E3079" s="18" t="s">
        <v>29</v>
      </c>
      <c r="F3079" s="18" t="s">
        <v>105</v>
      </c>
      <c r="G3079" s="18" t="s">
        <v>106</v>
      </c>
      <c r="H3079" s="18" t="s">
        <v>15</v>
      </c>
      <c r="I3079" s="20">
        <v>0.3000000000000001</v>
      </c>
      <c r="J3079" s="21">
        <v>2500</v>
      </c>
      <c r="K3079" s="22">
        <f>I3079*J3079</f>
        <v>750.00000000000023</v>
      </c>
      <c r="L3079" s="22">
        <f>K3079*M3079</f>
        <v>262.50000000000006</v>
      </c>
      <c r="M3079" s="23">
        <v>0.35</v>
      </c>
      <c r="O3079" s="1"/>
      <c r="P3079" s="2"/>
      <c r="Q3079" s="3"/>
      <c r="R3079" s="5"/>
    </row>
    <row r="3080" spans="2:18" x14ac:dyDescent="0.25">
      <c r="B3080" s="18" t="s">
        <v>10</v>
      </c>
      <c r="C3080" s="18">
        <v>1185732</v>
      </c>
      <c r="D3080" s="19">
        <v>45539</v>
      </c>
      <c r="E3080" s="18" t="s">
        <v>29</v>
      </c>
      <c r="F3080" s="18" t="s">
        <v>105</v>
      </c>
      <c r="G3080" s="18" t="s">
        <v>106</v>
      </c>
      <c r="H3080" s="18" t="s">
        <v>13</v>
      </c>
      <c r="I3080" s="20">
        <v>0.25000000000000006</v>
      </c>
      <c r="J3080" s="21">
        <v>1500</v>
      </c>
      <c r="K3080" s="22">
        <f t="shared" ref="K3080:K3083" si="1010">I3080*J3080</f>
        <v>375.00000000000006</v>
      </c>
      <c r="L3080" s="22">
        <f t="shared" ref="L3080:L3083" si="1011">K3080*M3080</f>
        <v>112.50000000000001</v>
      </c>
      <c r="M3080" s="23">
        <v>0.3</v>
      </c>
      <c r="O3080" s="1"/>
      <c r="P3080" s="2"/>
      <c r="Q3080" s="3"/>
      <c r="R3080" s="5"/>
    </row>
    <row r="3081" spans="2:18" x14ac:dyDescent="0.25">
      <c r="B3081" s="18" t="s">
        <v>10</v>
      </c>
      <c r="C3081" s="18">
        <v>1185732</v>
      </c>
      <c r="D3081" s="19">
        <v>45539</v>
      </c>
      <c r="E3081" s="18" t="s">
        <v>29</v>
      </c>
      <c r="F3081" s="18" t="s">
        <v>105</v>
      </c>
      <c r="G3081" s="18" t="s">
        <v>106</v>
      </c>
      <c r="H3081" s="18" t="s">
        <v>14</v>
      </c>
      <c r="I3081" s="20">
        <v>0.25000000000000006</v>
      </c>
      <c r="J3081" s="21">
        <v>1250</v>
      </c>
      <c r="K3081" s="22">
        <f t="shared" si="1010"/>
        <v>312.50000000000006</v>
      </c>
      <c r="L3081" s="22">
        <f t="shared" si="1011"/>
        <v>93.750000000000014</v>
      </c>
      <c r="M3081" s="23">
        <v>0.3</v>
      </c>
      <c r="O3081" s="1"/>
      <c r="P3081" s="2"/>
      <c r="Q3081" s="3"/>
      <c r="R3081" s="5"/>
    </row>
    <row r="3082" spans="2:18" x14ac:dyDescent="0.25">
      <c r="B3082" s="18" t="s">
        <v>10</v>
      </c>
      <c r="C3082" s="18">
        <v>1185732</v>
      </c>
      <c r="D3082" s="19">
        <v>45539</v>
      </c>
      <c r="E3082" s="18" t="s">
        <v>29</v>
      </c>
      <c r="F3082" s="18" t="s">
        <v>105</v>
      </c>
      <c r="G3082" s="18" t="s">
        <v>106</v>
      </c>
      <c r="H3082" s="18" t="s">
        <v>16</v>
      </c>
      <c r="I3082" s="20">
        <v>0.35000000000000003</v>
      </c>
      <c r="J3082" s="21">
        <v>1250</v>
      </c>
      <c r="K3082" s="22">
        <f t="shared" si="1010"/>
        <v>437.50000000000006</v>
      </c>
      <c r="L3082" s="22">
        <f t="shared" si="1011"/>
        <v>218.75000000000003</v>
      </c>
      <c r="M3082" s="23">
        <v>0.5</v>
      </c>
      <c r="O3082" s="1"/>
      <c r="P3082" s="2"/>
      <c r="Q3082" s="3"/>
      <c r="R3082" s="5"/>
    </row>
    <row r="3083" spans="2:18" x14ac:dyDescent="0.25">
      <c r="B3083" s="18" t="s">
        <v>10</v>
      </c>
      <c r="C3083" s="18">
        <v>1185732</v>
      </c>
      <c r="D3083" s="19">
        <v>45539</v>
      </c>
      <c r="E3083" s="18" t="s">
        <v>29</v>
      </c>
      <c r="F3083" s="18" t="s">
        <v>105</v>
      </c>
      <c r="G3083" s="18" t="s">
        <v>106</v>
      </c>
      <c r="H3083" s="18" t="s">
        <v>17</v>
      </c>
      <c r="I3083" s="20">
        <v>0.4</v>
      </c>
      <c r="J3083" s="21">
        <v>2000</v>
      </c>
      <c r="K3083" s="22">
        <f t="shared" si="1010"/>
        <v>800</v>
      </c>
      <c r="L3083" s="22">
        <f t="shared" si="1011"/>
        <v>320</v>
      </c>
      <c r="M3083" s="23">
        <v>0.4</v>
      </c>
      <c r="O3083" s="1"/>
      <c r="P3083" s="2"/>
      <c r="Q3083" s="3"/>
      <c r="R3083" s="5"/>
    </row>
    <row r="3084" spans="2:18" x14ac:dyDescent="0.25">
      <c r="B3084" s="18" t="s">
        <v>10</v>
      </c>
      <c r="C3084" s="18">
        <v>1185732</v>
      </c>
      <c r="D3084" s="19">
        <v>45568</v>
      </c>
      <c r="E3084" s="18" t="s">
        <v>29</v>
      </c>
      <c r="F3084" s="18" t="s">
        <v>105</v>
      </c>
      <c r="G3084" s="18" t="s">
        <v>106</v>
      </c>
      <c r="H3084" s="18" t="s">
        <v>12</v>
      </c>
      <c r="I3084" s="20">
        <v>0.44999999999999996</v>
      </c>
      <c r="J3084" s="21">
        <v>3750</v>
      </c>
      <c r="K3084" s="22">
        <f>I3084*J3084</f>
        <v>1687.4999999999998</v>
      </c>
      <c r="L3084" s="22">
        <f>K3084*M3084</f>
        <v>506.24999999999989</v>
      </c>
      <c r="M3084" s="23">
        <v>0.3</v>
      </c>
      <c r="O3084" s="1"/>
      <c r="P3084" s="2"/>
      <c r="Q3084" s="3"/>
      <c r="R3084" s="5"/>
    </row>
    <row r="3085" spans="2:18" x14ac:dyDescent="0.25">
      <c r="B3085" s="18" t="s">
        <v>10</v>
      </c>
      <c r="C3085" s="18">
        <v>1185732</v>
      </c>
      <c r="D3085" s="19">
        <v>45568</v>
      </c>
      <c r="E3085" s="18" t="s">
        <v>29</v>
      </c>
      <c r="F3085" s="18" t="s">
        <v>105</v>
      </c>
      <c r="G3085" s="18" t="s">
        <v>106</v>
      </c>
      <c r="H3085" s="18" t="s">
        <v>15</v>
      </c>
      <c r="I3085" s="20">
        <v>0.35000000000000003</v>
      </c>
      <c r="J3085" s="21">
        <v>2250</v>
      </c>
      <c r="K3085" s="22">
        <f>I3085*J3085</f>
        <v>787.50000000000011</v>
      </c>
      <c r="L3085" s="22">
        <f>K3085*M3085</f>
        <v>275.625</v>
      </c>
      <c r="M3085" s="23">
        <v>0.35</v>
      </c>
      <c r="O3085" s="1"/>
      <c r="P3085" s="2"/>
      <c r="Q3085" s="3"/>
      <c r="R3085" s="5"/>
    </row>
    <row r="3086" spans="2:18" x14ac:dyDescent="0.25">
      <c r="B3086" s="18" t="s">
        <v>10</v>
      </c>
      <c r="C3086" s="18">
        <v>1185732</v>
      </c>
      <c r="D3086" s="19">
        <v>45568</v>
      </c>
      <c r="E3086" s="18" t="s">
        <v>29</v>
      </c>
      <c r="F3086" s="18" t="s">
        <v>105</v>
      </c>
      <c r="G3086" s="18" t="s">
        <v>106</v>
      </c>
      <c r="H3086" s="18" t="s">
        <v>13</v>
      </c>
      <c r="I3086" s="20">
        <v>0.35000000000000003</v>
      </c>
      <c r="J3086" s="21">
        <v>1250</v>
      </c>
      <c r="K3086" s="22">
        <f t="shared" ref="K3086:K3089" si="1012">I3086*J3086</f>
        <v>437.50000000000006</v>
      </c>
      <c r="L3086" s="22">
        <f t="shared" ref="L3086:L3089" si="1013">K3086*M3086</f>
        <v>131.25</v>
      </c>
      <c r="M3086" s="23">
        <v>0.3</v>
      </c>
      <c r="O3086" s="1"/>
      <c r="P3086" s="2"/>
      <c r="Q3086" s="3"/>
      <c r="R3086" s="5"/>
    </row>
    <row r="3087" spans="2:18" x14ac:dyDescent="0.25">
      <c r="B3087" s="18" t="s">
        <v>10</v>
      </c>
      <c r="C3087" s="18">
        <v>1185732</v>
      </c>
      <c r="D3087" s="19">
        <v>45568</v>
      </c>
      <c r="E3087" s="18" t="s">
        <v>29</v>
      </c>
      <c r="F3087" s="18" t="s">
        <v>105</v>
      </c>
      <c r="G3087" s="18" t="s">
        <v>106</v>
      </c>
      <c r="H3087" s="18" t="s">
        <v>14</v>
      </c>
      <c r="I3087" s="20">
        <v>0.35000000000000003</v>
      </c>
      <c r="J3087" s="21">
        <v>1250</v>
      </c>
      <c r="K3087" s="22">
        <f t="shared" si="1012"/>
        <v>437.50000000000006</v>
      </c>
      <c r="L3087" s="22">
        <f t="shared" si="1013"/>
        <v>131.25</v>
      </c>
      <c r="M3087" s="23">
        <v>0.3</v>
      </c>
      <c r="O3087" s="1"/>
      <c r="P3087" s="2"/>
      <c r="Q3087" s="3"/>
      <c r="R3087" s="5"/>
    </row>
    <row r="3088" spans="2:18" x14ac:dyDescent="0.25">
      <c r="B3088" s="18" t="s">
        <v>10</v>
      </c>
      <c r="C3088" s="18">
        <v>1185732</v>
      </c>
      <c r="D3088" s="19">
        <v>45568</v>
      </c>
      <c r="E3088" s="18" t="s">
        <v>29</v>
      </c>
      <c r="F3088" s="18" t="s">
        <v>105</v>
      </c>
      <c r="G3088" s="18" t="s">
        <v>106</v>
      </c>
      <c r="H3088" s="18" t="s">
        <v>16</v>
      </c>
      <c r="I3088" s="20">
        <v>0.44999999999999996</v>
      </c>
      <c r="J3088" s="21">
        <v>1250</v>
      </c>
      <c r="K3088" s="22">
        <f t="shared" si="1012"/>
        <v>562.5</v>
      </c>
      <c r="L3088" s="22">
        <f t="shared" si="1013"/>
        <v>281.25</v>
      </c>
      <c r="M3088" s="23">
        <v>0.5</v>
      </c>
      <c r="O3088" s="1"/>
      <c r="P3088" s="2"/>
      <c r="Q3088" s="3"/>
      <c r="R3088" s="5"/>
    </row>
    <row r="3089" spans="1:18" x14ac:dyDescent="0.25">
      <c r="B3089" s="18" t="s">
        <v>10</v>
      </c>
      <c r="C3089" s="18">
        <v>1185732</v>
      </c>
      <c r="D3089" s="19">
        <v>45568</v>
      </c>
      <c r="E3089" s="18" t="s">
        <v>29</v>
      </c>
      <c r="F3089" s="18" t="s">
        <v>105</v>
      </c>
      <c r="G3089" s="18" t="s">
        <v>106</v>
      </c>
      <c r="H3089" s="18" t="s">
        <v>17</v>
      </c>
      <c r="I3089" s="20">
        <v>0.49999999999999983</v>
      </c>
      <c r="J3089" s="21">
        <v>2500</v>
      </c>
      <c r="K3089" s="22">
        <f t="shared" si="1012"/>
        <v>1249.9999999999995</v>
      </c>
      <c r="L3089" s="22">
        <f t="shared" si="1013"/>
        <v>499.99999999999983</v>
      </c>
      <c r="M3089" s="23">
        <v>0.4</v>
      </c>
      <c r="O3089" s="1"/>
      <c r="P3089" s="2"/>
      <c r="Q3089" s="3"/>
      <c r="R3089" s="5"/>
    </row>
    <row r="3090" spans="1:18" x14ac:dyDescent="0.25">
      <c r="B3090" s="18" t="s">
        <v>10</v>
      </c>
      <c r="C3090" s="18">
        <v>1185732</v>
      </c>
      <c r="D3090" s="19">
        <v>45599</v>
      </c>
      <c r="E3090" s="18" t="s">
        <v>29</v>
      </c>
      <c r="F3090" s="18" t="s">
        <v>105</v>
      </c>
      <c r="G3090" s="18" t="s">
        <v>106</v>
      </c>
      <c r="H3090" s="18" t="s">
        <v>12</v>
      </c>
      <c r="I3090" s="20">
        <v>0.44999999999999996</v>
      </c>
      <c r="J3090" s="21">
        <v>4000</v>
      </c>
      <c r="K3090" s="22">
        <f>I3090*J3090</f>
        <v>1799.9999999999998</v>
      </c>
      <c r="L3090" s="22">
        <f>K3090*M3090</f>
        <v>539.99999999999989</v>
      </c>
      <c r="M3090" s="23">
        <v>0.3</v>
      </c>
      <c r="O3090" s="1"/>
      <c r="P3090" s="2"/>
      <c r="Q3090" s="3"/>
      <c r="R3090" s="5"/>
    </row>
    <row r="3091" spans="1:18" x14ac:dyDescent="0.25">
      <c r="B3091" s="18" t="s">
        <v>10</v>
      </c>
      <c r="C3091" s="18">
        <v>1185732</v>
      </c>
      <c r="D3091" s="19">
        <v>45599</v>
      </c>
      <c r="E3091" s="18" t="s">
        <v>29</v>
      </c>
      <c r="F3091" s="18" t="s">
        <v>105</v>
      </c>
      <c r="G3091" s="18" t="s">
        <v>106</v>
      </c>
      <c r="H3091" s="18" t="s">
        <v>15</v>
      </c>
      <c r="I3091" s="20">
        <v>0.35000000000000003</v>
      </c>
      <c r="J3091" s="21">
        <v>3000</v>
      </c>
      <c r="K3091" s="22">
        <f>I3091*J3091</f>
        <v>1050</v>
      </c>
      <c r="L3091" s="22">
        <f>K3091*M3091</f>
        <v>367.5</v>
      </c>
      <c r="M3091" s="23">
        <v>0.35</v>
      </c>
      <c r="O3091" s="1"/>
      <c r="P3091" s="2"/>
      <c r="Q3091" s="3"/>
      <c r="R3091" s="5"/>
    </row>
    <row r="3092" spans="1:18" x14ac:dyDescent="0.25">
      <c r="B3092" s="18" t="s">
        <v>10</v>
      </c>
      <c r="C3092" s="18">
        <v>1185732</v>
      </c>
      <c r="D3092" s="19">
        <v>45599</v>
      </c>
      <c r="E3092" s="18" t="s">
        <v>29</v>
      </c>
      <c r="F3092" s="18" t="s">
        <v>105</v>
      </c>
      <c r="G3092" s="18" t="s">
        <v>106</v>
      </c>
      <c r="H3092" s="18" t="s">
        <v>13</v>
      </c>
      <c r="I3092" s="20">
        <v>0.35000000000000003</v>
      </c>
      <c r="J3092" s="21">
        <v>2450</v>
      </c>
      <c r="K3092" s="22">
        <f t="shared" ref="K3092:K3095" si="1014">I3092*J3092</f>
        <v>857.50000000000011</v>
      </c>
      <c r="L3092" s="22">
        <f t="shared" ref="L3092:L3095" si="1015">K3092*M3092</f>
        <v>257.25</v>
      </c>
      <c r="M3092" s="23">
        <v>0.3</v>
      </c>
      <c r="O3092" s="1"/>
      <c r="P3092" s="2"/>
      <c r="Q3092" s="3"/>
      <c r="R3092" s="5"/>
    </row>
    <row r="3093" spans="1:18" x14ac:dyDescent="0.25">
      <c r="B3093" s="18" t="s">
        <v>10</v>
      </c>
      <c r="C3093" s="18">
        <v>1185732</v>
      </c>
      <c r="D3093" s="19">
        <v>45599</v>
      </c>
      <c r="E3093" s="18" t="s">
        <v>29</v>
      </c>
      <c r="F3093" s="18" t="s">
        <v>105</v>
      </c>
      <c r="G3093" s="18" t="s">
        <v>106</v>
      </c>
      <c r="H3093" s="18" t="s">
        <v>14</v>
      </c>
      <c r="I3093" s="20">
        <v>0.35000000000000003</v>
      </c>
      <c r="J3093" s="21">
        <v>2250</v>
      </c>
      <c r="K3093" s="22">
        <f t="shared" si="1014"/>
        <v>787.50000000000011</v>
      </c>
      <c r="L3093" s="22">
        <f t="shared" si="1015"/>
        <v>236.25000000000003</v>
      </c>
      <c r="M3093" s="23">
        <v>0.3</v>
      </c>
      <c r="O3093" s="1"/>
      <c r="P3093" s="2"/>
      <c r="Q3093" s="3"/>
      <c r="R3093" s="5"/>
    </row>
    <row r="3094" spans="1:18" x14ac:dyDescent="0.25">
      <c r="B3094" s="18" t="s">
        <v>10</v>
      </c>
      <c r="C3094" s="18">
        <v>1185732</v>
      </c>
      <c r="D3094" s="19">
        <v>45599</v>
      </c>
      <c r="E3094" s="18" t="s">
        <v>29</v>
      </c>
      <c r="F3094" s="18" t="s">
        <v>105</v>
      </c>
      <c r="G3094" s="18" t="s">
        <v>106</v>
      </c>
      <c r="H3094" s="18" t="s">
        <v>16</v>
      </c>
      <c r="I3094" s="20">
        <v>0.6</v>
      </c>
      <c r="J3094" s="21">
        <v>2000</v>
      </c>
      <c r="K3094" s="22">
        <f t="shared" si="1014"/>
        <v>1200</v>
      </c>
      <c r="L3094" s="22">
        <f t="shared" si="1015"/>
        <v>600</v>
      </c>
      <c r="M3094" s="23">
        <v>0.5</v>
      </c>
      <c r="O3094" s="1"/>
      <c r="P3094" s="2"/>
      <c r="Q3094" s="3"/>
      <c r="R3094" s="5"/>
    </row>
    <row r="3095" spans="1:18" x14ac:dyDescent="0.25">
      <c r="B3095" s="18" t="s">
        <v>10</v>
      </c>
      <c r="C3095" s="18">
        <v>1185732</v>
      </c>
      <c r="D3095" s="19">
        <v>45599</v>
      </c>
      <c r="E3095" s="18" t="s">
        <v>29</v>
      </c>
      <c r="F3095" s="18" t="s">
        <v>105</v>
      </c>
      <c r="G3095" s="18" t="s">
        <v>106</v>
      </c>
      <c r="H3095" s="18" t="s">
        <v>17</v>
      </c>
      <c r="I3095" s="20">
        <v>0.64999999999999991</v>
      </c>
      <c r="J3095" s="21">
        <v>3000</v>
      </c>
      <c r="K3095" s="22">
        <f t="shared" si="1014"/>
        <v>1949.9999999999998</v>
      </c>
      <c r="L3095" s="22">
        <f t="shared" si="1015"/>
        <v>780</v>
      </c>
      <c r="M3095" s="23">
        <v>0.4</v>
      </c>
      <c r="O3095" s="1"/>
      <c r="P3095" s="2"/>
      <c r="Q3095" s="3"/>
      <c r="R3095" s="5"/>
    </row>
    <row r="3096" spans="1:18" x14ac:dyDescent="0.25">
      <c r="B3096" s="18" t="s">
        <v>10</v>
      </c>
      <c r="C3096" s="18">
        <v>1185732</v>
      </c>
      <c r="D3096" s="19">
        <v>45628</v>
      </c>
      <c r="E3096" s="18" t="s">
        <v>29</v>
      </c>
      <c r="F3096" s="18" t="s">
        <v>105</v>
      </c>
      <c r="G3096" s="18" t="s">
        <v>106</v>
      </c>
      <c r="H3096" s="18" t="s">
        <v>12</v>
      </c>
      <c r="I3096" s="20">
        <v>0.6</v>
      </c>
      <c r="J3096" s="21">
        <v>5500</v>
      </c>
      <c r="K3096" s="22">
        <f>I3096*J3096</f>
        <v>3300</v>
      </c>
      <c r="L3096" s="22">
        <f>K3096*M3096</f>
        <v>990</v>
      </c>
      <c r="M3096" s="23">
        <v>0.3</v>
      </c>
      <c r="O3096" s="1"/>
      <c r="P3096" s="2"/>
      <c r="Q3096" s="3"/>
      <c r="R3096" s="5"/>
    </row>
    <row r="3097" spans="1:18" x14ac:dyDescent="0.25">
      <c r="B3097" s="18" t="s">
        <v>10</v>
      </c>
      <c r="C3097" s="18">
        <v>1185732</v>
      </c>
      <c r="D3097" s="19">
        <v>45628</v>
      </c>
      <c r="E3097" s="18" t="s">
        <v>29</v>
      </c>
      <c r="F3097" s="18" t="s">
        <v>105</v>
      </c>
      <c r="G3097" s="18" t="s">
        <v>106</v>
      </c>
      <c r="H3097" s="18" t="s">
        <v>15</v>
      </c>
      <c r="I3097" s="20">
        <v>0.5</v>
      </c>
      <c r="J3097" s="21">
        <v>3500</v>
      </c>
      <c r="K3097" s="22">
        <f>I3097*J3097</f>
        <v>1750</v>
      </c>
      <c r="L3097" s="22">
        <f>K3097*M3097</f>
        <v>612.5</v>
      </c>
      <c r="M3097" s="23">
        <v>0.35</v>
      </c>
      <c r="O3097" s="1"/>
      <c r="P3097" s="2"/>
      <c r="Q3097" s="3"/>
      <c r="R3097" s="5"/>
    </row>
    <row r="3098" spans="1:18" x14ac:dyDescent="0.25">
      <c r="B3098" s="18" t="s">
        <v>10</v>
      </c>
      <c r="C3098" s="18">
        <v>1185732</v>
      </c>
      <c r="D3098" s="19">
        <v>45628</v>
      </c>
      <c r="E3098" s="18" t="s">
        <v>29</v>
      </c>
      <c r="F3098" s="18" t="s">
        <v>105</v>
      </c>
      <c r="G3098" s="18" t="s">
        <v>106</v>
      </c>
      <c r="H3098" s="18" t="s">
        <v>13</v>
      </c>
      <c r="I3098" s="20">
        <v>0.5</v>
      </c>
      <c r="J3098" s="21">
        <v>3000</v>
      </c>
      <c r="K3098" s="22">
        <f t="shared" ref="K3098:K3101" si="1016">I3098*J3098</f>
        <v>1500</v>
      </c>
      <c r="L3098" s="22">
        <f t="shared" ref="L3098:L3101" si="1017">K3098*M3098</f>
        <v>450</v>
      </c>
      <c r="M3098" s="23">
        <v>0.3</v>
      </c>
      <c r="O3098" s="1"/>
      <c r="P3098" s="2"/>
      <c r="Q3098" s="3"/>
      <c r="R3098" s="5"/>
    </row>
    <row r="3099" spans="1:18" x14ac:dyDescent="0.25">
      <c r="B3099" s="18" t="s">
        <v>10</v>
      </c>
      <c r="C3099" s="18">
        <v>1185732</v>
      </c>
      <c r="D3099" s="19">
        <v>45628</v>
      </c>
      <c r="E3099" s="18" t="s">
        <v>29</v>
      </c>
      <c r="F3099" s="18" t="s">
        <v>105</v>
      </c>
      <c r="G3099" s="18" t="s">
        <v>106</v>
      </c>
      <c r="H3099" s="18" t="s">
        <v>14</v>
      </c>
      <c r="I3099" s="20">
        <v>0.5</v>
      </c>
      <c r="J3099" s="21">
        <v>2500</v>
      </c>
      <c r="K3099" s="22">
        <f t="shared" si="1016"/>
        <v>1250</v>
      </c>
      <c r="L3099" s="22">
        <f t="shared" si="1017"/>
        <v>375</v>
      </c>
      <c r="M3099" s="23">
        <v>0.3</v>
      </c>
      <c r="O3099" s="1"/>
      <c r="P3099" s="2"/>
      <c r="Q3099" s="3"/>
      <c r="R3099" s="5"/>
    </row>
    <row r="3100" spans="1:18" x14ac:dyDescent="0.25">
      <c r="B3100" s="18" t="s">
        <v>10</v>
      </c>
      <c r="C3100" s="18">
        <v>1185732</v>
      </c>
      <c r="D3100" s="19">
        <v>45628</v>
      </c>
      <c r="E3100" s="18" t="s">
        <v>29</v>
      </c>
      <c r="F3100" s="18" t="s">
        <v>105</v>
      </c>
      <c r="G3100" s="18" t="s">
        <v>106</v>
      </c>
      <c r="H3100" s="18" t="s">
        <v>16</v>
      </c>
      <c r="I3100" s="20">
        <v>0.6</v>
      </c>
      <c r="J3100" s="21">
        <v>2500</v>
      </c>
      <c r="K3100" s="22">
        <f t="shared" si="1016"/>
        <v>1500</v>
      </c>
      <c r="L3100" s="22">
        <f t="shared" si="1017"/>
        <v>750</v>
      </c>
      <c r="M3100" s="23">
        <v>0.5</v>
      </c>
      <c r="O3100" s="1"/>
      <c r="P3100" s="2"/>
      <c r="Q3100" s="3"/>
      <c r="R3100" s="5"/>
    </row>
    <row r="3101" spans="1:18" x14ac:dyDescent="0.25">
      <c r="B3101" s="18" t="s">
        <v>10</v>
      </c>
      <c r="C3101" s="18">
        <v>1185732</v>
      </c>
      <c r="D3101" s="19">
        <v>45628</v>
      </c>
      <c r="E3101" s="18" t="s">
        <v>29</v>
      </c>
      <c r="F3101" s="18" t="s">
        <v>105</v>
      </c>
      <c r="G3101" s="18" t="s">
        <v>106</v>
      </c>
      <c r="H3101" s="18" t="s">
        <v>17</v>
      </c>
      <c r="I3101" s="20">
        <v>0.64999999999999991</v>
      </c>
      <c r="J3101" s="21">
        <v>3500</v>
      </c>
      <c r="K3101" s="22">
        <f t="shared" si="1016"/>
        <v>2274.9999999999995</v>
      </c>
      <c r="L3101" s="22">
        <f t="shared" si="1017"/>
        <v>909.99999999999989</v>
      </c>
      <c r="M3101" s="23">
        <v>0.4</v>
      </c>
      <c r="O3101" s="1"/>
      <c r="P3101" s="2"/>
      <c r="Q3101" s="3"/>
      <c r="R3101" s="5"/>
    </row>
    <row r="3102" spans="1:18" x14ac:dyDescent="0.25">
      <c r="A3102" t="s">
        <v>39</v>
      </c>
      <c r="B3102" s="18" t="s">
        <v>10</v>
      </c>
      <c r="C3102" s="18">
        <v>1185732</v>
      </c>
      <c r="D3102" s="19">
        <v>45301</v>
      </c>
      <c r="E3102" s="18" t="s">
        <v>29</v>
      </c>
      <c r="F3102" s="18" t="s">
        <v>107</v>
      </c>
      <c r="G3102" s="18" t="s">
        <v>108</v>
      </c>
      <c r="H3102" s="18" t="s">
        <v>12</v>
      </c>
      <c r="I3102" s="20">
        <v>0.35000000000000003</v>
      </c>
      <c r="J3102" s="21">
        <v>5000</v>
      </c>
      <c r="K3102" s="22">
        <f>I3102*J3102</f>
        <v>1750.0000000000002</v>
      </c>
      <c r="L3102" s="22">
        <f>K3102*M3102</f>
        <v>700.00000000000011</v>
      </c>
      <c r="M3102" s="23">
        <v>0.4</v>
      </c>
      <c r="O3102" s="1"/>
      <c r="P3102" s="2"/>
      <c r="Q3102" s="3"/>
      <c r="R3102" s="5"/>
    </row>
    <row r="3103" spans="1:18" x14ac:dyDescent="0.25">
      <c r="B3103" s="18" t="s">
        <v>10</v>
      </c>
      <c r="C3103" s="18">
        <v>1185732</v>
      </c>
      <c r="D3103" s="19">
        <v>45301</v>
      </c>
      <c r="E3103" s="18" t="s">
        <v>29</v>
      </c>
      <c r="F3103" s="18" t="s">
        <v>107</v>
      </c>
      <c r="G3103" s="18" t="s">
        <v>108</v>
      </c>
      <c r="H3103" s="18" t="s">
        <v>15</v>
      </c>
      <c r="I3103" s="20">
        <v>0.35000000000000003</v>
      </c>
      <c r="J3103" s="21">
        <v>3000</v>
      </c>
      <c r="K3103" s="22">
        <f>I3103*J3103</f>
        <v>1050</v>
      </c>
      <c r="L3103" s="22">
        <f>K3103*M3103</f>
        <v>420</v>
      </c>
      <c r="M3103" s="23">
        <v>0.4</v>
      </c>
      <c r="O3103" s="1"/>
      <c r="P3103" s="2"/>
      <c r="Q3103" s="3"/>
      <c r="R3103" s="5"/>
    </row>
    <row r="3104" spans="1:18" x14ac:dyDescent="0.25">
      <c r="B3104" s="18" t="s">
        <v>10</v>
      </c>
      <c r="C3104" s="18">
        <v>1185732</v>
      </c>
      <c r="D3104" s="19">
        <v>45301</v>
      </c>
      <c r="E3104" s="18" t="s">
        <v>29</v>
      </c>
      <c r="F3104" s="18" t="s">
        <v>107</v>
      </c>
      <c r="G3104" s="18" t="s">
        <v>108</v>
      </c>
      <c r="H3104" s="18" t="s">
        <v>13</v>
      </c>
      <c r="I3104" s="20">
        <v>0.25000000000000006</v>
      </c>
      <c r="J3104" s="21">
        <v>3000</v>
      </c>
      <c r="K3104" s="22">
        <f t="shared" ref="K3104:K3107" si="1018">I3104*J3104</f>
        <v>750.00000000000011</v>
      </c>
      <c r="L3104" s="22">
        <f t="shared" ref="L3104:L3107" si="1019">K3104*M3104</f>
        <v>262.5</v>
      </c>
      <c r="M3104" s="23">
        <v>0.35</v>
      </c>
      <c r="O3104" s="1"/>
      <c r="P3104" s="2"/>
      <c r="Q3104" s="3"/>
      <c r="R3104" s="5"/>
    </row>
    <row r="3105" spans="2:18" x14ac:dyDescent="0.25">
      <c r="B3105" s="18" t="s">
        <v>10</v>
      </c>
      <c r="C3105" s="18">
        <v>1185732</v>
      </c>
      <c r="D3105" s="19">
        <v>45301</v>
      </c>
      <c r="E3105" s="18" t="s">
        <v>29</v>
      </c>
      <c r="F3105" s="18" t="s">
        <v>107</v>
      </c>
      <c r="G3105" s="18" t="s">
        <v>108</v>
      </c>
      <c r="H3105" s="18" t="s">
        <v>14</v>
      </c>
      <c r="I3105" s="20">
        <v>0.30000000000000004</v>
      </c>
      <c r="J3105" s="21">
        <v>1500</v>
      </c>
      <c r="K3105" s="22">
        <f t="shared" si="1018"/>
        <v>450.00000000000006</v>
      </c>
      <c r="L3105" s="22">
        <f t="shared" si="1019"/>
        <v>157.5</v>
      </c>
      <c r="M3105" s="23">
        <v>0.35</v>
      </c>
      <c r="O3105" s="1"/>
      <c r="P3105" s="2"/>
      <c r="Q3105" s="3"/>
      <c r="R3105" s="5"/>
    </row>
    <row r="3106" spans="2:18" x14ac:dyDescent="0.25">
      <c r="B3106" s="18" t="s">
        <v>10</v>
      </c>
      <c r="C3106" s="18">
        <v>1185732</v>
      </c>
      <c r="D3106" s="19">
        <v>45301</v>
      </c>
      <c r="E3106" s="18" t="s">
        <v>29</v>
      </c>
      <c r="F3106" s="18" t="s">
        <v>107</v>
      </c>
      <c r="G3106" s="18" t="s">
        <v>108</v>
      </c>
      <c r="H3106" s="18" t="s">
        <v>16</v>
      </c>
      <c r="I3106" s="20">
        <v>0.44999999999999996</v>
      </c>
      <c r="J3106" s="21">
        <v>2000</v>
      </c>
      <c r="K3106" s="22">
        <f t="shared" si="1018"/>
        <v>899.99999999999989</v>
      </c>
      <c r="L3106" s="22">
        <f t="shared" si="1019"/>
        <v>269.99999999999994</v>
      </c>
      <c r="M3106" s="23">
        <v>0.3</v>
      </c>
      <c r="O3106" s="1"/>
      <c r="P3106" s="2"/>
      <c r="Q3106" s="3"/>
      <c r="R3106" s="5"/>
    </row>
    <row r="3107" spans="2:18" x14ac:dyDescent="0.25">
      <c r="B3107" s="18" t="s">
        <v>10</v>
      </c>
      <c r="C3107" s="18">
        <v>1185732</v>
      </c>
      <c r="D3107" s="19">
        <v>45301</v>
      </c>
      <c r="E3107" s="18" t="s">
        <v>29</v>
      </c>
      <c r="F3107" s="18" t="s">
        <v>107</v>
      </c>
      <c r="G3107" s="18" t="s">
        <v>108</v>
      </c>
      <c r="H3107" s="18" t="s">
        <v>17</v>
      </c>
      <c r="I3107" s="20">
        <v>0.35000000000000003</v>
      </c>
      <c r="J3107" s="21">
        <v>3000</v>
      </c>
      <c r="K3107" s="22">
        <f t="shared" si="1018"/>
        <v>1050</v>
      </c>
      <c r="L3107" s="22">
        <f t="shared" si="1019"/>
        <v>420</v>
      </c>
      <c r="M3107" s="23">
        <v>0.4</v>
      </c>
      <c r="O3107" s="1"/>
      <c r="P3107" s="2"/>
      <c r="Q3107" s="3"/>
      <c r="R3107" s="5"/>
    </row>
    <row r="3108" spans="2:18" x14ac:dyDescent="0.25">
      <c r="B3108" s="18" t="s">
        <v>10</v>
      </c>
      <c r="C3108" s="18">
        <v>1185732</v>
      </c>
      <c r="D3108" s="19">
        <v>45332</v>
      </c>
      <c r="E3108" s="18" t="s">
        <v>29</v>
      </c>
      <c r="F3108" s="18" t="s">
        <v>107</v>
      </c>
      <c r="G3108" s="18" t="s">
        <v>108</v>
      </c>
      <c r="H3108" s="18" t="s">
        <v>12</v>
      </c>
      <c r="I3108" s="20">
        <v>0.35000000000000003</v>
      </c>
      <c r="J3108" s="21">
        <v>5500</v>
      </c>
      <c r="K3108" s="22">
        <f>I3108*J3108</f>
        <v>1925.0000000000002</v>
      </c>
      <c r="L3108" s="22">
        <f>K3108*M3108</f>
        <v>770.00000000000011</v>
      </c>
      <c r="M3108" s="23">
        <v>0.4</v>
      </c>
      <c r="O3108" s="1"/>
      <c r="P3108" s="2"/>
      <c r="Q3108" s="3"/>
      <c r="R3108" s="5"/>
    </row>
    <row r="3109" spans="2:18" x14ac:dyDescent="0.25">
      <c r="B3109" s="18" t="s">
        <v>10</v>
      </c>
      <c r="C3109" s="18">
        <v>1185732</v>
      </c>
      <c r="D3109" s="19">
        <v>45332</v>
      </c>
      <c r="E3109" s="18" t="s">
        <v>29</v>
      </c>
      <c r="F3109" s="18" t="s">
        <v>107</v>
      </c>
      <c r="G3109" s="18" t="s">
        <v>108</v>
      </c>
      <c r="H3109" s="18" t="s">
        <v>15</v>
      </c>
      <c r="I3109" s="20">
        <v>0.35000000000000003</v>
      </c>
      <c r="J3109" s="21">
        <v>2000</v>
      </c>
      <c r="K3109" s="22">
        <f>I3109*J3109</f>
        <v>700.00000000000011</v>
      </c>
      <c r="L3109" s="22">
        <f>K3109*M3109</f>
        <v>280.00000000000006</v>
      </c>
      <c r="M3109" s="23">
        <v>0.4</v>
      </c>
      <c r="O3109" s="1"/>
      <c r="P3109" s="2"/>
      <c r="Q3109" s="3"/>
      <c r="R3109" s="5"/>
    </row>
    <row r="3110" spans="2:18" x14ac:dyDescent="0.25">
      <c r="B3110" s="18" t="s">
        <v>10</v>
      </c>
      <c r="C3110" s="18">
        <v>1185732</v>
      </c>
      <c r="D3110" s="19">
        <v>45332</v>
      </c>
      <c r="E3110" s="18" t="s">
        <v>29</v>
      </c>
      <c r="F3110" s="18" t="s">
        <v>107</v>
      </c>
      <c r="G3110" s="18" t="s">
        <v>108</v>
      </c>
      <c r="H3110" s="18" t="s">
        <v>13</v>
      </c>
      <c r="I3110" s="20">
        <v>0.25000000000000006</v>
      </c>
      <c r="J3110" s="21">
        <v>2500</v>
      </c>
      <c r="K3110" s="22">
        <f t="shared" ref="K3110:K3113" si="1020">I3110*J3110</f>
        <v>625.00000000000011</v>
      </c>
      <c r="L3110" s="22">
        <f t="shared" ref="L3110:L3113" si="1021">K3110*M3110</f>
        <v>218.75000000000003</v>
      </c>
      <c r="M3110" s="23">
        <v>0.35</v>
      </c>
      <c r="O3110" s="1"/>
      <c r="P3110" s="2"/>
      <c r="Q3110" s="3"/>
      <c r="R3110" s="5"/>
    </row>
    <row r="3111" spans="2:18" x14ac:dyDescent="0.25">
      <c r="B3111" s="18" t="s">
        <v>10</v>
      </c>
      <c r="C3111" s="18">
        <v>1185732</v>
      </c>
      <c r="D3111" s="19">
        <v>45332</v>
      </c>
      <c r="E3111" s="18" t="s">
        <v>29</v>
      </c>
      <c r="F3111" s="18" t="s">
        <v>107</v>
      </c>
      <c r="G3111" s="18" t="s">
        <v>108</v>
      </c>
      <c r="H3111" s="18" t="s">
        <v>14</v>
      </c>
      <c r="I3111" s="20">
        <v>0.30000000000000004</v>
      </c>
      <c r="J3111" s="21">
        <v>1250</v>
      </c>
      <c r="K3111" s="22">
        <f t="shared" si="1020"/>
        <v>375.00000000000006</v>
      </c>
      <c r="L3111" s="22">
        <f t="shared" si="1021"/>
        <v>131.25</v>
      </c>
      <c r="M3111" s="23">
        <v>0.35</v>
      </c>
      <c r="O3111" s="1"/>
      <c r="P3111" s="2"/>
      <c r="Q3111" s="3"/>
      <c r="R3111" s="5"/>
    </row>
    <row r="3112" spans="2:18" x14ac:dyDescent="0.25">
      <c r="B3112" s="18" t="s">
        <v>10</v>
      </c>
      <c r="C3112" s="18">
        <v>1185732</v>
      </c>
      <c r="D3112" s="19">
        <v>45332</v>
      </c>
      <c r="E3112" s="18" t="s">
        <v>29</v>
      </c>
      <c r="F3112" s="18" t="s">
        <v>107</v>
      </c>
      <c r="G3112" s="18" t="s">
        <v>108</v>
      </c>
      <c r="H3112" s="18" t="s">
        <v>16</v>
      </c>
      <c r="I3112" s="20">
        <v>0.44999999999999996</v>
      </c>
      <c r="J3112" s="21">
        <v>2000</v>
      </c>
      <c r="K3112" s="22">
        <f t="shared" si="1020"/>
        <v>899.99999999999989</v>
      </c>
      <c r="L3112" s="22">
        <f t="shared" si="1021"/>
        <v>269.99999999999994</v>
      </c>
      <c r="M3112" s="23">
        <v>0.3</v>
      </c>
      <c r="O3112" s="1"/>
      <c r="P3112" s="2"/>
      <c r="Q3112" s="3"/>
      <c r="R3112" s="5"/>
    </row>
    <row r="3113" spans="2:18" x14ac:dyDescent="0.25">
      <c r="B3113" s="18" t="s">
        <v>10</v>
      </c>
      <c r="C3113" s="18">
        <v>1185732</v>
      </c>
      <c r="D3113" s="19">
        <v>45332</v>
      </c>
      <c r="E3113" s="18" t="s">
        <v>29</v>
      </c>
      <c r="F3113" s="18" t="s">
        <v>107</v>
      </c>
      <c r="G3113" s="18" t="s">
        <v>108</v>
      </c>
      <c r="H3113" s="18" t="s">
        <v>17</v>
      </c>
      <c r="I3113" s="20">
        <v>0.19999999999999996</v>
      </c>
      <c r="J3113" s="21">
        <v>3000</v>
      </c>
      <c r="K3113" s="22">
        <f t="shared" si="1020"/>
        <v>599.99999999999989</v>
      </c>
      <c r="L3113" s="22">
        <f t="shared" si="1021"/>
        <v>239.99999999999997</v>
      </c>
      <c r="M3113" s="23">
        <v>0.4</v>
      </c>
      <c r="O3113" s="1"/>
      <c r="P3113" s="2"/>
      <c r="Q3113" s="3"/>
      <c r="R3113" s="5"/>
    </row>
    <row r="3114" spans="2:18" x14ac:dyDescent="0.25">
      <c r="B3114" s="18" t="s">
        <v>10</v>
      </c>
      <c r="C3114" s="18">
        <v>1185732</v>
      </c>
      <c r="D3114" s="19">
        <v>45360</v>
      </c>
      <c r="E3114" s="18" t="s">
        <v>29</v>
      </c>
      <c r="F3114" s="18" t="s">
        <v>107</v>
      </c>
      <c r="G3114" s="18" t="s">
        <v>108</v>
      </c>
      <c r="H3114" s="18" t="s">
        <v>12</v>
      </c>
      <c r="I3114" s="20">
        <v>0.25000000000000006</v>
      </c>
      <c r="J3114" s="21">
        <v>5200</v>
      </c>
      <c r="K3114" s="22">
        <f>I3114*J3114</f>
        <v>1300.0000000000002</v>
      </c>
      <c r="L3114" s="22">
        <f>K3114*M3114</f>
        <v>520.00000000000011</v>
      </c>
      <c r="M3114" s="23">
        <v>0.4</v>
      </c>
      <c r="O3114" s="1"/>
      <c r="P3114" s="2"/>
      <c r="Q3114" s="3"/>
      <c r="R3114" s="5"/>
    </row>
    <row r="3115" spans="2:18" x14ac:dyDescent="0.25">
      <c r="B3115" s="18" t="s">
        <v>10</v>
      </c>
      <c r="C3115" s="18">
        <v>1185732</v>
      </c>
      <c r="D3115" s="19">
        <v>45360</v>
      </c>
      <c r="E3115" s="18" t="s">
        <v>29</v>
      </c>
      <c r="F3115" s="18" t="s">
        <v>107</v>
      </c>
      <c r="G3115" s="18" t="s">
        <v>108</v>
      </c>
      <c r="H3115" s="18" t="s">
        <v>15</v>
      </c>
      <c r="I3115" s="20">
        <v>0.25000000000000006</v>
      </c>
      <c r="J3115" s="21">
        <v>2250</v>
      </c>
      <c r="K3115" s="22">
        <f>I3115*J3115</f>
        <v>562.50000000000011</v>
      </c>
      <c r="L3115" s="22">
        <f>K3115*M3115</f>
        <v>225.00000000000006</v>
      </c>
      <c r="M3115" s="23">
        <v>0.4</v>
      </c>
      <c r="O3115" s="1"/>
      <c r="P3115" s="2"/>
      <c r="Q3115" s="3"/>
      <c r="R3115" s="5"/>
    </row>
    <row r="3116" spans="2:18" x14ac:dyDescent="0.25">
      <c r="B3116" s="18" t="s">
        <v>10</v>
      </c>
      <c r="C3116" s="18">
        <v>1185732</v>
      </c>
      <c r="D3116" s="19">
        <v>45360</v>
      </c>
      <c r="E3116" s="18" t="s">
        <v>29</v>
      </c>
      <c r="F3116" s="18" t="s">
        <v>107</v>
      </c>
      <c r="G3116" s="18" t="s">
        <v>108</v>
      </c>
      <c r="H3116" s="18" t="s">
        <v>13</v>
      </c>
      <c r="I3116" s="20">
        <v>0.15000000000000002</v>
      </c>
      <c r="J3116" s="21">
        <v>2750</v>
      </c>
      <c r="K3116" s="22">
        <f t="shared" ref="K3116:K3119" si="1022">I3116*J3116</f>
        <v>412.50000000000006</v>
      </c>
      <c r="L3116" s="22">
        <f t="shared" ref="L3116:L3119" si="1023">K3116*M3116</f>
        <v>144.375</v>
      </c>
      <c r="M3116" s="23">
        <v>0.35</v>
      </c>
      <c r="O3116" s="1"/>
      <c r="P3116" s="2"/>
      <c r="Q3116" s="3"/>
      <c r="R3116" s="5"/>
    </row>
    <row r="3117" spans="2:18" x14ac:dyDescent="0.25">
      <c r="B3117" s="18" t="s">
        <v>10</v>
      </c>
      <c r="C3117" s="18">
        <v>1185732</v>
      </c>
      <c r="D3117" s="19">
        <v>45360</v>
      </c>
      <c r="E3117" s="18" t="s">
        <v>29</v>
      </c>
      <c r="F3117" s="18" t="s">
        <v>107</v>
      </c>
      <c r="G3117" s="18" t="s">
        <v>108</v>
      </c>
      <c r="H3117" s="18" t="s">
        <v>14</v>
      </c>
      <c r="I3117" s="20">
        <v>0.19999999999999996</v>
      </c>
      <c r="J3117" s="21">
        <v>1250</v>
      </c>
      <c r="K3117" s="22">
        <f t="shared" si="1022"/>
        <v>249.99999999999994</v>
      </c>
      <c r="L3117" s="22">
        <f t="shared" si="1023"/>
        <v>87.499999999999972</v>
      </c>
      <c r="M3117" s="23">
        <v>0.35</v>
      </c>
      <c r="O3117" s="1"/>
      <c r="P3117" s="2"/>
      <c r="Q3117" s="3"/>
      <c r="R3117" s="5"/>
    </row>
    <row r="3118" spans="2:18" x14ac:dyDescent="0.25">
      <c r="B3118" s="18" t="s">
        <v>10</v>
      </c>
      <c r="C3118" s="18">
        <v>1185732</v>
      </c>
      <c r="D3118" s="19">
        <v>45360</v>
      </c>
      <c r="E3118" s="18" t="s">
        <v>29</v>
      </c>
      <c r="F3118" s="18" t="s">
        <v>107</v>
      </c>
      <c r="G3118" s="18" t="s">
        <v>108</v>
      </c>
      <c r="H3118" s="18" t="s">
        <v>16</v>
      </c>
      <c r="I3118" s="20">
        <v>0.35000000000000003</v>
      </c>
      <c r="J3118" s="21">
        <v>1750</v>
      </c>
      <c r="K3118" s="22">
        <f t="shared" si="1022"/>
        <v>612.50000000000011</v>
      </c>
      <c r="L3118" s="22">
        <f t="shared" si="1023"/>
        <v>183.75000000000003</v>
      </c>
      <c r="M3118" s="23">
        <v>0.3</v>
      </c>
      <c r="O3118" s="1"/>
      <c r="P3118" s="2"/>
      <c r="Q3118" s="3"/>
      <c r="R3118" s="5"/>
    </row>
    <row r="3119" spans="2:18" x14ac:dyDescent="0.25">
      <c r="B3119" s="18" t="s">
        <v>10</v>
      </c>
      <c r="C3119" s="18">
        <v>1185732</v>
      </c>
      <c r="D3119" s="19">
        <v>45360</v>
      </c>
      <c r="E3119" s="18" t="s">
        <v>29</v>
      </c>
      <c r="F3119" s="18" t="s">
        <v>107</v>
      </c>
      <c r="G3119" s="18" t="s">
        <v>108</v>
      </c>
      <c r="H3119" s="18" t="s">
        <v>17</v>
      </c>
      <c r="I3119" s="20">
        <v>0.25000000000000006</v>
      </c>
      <c r="J3119" s="21">
        <v>2750</v>
      </c>
      <c r="K3119" s="22">
        <f t="shared" si="1022"/>
        <v>687.50000000000011</v>
      </c>
      <c r="L3119" s="22">
        <f t="shared" si="1023"/>
        <v>275.00000000000006</v>
      </c>
      <c r="M3119" s="23">
        <v>0.4</v>
      </c>
      <c r="O3119" s="1"/>
      <c r="P3119" s="2"/>
      <c r="Q3119" s="3"/>
      <c r="R3119" s="5"/>
    </row>
    <row r="3120" spans="2:18" x14ac:dyDescent="0.25">
      <c r="B3120" s="18" t="s">
        <v>10</v>
      </c>
      <c r="C3120" s="18">
        <v>1185732</v>
      </c>
      <c r="D3120" s="19">
        <v>45392</v>
      </c>
      <c r="E3120" s="18" t="s">
        <v>29</v>
      </c>
      <c r="F3120" s="18" t="s">
        <v>107</v>
      </c>
      <c r="G3120" s="18" t="s">
        <v>108</v>
      </c>
      <c r="H3120" s="18" t="s">
        <v>12</v>
      </c>
      <c r="I3120" s="20">
        <v>0.25000000000000006</v>
      </c>
      <c r="J3120" s="21">
        <v>5000</v>
      </c>
      <c r="K3120" s="22">
        <f>I3120*J3120</f>
        <v>1250.0000000000002</v>
      </c>
      <c r="L3120" s="22">
        <f>K3120*M3120</f>
        <v>500.00000000000011</v>
      </c>
      <c r="M3120" s="23">
        <v>0.4</v>
      </c>
      <c r="O3120" s="1"/>
      <c r="P3120" s="2"/>
      <c r="Q3120" s="3"/>
      <c r="R3120" s="5"/>
    </row>
    <row r="3121" spans="2:18" x14ac:dyDescent="0.25">
      <c r="B3121" s="18" t="s">
        <v>10</v>
      </c>
      <c r="C3121" s="18">
        <v>1185732</v>
      </c>
      <c r="D3121" s="19">
        <v>45392</v>
      </c>
      <c r="E3121" s="18" t="s">
        <v>29</v>
      </c>
      <c r="F3121" s="18" t="s">
        <v>107</v>
      </c>
      <c r="G3121" s="18" t="s">
        <v>108</v>
      </c>
      <c r="H3121" s="18" t="s">
        <v>15</v>
      </c>
      <c r="I3121" s="20">
        <v>0.25000000000000006</v>
      </c>
      <c r="J3121" s="21">
        <v>2000</v>
      </c>
      <c r="K3121" s="22">
        <f>I3121*J3121</f>
        <v>500.00000000000011</v>
      </c>
      <c r="L3121" s="22">
        <f>K3121*M3121</f>
        <v>200.00000000000006</v>
      </c>
      <c r="M3121" s="23">
        <v>0.4</v>
      </c>
      <c r="O3121" s="1"/>
      <c r="P3121" s="2"/>
      <c r="Q3121" s="3"/>
      <c r="R3121" s="5"/>
    </row>
    <row r="3122" spans="2:18" x14ac:dyDescent="0.25">
      <c r="B3122" s="18" t="s">
        <v>10</v>
      </c>
      <c r="C3122" s="18">
        <v>1185732</v>
      </c>
      <c r="D3122" s="19">
        <v>45392</v>
      </c>
      <c r="E3122" s="18" t="s">
        <v>29</v>
      </c>
      <c r="F3122" s="18" t="s">
        <v>107</v>
      </c>
      <c r="G3122" s="18" t="s">
        <v>108</v>
      </c>
      <c r="H3122" s="18" t="s">
        <v>13</v>
      </c>
      <c r="I3122" s="20">
        <v>0.15000000000000002</v>
      </c>
      <c r="J3122" s="21">
        <v>2000</v>
      </c>
      <c r="K3122" s="22">
        <f t="shared" ref="K3122:K3125" si="1024">I3122*J3122</f>
        <v>300.00000000000006</v>
      </c>
      <c r="L3122" s="22">
        <f t="shared" ref="L3122:L3125" si="1025">K3122*M3122</f>
        <v>105.00000000000001</v>
      </c>
      <c r="M3122" s="23">
        <v>0.35</v>
      </c>
      <c r="O3122" s="1"/>
      <c r="P3122" s="2"/>
      <c r="Q3122" s="3"/>
      <c r="R3122" s="5"/>
    </row>
    <row r="3123" spans="2:18" x14ac:dyDescent="0.25">
      <c r="B3123" s="18" t="s">
        <v>10</v>
      </c>
      <c r="C3123" s="18">
        <v>1185732</v>
      </c>
      <c r="D3123" s="19">
        <v>45392</v>
      </c>
      <c r="E3123" s="18" t="s">
        <v>29</v>
      </c>
      <c r="F3123" s="18" t="s">
        <v>107</v>
      </c>
      <c r="G3123" s="18" t="s">
        <v>108</v>
      </c>
      <c r="H3123" s="18" t="s">
        <v>14</v>
      </c>
      <c r="I3123" s="20">
        <v>0.19999999999999996</v>
      </c>
      <c r="J3123" s="21">
        <v>1250</v>
      </c>
      <c r="K3123" s="22">
        <f t="shared" si="1024"/>
        <v>249.99999999999994</v>
      </c>
      <c r="L3123" s="22">
        <f t="shared" si="1025"/>
        <v>87.499999999999972</v>
      </c>
      <c r="M3123" s="23">
        <v>0.35</v>
      </c>
      <c r="O3123" s="1"/>
      <c r="P3123" s="2"/>
      <c r="Q3123" s="3"/>
      <c r="R3123" s="5"/>
    </row>
    <row r="3124" spans="2:18" x14ac:dyDescent="0.25">
      <c r="B3124" s="18" t="s">
        <v>10</v>
      </c>
      <c r="C3124" s="18">
        <v>1185732</v>
      </c>
      <c r="D3124" s="19">
        <v>45392</v>
      </c>
      <c r="E3124" s="18" t="s">
        <v>29</v>
      </c>
      <c r="F3124" s="18" t="s">
        <v>107</v>
      </c>
      <c r="G3124" s="18" t="s">
        <v>108</v>
      </c>
      <c r="H3124" s="18" t="s">
        <v>16</v>
      </c>
      <c r="I3124" s="20">
        <v>0.65</v>
      </c>
      <c r="J3124" s="21">
        <v>1500</v>
      </c>
      <c r="K3124" s="22">
        <f t="shared" si="1024"/>
        <v>975</v>
      </c>
      <c r="L3124" s="22">
        <f t="shared" si="1025"/>
        <v>292.5</v>
      </c>
      <c r="M3124" s="23">
        <v>0.3</v>
      </c>
      <c r="O3124" s="1"/>
      <c r="P3124" s="2"/>
      <c r="Q3124" s="3"/>
      <c r="R3124" s="5"/>
    </row>
    <row r="3125" spans="2:18" x14ac:dyDescent="0.25">
      <c r="B3125" s="18" t="s">
        <v>10</v>
      </c>
      <c r="C3125" s="18">
        <v>1185732</v>
      </c>
      <c r="D3125" s="19">
        <v>45392</v>
      </c>
      <c r="E3125" s="18" t="s">
        <v>29</v>
      </c>
      <c r="F3125" s="18" t="s">
        <v>107</v>
      </c>
      <c r="G3125" s="18" t="s">
        <v>108</v>
      </c>
      <c r="H3125" s="18" t="s">
        <v>17</v>
      </c>
      <c r="I3125" s="20">
        <v>0.5</v>
      </c>
      <c r="J3125" s="21">
        <v>2750</v>
      </c>
      <c r="K3125" s="22">
        <f t="shared" si="1024"/>
        <v>1375</v>
      </c>
      <c r="L3125" s="22">
        <f t="shared" si="1025"/>
        <v>550</v>
      </c>
      <c r="M3125" s="23">
        <v>0.4</v>
      </c>
      <c r="O3125" s="1"/>
      <c r="P3125" s="2"/>
      <c r="Q3125" s="3"/>
      <c r="R3125" s="5"/>
    </row>
    <row r="3126" spans="2:18" x14ac:dyDescent="0.25">
      <c r="B3126" s="18" t="s">
        <v>10</v>
      </c>
      <c r="C3126" s="18">
        <v>1185732</v>
      </c>
      <c r="D3126" s="19">
        <v>45423</v>
      </c>
      <c r="E3126" s="18" t="s">
        <v>29</v>
      </c>
      <c r="F3126" s="18" t="s">
        <v>107</v>
      </c>
      <c r="G3126" s="18" t="s">
        <v>108</v>
      </c>
      <c r="H3126" s="18" t="s">
        <v>12</v>
      </c>
      <c r="I3126" s="20">
        <v>0.6</v>
      </c>
      <c r="J3126" s="21">
        <v>5450</v>
      </c>
      <c r="K3126" s="22">
        <f>I3126*J3126</f>
        <v>3270</v>
      </c>
      <c r="L3126" s="22">
        <f>K3126*M3126</f>
        <v>1308</v>
      </c>
      <c r="M3126" s="23">
        <v>0.4</v>
      </c>
      <c r="O3126" s="1"/>
      <c r="P3126" s="2"/>
      <c r="Q3126" s="3"/>
      <c r="R3126" s="5"/>
    </row>
    <row r="3127" spans="2:18" x14ac:dyDescent="0.25">
      <c r="B3127" s="18" t="s">
        <v>10</v>
      </c>
      <c r="C3127" s="18">
        <v>1185732</v>
      </c>
      <c r="D3127" s="19">
        <v>45423</v>
      </c>
      <c r="E3127" s="18" t="s">
        <v>29</v>
      </c>
      <c r="F3127" s="18" t="s">
        <v>107</v>
      </c>
      <c r="G3127" s="18" t="s">
        <v>108</v>
      </c>
      <c r="H3127" s="18" t="s">
        <v>15</v>
      </c>
      <c r="I3127" s="20">
        <v>0.4</v>
      </c>
      <c r="J3127" s="21">
        <v>2500</v>
      </c>
      <c r="K3127" s="22">
        <f>I3127*J3127</f>
        <v>1000</v>
      </c>
      <c r="L3127" s="22">
        <f>K3127*M3127</f>
        <v>400</v>
      </c>
      <c r="M3127" s="23">
        <v>0.4</v>
      </c>
      <c r="O3127" s="1"/>
      <c r="P3127" s="2"/>
      <c r="Q3127" s="3"/>
      <c r="R3127" s="5"/>
    </row>
    <row r="3128" spans="2:18" x14ac:dyDescent="0.25">
      <c r="B3128" s="18" t="s">
        <v>10</v>
      </c>
      <c r="C3128" s="18">
        <v>1185732</v>
      </c>
      <c r="D3128" s="19">
        <v>45423</v>
      </c>
      <c r="E3128" s="18" t="s">
        <v>29</v>
      </c>
      <c r="F3128" s="18" t="s">
        <v>107</v>
      </c>
      <c r="G3128" s="18" t="s">
        <v>108</v>
      </c>
      <c r="H3128" s="18" t="s">
        <v>13</v>
      </c>
      <c r="I3128" s="20">
        <v>0.35000000000000003</v>
      </c>
      <c r="J3128" s="21">
        <v>2250</v>
      </c>
      <c r="K3128" s="22">
        <f t="shared" ref="K3128:K3131" si="1026">I3128*J3128</f>
        <v>787.50000000000011</v>
      </c>
      <c r="L3128" s="22">
        <f t="shared" ref="L3128:L3131" si="1027">K3128*M3128</f>
        <v>275.625</v>
      </c>
      <c r="M3128" s="23">
        <v>0.35</v>
      </c>
      <c r="O3128" s="1"/>
      <c r="P3128" s="2"/>
      <c r="Q3128" s="3"/>
      <c r="R3128" s="5"/>
    </row>
    <row r="3129" spans="2:18" x14ac:dyDescent="0.25">
      <c r="B3129" s="18" t="s">
        <v>10</v>
      </c>
      <c r="C3129" s="18">
        <v>1185732</v>
      </c>
      <c r="D3129" s="19">
        <v>45423</v>
      </c>
      <c r="E3129" s="18" t="s">
        <v>29</v>
      </c>
      <c r="F3129" s="18" t="s">
        <v>107</v>
      </c>
      <c r="G3129" s="18" t="s">
        <v>108</v>
      </c>
      <c r="H3129" s="18" t="s">
        <v>14</v>
      </c>
      <c r="I3129" s="20">
        <v>0.35000000000000003</v>
      </c>
      <c r="J3129" s="21">
        <v>1750</v>
      </c>
      <c r="K3129" s="22">
        <f t="shared" si="1026"/>
        <v>612.50000000000011</v>
      </c>
      <c r="L3129" s="22">
        <f t="shared" si="1027"/>
        <v>214.37500000000003</v>
      </c>
      <c r="M3129" s="23">
        <v>0.35</v>
      </c>
      <c r="O3129" s="1"/>
      <c r="P3129" s="2"/>
      <c r="Q3129" s="3"/>
      <c r="R3129" s="5"/>
    </row>
    <row r="3130" spans="2:18" x14ac:dyDescent="0.25">
      <c r="B3130" s="18" t="s">
        <v>10</v>
      </c>
      <c r="C3130" s="18">
        <v>1185732</v>
      </c>
      <c r="D3130" s="19">
        <v>45423</v>
      </c>
      <c r="E3130" s="18" t="s">
        <v>29</v>
      </c>
      <c r="F3130" s="18" t="s">
        <v>107</v>
      </c>
      <c r="G3130" s="18" t="s">
        <v>108</v>
      </c>
      <c r="H3130" s="18" t="s">
        <v>16</v>
      </c>
      <c r="I3130" s="20">
        <v>0.44999999999999996</v>
      </c>
      <c r="J3130" s="21">
        <v>2000</v>
      </c>
      <c r="K3130" s="22">
        <f t="shared" si="1026"/>
        <v>899.99999999999989</v>
      </c>
      <c r="L3130" s="22">
        <f t="shared" si="1027"/>
        <v>269.99999999999994</v>
      </c>
      <c r="M3130" s="23">
        <v>0.3</v>
      </c>
      <c r="O3130" s="1"/>
      <c r="P3130" s="2"/>
      <c r="Q3130" s="3"/>
      <c r="R3130" s="5"/>
    </row>
    <row r="3131" spans="2:18" x14ac:dyDescent="0.25">
      <c r="B3131" s="18" t="s">
        <v>10</v>
      </c>
      <c r="C3131" s="18">
        <v>1185732</v>
      </c>
      <c r="D3131" s="19">
        <v>45423</v>
      </c>
      <c r="E3131" s="18" t="s">
        <v>29</v>
      </c>
      <c r="F3131" s="18" t="s">
        <v>107</v>
      </c>
      <c r="G3131" s="18" t="s">
        <v>108</v>
      </c>
      <c r="H3131" s="18" t="s">
        <v>17</v>
      </c>
      <c r="I3131" s="20">
        <v>0.54999999999999993</v>
      </c>
      <c r="J3131" s="21">
        <v>3250</v>
      </c>
      <c r="K3131" s="22">
        <f t="shared" si="1026"/>
        <v>1787.4999999999998</v>
      </c>
      <c r="L3131" s="22">
        <f t="shared" si="1027"/>
        <v>715</v>
      </c>
      <c r="M3131" s="23">
        <v>0.4</v>
      </c>
      <c r="O3131" s="1"/>
      <c r="P3131" s="2"/>
      <c r="Q3131" s="3"/>
      <c r="R3131" s="5"/>
    </row>
    <row r="3132" spans="2:18" x14ac:dyDescent="0.25">
      <c r="B3132" s="18" t="s">
        <v>10</v>
      </c>
      <c r="C3132" s="18">
        <v>1185732</v>
      </c>
      <c r="D3132" s="19">
        <v>45453</v>
      </c>
      <c r="E3132" s="18" t="s">
        <v>29</v>
      </c>
      <c r="F3132" s="18" t="s">
        <v>107</v>
      </c>
      <c r="G3132" s="18" t="s">
        <v>108</v>
      </c>
      <c r="H3132" s="18" t="s">
        <v>12</v>
      </c>
      <c r="I3132" s="20">
        <v>0.4</v>
      </c>
      <c r="J3132" s="21">
        <v>5750</v>
      </c>
      <c r="K3132" s="22">
        <f>I3132*J3132</f>
        <v>2300</v>
      </c>
      <c r="L3132" s="22">
        <f>K3132*M3132</f>
        <v>920</v>
      </c>
      <c r="M3132" s="23">
        <v>0.4</v>
      </c>
      <c r="O3132" s="1"/>
      <c r="P3132" s="2"/>
      <c r="Q3132" s="3"/>
      <c r="R3132" s="5"/>
    </row>
    <row r="3133" spans="2:18" x14ac:dyDescent="0.25">
      <c r="B3133" s="18" t="s">
        <v>10</v>
      </c>
      <c r="C3133" s="18">
        <v>1185732</v>
      </c>
      <c r="D3133" s="19">
        <v>45453</v>
      </c>
      <c r="E3133" s="18" t="s">
        <v>29</v>
      </c>
      <c r="F3133" s="18" t="s">
        <v>107</v>
      </c>
      <c r="G3133" s="18" t="s">
        <v>108</v>
      </c>
      <c r="H3133" s="18" t="s">
        <v>15</v>
      </c>
      <c r="I3133" s="20">
        <v>0.35000000000000009</v>
      </c>
      <c r="J3133" s="21">
        <v>3250</v>
      </c>
      <c r="K3133" s="22">
        <f>I3133*J3133</f>
        <v>1137.5000000000002</v>
      </c>
      <c r="L3133" s="22">
        <f>K3133*M3133</f>
        <v>455.00000000000011</v>
      </c>
      <c r="M3133" s="23">
        <v>0.4</v>
      </c>
      <c r="O3133" s="1"/>
      <c r="P3133" s="2"/>
      <c r="Q3133" s="3"/>
      <c r="R3133" s="5"/>
    </row>
    <row r="3134" spans="2:18" x14ac:dyDescent="0.25">
      <c r="B3134" s="18" t="s">
        <v>10</v>
      </c>
      <c r="C3134" s="18">
        <v>1185732</v>
      </c>
      <c r="D3134" s="19">
        <v>45453</v>
      </c>
      <c r="E3134" s="18" t="s">
        <v>29</v>
      </c>
      <c r="F3134" s="18" t="s">
        <v>107</v>
      </c>
      <c r="G3134" s="18" t="s">
        <v>108</v>
      </c>
      <c r="H3134" s="18" t="s">
        <v>13</v>
      </c>
      <c r="I3134" s="20">
        <v>0.30000000000000004</v>
      </c>
      <c r="J3134" s="21">
        <v>2000</v>
      </c>
      <c r="K3134" s="22">
        <f t="shared" ref="K3134:K3137" si="1028">I3134*J3134</f>
        <v>600.00000000000011</v>
      </c>
      <c r="L3134" s="22">
        <f t="shared" ref="L3134:L3137" si="1029">K3134*M3134</f>
        <v>210.00000000000003</v>
      </c>
      <c r="M3134" s="23">
        <v>0.35</v>
      </c>
      <c r="O3134" s="1"/>
      <c r="P3134" s="2"/>
      <c r="Q3134" s="3"/>
      <c r="R3134" s="5"/>
    </row>
    <row r="3135" spans="2:18" x14ac:dyDescent="0.25">
      <c r="B3135" s="18" t="s">
        <v>10</v>
      </c>
      <c r="C3135" s="18">
        <v>1185732</v>
      </c>
      <c r="D3135" s="19">
        <v>45453</v>
      </c>
      <c r="E3135" s="18" t="s">
        <v>29</v>
      </c>
      <c r="F3135" s="18" t="s">
        <v>107</v>
      </c>
      <c r="G3135" s="18" t="s">
        <v>108</v>
      </c>
      <c r="H3135" s="18" t="s">
        <v>14</v>
      </c>
      <c r="I3135" s="20">
        <v>0.30000000000000004</v>
      </c>
      <c r="J3135" s="21">
        <v>1750</v>
      </c>
      <c r="K3135" s="22">
        <f t="shared" si="1028"/>
        <v>525.00000000000011</v>
      </c>
      <c r="L3135" s="22">
        <f t="shared" si="1029"/>
        <v>183.75000000000003</v>
      </c>
      <c r="M3135" s="23">
        <v>0.35</v>
      </c>
      <c r="O3135" s="1"/>
      <c r="P3135" s="2"/>
      <c r="Q3135" s="3"/>
      <c r="R3135" s="5"/>
    </row>
    <row r="3136" spans="2:18" x14ac:dyDescent="0.25">
      <c r="B3136" s="18" t="s">
        <v>10</v>
      </c>
      <c r="C3136" s="18">
        <v>1185732</v>
      </c>
      <c r="D3136" s="19">
        <v>45453</v>
      </c>
      <c r="E3136" s="18" t="s">
        <v>29</v>
      </c>
      <c r="F3136" s="18" t="s">
        <v>107</v>
      </c>
      <c r="G3136" s="18" t="s">
        <v>108</v>
      </c>
      <c r="H3136" s="18" t="s">
        <v>16</v>
      </c>
      <c r="I3136" s="20">
        <v>0.4</v>
      </c>
      <c r="J3136" s="21">
        <v>1750</v>
      </c>
      <c r="K3136" s="22">
        <f t="shared" si="1028"/>
        <v>700</v>
      </c>
      <c r="L3136" s="22">
        <f t="shared" si="1029"/>
        <v>210</v>
      </c>
      <c r="M3136" s="23">
        <v>0.3</v>
      </c>
      <c r="O3136" s="1"/>
      <c r="P3136" s="2"/>
      <c r="Q3136" s="3"/>
      <c r="R3136" s="5"/>
    </row>
    <row r="3137" spans="2:18" x14ac:dyDescent="0.25">
      <c r="B3137" s="18" t="s">
        <v>10</v>
      </c>
      <c r="C3137" s="18">
        <v>1185732</v>
      </c>
      <c r="D3137" s="19">
        <v>45453</v>
      </c>
      <c r="E3137" s="18" t="s">
        <v>29</v>
      </c>
      <c r="F3137" s="18" t="s">
        <v>107</v>
      </c>
      <c r="G3137" s="18" t="s">
        <v>108</v>
      </c>
      <c r="H3137" s="18" t="s">
        <v>17</v>
      </c>
      <c r="I3137" s="20">
        <v>0.60000000000000009</v>
      </c>
      <c r="J3137" s="21">
        <v>3250</v>
      </c>
      <c r="K3137" s="22">
        <f t="shared" si="1028"/>
        <v>1950.0000000000002</v>
      </c>
      <c r="L3137" s="22">
        <f t="shared" si="1029"/>
        <v>780.00000000000011</v>
      </c>
      <c r="M3137" s="23">
        <v>0.4</v>
      </c>
      <c r="O3137" s="1"/>
      <c r="P3137" s="2"/>
      <c r="Q3137" s="3"/>
      <c r="R3137" s="5"/>
    </row>
    <row r="3138" spans="2:18" x14ac:dyDescent="0.25">
      <c r="B3138" s="18" t="s">
        <v>10</v>
      </c>
      <c r="C3138" s="18">
        <v>1185732</v>
      </c>
      <c r="D3138" s="19">
        <v>45482</v>
      </c>
      <c r="E3138" s="18" t="s">
        <v>29</v>
      </c>
      <c r="F3138" s="18" t="s">
        <v>107</v>
      </c>
      <c r="G3138" s="18" t="s">
        <v>108</v>
      </c>
      <c r="H3138" s="18" t="s">
        <v>12</v>
      </c>
      <c r="I3138" s="20">
        <v>0.55000000000000004</v>
      </c>
      <c r="J3138" s="21">
        <v>5500</v>
      </c>
      <c r="K3138" s="22">
        <f>I3138*J3138</f>
        <v>3025.0000000000005</v>
      </c>
      <c r="L3138" s="22">
        <f>K3138*M3138</f>
        <v>1210.0000000000002</v>
      </c>
      <c r="M3138" s="23">
        <v>0.4</v>
      </c>
      <c r="O3138" s="1"/>
      <c r="P3138" s="2"/>
      <c r="Q3138" s="3"/>
      <c r="R3138" s="5"/>
    </row>
    <row r="3139" spans="2:18" x14ac:dyDescent="0.25">
      <c r="B3139" s="18" t="s">
        <v>10</v>
      </c>
      <c r="C3139" s="18">
        <v>1185732</v>
      </c>
      <c r="D3139" s="19">
        <v>45482</v>
      </c>
      <c r="E3139" s="18" t="s">
        <v>29</v>
      </c>
      <c r="F3139" s="18" t="s">
        <v>107</v>
      </c>
      <c r="G3139" s="18" t="s">
        <v>108</v>
      </c>
      <c r="H3139" s="18" t="s">
        <v>15</v>
      </c>
      <c r="I3139" s="20">
        <v>0.50000000000000011</v>
      </c>
      <c r="J3139" s="21">
        <v>3000</v>
      </c>
      <c r="K3139" s="22">
        <f>I3139*J3139</f>
        <v>1500.0000000000002</v>
      </c>
      <c r="L3139" s="22">
        <f>K3139*M3139</f>
        <v>600.00000000000011</v>
      </c>
      <c r="M3139" s="23">
        <v>0.4</v>
      </c>
      <c r="O3139" s="1"/>
      <c r="P3139" s="2"/>
      <c r="Q3139" s="3"/>
      <c r="R3139" s="5"/>
    </row>
    <row r="3140" spans="2:18" x14ac:dyDescent="0.25">
      <c r="B3140" s="18" t="s">
        <v>10</v>
      </c>
      <c r="C3140" s="18">
        <v>1185732</v>
      </c>
      <c r="D3140" s="19">
        <v>45482</v>
      </c>
      <c r="E3140" s="18" t="s">
        <v>29</v>
      </c>
      <c r="F3140" s="18" t="s">
        <v>107</v>
      </c>
      <c r="G3140" s="18" t="s">
        <v>108</v>
      </c>
      <c r="H3140" s="18" t="s">
        <v>13</v>
      </c>
      <c r="I3140" s="20">
        <v>0.45</v>
      </c>
      <c r="J3140" s="21">
        <v>2250</v>
      </c>
      <c r="K3140" s="22">
        <f t="shared" ref="K3140:K3143" si="1030">I3140*J3140</f>
        <v>1012.5</v>
      </c>
      <c r="L3140" s="22">
        <f t="shared" ref="L3140:L3143" si="1031">K3140*M3140</f>
        <v>354.375</v>
      </c>
      <c r="M3140" s="23">
        <v>0.35</v>
      </c>
      <c r="O3140" s="1"/>
      <c r="P3140" s="2"/>
      <c r="Q3140" s="3"/>
      <c r="R3140" s="5"/>
    </row>
    <row r="3141" spans="2:18" x14ac:dyDescent="0.25">
      <c r="B3141" s="18" t="s">
        <v>10</v>
      </c>
      <c r="C3141" s="18">
        <v>1185732</v>
      </c>
      <c r="D3141" s="19">
        <v>45482</v>
      </c>
      <c r="E3141" s="18" t="s">
        <v>29</v>
      </c>
      <c r="F3141" s="18" t="s">
        <v>107</v>
      </c>
      <c r="G3141" s="18" t="s">
        <v>108</v>
      </c>
      <c r="H3141" s="18" t="s">
        <v>14</v>
      </c>
      <c r="I3141" s="20">
        <v>0.45</v>
      </c>
      <c r="J3141" s="21">
        <v>1750</v>
      </c>
      <c r="K3141" s="22">
        <f t="shared" si="1030"/>
        <v>787.5</v>
      </c>
      <c r="L3141" s="22">
        <f t="shared" si="1031"/>
        <v>275.625</v>
      </c>
      <c r="M3141" s="23">
        <v>0.35</v>
      </c>
      <c r="O3141" s="1"/>
      <c r="P3141" s="2"/>
      <c r="Q3141" s="3"/>
      <c r="R3141" s="5"/>
    </row>
    <row r="3142" spans="2:18" x14ac:dyDescent="0.25">
      <c r="B3142" s="18" t="s">
        <v>10</v>
      </c>
      <c r="C3142" s="18">
        <v>1185732</v>
      </c>
      <c r="D3142" s="19">
        <v>45482</v>
      </c>
      <c r="E3142" s="18" t="s">
        <v>29</v>
      </c>
      <c r="F3142" s="18" t="s">
        <v>107</v>
      </c>
      <c r="G3142" s="18" t="s">
        <v>108</v>
      </c>
      <c r="H3142" s="18" t="s">
        <v>16</v>
      </c>
      <c r="I3142" s="20">
        <v>0.55000000000000004</v>
      </c>
      <c r="J3142" s="21">
        <v>2000</v>
      </c>
      <c r="K3142" s="22">
        <f t="shared" si="1030"/>
        <v>1100</v>
      </c>
      <c r="L3142" s="22">
        <f t="shared" si="1031"/>
        <v>330</v>
      </c>
      <c r="M3142" s="23">
        <v>0.3</v>
      </c>
      <c r="O3142" s="1"/>
      <c r="P3142" s="2"/>
      <c r="Q3142" s="3"/>
      <c r="R3142" s="5"/>
    </row>
    <row r="3143" spans="2:18" x14ac:dyDescent="0.25">
      <c r="B3143" s="18" t="s">
        <v>10</v>
      </c>
      <c r="C3143" s="18">
        <v>1185732</v>
      </c>
      <c r="D3143" s="19">
        <v>45482</v>
      </c>
      <c r="E3143" s="18" t="s">
        <v>29</v>
      </c>
      <c r="F3143" s="18" t="s">
        <v>107</v>
      </c>
      <c r="G3143" s="18" t="s">
        <v>108</v>
      </c>
      <c r="H3143" s="18" t="s">
        <v>17</v>
      </c>
      <c r="I3143" s="20">
        <v>0.60000000000000009</v>
      </c>
      <c r="J3143" s="21">
        <v>3750</v>
      </c>
      <c r="K3143" s="22">
        <f t="shared" si="1030"/>
        <v>2250.0000000000005</v>
      </c>
      <c r="L3143" s="22">
        <f t="shared" si="1031"/>
        <v>900.00000000000023</v>
      </c>
      <c r="M3143" s="23">
        <v>0.4</v>
      </c>
      <c r="O3143" s="1"/>
      <c r="P3143" s="2"/>
      <c r="Q3143" s="3"/>
      <c r="R3143" s="5"/>
    </row>
    <row r="3144" spans="2:18" x14ac:dyDescent="0.25">
      <c r="B3144" s="18" t="s">
        <v>10</v>
      </c>
      <c r="C3144" s="18">
        <v>1185732</v>
      </c>
      <c r="D3144" s="19">
        <v>45514</v>
      </c>
      <c r="E3144" s="18" t="s">
        <v>29</v>
      </c>
      <c r="F3144" s="18" t="s">
        <v>107</v>
      </c>
      <c r="G3144" s="18" t="s">
        <v>108</v>
      </c>
      <c r="H3144" s="18" t="s">
        <v>12</v>
      </c>
      <c r="I3144" s="20">
        <v>0.5</v>
      </c>
      <c r="J3144" s="21">
        <v>5250</v>
      </c>
      <c r="K3144" s="22">
        <f>I3144*J3144</f>
        <v>2625</v>
      </c>
      <c r="L3144" s="22">
        <f>K3144*M3144</f>
        <v>1050</v>
      </c>
      <c r="M3144" s="23">
        <v>0.4</v>
      </c>
      <c r="O3144" s="1"/>
      <c r="P3144" s="2"/>
      <c r="Q3144" s="3"/>
      <c r="R3144" s="5"/>
    </row>
    <row r="3145" spans="2:18" x14ac:dyDescent="0.25">
      <c r="B3145" s="18" t="s">
        <v>10</v>
      </c>
      <c r="C3145" s="18">
        <v>1185732</v>
      </c>
      <c r="D3145" s="19">
        <v>45514</v>
      </c>
      <c r="E3145" s="18" t="s">
        <v>29</v>
      </c>
      <c r="F3145" s="18" t="s">
        <v>107</v>
      </c>
      <c r="G3145" s="18" t="s">
        <v>108</v>
      </c>
      <c r="H3145" s="18" t="s">
        <v>15</v>
      </c>
      <c r="I3145" s="20">
        <v>0.45000000000000007</v>
      </c>
      <c r="J3145" s="21">
        <v>3000</v>
      </c>
      <c r="K3145" s="22">
        <f>I3145*J3145</f>
        <v>1350.0000000000002</v>
      </c>
      <c r="L3145" s="22">
        <f>K3145*M3145</f>
        <v>540.00000000000011</v>
      </c>
      <c r="M3145" s="23">
        <v>0.4</v>
      </c>
      <c r="O3145" s="1"/>
      <c r="P3145" s="2"/>
      <c r="Q3145" s="3"/>
      <c r="R3145" s="5"/>
    </row>
    <row r="3146" spans="2:18" x14ac:dyDescent="0.25">
      <c r="B3146" s="18" t="s">
        <v>10</v>
      </c>
      <c r="C3146" s="18">
        <v>1185732</v>
      </c>
      <c r="D3146" s="19">
        <v>45514</v>
      </c>
      <c r="E3146" s="18" t="s">
        <v>29</v>
      </c>
      <c r="F3146" s="18" t="s">
        <v>107</v>
      </c>
      <c r="G3146" s="18" t="s">
        <v>108</v>
      </c>
      <c r="H3146" s="18" t="s">
        <v>13</v>
      </c>
      <c r="I3146" s="20">
        <v>0.4</v>
      </c>
      <c r="J3146" s="21">
        <v>2250</v>
      </c>
      <c r="K3146" s="22">
        <f t="shared" ref="K3146:K3149" si="1032">I3146*J3146</f>
        <v>900</v>
      </c>
      <c r="L3146" s="22">
        <f t="shared" ref="L3146:L3149" si="1033">K3146*M3146</f>
        <v>315</v>
      </c>
      <c r="M3146" s="23">
        <v>0.35</v>
      </c>
      <c r="O3146" s="1"/>
      <c r="P3146" s="2"/>
      <c r="Q3146" s="3"/>
      <c r="R3146" s="5"/>
    </row>
    <row r="3147" spans="2:18" x14ac:dyDescent="0.25">
      <c r="B3147" s="18" t="s">
        <v>10</v>
      </c>
      <c r="C3147" s="18">
        <v>1185732</v>
      </c>
      <c r="D3147" s="19">
        <v>45514</v>
      </c>
      <c r="E3147" s="18" t="s">
        <v>29</v>
      </c>
      <c r="F3147" s="18" t="s">
        <v>107</v>
      </c>
      <c r="G3147" s="18" t="s">
        <v>108</v>
      </c>
      <c r="H3147" s="18" t="s">
        <v>14</v>
      </c>
      <c r="I3147" s="20">
        <v>0.4</v>
      </c>
      <c r="J3147" s="21">
        <v>2000</v>
      </c>
      <c r="K3147" s="22">
        <f t="shared" si="1032"/>
        <v>800</v>
      </c>
      <c r="L3147" s="22">
        <f t="shared" si="1033"/>
        <v>280</v>
      </c>
      <c r="M3147" s="23">
        <v>0.35</v>
      </c>
      <c r="O3147" s="1"/>
      <c r="P3147" s="2"/>
      <c r="Q3147" s="3"/>
      <c r="R3147" s="5"/>
    </row>
    <row r="3148" spans="2:18" x14ac:dyDescent="0.25">
      <c r="B3148" s="18" t="s">
        <v>10</v>
      </c>
      <c r="C3148" s="18">
        <v>1185732</v>
      </c>
      <c r="D3148" s="19">
        <v>45514</v>
      </c>
      <c r="E3148" s="18" t="s">
        <v>29</v>
      </c>
      <c r="F3148" s="18" t="s">
        <v>107</v>
      </c>
      <c r="G3148" s="18" t="s">
        <v>108</v>
      </c>
      <c r="H3148" s="18" t="s">
        <v>16</v>
      </c>
      <c r="I3148" s="20">
        <v>0.5</v>
      </c>
      <c r="J3148" s="21">
        <v>1750</v>
      </c>
      <c r="K3148" s="22">
        <f t="shared" si="1032"/>
        <v>875</v>
      </c>
      <c r="L3148" s="22">
        <f t="shared" si="1033"/>
        <v>262.5</v>
      </c>
      <c r="M3148" s="23">
        <v>0.3</v>
      </c>
      <c r="O3148" s="1"/>
      <c r="P3148" s="2"/>
      <c r="Q3148" s="3"/>
      <c r="R3148" s="5"/>
    </row>
    <row r="3149" spans="2:18" x14ac:dyDescent="0.25">
      <c r="B3149" s="18" t="s">
        <v>10</v>
      </c>
      <c r="C3149" s="18">
        <v>1185732</v>
      </c>
      <c r="D3149" s="19">
        <v>45514</v>
      </c>
      <c r="E3149" s="18" t="s">
        <v>29</v>
      </c>
      <c r="F3149" s="18" t="s">
        <v>107</v>
      </c>
      <c r="G3149" s="18" t="s">
        <v>108</v>
      </c>
      <c r="H3149" s="18" t="s">
        <v>17</v>
      </c>
      <c r="I3149" s="20">
        <v>0.55000000000000004</v>
      </c>
      <c r="J3149" s="21">
        <v>3500</v>
      </c>
      <c r="K3149" s="22">
        <f t="shared" si="1032"/>
        <v>1925.0000000000002</v>
      </c>
      <c r="L3149" s="22">
        <f t="shared" si="1033"/>
        <v>770.00000000000011</v>
      </c>
      <c r="M3149" s="23">
        <v>0.4</v>
      </c>
      <c r="O3149" s="1"/>
      <c r="P3149" s="2"/>
      <c r="Q3149" s="3"/>
      <c r="R3149" s="5"/>
    </row>
    <row r="3150" spans="2:18" x14ac:dyDescent="0.25">
      <c r="B3150" s="18" t="s">
        <v>10</v>
      </c>
      <c r="C3150" s="18">
        <v>1185732</v>
      </c>
      <c r="D3150" s="19">
        <v>45546</v>
      </c>
      <c r="E3150" s="18" t="s">
        <v>29</v>
      </c>
      <c r="F3150" s="18" t="s">
        <v>107</v>
      </c>
      <c r="G3150" s="18" t="s">
        <v>108</v>
      </c>
      <c r="H3150" s="18" t="s">
        <v>12</v>
      </c>
      <c r="I3150" s="20">
        <v>0.35000000000000003</v>
      </c>
      <c r="J3150" s="21">
        <v>4750</v>
      </c>
      <c r="K3150" s="22">
        <f>I3150*J3150</f>
        <v>1662.5000000000002</v>
      </c>
      <c r="L3150" s="22">
        <f>K3150*M3150</f>
        <v>665.00000000000011</v>
      </c>
      <c r="M3150" s="23">
        <v>0.4</v>
      </c>
      <c r="O3150" s="1"/>
      <c r="P3150" s="2"/>
      <c r="Q3150" s="3"/>
      <c r="R3150" s="5"/>
    </row>
    <row r="3151" spans="2:18" x14ac:dyDescent="0.25">
      <c r="B3151" s="18" t="s">
        <v>10</v>
      </c>
      <c r="C3151" s="18">
        <v>1185732</v>
      </c>
      <c r="D3151" s="19">
        <v>45546</v>
      </c>
      <c r="E3151" s="18" t="s">
        <v>29</v>
      </c>
      <c r="F3151" s="18" t="s">
        <v>107</v>
      </c>
      <c r="G3151" s="18" t="s">
        <v>108</v>
      </c>
      <c r="H3151" s="18" t="s">
        <v>15</v>
      </c>
      <c r="I3151" s="20">
        <v>0.3000000000000001</v>
      </c>
      <c r="J3151" s="21">
        <v>2750</v>
      </c>
      <c r="K3151" s="22">
        <f>I3151*J3151</f>
        <v>825.00000000000023</v>
      </c>
      <c r="L3151" s="22">
        <f>K3151*M3151</f>
        <v>330.00000000000011</v>
      </c>
      <c r="M3151" s="23">
        <v>0.4</v>
      </c>
      <c r="O3151" s="1"/>
      <c r="P3151" s="2"/>
      <c r="Q3151" s="3"/>
      <c r="R3151" s="5"/>
    </row>
    <row r="3152" spans="2:18" x14ac:dyDescent="0.25">
      <c r="B3152" s="18" t="s">
        <v>10</v>
      </c>
      <c r="C3152" s="18">
        <v>1185732</v>
      </c>
      <c r="D3152" s="19">
        <v>45546</v>
      </c>
      <c r="E3152" s="18" t="s">
        <v>29</v>
      </c>
      <c r="F3152" s="18" t="s">
        <v>107</v>
      </c>
      <c r="G3152" s="18" t="s">
        <v>108</v>
      </c>
      <c r="H3152" s="18" t="s">
        <v>13</v>
      </c>
      <c r="I3152" s="20">
        <v>0.25000000000000006</v>
      </c>
      <c r="J3152" s="21">
        <v>1750</v>
      </c>
      <c r="K3152" s="22">
        <f t="shared" ref="K3152:K3155" si="1034">I3152*J3152</f>
        <v>437.50000000000011</v>
      </c>
      <c r="L3152" s="22">
        <f t="shared" ref="L3152:L3155" si="1035">K3152*M3152</f>
        <v>153.12500000000003</v>
      </c>
      <c r="M3152" s="23">
        <v>0.35</v>
      </c>
      <c r="O3152" s="1"/>
      <c r="P3152" s="2"/>
      <c r="Q3152" s="3"/>
      <c r="R3152" s="5"/>
    </row>
    <row r="3153" spans="2:18" x14ac:dyDescent="0.25">
      <c r="B3153" s="18" t="s">
        <v>10</v>
      </c>
      <c r="C3153" s="18">
        <v>1185732</v>
      </c>
      <c r="D3153" s="19">
        <v>45546</v>
      </c>
      <c r="E3153" s="18" t="s">
        <v>29</v>
      </c>
      <c r="F3153" s="18" t="s">
        <v>107</v>
      </c>
      <c r="G3153" s="18" t="s">
        <v>108</v>
      </c>
      <c r="H3153" s="18" t="s">
        <v>14</v>
      </c>
      <c r="I3153" s="20">
        <v>0.25000000000000006</v>
      </c>
      <c r="J3153" s="21">
        <v>1500</v>
      </c>
      <c r="K3153" s="22">
        <f t="shared" si="1034"/>
        <v>375.00000000000006</v>
      </c>
      <c r="L3153" s="22">
        <f t="shared" si="1035"/>
        <v>131.25</v>
      </c>
      <c r="M3153" s="23">
        <v>0.35</v>
      </c>
      <c r="O3153" s="1"/>
      <c r="P3153" s="2"/>
      <c r="Q3153" s="3"/>
      <c r="R3153" s="5"/>
    </row>
    <row r="3154" spans="2:18" x14ac:dyDescent="0.25">
      <c r="B3154" s="18" t="s">
        <v>10</v>
      </c>
      <c r="C3154" s="18">
        <v>1185732</v>
      </c>
      <c r="D3154" s="19">
        <v>45546</v>
      </c>
      <c r="E3154" s="18" t="s">
        <v>29</v>
      </c>
      <c r="F3154" s="18" t="s">
        <v>107</v>
      </c>
      <c r="G3154" s="18" t="s">
        <v>108</v>
      </c>
      <c r="H3154" s="18" t="s">
        <v>16</v>
      </c>
      <c r="I3154" s="20">
        <v>0.35000000000000003</v>
      </c>
      <c r="J3154" s="21">
        <v>1500</v>
      </c>
      <c r="K3154" s="22">
        <f t="shared" si="1034"/>
        <v>525</v>
      </c>
      <c r="L3154" s="22">
        <f t="shared" si="1035"/>
        <v>157.5</v>
      </c>
      <c r="M3154" s="23">
        <v>0.3</v>
      </c>
      <c r="O3154" s="1"/>
      <c r="P3154" s="2"/>
      <c r="Q3154" s="3"/>
      <c r="R3154" s="5"/>
    </row>
    <row r="3155" spans="2:18" x14ac:dyDescent="0.25">
      <c r="B3155" s="18" t="s">
        <v>10</v>
      </c>
      <c r="C3155" s="18">
        <v>1185732</v>
      </c>
      <c r="D3155" s="19">
        <v>45546</v>
      </c>
      <c r="E3155" s="18" t="s">
        <v>29</v>
      </c>
      <c r="F3155" s="18" t="s">
        <v>107</v>
      </c>
      <c r="G3155" s="18" t="s">
        <v>108</v>
      </c>
      <c r="H3155" s="18" t="s">
        <v>17</v>
      </c>
      <c r="I3155" s="20">
        <v>0.4</v>
      </c>
      <c r="J3155" s="21">
        <v>2250</v>
      </c>
      <c r="K3155" s="22">
        <f t="shared" si="1034"/>
        <v>900</v>
      </c>
      <c r="L3155" s="22">
        <f t="shared" si="1035"/>
        <v>360</v>
      </c>
      <c r="M3155" s="23">
        <v>0.4</v>
      </c>
      <c r="O3155" s="1"/>
      <c r="P3155" s="2"/>
      <c r="Q3155" s="3"/>
      <c r="R3155" s="5"/>
    </row>
    <row r="3156" spans="2:18" x14ac:dyDescent="0.25">
      <c r="B3156" s="18" t="s">
        <v>10</v>
      </c>
      <c r="C3156" s="18">
        <v>1185732</v>
      </c>
      <c r="D3156" s="19">
        <v>45575</v>
      </c>
      <c r="E3156" s="18" t="s">
        <v>29</v>
      </c>
      <c r="F3156" s="18" t="s">
        <v>107</v>
      </c>
      <c r="G3156" s="18" t="s">
        <v>108</v>
      </c>
      <c r="H3156" s="18" t="s">
        <v>12</v>
      </c>
      <c r="I3156" s="20">
        <v>0.44999999999999996</v>
      </c>
      <c r="J3156" s="21">
        <v>4000</v>
      </c>
      <c r="K3156" s="22">
        <f>I3156*J3156</f>
        <v>1799.9999999999998</v>
      </c>
      <c r="L3156" s="22">
        <f>K3156*M3156</f>
        <v>720</v>
      </c>
      <c r="M3156" s="23">
        <v>0.4</v>
      </c>
      <c r="O3156" s="1"/>
      <c r="P3156" s="2"/>
      <c r="Q3156" s="3"/>
      <c r="R3156" s="5"/>
    </row>
    <row r="3157" spans="2:18" x14ac:dyDescent="0.25">
      <c r="B3157" s="18" t="s">
        <v>10</v>
      </c>
      <c r="C3157" s="18">
        <v>1185732</v>
      </c>
      <c r="D3157" s="19">
        <v>45575</v>
      </c>
      <c r="E3157" s="18" t="s">
        <v>29</v>
      </c>
      <c r="F3157" s="18" t="s">
        <v>107</v>
      </c>
      <c r="G3157" s="18" t="s">
        <v>108</v>
      </c>
      <c r="H3157" s="18" t="s">
        <v>15</v>
      </c>
      <c r="I3157" s="20">
        <v>0.35000000000000003</v>
      </c>
      <c r="J3157" s="21">
        <v>2500</v>
      </c>
      <c r="K3157" s="22">
        <f>I3157*J3157</f>
        <v>875.00000000000011</v>
      </c>
      <c r="L3157" s="22">
        <f>K3157*M3157</f>
        <v>350.00000000000006</v>
      </c>
      <c r="M3157" s="23">
        <v>0.4</v>
      </c>
      <c r="O3157" s="1"/>
      <c r="P3157" s="2"/>
      <c r="Q3157" s="3"/>
      <c r="R3157" s="5"/>
    </row>
    <row r="3158" spans="2:18" x14ac:dyDescent="0.25">
      <c r="B3158" s="18" t="s">
        <v>10</v>
      </c>
      <c r="C3158" s="18">
        <v>1185732</v>
      </c>
      <c r="D3158" s="19">
        <v>45575</v>
      </c>
      <c r="E3158" s="18" t="s">
        <v>29</v>
      </c>
      <c r="F3158" s="18" t="s">
        <v>107</v>
      </c>
      <c r="G3158" s="18" t="s">
        <v>108</v>
      </c>
      <c r="H3158" s="18" t="s">
        <v>13</v>
      </c>
      <c r="I3158" s="20">
        <v>0.35000000000000003</v>
      </c>
      <c r="J3158" s="21">
        <v>1500</v>
      </c>
      <c r="K3158" s="22">
        <f t="shared" ref="K3158:K3161" si="1036">I3158*J3158</f>
        <v>525</v>
      </c>
      <c r="L3158" s="22">
        <f t="shared" ref="L3158:L3161" si="1037">K3158*M3158</f>
        <v>183.75</v>
      </c>
      <c r="M3158" s="23">
        <v>0.35</v>
      </c>
      <c r="O3158" s="1"/>
      <c r="P3158" s="2"/>
      <c r="Q3158" s="3"/>
      <c r="R3158" s="5"/>
    </row>
    <row r="3159" spans="2:18" x14ac:dyDescent="0.25">
      <c r="B3159" s="18" t="s">
        <v>10</v>
      </c>
      <c r="C3159" s="18">
        <v>1185732</v>
      </c>
      <c r="D3159" s="19">
        <v>45575</v>
      </c>
      <c r="E3159" s="18" t="s">
        <v>29</v>
      </c>
      <c r="F3159" s="18" t="s">
        <v>107</v>
      </c>
      <c r="G3159" s="18" t="s">
        <v>108</v>
      </c>
      <c r="H3159" s="18" t="s">
        <v>14</v>
      </c>
      <c r="I3159" s="20">
        <v>0.35000000000000003</v>
      </c>
      <c r="J3159" s="21">
        <v>1500</v>
      </c>
      <c r="K3159" s="22">
        <f t="shared" si="1036"/>
        <v>525</v>
      </c>
      <c r="L3159" s="22">
        <f t="shared" si="1037"/>
        <v>183.75</v>
      </c>
      <c r="M3159" s="23">
        <v>0.35</v>
      </c>
      <c r="O3159" s="1"/>
      <c r="P3159" s="2"/>
      <c r="Q3159" s="3"/>
      <c r="R3159" s="5"/>
    </row>
    <row r="3160" spans="2:18" x14ac:dyDescent="0.25">
      <c r="B3160" s="18" t="s">
        <v>10</v>
      </c>
      <c r="C3160" s="18">
        <v>1185732</v>
      </c>
      <c r="D3160" s="19">
        <v>45575</v>
      </c>
      <c r="E3160" s="18" t="s">
        <v>29</v>
      </c>
      <c r="F3160" s="18" t="s">
        <v>107</v>
      </c>
      <c r="G3160" s="18" t="s">
        <v>108</v>
      </c>
      <c r="H3160" s="18" t="s">
        <v>16</v>
      </c>
      <c r="I3160" s="20">
        <v>0.44999999999999996</v>
      </c>
      <c r="J3160" s="21">
        <v>1500</v>
      </c>
      <c r="K3160" s="22">
        <f t="shared" si="1036"/>
        <v>674.99999999999989</v>
      </c>
      <c r="L3160" s="22">
        <f t="shared" si="1037"/>
        <v>202.49999999999997</v>
      </c>
      <c r="M3160" s="23">
        <v>0.3</v>
      </c>
      <c r="O3160" s="1"/>
      <c r="P3160" s="2"/>
      <c r="Q3160" s="3"/>
      <c r="R3160" s="5"/>
    </row>
    <row r="3161" spans="2:18" x14ac:dyDescent="0.25">
      <c r="B3161" s="18" t="s">
        <v>10</v>
      </c>
      <c r="C3161" s="18">
        <v>1185732</v>
      </c>
      <c r="D3161" s="19">
        <v>45575</v>
      </c>
      <c r="E3161" s="18" t="s">
        <v>29</v>
      </c>
      <c r="F3161" s="18" t="s">
        <v>107</v>
      </c>
      <c r="G3161" s="18" t="s">
        <v>108</v>
      </c>
      <c r="H3161" s="18" t="s">
        <v>17</v>
      </c>
      <c r="I3161" s="20">
        <v>0.49999999999999983</v>
      </c>
      <c r="J3161" s="21">
        <v>2750</v>
      </c>
      <c r="K3161" s="22">
        <f t="shared" si="1036"/>
        <v>1374.9999999999995</v>
      </c>
      <c r="L3161" s="22">
        <f t="shared" si="1037"/>
        <v>549.99999999999989</v>
      </c>
      <c r="M3161" s="23">
        <v>0.4</v>
      </c>
      <c r="O3161" s="1"/>
      <c r="P3161" s="2"/>
      <c r="Q3161" s="3"/>
      <c r="R3161" s="5"/>
    </row>
    <row r="3162" spans="2:18" x14ac:dyDescent="0.25">
      <c r="B3162" s="18" t="s">
        <v>10</v>
      </c>
      <c r="C3162" s="18">
        <v>1185732</v>
      </c>
      <c r="D3162" s="19">
        <v>45606</v>
      </c>
      <c r="E3162" s="18" t="s">
        <v>29</v>
      </c>
      <c r="F3162" s="18" t="s">
        <v>107</v>
      </c>
      <c r="G3162" s="18" t="s">
        <v>108</v>
      </c>
      <c r="H3162" s="18" t="s">
        <v>12</v>
      </c>
      <c r="I3162" s="20">
        <v>0.44999999999999996</v>
      </c>
      <c r="J3162" s="21">
        <v>4250</v>
      </c>
      <c r="K3162" s="22">
        <f>I3162*J3162</f>
        <v>1912.4999999999998</v>
      </c>
      <c r="L3162" s="22">
        <f>K3162*M3162</f>
        <v>765</v>
      </c>
      <c r="M3162" s="23">
        <v>0.4</v>
      </c>
      <c r="O3162" s="1"/>
      <c r="P3162" s="2"/>
      <c r="Q3162" s="3"/>
      <c r="R3162" s="5"/>
    </row>
    <row r="3163" spans="2:18" x14ac:dyDescent="0.25">
      <c r="B3163" s="18" t="s">
        <v>10</v>
      </c>
      <c r="C3163" s="18">
        <v>1185732</v>
      </c>
      <c r="D3163" s="19">
        <v>45606</v>
      </c>
      <c r="E3163" s="18" t="s">
        <v>29</v>
      </c>
      <c r="F3163" s="18" t="s">
        <v>107</v>
      </c>
      <c r="G3163" s="18" t="s">
        <v>108</v>
      </c>
      <c r="H3163" s="18" t="s">
        <v>15</v>
      </c>
      <c r="I3163" s="20">
        <v>0.35000000000000003</v>
      </c>
      <c r="J3163" s="21">
        <v>3250</v>
      </c>
      <c r="K3163" s="22">
        <f>I3163*J3163</f>
        <v>1137.5</v>
      </c>
      <c r="L3163" s="22">
        <f>K3163*M3163</f>
        <v>455</v>
      </c>
      <c r="M3163" s="23">
        <v>0.4</v>
      </c>
      <c r="O3163" s="1"/>
      <c r="P3163" s="2"/>
      <c r="Q3163" s="3"/>
      <c r="R3163" s="5"/>
    </row>
    <row r="3164" spans="2:18" x14ac:dyDescent="0.25">
      <c r="B3164" s="18" t="s">
        <v>10</v>
      </c>
      <c r="C3164" s="18">
        <v>1185732</v>
      </c>
      <c r="D3164" s="19">
        <v>45606</v>
      </c>
      <c r="E3164" s="18" t="s">
        <v>29</v>
      </c>
      <c r="F3164" s="18" t="s">
        <v>107</v>
      </c>
      <c r="G3164" s="18" t="s">
        <v>108</v>
      </c>
      <c r="H3164" s="18" t="s">
        <v>13</v>
      </c>
      <c r="I3164" s="20">
        <v>0.35000000000000003</v>
      </c>
      <c r="J3164" s="21">
        <v>2700</v>
      </c>
      <c r="K3164" s="22">
        <f t="shared" ref="K3164:K3167" si="1038">I3164*J3164</f>
        <v>945.00000000000011</v>
      </c>
      <c r="L3164" s="22">
        <f t="shared" ref="L3164:L3167" si="1039">K3164*M3164</f>
        <v>330.75</v>
      </c>
      <c r="M3164" s="23">
        <v>0.35</v>
      </c>
      <c r="O3164" s="1"/>
      <c r="P3164" s="2"/>
      <c r="Q3164" s="3"/>
      <c r="R3164" s="5"/>
    </row>
    <row r="3165" spans="2:18" x14ac:dyDescent="0.25">
      <c r="B3165" s="18" t="s">
        <v>10</v>
      </c>
      <c r="C3165" s="18">
        <v>1185732</v>
      </c>
      <c r="D3165" s="19">
        <v>45606</v>
      </c>
      <c r="E3165" s="18" t="s">
        <v>29</v>
      </c>
      <c r="F3165" s="18" t="s">
        <v>107</v>
      </c>
      <c r="G3165" s="18" t="s">
        <v>108</v>
      </c>
      <c r="H3165" s="18" t="s">
        <v>14</v>
      </c>
      <c r="I3165" s="20">
        <v>0.35000000000000003</v>
      </c>
      <c r="J3165" s="21">
        <v>2750</v>
      </c>
      <c r="K3165" s="22">
        <f t="shared" si="1038"/>
        <v>962.50000000000011</v>
      </c>
      <c r="L3165" s="22">
        <f t="shared" si="1039"/>
        <v>336.875</v>
      </c>
      <c r="M3165" s="23">
        <v>0.35</v>
      </c>
      <c r="O3165" s="1"/>
      <c r="P3165" s="2"/>
      <c r="Q3165" s="3"/>
      <c r="R3165" s="5"/>
    </row>
    <row r="3166" spans="2:18" x14ac:dyDescent="0.25">
      <c r="B3166" s="18" t="s">
        <v>10</v>
      </c>
      <c r="C3166" s="18">
        <v>1185732</v>
      </c>
      <c r="D3166" s="19">
        <v>45606</v>
      </c>
      <c r="E3166" s="18" t="s">
        <v>29</v>
      </c>
      <c r="F3166" s="18" t="s">
        <v>107</v>
      </c>
      <c r="G3166" s="18" t="s">
        <v>108</v>
      </c>
      <c r="H3166" s="18" t="s">
        <v>16</v>
      </c>
      <c r="I3166" s="20">
        <v>0.6</v>
      </c>
      <c r="J3166" s="21">
        <v>2500</v>
      </c>
      <c r="K3166" s="22">
        <f t="shared" si="1038"/>
        <v>1500</v>
      </c>
      <c r="L3166" s="22">
        <f t="shared" si="1039"/>
        <v>450</v>
      </c>
      <c r="M3166" s="23">
        <v>0.3</v>
      </c>
      <c r="O3166" s="1"/>
      <c r="P3166" s="2"/>
      <c r="Q3166" s="3"/>
      <c r="R3166" s="5"/>
    </row>
    <row r="3167" spans="2:18" x14ac:dyDescent="0.25">
      <c r="B3167" s="18" t="s">
        <v>10</v>
      </c>
      <c r="C3167" s="18">
        <v>1185732</v>
      </c>
      <c r="D3167" s="19">
        <v>45606</v>
      </c>
      <c r="E3167" s="18" t="s">
        <v>29</v>
      </c>
      <c r="F3167" s="18" t="s">
        <v>107</v>
      </c>
      <c r="G3167" s="18" t="s">
        <v>108</v>
      </c>
      <c r="H3167" s="18" t="s">
        <v>17</v>
      </c>
      <c r="I3167" s="20">
        <v>0.64999999999999991</v>
      </c>
      <c r="J3167" s="21">
        <v>3500</v>
      </c>
      <c r="K3167" s="22">
        <f t="shared" si="1038"/>
        <v>2274.9999999999995</v>
      </c>
      <c r="L3167" s="22">
        <f t="shared" si="1039"/>
        <v>909.99999999999989</v>
      </c>
      <c r="M3167" s="23">
        <v>0.4</v>
      </c>
      <c r="O3167" s="1"/>
      <c r="P3167" s="2"/>
      <c r="Q3167" s="3"/>
      <c r="R3167" s="5"/>
    </row>
    <row r="3168" spans="2:18" x14ac:dyDescent="0.25">
      <c r="B3168" s="18" t="s">
        <v>10</v>
      </c>
      <c r="C3168" s="18">
        <v>1185732</v>
      </c>
      <c r="D3168" s="19">
        <v>45635</v>
      </c>
      <c r="E3168" s="18" t="s">
        <v>29</v>
      </c>
      <c r="F3168" s="18" t="s">
        <v>107</v>
      </c>
      <c r="G3168" s="18" t="s">
        <v>108</v>
      </c>
      <c r="H3168" s="18" t="s">
        <v>12</v>
      </c>
      <c r="I3168" s="20">
        <v>0.6</v>
      </c>
      <c r="J3168" s="21">
        <v>6000</v>
      </c>
      <c r="K3168" s="22">
        <f>I3168*J3168</f>
        <v>3600</v>
      </c>
      <c r="L3168" s="22">
        <f>K3168*M3168</f>
        <v>1440</v>
      </c>
      <c r="M3168" s="23">
        <v>0.4</v>
      </c>
      <c r="O3168" s="1"/>
      <c r="P3168" s="2"/>
      <c r="Q3168" s="3"/>
      <c r="R3168" s="5"/>
    </row>
    <row r="3169" spans="1:18" x14ac:dyDescent="0.25">
      <c r="B3169" s="18" t="s">
        <v>10</v>
      </c>
      <c r="C3169" s="18">
        <v>1185732</v>
      </c>
      <c r="D3169" s="19">
        <v>45635</v>
      </c>
      <c r="E3169" s="18" t="s">
        <v>29</v>
      </c>
      <c r="F3169" s="18" t="s">
        <v>107</v>
      </c>
      <c r="G3169" s="18" t="s">
        <v>108</v>
      </c>
      <c r="H3169" s="18" t="s">
        <v>15</v>
      </c>
      <c r="I3169" s="20">
        <v>0.5</v>
      </c>
      <c r="J3169" s="21">
        <v>4000</v>
      </c>
      <c r="K3169" s="22">
        <f>I3169*J3169</f>
        <v>2000</v>
      </c>
      <c r="L3169" s="22">
        <f>K3169*M3169</f>
        <v>800</v>
      </c>
      <c r="M3169" s="23">
        <v>0.4</v>
      </c>
      <c r="O3169" s="1"/>
      <c r="P3169" s="2"/>
      <c r="Q3169" s="3"/>
      <c r="R3169" s="5"/>
    </row>
    <row r="3170" spans="1:18" x14ac:dyDescent="0.25">
      <c r="B3170" s="18" t="s">
        <v>10</v>
      </c>
      <c r="C3170" s="18">
        <v>1185732</v>
      </c>
      <c r="D3170" s="19">
        <v>45635</v>
      </c>
      <c r="E3170" s="18" t="s">
        <v>29</v>
      </c>
      <c r="F3170" s="18" t="s">
        <v>107</v>
      </c>
      <c r="G3170" s="18" t="s">
        <v>108</v>
      </c>
      <c r="H3170" s="18" t="s">
        <v>13</v>
      </c>
      <c r="I3170" s="20">
        <v>0.5</v>
      </c>
      <c r="J3170" s="21">
        <v>3500</v>
      </c>
      <c r="K3170" s="22">
        <f t="shared" ref="K3170:K3173" si="1040">I3170*J3170</f>
        <v>1750</v>
      </c>
      <c r="L3170" s="22">
        <f t="shared" ref="L3170:L3173" si="1041">K3170*M3170</f>
        <v>612.5</v>
      </c>
      <c r="M3170" s="23">
        <v>0.35</v>
      </c>
      <c r="O3170" s="1"/>
      <c r="P3170" s="2"/>
      <c r="Q3170" s="3"/>
      <c r="R3170" s="5"/>
    </row>
    <row r="3171" spans="1:18" x14ac:dyDescent="0.25">
      <c r="B3171" s="18" t="s">
        <v>10</v>
      </c>
      <c r="C3171" s="18">
        <v>1185732</v>
      </c>
      <c r="D3171" s="19">
        <v>45635</v>
      </c>
      <c r="E3171" s="18" t="s">
        <v>29</v>
      </c>
      <c r="F3171" s="18" t="s">
        <v>107</v>
      </c>
      <c r="G3171" s="18" t="s">
        <v>108</v>
      </c>
      <c r="H3171" s="18" t="s">
        <v>14</v>
      </c>
      <c r="I3171" s="20">
        <v>0.5</v>
      </c>
      <c r="J3171" s="21">
        <v>3000</v>
      </c>
      <c r="K3171" s="22">
        <f t="shared" si="1040"/>
        <v>1500</v>
      </c>
      <c r="L3171" s="22">
        <f t="shared" si="1041"/>
        <v>525</v>
      </c>
      <c r="M3171" s="23">
        <v>0.35</v>
      </c>
      <c r="O3171" s="1"/>
      <c r="P3171" s="2"/>
      <c r="Q3171" s="3"/>
      <c r="R3171" s="5"/>
    </row>
    <row r="3172" spans="1:18" x14ac:dyDescent="0.25">
      <c r="B3172" s="18" t="s">
        <v>10</v>
      </c>
      <c r="C3172" s="18">
        <v>1185732</v>
      </c>
      <c r="D3172" s="19">
        <v>45635</v>
      </c>
      <c r="E3172" s="18" t="s">
        <v>29</v>
      </c>
      <c r="F3172" s="18" t="s">
        <v>107</v>
      </c>
      <c r="G3172" s="18" t="s">
        <v>108</v>
      </c>
      <c r="H3172" s="18" t="s">
        <v>16</v>
      </c>
      <c r="I3172" s="20">
        <v>0.6</v>
      </c>
      <c r="J3172" s="21">
        <v>3000</v>
      </c>
      <c r="K3172" s="22">
        <f t="shared" si="1040"/>
        <v>1800</v>
      </c>
      <c r="L3172" s="22">
        <f t="shared" si="1041"/>
        <v>540</v>
      </c>
      <c r="M3172" s="23">
        <v>0.3</v>
      </c>
      <c r="O3172" s="1"/>
      <c r="P3172" s="2"/>
      <c r="Q3172" s="3"/>
      <c r="R3172" s="5"/>
    </row>
    <row r="3173" spans="1:18" x14ac:dyDescent="0.25">
      <c r="B3173" s="18" t="s">
        <v>10</v>
      </c>
      <c r="C3173" s="18">
        <v>1185732</v>
      </c>
      <c r="D3173" s="19">
        <v>45635</v>
      </c>
      <c r="E3173" s="18" t="s">
        <v>29</v>
      </c>
      <c r="F3173" s="18" t="s">
        <v>107</v>
      </c>
      <c r="G3173" s="18" t="s">
        <v>108</v>
      </c>
      <c r="H3173" s="18" t="s">
        <v>17</v>
      </c>
      <c r="I3173" s="20">
        <v>0.64999999999999991</v>
      </c>
      <c r="J3173" s="21">
        <v>4000</v>
      </c>
      <c r="K3173" s="22">
        <f t="shared" si="1040"/>
        <v>2599.9999999999995</v>
      </c>
      <c r="L3173" s="22">
        <f t="shared" si="1041"/>
        <v>1039.9999999999998</v>
      </c>
      <c r="M3173" s="23">
        <v>0.4</v>
      </c>
      <c r="O3173" s="1"/>
      <c r="P3173" s="2"/>
      <c r="Q3173" s="3"/>
      <c r="R3173" s="5"/>
    </row>
    <row r="3174" spans="1:18" x14ac:dyDescent="0.25">
      <c r="A3174" t="s">
        <v>39</v>
      </c>
      <c r="B3174" s="18" t="s">
        <v>10</v>
      </c>
      <c r="C3174" s="18">
        <v>1185732</v>
      </c>
      <c r="D3174" s="19">
        <v>45308</v>
      </c>
      <c r="E3174" s="18" t="s">
        <v>29</v>
      </c>
      <c r="F3174" s="18" t="s">
        <v>109</v>
      </c>
      <c r="G3174" s="18" t="s">
        <v>110</v>
      </c>
      <c r="H3174" s="18" t="s">
        <v>12</v>
      </c>
      <c r="I3174" s="20">
        <v>0.35000000000000003</v>
      </c>
      <c r="J3174" s="21">
        <v>5000</v>
      </c>
      <c r="K3174" s="22">
        <f>I3174*J3174</f>
        <v>1750.0000000000002</v>
      </c>
      <c r="L3174" s="22">
        <f>K3174*M3174</f>
        <v>700.00000000000011</v>
      </c>
      <c r="M3174" s="23">
        <v>0.4</v>
      </c>
      <c r="O3174" s="1"/>
      <c r="P3174" s="2"/>
      <c r="Q3174" s="3"/>
      <c r="R3174" s="5"/>
    </row>
    <row r="3175" spans="1:18" x14ac:dyDescent="0.25">
      <c r="B3175" s="18" t="s">
        <v>10</v>
      </c>
      <c r="C3175" s="18">
        <v>1185732</v>
      </c>
      <c r="D3175" s="19">
        <v>45308</v>
      </c>
      <c r="E3175" s="18" t="s">
        <v>29</v>
      </c>
      <c r="F3175" s="18" t="s">
        <v>109</v>
      </c>
      <c r="G3175" s="18" t="s">
        <v>110</v>
      </c>
      <c r="H3175" s="18" t="s">
        <v>15</v>
      </c>
      <c r="I3175" s="20">
        <v>0.35000000000000003</v>
      </c>
      <c r="J3175" s="21">
        <v>3000</v>
      </c>
      <c r="K3175" s="22">
        <f>I3175*J3175</f>
        <v>1050</v>
      </c>
      <c r="L3175" s="22">
        <f>K3175*M3175</f>
        <v>420</v>
      </c>
      <c r="M3175" s="23">
        <v>0.4</v>
      </c>
      <c r="O3175" s="1"/>
      <c r="P3175" s="2"/>
      <c r="Q3175" s="3"/>
      <c r="R3175" s="5"/>
    </row>
    <row r="3176" spans="1:18" x14ac:dyDescent="0.25">
      <c r="B3176" s="18" t="s">
        <v>10</v>
      </c>
      <c r="C3176" s="18">
        <v>1185732</v>
      </c>
      <c r="D3176" s="19">
        <v>45308</v>
      </c>
      <c r="E3176" s="18" t="s">
        <v>29</v>
      </c>
      <c r="F3176" s="18" t="s">
        <v>109</v>
      </c>
      <c r="G3176" s="18" t="s">
        <v>110</v>
      </c>
      <c r="H3176" s="18" t="s">
        <v>13</v>
      </c>
      <c r="I3176" s="20">
        <v>0.25000000000000006</v>
      </c>
      <c r="J3176" s="21">
        <v>3000</v>
      </c>
      <c r="K3176" s="22">
        <f t="shared" ref="K3176:K3179" si="1042">I3176*J3176</f>
        <v>750.00000000000011</v>
      </c>
      <c r="L3176" s="22">
        <f t="shared" ref="L3176:L3179" si="1043">K3176*M3176</f>
        <v>300.00000000000006</v>
      </c>
      <c r="M3176" s="23">
        <v>0.4</v>
      </c>
      <c r="O3176" s="1"/>
      <c r="P3176" s="2"/>
      <c r="Q3176" s="3"/>
      <c r="R3176" s="5"/>
    </row>
    <row r="3177" spans="1:18" x14ac:dyDescent="0.25">
      <c r="B3177" s="18" t="s">
        <v>10</v>
      </c>
      <c r="C3177" s="18">
        <v>1185732</v>
      </c>
      <c r="D3177" s="19">
        <v>45308</v>
      </c>
      <c r="E3177" s="18" t="s">
        <v>29</v>
      </c>
      <c r="F3177" s="18" t="s">
        <v>109</v>
      </c>
      <c r="G3177" s="18" t="s">
        <v>110</v>
      </c>
      <c r="H3177" s="18" t="s">
        <v>14</v>
      </c>
      <c r="I3177" s="20">
        <v>0.30000000000000004</v>
      </c>
      <c r="J3177" s="21">
        <v>1500</v>
      </c>
      <c r="K3177" s="22">
        <f t="shared" si="1042"/>
        <v>450.00000000000006</v>
      </c>
      <c r="L3177" s="22">
        <f t="shared" si="1043"/>
        <v>180.00000000000003</v>
      </c>
      <c r="M3177" s="23">
        <v>0.4</v>
      </c>
      <c r="O3177" s="1"/>
      <c r="P3177" s="2"/>
      <c r="Q3177" s="3"/>
      <c r="R3177" s="5"/>
    </row>
    <row r="3178" spans="1:18" x14ac:dyDescent="0.25">
      <c r="B3178" s="18" t="s">
        <v>10</v>
      </c>
      <c r="C3178" s="18">
        <v>1185732</v>
      </c>
      <c r="D3178" s="19">
        <v>45308</v>
      </c>
      <c r="E3178" s="18" t="s">
        <v>29</v>
      </c>
      <c r="F3178" s="18" t="s">
        <v>109</v>
      </c>
      <c r="G3178" s="18" t="s">
        <v>110</v>
      </c>
      <c r="H3178" s="18" t="s">
        <v>16</v>
      </c>
      <c r="I3178" s="20">
        <v>0.44999999999999996</v>
      </c>
      <c r="J3178" s="21">
        <v>2000</v>
      </c>
      <c r="K3178" s="22">
        <f t="shared" si="1042"/>
        <v>899.99999999999989</v>
      </c>
      <c r="L3178" s="22">
        <f t="shared" si="1043"/>
        <v>360</v>
      </c>
      <c r="M3178" s="23">
        <v>0.4</v>
      </c>
      <c r="O3178" s="1"/>
      <c r="P3178" s="2"/>
      <c r="Q3178" s="3"/>
      <c r="R3178" s="5"/>
    </row>
    <row r="3179" spans="1:18" x14ac:dyDescent="0.25">
      <c r="B3179" s="18" t="s">
        <v>10</v>
      </c>
      <c r="C3179" s="18">
        <v>1185732</v>
      </c>
      <c r="D3179" s="19">
        <v>45308</v>
      </c>
      <c r="E3179" s="18" t="s">
        <v>29</v>
      </c>
      <c r="F3179" s="18" t="s">
        <v>109</v>
      </c>
      <c r="G3179" s="18" t="s">
        <v>110</v>
      </c>
      <c r="H3179" s="18" t="s">
        <v>17</v>
      </c>
      <c r="I3179" s="20">
        <v>0.35000000000000003</v>
      </c>
      <c r="J3179" s="21">
        <v>3000</v>
      </c>
      <c r="K3179" s="22">
        <f t="shared" si="1042"/>
        <v>1050</v>
      </c>
      <c r="L3179" s="22">
        <f t="shared" si="1043"/>
        <v>420</v>
      </c>
      <c r="M3179" s="23">
        <v>0.4</v>
      </c>
      <c r="O3179" s="1"/>
      <c r="P3179" s="2"/>
      <c r="Q3179" s="3"/>
      <c r="R3179" s="5"/>
    </row>
    <row r="3180" spans="1:18" x14ac:dyDescent="0.25">
      <c r="B3180" s="18" t="s">
        <v>10</v>
      </c>
      <c r="C3180" s="18">
        <v>1185732</v>
      </c>
      <c r="D3180" s="19">
        <v>45339</v>
      </c>
      <c r="E3180" s="18" t="s">
        <v>29</v>
      </c>
      <c r="F3180" s="18" t="s">
        <v>109</v>
      </c>
      <c r="G3180" s="18" t="s">
        <v>110</v>
      </c>
      <c r="H3180" s="18" t="s">
        <v>12</v>
      </c>
      <c r="I3180" s="20">
        <v>0.35000000000000003</v>
      </c>
      <c r="J3180" s="21">
        <v>5500</v>
      </c>
      <c r="K3180" s="22">
        <f>I3180*J3180</f>
        <v>1925.0000000000002</v>
      </c>
      <c r="L3180" s="22">
        <f>K3180*M3180</f>
        <v>770.00000000000011</v>
      </c>
      <c r="M3180" s="23">
        <v>0.4</v>
      </c>
      <c r="O3180" s="1"/>
      <c r="P3180" s="2"/>
      <c r="Q3180" s="3"/>
      <c r="R3180" s="5"/>
    </row>
    <row r="3181" spans="1:18" x14ac:dyDescent="0.25">
      <c r="B3181" s="18" t="s">
        <v>10</v>
      </c>
      <c r="C3181" s="18">
        <v>1185732</v>
      </c>
      <c r="D3181" s="19">
        <v>45339</v>
      </c>
      <c r="E3181" s="18" t="s">
        <v>29</v>
      </c>
      <c r="F3181" s="18" t="s">
        <v>109</v>
      </c>
      <c r="G3181" s="18" t="s">
        <v>110</v>
      </c>
      <c r="H3181" s="18" t="s">
        <v>15</v>
      </c>
      <c r="I3181" s="20">
        <v>0.4</v>
      </c>
      <c r="J3181" s="21">
        <v>2000</v>
      </c>
      <c r="K3181" s="22">
        <f>I3181*J3181</f>
        <v>800</v>
      </c>
      <c r="L3181" s="22">
        <f>K3181*M3181</f>
        <v>320</v>
      </c>
      <c r="M3181" s="23">
        <v>0.4</v>
      </c>
      <c r="O3181" s="1"/>
      <c r="P3181" s="2"/>
      <c r="Q3181" s="3"/>
      <c r="R3181" s="5"/>
    </row>
    <row r="3182" spans="1:18" x14ac:dyDescent="0.25">
      <c r="B3182" s="18" t="s">
        <v>10</v>
      </c>
      <c r="C3182" s="18">
        <v>1185732</v>
      </c>
      <c r="D3182" s="19">
        <v>45339</v>
      </c>
      <c r="E3182" s="18" t="s">
        <v>29</v>
      </c>
      <c r="F3182" s="18" t="s">
        <v>109</v>
      </c>
      <c r="G3182" s="18" t="s">
        <v>110</v>
      </c>
      <c r="H3182" s="18" t="s">
        <v>13</v>
      </c>
      <c r="I3182" s="20">
        <v>0.30000000000000004</v>
      </c>
      <c r="J3182" s="21">
        <v>3000</v>
      </c>
      <c r="K3182" s="22">
        <f t="shared" ref="K3182:K3185" si="1044">I3182*J3182</f>
        <v>900.00000000000011</v>
      </c>
      <c r="L3182" s="22">
        <f t="shared" ref="L3182:L3185" si="1045">K3182*M3182</f>
        <v>360.00000000000006</v>
      </c>
      <c r="M3182" s="23">
        <v>0.4</v>
      </c>
      <c r="O3182" s="1"/>
      <c r="P3182" s="2"/>
      <c r="Q3182" s="3"/>
      <c r="R3182" s="5"/>
    </row>
    <row r="3183" spans="1:18" x14ac:dyDescent="0.25">
      <c r="B3183" s="18" t="s">
        <v>10</v>
      </c>
      <c r="C3183" s="18">
        <v>1185732</v>
      </c>
      <c r="D3183" s="19">
        <v>45339</v>
      </c>
      <c r="E3183" s="18" t="s">
        <v>29</v>
      </c>
      <c r="F3183" s="18" t="s">
        <v>109</v>
      </c>
      <c r="G3183" s="18" t="s">
        <v>110</v>
      </c>
      <c r="H3183" s="18" t="s">
        <v>14</v>
      </c>
      <c r="I3183" s="20">
        <v>0.35000000000000003</v>
      </c>
      <c r="J3183" s="21">
        <v>1750</v>
      </c>
      <c r="K3183" s="22">
        <f t="shared" si="1044"/>
        <v>612.50000000000011</v>
      </c>
      <c r="L3183" s="22">
        <f t="shared" si="1045"/>
        <v>245.00000000000006</v>
      </c>
      <c r="M3183" s="23">
        <v>0.4</v>
      </c>
      <c r="O3183" s="1"/>
      <c r="P3183" s="2"/>
      <c r="Q3183" s="3"/>
      <c r="R3183" s="5"/>
    </row>
    <row r="3184" spans="1:18" x14ac:dyDescent="0.25">
      <c r="B3184" s="18" t="s">
        <v>10</v>
      </c>
      <c r="C3184" s="18">
        <v>1185732</v>
      </c>
      <c r="D3184" s="19">
        <v>45339</v>
      </c>
      <c r="E3184" s="18" t="s">
        <v>29</v>
      </c>
      <c r="F3184" s="18" t="s">
        <v>109</v>
      </c>
      <c r="G3184" s="18" t="s">
        <v>110</v>
      </c>
      <c r="H3184" s="18" t="s">
        <v>16</v>
      </c>
      <c r="I3184" s="20">
        <v>0.49999999999999994</v>
      </c>
      <c r="J3184" s="21">
        <v>2500</v>
      </c>
      <c r="K3184" s="22">
        <f t="shared" si="1044"/>
        <v>1249.9999999999998</v>
      </c>
      <c r="L3184" s="22">
        <f t="shared" si="1045"/>
        <v>499.99999999999994</v>
      </c>
      <c r="M3184" s="23">
        <v>0.4</v>
      </c>
      <c r="O3184" s="1"/>
      <c r="P3184" s="2"/>
      <c r="Q3184" s="3"/>
      <c r="R3184" s="5"/>
    </row>
    <row r="3185" spans="2:18" x14ac:dyDescent="0.25">
      <c r="B3185" s="18" t="s">
        <v>10</v>
      </c>
      <c r="C3185" s="18">
        <v>1185732</v>
      </c>
      <c r="D3185" s="19">
        <v>45339</v>
      </c>
      <c r="E3185" s="18" t="s">
        <v>29</v>
      </c>
      <c r="F3185" s="18" t="s">
        <v>109</v>
      </c>
      <c r="G3185" s="18" t="s">
        <v>110</v>
      </c>
      <c r="H3185" s="18" t="s">
        <v>17</v>
      </c>
      <c r="I3185" s="20">
        <v>0.24999999999999994</v>
      </c>
      <c r="J3185" s="21">
        <v>3500</v>
      </c>
      <c r="K3185" s="22">
        <f t="shared" si="1044"/>
        <v>874.99999999999977</v>
      </c>
      <c r="L3185" s="22">
        <f t="shared" si="1045"/>
        <v>349.99999999999994</v>
      </c>
      <c r="M3185" s="23">
        <v>0.4</v>
      </c>
      <c r="O3185" s="1"/>
      <c r="P3185" s="2"/>
      <c r="Q3185" s="3"/>
      <c r="R3185" s="5"/>
    </row>
    <row r="3186" spans="2:18" x14ac:dyDescent="0.25">
      <c r="B3186" s="18" t="s">
        <v>10</v>
      </c>
      <c r="C3186" s="18">
        <v>1185732</v>
      </c>
      <c r="D3186" s="19">
        <v>45367</v>
      </c>
      <c r="E3186" s="18" t="s">
        <v>29</v>
      </c>
      <c r="F3186" s="18" t="s">
        <v>109</v>
      </c>
      <c r="G3186" s="18" t="s">
        <v>110</v>
      </c>
      <c r="H3186" s="18" t="s">
        <v>12</v>
      </c>
      <c r="I3186" s="20">
        <v>0.30000000000000004</v>
      </c>
      <c r="J3186" s="21">
        <v>5700</v>
      </c>
      <c r="K3186" s="22">
        <f>I3186*J3186</f>
        <v>1710.0000000000002</v>
      </c>
      <c r="L3186" s="22">
        <f>K3186*M3186</f>
        <v>684.00000000000011</v>
      </c>
      <c r="M3186" s="23">
        <v>0.4</v>
      </c>
      <c r="O3186" s="1"/>
      <c r="P3186" s="2"/>
      <c r="Q3186" s="3"/>
      <c r="R3186" s="5"/>
    </row>
    <row r="3187" spans="2:18" x14ac:dyDescent="0.25">
      <c r="B3187" s="18" t="s">
        <v>10</v>
      </c>
      <c r="C3187" s="18">
        <v>1185732</v>
      </c>
      <c r="D3187" s="19">
        <v>45367</v>
      </c>
      <c r="E3187" s="18" t="s">
        <v>29</v>
      </c>
      <c r="F3187" s="18" t="s">
        <v>109</v>
      </c>
      <c r="G3187" s="18" t="s">
        <v>110</v>
      </c>
      <c r="H3187" s="18" t="s">
        <v>15</v>
      </c>
      <c r="I3187" s="20">
        <v>0.30000000000000004</v>
      </c>
      <c r="J3187" s="21">
        <v>2750</v>
      </c>
      <c r="K3187" s="22">
        <f>I3187*J3187</f>
        <v>825.00000000000011</v>
      </c>
      <c r="L3187" s="22">
        <f>K3187*M3187</f>
        <v>330.00000000000006</v>
      </c>
      <c r="M3187" s="23">
        <v>0.4</v>
      </c>
      <c r="O3187" s="1"/>
      <c r="P3187" s="2"/>
      <c r="Q3187" s="3"/>
      <c r="R3187" s="5"/>
    </row>
    <row r="3188" spans="2:18" x14ac:dyDescent="0.25">
      <c r="B3188" s="18" t="s">
        <v>10</v>
      </c>
      <c r="C3188" s="18">
        <v>1185732</v>
      </c>
      <c r="D3188" s="19">
        <v>45367</v>
      </c>
      <c r="E3188" s="18" t="s">
        <v>29</v>
      </c>
      <c r="F3188" s="18" t="s">
        <v>109</v>
      </c>
      <c r="G3188" s="18" t="s">
        <v>110</v>
      </c>
      <c r="H3188" s="18" t="s">
        <v>13</v>
      </c>
      <c r="I3188" s="20">
        <v>0.2</v>
      </c>
      <c r="J3188" s="21">
        <v>3250</v>
      </c>
      <c r="K3188" s="22">
        <f t="shared" ref="K3188:K3191" si="1046">I3188*J3188</f>
        <v>650</v>
      </c>
      <c r="L3188" s="22">
        <f t="shared" ref="L3188:L3191" si="1047">K3188*M3188</f>
        <v>260</v>
      </c>
      <c r="M3188" s="23">
        <v>0.4</v>
      </c>
      <c r="O3188" s="1"/>
      <c r="P3188" s="2"/>
      <c r="Q3188" s="3"/>
      <c r="R3188" s="5"/>
    </row>
    <row r="3189" spans="2:18" x14ac:dyDescent="0.25">
      <c r="B3189" s="18" t="s">
        <v>10</v>
      </c>
      <c r="C3189" s="18">
        <v>1185732</v>
      </c>
      <c r="D3189" s="19">
        <v>45367</v>
      </c>
      <c r="E3189" s="18" t="s">
        <v>29</v>
      </c>
      <c r="F3189" s="18" t="s">
        <v>109</v>
      </c>
      <c r="G3189" s="18" t="s">
        <v>110</v>
      </c>
      <c r="H3189" s="18" t="s">
        <v>14</v>
      </c>
      <c r="I3189" s="20">
        <v>0.24999999999999994</v>
      </c>
      <c r="J3189" s="21">
        <v>1750</v>
      </c>
      <c r="K3189" s="22">
        <f t="shared" si="1046"/>
        <v>437.49999999999989</v>
      </c>
      <c r="L3189" s="22">
        <f t="shared" si="1047"/>
        <v>174.99999999999997</v>
      </c>
      <c r="M3189" s="23">
        <v>0.4</v>
      </c>
      <c r="O3189" s="1"/>
      <c r="P3189" s="2"/>
      <c r="Q3189" s="3"/>
      <c r="R3189" s="5"/>
    </row>
    <row r="3190" spans="2:18" x14ac:dyDescent="0.25">
      <c r="B3190" s="18" t="s">
        <v>10</v>
      </c>
      <c r="C3190" s="18">
        <v>1185732</v>
      </c>
      <c r="D3190" s="19">
        <v>45367</v>
      </c>
      <c r="E3190" s="18" t="s">
        <v>29</v>
      </c>
      <c r="F3190" s="18" t="s">
        <v>109</v>
      </c>
      <c r="G3190" s="18" t="s">
        <v>110</v>
      </c>
      <c r="H3190" s="18" t="s">
        <v>16</v>
      </c>
      <c r="I3190" s="20">
        <v>0.4</v>
      </c>
      <c r="J3190" s="21">
        <v>2250</v>
      </c>
      <c r="K3190" s="22">
        <f t="shared" si="1046"/>
        <v>900</v>
      </c>
      <c r="L3190" s="22">
        <f t="shared" si="1047"/>
        <v>360</v>
      </c>
      <c r="M3190" s="23">
        <v>0.4</v>
      </c>
      <c r="O3190" s="1"/>
      <c r="P3190" s="2"/>
      <c r="Q3190" s="3"/>
      <c r="R3190" s="5"/>
    </row>
    <row r="3191" spans="2:18" x14ac:dyDescent="0.25">
      <c r="B3191" s="18" t="s">
        <v>10</v>
      </c>
      <c r="C3191" s="18">
        <v>1185732</v>
      </c>
      <c r="D3191" s="19">
        <v>45367</v>
      </c>
      <c r="E3191" s="18" t="s">
        <v>29</v>
      </c>
      <c r="F3191" s="18" t="s">
        <v>109</v>
      </c>
      <c r="G3191" s="18" t="s">
        <v>110</v>
      </c>
      <c r="H3191" s="18" t="s">
        <v>17</v>
      </c>
      <c r="I3191" s="20">
        <v>0.30000000000000004</v>
      </c>
      <c r="J3191" s="21">
        <v>3250</v>
      </c>
      <c r="K3191" s="22">
        <f t="shared" si="1046"/>
        <v>975.00000000000011</v>
      </c>
      <c r="L3191" s="22">
        <f t="shared" si="1047"/>
        <v>390.00000000000006</v>
      </c>
      <c r="M3191" s="23">
        <v>0.4</v>
      </c>
      <c r="O3191" s="1"/>
      <c r="P3191" s="2"/>
      <c r="Q3191" s="3"/>
      <c r="R3191" s="5"/>
    </row>
    <row r="3192" spans="2:18" x14ac:dyDescent="0.25">
      <c r="B3192" s="18" t="s">
        <v>10</v>
      </c>
      <c r="C3192" s="18">
        <v>1185732</v>
      </c>
      <c r="D3192" s="19">
        <v>45399</v>
      </c>
      <c r="E3192" s="18" t="s">
        <v>29</v>
      </c>
      <c r="F3192" s="18" t="s">
        <v>109</v>
      </c>
      <c r="G3192" s="18" t="s">
        <v>110</v>
      </c>
      <c r="H3192" s="18" t="s">
        <v>12</v>
      </c>
      <c r="I3192" s="20">
        <v>0.30000000000000004</v>
      </c>
      <c r="J3192" s="21">
        <v>5500</v>
      </c>
      <c r="K3192" s="22">
        <f>I3192*J3192</f>
        <v>1650.0000000000002</v>
      </c>
      <c r="L3192" s="22">
        <f>K3192*M3192</f>
        <v>660.00000000000011</v>
      </c>
      <c r="M3192" s="23">
        <v>0.4</v>
      </c>
      <c r="O3192" s="1"/>
      <c r="P3192" s="2"/>
      <c r="Q3192" s="3"/>
      <c r="R3192" s="5"/>
    </row>
    <row r="3193" spans="2:18" x14ac:dyDescent="0.25">
      <c r="B3193" s="18" t="s">
        <v>10</v>
      </c>
      <c r="C3193" s="18">
        <v>1185732</v>
      </c>
      <c r="D3193" s="19">
        <v>45399</v>
      </c>
      <c r="E3193" s="18" t="s">
        <v>29</v>
      </c>
      <c r="F3193" s="18" t="s">
        <v>109</v>
      </c>
      <c r="G3193" s="18" t="s">
        <v>110</v>
      </c>
      <c r="H3193" s="18" t="s">
        <v>15</v>
      </c>
      <c r="I3193" s="20">
        <v>0.30000000000000004</v>
      </c>
      <c r="J3193" s="21">
        <v>2500</v>
      </c>
      <c r="K3193" s="22">
        <f>I3193*J3193</f>
        <v>750.00000000000011</v>
      </c>
      <c r="L3193" s="22">
        <f>K3193*M3193</f>
        <v>300.00000000000006</v>
      </c>
      <c r="M3193" s="23">
        <v>0.4</v>
      </c>
      <c r="O3193" s="1"/>
      <c r="P3193" s="2"/>
      <c r="Q3193" s="3"/>
      <c r="R3193" s="5"/>
    </row>
    <row r="3194" spans="2:18" x14ac:dyDescent="0.25">
      <c r="B3194" s="18" t="s">
        <v>10</v>
      </c>
      <c r="C3194" s="18">
        <v>1185732</v>
      </c>
      <c r="D3194" s="19">
        <v>45399</v>
      </c>
      <c r="E3194" s="18" t="s">
        <v>29</v>
      </c>
      <c r="F3194" s="18" t="s">
        <v>109</v>
      </c>
      <c r="G3194" s="18" t="s">
        <v>110</v>
      </c>
      <c r="H3194" s="18" t="s">
        <v>13</v>
      </c>
      <c r="I3194" s="20">
        <v>0.2</v>
      </c>
      <c r="J3194" s="21">
        <v>2500</v>
      </c>
      <c r="K3194" s="22">
        <f t="shared" ref="K3194:K3197" si="1048">I3194*J3194</f>
        <v>500</v>
      </c>
      <c r="L3194" s="22">
        <f t="shared" ref="L3194:L3197" si="1049">K3194*M3194</f>
        <v>200</v>
      </c>
      <c r="M3194" s="23">
        <v>0.4</v>
      </c>
      <c r="O3194" s="1"/>
      <c r="P3194" s="2"/>
      <c r="Q3194" s="3"/>
      <c r="R3194" s="5"/>
    </row>
    <row r="3195" spans="2:18" x14ac:dyDescent="0.25">
      <c r="B3195" s="18" t="s">
        <v>10</v>
      </c>
      <c r="C3195" s="18">
        <v>1185732</v>
      </c>
      <c r="D3195" s="19">
        <v>45399</v>
      </c>
      <c r="E3195" s="18" t="s">
        <v>29</v>
      </c>
      <c r="F3195" s="18" t="s">
        <v>109</v>
      </c>
      <c r="G3195" s="18" t="s">
        <v>110</v>
      </c>
      <c r="H3195" s="18" t="s">
        <v>14</v>
      </c>
      <c r="I3195" s="20">
        <v>0.24999999999999994</v>
      </c>
      <c r="J3195" s="21">
        <v>1750</v>
      </c>
      <c r="K3195" s="22">
        <f t="shared" si="1048"/>
        <v>437.49999999999989</v>
      </c>
      <c r="L3195" s="22">
        <f t="shared" si="1049"/>
        <v>174.99999999999997</v>
      </c>
      <c r="M3195" s="23">
        <v>0.4</v>
      </c>
      <c r="O3195" s="1"/>
      <c r="P3195" s="2"/>
      <c r="Q3195" s="3"/>
      <c r="R3195" s="5"/>
    </row>
    <row r="3196" spans="2:18" x14ac:dyDescent="0.25">
      <c r="B3196" s="18" t="s">
        <v>10</v>
      </c>
      <c r="C3196" s="18">
        <v>1185732</v>
      </c>
      <c r="D3196" s="19">
        <v>45399</v>
      </c>
      <c r="E3196" s="18" t="s">
        <v>29</v>
      </c>
      <c r="F3196" s="18" t="s">
        <v>109</v>
      </c>
      <c r="G3196" s="18" t="s">
        <v>110</v>
      </c>
      <c r="H3196" s="18" t="s">
        <v>16</v>
      </c>
      <c r="I3196" s="20">
        <v>0.65</v>
      </c>
      <c r="J3196" s="21">
        <v>2000</v>
      </c>
      <c r="K3196" s="22">
        <f t="shared" si="1048"/>
        <v>1300</v>
      </c>
      <c r="L3196" s="22">
        <f t="shared" si="1049"/>
        <v>520</v>
      </c>
      <c r="M3196" s="23">
        <v>0.4</v>
      </c>
      <c r="O3196" s="1"/>
      <c r="P3196" s="2"/>
      <c r="Q3196" s="3"/>
      <c r="R3196" s="5"/>
    </row>
    <row r="3197" spans="2:18" x14ac:dyDescent="0.25">
      <c r="B3197" s="18" t="s">
        <v>10</v>
      </c>
      <c r="C3197" s="18">
        <v>1185732</v>
      </c>
      <c r="D3197" s="19">
        <v>45399</v>
      </c>
      <c r="E3197" s="18" t="s">
        <v>29</v>
      </c>
      <c r="F3197" s="18" t="s">
        <v>109</v>
      </c>
      <c r="G3197" s="18" t="s">
        <v>110</v>
      </c>
      <c r="H3197" s="18" t="s">
        <v>17</v>
      </c>
      <c r="I3197" s="20">
        <v>0.5</v>
      </c>
      <c r="J3197" s="21">
        <v>3250</v>
      </c>
      <c r="K3197" s="22">
        <f t="shared" si="1048"/>
        <v>1625</v>
      </c>
      <c r="L3197" s="22">
        <f t="shared" si="1049"/>
        <v>650</v>
      </c>
      <c r="M3197" s="23">
        <v>0.4</v>
      </c>
      <c r="O3197" s="1"/>
      <c r="P3197" s="2"/>
      <c r="Q3197" s="3"/>
      <c r="R3197" s="5"/>
    </row>
    <row r="3198" spans="2:18" x14ac:dyDescent="0.25">
      <c r="B3198" s="18" t="s">
        <v>10</v>
      </c>
      <c r="C3198" s="18">
        <v>1185732</v>
      </c>
      <c r="D3198" s="19">
        <v>45430</v>
      </c>
      <c r="E3198" s="18" t="s">
        <v>29</v>
      </c>
      <c r="F3198" s="18" t="s">
        <v>109</v>
      </c>
      <c r="G3198" s="18" t="s">
        <v>110</v>
      </c>
      <c r="H3198" s="18" t="s">
        <v>12</v>
      </c>
      <c r="I3198" s="20">
        <v>0.6</v>
      </c>
      <c r="J3198" s="21">
        <v>5950</v>
      </c>
      <c r="K3198" s="22">
        <f>I3198*J3198</f>
        <v>3570</v>
      </c>
      <c r="L3198" s="22">
        <f>K3198*M3198</f>
        <v>1428</v>
      </c>
      <c r="M3198" s="23">
        <v>0.4</v>
      </c>
      <c r="O3198" s="1"/>
      <c r="P3198" s="2"/>
      <c r="Q3198" s="3"/>
      <c r="R3198" s="5"/>
    </row>
    <row r="3199" spans="2:18" x14ac:dyDescent="0.25">
      <c r="B3199" s="18" t="s">
        <v>10</v>
      </c>
      <c r="C3199" s="18">
        <v>1185732</v>
      </c>
      <c r="D3199" s="19">
        <v>45430</v>
      </c>
      <c r="E3199" s="18" t="s">
        <v>29</v>
      </c>
      <c r="F3199" s="18" t="s">
        <v>109</v>
      </c>
      <c r="G3199" s="18" t="s">
        <v>110</v>
      </c>
      <c r="H3199" s="18" t="s">
        <v>15</v>
      </c>
      <c r="I3199" s="20">
        <v>0.4</v>
      </c>
      <c r="J3199" s="21">
        <v>3000</v>
      </c>
      <c r="K3199" s="22">
        <f>I3199*J3199</f>
        <v>1200</v>
      </c>
      <c r="L3199" s="22">
        <f>K3199*M3199</f>
        <v>480</v>
      </c>
      <c r="M3199" s="23">
        <v>0.4</v>
      </c>
      <c r="O3199" s="1"/>
      <c r="P3199" s="2"/>
      <c r="Q3199" s="3"/>
      <c r="R3199" s="5"/>
    </row>
    <row r="3200" spans="2:18" x14ac:dyDescent="0.25">
      <c r="B3200" s="18" t="s">
        <v>10</v>
      </c>
      <c r="C3200" s="18">
        <v>1185732</v>
      </c>
      <c r="D3200" s="19">
        <v>45430</v>
      </c>
      <c r="E3200" s="18" t="s">
        <v>29</v>
      </c>
      <c r="F3200" s="18" t="s">
        <v>109</v>
      </c>
      <c r="G3200" s="18" t="s">
        <v>110</v>
      </c>
      <c r="H3200" s="18" t="s">
        <v>13</v>
      </c>
      <c r="I3200" s="20">
        <v>0.35000000000000003</v>
      </c>
      <c r="J3200" s="21">
        <v>2750</v>
      </c>
      <c r="K3200" s="22">
        <f t="shared" ref="K3200:K3203" si="1050">I3200*J3200</f>
        <v>962.50000000000011</v>
      </c>
      <c r="L3200" s="22">
        <f t="shared" ref="L3200:L3203" si="1051">K3200*M3200</f>
        <v>385.00000000000006</v>
      </c>
      <c r="M3200" s="23">
        <v>0.4</v>
      </c>
      <c r="O3200" s="1"/>
      <c r="P3200" s="2"/>
      <c r="Q3200" s="3"/>
      <c r="R3200" s="5"/>
    </row>
    <row r="3201" spans="2:18" x14ac:dyDescent="0.25">
      <c r="B3201" s="18" t="s">
        <v>10</v>
      </c>
      <c r="C3201" s="18">
        <v>1185732</v>
      </c>
      <c r="D3201" s="19">
        <v>45430</v>
      </c>
      <c r="E3201" s="18" t="s">
        <v>29</v>
      </c>
      <c r="F3201" s="18" t="s">
        <v>109</v>
      </c>
      <c r="G3201" s="18" t="s">
        <v>110</v>
      </c>
      <c r="H3201" s="18" t="s">
        <v>14</v>
      </c>
      <c r="I3201" s="20">
        <v>0.35000000000000003</v>
      </c>
      <c r="J3201" s="21">
        <v>2000</v>
      </c>
      <c r="K3201" s="22">
        <f t="shared" si="1050"/>
        <v>700.00000000000011</v>
      </c>
      <c r="L3201" s="22">
        <f t="shared" si="1051"/>
        <v>280.00000000000006</v>
      </c>
      <c r="M3201" s="23">
        <v>0.4</v>
      </c>
      <c r="O3201" s="1"/>
      <c r="P3201" s="2"/>
      <c r="Q3201" s="3"/>
      <c r="R3201" s="5"/>
    </row>
    <row r="3202" spans="2:18" x14ac:dyDescent="0.25">
      <c r="B3202" s="18" t="s">
        <v>10</v>
      </c>
      <c r="C3202" s="18">
        <v>1185732</v>
      </c>
      <c r="D3202" s="19">
        <v>45430</v>
      </c>
      <c r="E3202" s="18" t="s">
        <v>29</v>
      </c>
      <c r="F3202" s="18" t="s">
        <v>109</v>
      </c>
      <c r="G3202" s="18" t="s">
        <v>110</v>
      </c>
      <c r="H3202" s="18" t="s">
        <v>16</v>
      </c>
      <c r="I3202" s="20">
        <v>0.44999999999999996</v>
      </c>
      <c r="J3202" s="21">
        <v>2250</v>
      </c>
      <c r="K3202" s="22">
        <f t="shared" si="1050"/>
        <v>1012.4999999999999</v>
      </c>
      <c r="L3202" s="22">
        <f t="shared" si="1051"/>
        <v>405</v>
      </c>
      <c r="M3202" s="23">
        <v>0.4</v>
      </c>
      <c r="O3202" s="1"/>
      <c r="P3202" s="2"/>
      <c r="Q3202" s="3"/>
      <c r="R3202" s="5"/>
    </row>
    <row r="3203" spans="2:18" x14ac:dyDescent="0.25">
      <c r="B3203" s="18" t="s">
        <v>10</v>
      </c>
      <c r="C3203" s="18">
        <v>1185732</v>
      </c>
      <c r="D3203" s="19">
        <v>45430</v>
      </c>
      <c r="E3203" s="18" t="s">
        <v>29</v>
      </c>
      <c r="F3203" s="18" t="s">
        <v>109</v>
      </c>
      <c r="G3203" s="18" t="s">
        <v>110</v>
      </c>
      <c r="H3203" s="18" t="s">
        <v>17</v>
      </c>
      <c r="I3203" s="20">
        <v>0.54999999999999993</v>
      </c>
      <c r="J3203" s="21">
        <v>3500</v>
      </c>
      <c r="K3203" s="22">
        <f t="shared" si="1050"/>
        <v>1924.9999999999998</v>
      </c>
      <c r="L3203" s="22">
        <f t="shared" si="1051"/>
        <v>770</v>
      </c>
      <c r="M3203" s="23">
        <v>0.4</v>
      </c>
      <c r="O3203" s="1"/>
      <c r="P3203" s="2"/>
      <c r="Q3203" s="3"/>
      <c r="R3203" s="5"/>
    </row>
    <row r="3204" spans="2:18" x14ac:dyDescent="0.25">
      <c r="B3204" s="18" t="s">
        <v>10</v>
      </c>
      <c r="C3204" s="18">
        <v>1185732</v>
      </c>
      <c r="D3204" s="19">
        <v>45460</v>
      </c>
      <c r="E3204" s="18" t="s">
        <v>29</v>
      </c>
      <c r="F3204" s="18" t="s">
        <v>109</v>
      </c>
      <c r="G3204" s="18" t="s">
        <v>110</v>
      </c>
      <c r="H3204" s="18" t="s">
        <v>12</v>
      </c>
      <c r="I3204" s="20">
        <v>0.45</v>
      </c>
      <c r="J3204" s="21">
        <v>6000</v>
      </c>
      <c r="K3204" s="22">
        <f>I3204*J3204</f>
        <v>2700</v>
      </c>
      <c r="L3204" s="22">
        <f>K3204*M3204</f>
        <v>1080</v>
      </c>
      <c r="M3204" s="23">
        <v>0.4</v>
      </c>
      <c r="O3204" s="1"/>
      <c r="P3204" s="2"/>
      <c r="Q3204" s="3"/>
      <c r="R3204" s="5"/>
    </row>
    <row r="3205" spans="2:18" x14ac:dyDescent="0.25">
      <c r="B3205" s="18" t="s">
        <v>10</v>
      </c>
      <c r="C3205" s="18">
        <v>1185732</v>
      </c>
      <c r="D3205" s="19">
        <v>45460</v>
      </c>
      <c r="E3205" s="18" t="s">
        <v>29</v>
      </c>
      <c r="F3205" s="18" t="s">
        <v>109</v>
      </c>
      <c r="G3205" s="18" t="s">
        <v>110</v>
      </c>
      <c r="H3205" s="18" t="s">
        <v>15</v>
      </c>
      <c r="I3205" s="20">
        <v>0.40000000000000008</v>
      </c>
      <c r="J3205" s="21">
        <v>4250</v>
      </c>
      <c r="K3205" s="22">
        <f>I3205*J3205</f>
        <v>1700.0000000000002</v>
      </c>
      <c r="L3205" s="22">
        <f>K3205*M3205</f>
        <v>680.00000000000011</v>
      </c>
      <c r="M3205" s="23">
        <v>0.4</v>
      </c>
      <c r="O3205" s="1"/>
      <c r="P3205" s="2"/>
      <c r="Q3205" s="3"/>
      <c r="R3205" s="5"/>
    </row>
    <row r="3206" spans="2:18" x14ac:dyDescent="0.25">
      <c r="B3206" s="18" t="s">
        <v>10</v>
      </c>
      <c r="C3206" s="18">
        <v>1185732</v>
      </c>
      <c r="D3206" s="19">
        <v>45460</v>
      </c>
      <c r="E3206" s="18" t="s">
        <v>29</v>
      </c>
      <c r="F3206" s="18" t="s">
        <v>109</v>
      </c>
      <c r="G3206" s="18" t="s">
        <v>110</v>
      </c>
      <c r="H3206" s="18" t="s">
        <v>13</v>
      </c>
      <c r="I3206" s="20">
        <v>0.35000000000000003</v>
      </c>
      <c r="J3206" s="21">
        <v>3000</v>
      </c>
      <c r="K3206" s="22">
        <f t="shared" ref="K3206:K3209" si="1052">I3206*J3206</f>
        <v>1050</v>
      </c>
      <c r="L3206" s="22">
        <f t="shared" ref="L3206:L3209" si="1053">K3206*M3206</f>
        <v>420</v>
      </c>
      <c r="M3206" s="23">
        <v>0.4</v>
      </c>
      <c r="O3206" s="1"/>
      <c r="P3206" s="2"/>
      <c r="Q3206" s="3"/>
      <c r="R3206" s="5"/>
    </row>
    <row r="3207" spans="2:18" x14ac:dyDescent="0.25">
      <c r="B3207" s="18" t="s">
        <v>10</v>
      </c>
      <c r="C3207" s="18">
        <v>1185732</v>
      </c>
      <c r="D3207" s="19">
        <v>45460</v>
      </c>
      <c r="E3207" s="18" t="s">
        <v>29</v>
      </c>
      <c r="F3207" s="18" t="s">
        <v>109</v>
      </c>
      <c r="G3207" s="18" t="s">
        <v>110</v>
      </c>
      <c r="H3207" s="18" t="s">
        <v>14</v>
      </c>
      <c r="I3207" s="20">
        <v>0.35000000000000003</v>
      </c>
      <c r="J3207" s="21">
        <v>2750</v>
      </c>
      <c r="K3207" s="22">
        <f t="shared" si="1052"/>
        <v>962.50000000000011</v>
      </c>
      <c r="L3207" s="22">
        <f t="shared" si="1053"/>
        <v>385.00000000000006</v>
      </c>
      <c r="M3207" s="23">
        <v>0.4</v>
      </c>
      <c r="O3207" s="1"/>
      <c r="P3207" s="2"/>
      <c r="Q3207" s="3"/>
      <c r="R3207" s="5"/>
    </row>
    <row r="3208" spans="2:18" x14ac:dyDescent="0.25">
      <c r="B3208" s="18" t="s">
        <v>10</v>
      </c>
      <c r="C3208" s="18">
        <v>1185732</v>
      </c>
      <c r="D3208" s="19">
        <v>45460</v>
      </c>
      <c r="E3208" s="18" t="s">
        <v>29</v>
      </c>
      <c r="F3208" s="18" t="s">
        <v>109</v>
      </c>
      <c r="G3208" s="18" t="s">
        <v>110</v>
      </c>
      <c r="H3208" s="18" t="s">
        <v>16</v>
      </c>
      <c r="I3208" s="20">
        <v>0.45</v>
      </c>
      <c r="J3208" s="21">
        <v>2750</v>
      </c>
      <c r="K3208" s="22">
        <f t="shared" si="1052"/>
        <v>1237.5</v>
      </c>
      <c r="L3208" s="22">
        <f t="shared" si="1053"/>
        <v>495</v>
      </c>
      <c r="M3208" s="23">
        <v>0.4</v>
      </c>
      <c r="O3208" s="1"/>
      <c r="P3208" s="2"/>
      <c r="Q3208" s="3"/>
      <c r="R3208" s="5"/>
    </row>
    <row r="3209" spans="2:18" x14ac:dyDescent="0.25">
      <c r="B3209" s="18" t="s">
        <v>10</v>
      </c>
      <c r="C3209" s="18">
        <v>1185732</v>
      </c>
      <c r="D3209" s="19">
        <v>45460</v>
      </c>
      <c r="E3209" s="18" t="s">
        <v>29</v>
      </c>
      <c r="F3209" s="18" t="s">
        <v>109</v>
      </c>
      <c r="G3209" s="18" t="s">
        <v>110</v>
      </c>
      <c r="H3209" s="18" t="s">
        <v>17</v>
      </c>
      <c r="I3209" s="20">
        <v>0.65000000000000013</v>
      </c>
      <c r="J3209" s="21">
        <v>4250</v>
      </c>
      <c r="K3209" s="22">
        <f t="shared" si="1052"/>
        <v>2762.5000000000005</v>
      </c>
      <c r="L3209" s="22">
        <f t="shared" si="1053"/>
        <v>1105.0000000000002</v>
      </c>
      <c r="M3209" s="23">
        <v>0.4</v>
      </c>
      <c r="O3209" s="1"/>
      <c r="P3209" s="2"/>
      <c r="Q3209" s="3"/>
      <c r="R3209" s="5"/>
    </row>
    <row r="3210" spans="2:18" x14ac:dyDescent="0.25">
      <c r="B3210" s="18" t="s">
        <v>10</v>
      </c>
      <c r="C3210" s="18">
        <v>1185732</v>
      </c>
      <c r="D3210" s="19">
        <v>45489</v>
      </c>
      <c r="E3210" s="18" t="s">
        <v>29</v>
      </c>
      <c r="F3210" s="18" t="s">
        <v>109</v>
      </c>
      <c r="G3210" s="18" t="s">
        <v>110</v>
      </c>
      <c r="H3210" s="18" t="s">
        <v>12</v>
      </c>
      <c r="I3210" s="20">
        <v>0.60000000000000009</v>
      </c>
      <c r="J3210" s="21">
        <v>6500</v>
      </c>
      <c r="K3210" s="22">
        <f>I3210*J3210</f>
        <v>3900.0000000000005</v>
      </c>
      <c r="L3210" s="22">
        <f>K3210*M3210</f>
        <v>1560.0000000000002</v>
      </c>
      <c r="M3210" s="23">
        <v>0.4</v>
      </c>
      <c r="O3210" s="1"/>
      <c r="P3210" s="2"/>
      <c r="Q3210" s="3"/>
      <c r="R3210" s="5"/>
    </row>
    <row r="3211" spans="2:18" x14ac:dyDescent="0.25">
      <c r="B3211" s="18" t="s">
        <v>10</v>
      </c>
      <c r="C3211" s="18">
        <v>1185732</v>
      </c>
      <c r="D3211" s="19">
        <v>45489</v>
      </c>
      <c r="E3211" s="18" t="s">
        <v>29</v>
      </c>
      <c r="F3211" s="18" t="s">
        <v>109</v>
      </c>
      <c r="G3211" s="18" t="s">
        <v>110</v>
      </c>
      <c r="H3211" s="18" t="s">
        <v>15</v>
      </c>
      <c r="I3211" s="20">
        <v>0.55000000000000016</v>
      </c>
      <c r="J3211" s="21">
        <v>4000</v>
      </c>
      <c r="K3211" s="22">
        <f>I3211*J3211</f>
        <v>2200.0000000000005</v>
      </c>
      <c r="L3211" s="22">
        <f>K3211*M3211</f>
        <v>880.00000000000023</v>
      </c>
      <c r="M3211" s="23">
        <v>0.4</v>
      </c>
      <c r="O3211" s="1"/>
      <c r="P3211" s="2"/>
      <c r="Q3211" s="3"/>
      <c r="R3211" s="5"/>
    </row>
    <row r="3212" spans="2:18" x14ac:dyDescent="0.25">
      <c r="B3212" s="18" t="s">
        <v>10</v>
      </c>
      <c r="C3212" s="18">
        <v>1185732</v>
      </c>
      <c r="D3212" s="19">
        <v>45489</v>
      </c>
      <c r="E3212" s="18" t="s">
        <v>29</v>
      </c>
      <c r="F3212" s="18" t="s">
        <v>109</v>
      </c>
      <c r="G3212" s="18" t="s">
        <v>110</v>
      </c>
      <c r="H3212" s="18" t="s">
        <v>13</v>
      </c>
      <c r="I3212" s="20">
        <v>0.5</v>
      </c>
      <c r="J3212" s="21">
        <v>3250</v>
      </c>
      <c r="K3212" s="22">
        <f t="shared" ref="K3212:K3215" si="1054">I3212*J3212</f>
        <v>1625</v>
      </c>
      <c r="L3212" s="22">
        <f t="shared" ref="L3212:L3215" si="1055">K3212*M3212</f>
        <v>650</v>
      </c>
      <c r="M3212" s="23">
        <v>0.4</v>
      </c>
      <c r="O3212" s="1"/>
      <c r="P3212" s="2"/>
      <c r="Q3212" s="3"/>
      <c r="R3212" s="5"/>
    </row>
    <row r="3213" spans="2:18" x14ac:dyDescent="0.25">
      <c r="B3213" s="18" t="s">
        <v>10</v>
      </c>
      <c r="C3213" s="18">
        <v>1185732</v>
      </c>
      <c r="D3213" s="19">
        <v>45489</v>
      </c>
      <c r="E3213" s="18" t="s">
        <v>29</v>
      </c>
      <c r="F3213" s="18" t="s">
        <v>109</v>
      </c>
      <c r="G3213" s="18" t="s">
        <v>110</v>
      </c>
      <c r="H3213" s="18" t="s">
        <v>14</v>
      </c>
      <c r="I3213" s="20">
        <v>0.5</v>
      </c>
      <c r="J3213" s="21">
        <v>2750</v>
      </c>
      <c r="K3213" s="22">
        <f t="shared" si="1054"/>
        <v>1375</v>
      </c>
      <c r="L3213" s="22">
        <f t="shared" si="1055"/>
        <v>550</v>
      </c>
      <c r="M3213" s="23">
        <v>0.4</v>
      </c>
      <c r="O3213" s="1"/>
      <c r="P3213" s="2"/>
      <c r="Q3213" s="3"/>
      <c r="R3213" s="5"/>
    </row>
    <row r="3214" spans="2:18" x14ac:dyDescent="0.25">
      <c r="B3214" s="18" t="s">
        <v>10</v>
      </c>
      <c r="C3214" s="18">
        <v>1185732</v>
      </c>
      <c r="D3214" s="19">
        <v>45489</v>
      </c>
      <c r="E3214" s="18" t="s">
        <v>29</v>
      </c>
      <c r="F3214" s="18" t="s">
        <v>109</v>
      </c>
      <c r="G3214" s="18" t="s">
        <v>110</v>
      </c>
      <c r="H3214" s="18" t="s">
        <v>16</v>
      </c>
      <c r="I3214" s="20">
        <v>0.60000000000000009</v>
      </c>
      <c r="J3214" s="21">
        <v>3000</v>
      </c>
      <c r="K3214" s="22">
        <f t="shared" si="1054"/>
        <v>1800.0000000000002</v>
      </c>
      <c r="L3214" s="22">
        <f t="shared" si="1055"/>
        <v>720.00000000000011</v>
      </c>
      <c r="M3214" s="23">
        <v>0.4</v>
      </c>
      <c r="O3214" s="1"/>
      <c r="P3214" s="2"/>
      <c r="Q3214" s="3"/>
      <c r="R3214" s="5"/>
    </row>
    <row r="3215" spans="2:18" x14ac:dyDescent="0.25">
      <c r="B3215" s="18" t="s">
        <v>10</v>
      </c>
      <c r="C3215" s="18">
        <v>1185732</v>
      </c>
      <c r="D3215" s="19">
        <v>45489</v>
      </c>
      <c r="E3215" s="18" t="s">
        <v>29</v>
      </c>
      <c r="F3215" s="18" t="s">
        <v>109</v>
      </c>
      <c r="G3215" s="18" t="s">
        <v>110</v>
      </c>
      <c r="H3215" s="18" t="s">
        <v>17</v>
      </c>
      <c r="I3215" s="20">
        <v>0.65000000000000013</v>
      </c>
      <c r="J3215" s="21">
        <v>4750</v>
      </c>
      <c r="K3215" s="22">
        <f t="shared" si="1054"/>
        <v>3087.5000000000005</v>
      </c>
      <c r="L3215" s="22">
        <f t="shared" si="1055"/>
        <v>1235.0000000000002</v>
      </c>
      <c r="M3215" s="23">
        <v>0.4</v>
      </c>
      <c r="O3215" s="1"/>
      <c r="P3215" s="2"/>
      <c r="Q3215" s="3"/>
      <c r="R3215" s="5"/>
    </row>
    <row r="3216" spans="2:18" x14ac:dyDescent="0.25">
      <c r="B3216" s="18" t="s">
        <v>10</v>
      </c>
      <c r="C3216" s="18">
        <v>1185732</v>
      </c>
      <c r="D3216" s="19">
        <v>45521</v>
      </c>
      <c r="E3216" s="18" t="s">
        <v>29</v>
      </c>
      <c r="F3216" s="18" t="s">
        <v>109</v>
      </c>
      <c r="G3216" s="18" t="s">
        <v>110</v>
      </c>
      <c r="H3216" s="18" t="s">
        <v>12</v>
      </c>
      <c r="I3216" s="20">
        <v>0.5</v>
      </c>
      <c r="J3216" s="21">
        <v>5250</v>
      </c>
      <c r="K3216" s="22">
        <f>I3216*J3216</f>
        <v>2625</v>
      </c>
      <c r="L3216" s="22">
        <f>K3216*M3216</f>
        <v>1050</v>
      </c>
      <c r="M3216" s="23">
        <v>0.4</v>
      </c>
      <c r="O3216" s="1"/>
      <c r="P3216" s="2"/>
      <c r="Q3216" s="3"/>
      <c r="R3216" s="5"/>
    </row>
    <row r="3217" spans="2:18" x14ac:dyDescent="0.25">
      <c r="B3217" s="18" t="s">
        <v>10</v>
      </c>
      <c r="C3217" s="18">
        <v>1185732</v>
      </c>
      <c r="D3217" s="19">
        <v>45521</v>
      </c>
      <c r="E3217" s="18" t="s">
        <v>29</v>
      </c>
      <c r="F3217" s="18" t="s">
        <v>109</v>
      </c>
      <c r="G3217" s="18" t="s">
        <v>110</v>
      </c>
      <c r="H3217" s="18" t="s">
        <v>15</v>
      </c>
      <c r="I3217" s="20">
        <v>0.45000000000000007</v>
      </c>
      <c r="J3217" s="21">
        <v>3000</v>
      </c>
      <c r="K3217" s="22">
        <f>I3217*J3217</f>
        <v>1350.0000000000002</v>
      </c>
      <c r="L3217" s="22">
        <f>K3217*M3217</f>
        <v>540.00000000000011</v>
      </c>
      <c r="M3217" s="23">
        <v>0.4</v>
      </c>
      <c r="O3217" s="1"/>
      <c r="P3217" s="2"/>
      <c r="Q3217" s="3"/>
      <c r="R3217" s="5"/>
    </row>
    <row r="3218" spans="2:18" x14ac:dyDescent="0.25">
      <c r="B3218" s="18" t="s">
        <v>10</v>
      </c>
      <c r="C3218" s="18">
        <v>1185732</v>
      </c>
      <c r="D3218" s="19">
        <v>45521</v>
      </c>
      <c r="E3218" s="18" t="s">
        <v>29</v>
      </c>
      <c r="F3218" s="18" t="s">
        <v>109</v>
      </c>
      <c r="G3218" s="18" t="s">
        <v>110</v>
      </c>
      <c r="H3218" s="18" t="s">
        <v>13</v>
      </c>
      <c r="I3218" s="20">
        <v>0.4</v>
      </c>
      <c r="J3218" s="21">
        <v>3000</v>
      </c>
      <c r="K3218" s="22">
        <f t="shared" ref="K3218:K3221" si="1056">I3218*J3218</f>
        <v>1200</v>
      </c>
      <c r="L3218" s="22">
        <f t="shared" ref="L3218:L3221" si="1057">K3218*M3218</f>
        <v>480</v>
      </c>
      <c r="M3218" s="23">
        <v>0.4</v>
      </c>
      <c r="O3218" s="1"/>
      <c r="P3218" s="2"/>
      <c r="Q3218" s="3"/>
      <c r="R3218" s="5"/>
    </row>
    <row r="3219" spans="2:18" x14ac:dyDescent="0.25">
      <c r="B3219" s="18" t="s">
        <v>10</v>
      </c>
      <c r="C3219" s="18">
        <v>1185732</v>
      </c>
      <c r="D3219" s="19">
        <v>45521</v>
      </c>
      <c r="E3219" s="18" t="s">
        <v>29</v>
      </c>
      <c r="F3219" s="18" t="s">
        <v>109</v>
      </c>
      <c r="G3219" s="18" t="s">
        <v>110</v>
      </c>
      <c r="H3219" s="18" t="s">
        <v>14</v>
      </c>
      <c r="I3219" s="20">
        <v>0.4</v>
      </c>
      <c r="J3219" s="21">
        <v>2750</v>
      </c>
      <c r="K3219" s="22">
        <f t="shared" si="1056"/>
        <v>1100</v>
      </c>
      <c r="L3219" s="22">
        <f t="shared" si="1057"/>
        <v>440</v>
      </c>
      <c r="M3219" s="23">
        <v>0.4</v>
      </c>
      <c r="O3219" s="1"/>
      <c r="P3219" s="2"/>
      <c r="Q3219" s="3"/>
      <c r="R3219" s="5"/>
    </row>
    <row r="3220" spans="2:18" x14ac:dyDescent="0.25">
      <c r="B3220" s="18" t="s">
        <v>10</v>
      </c>
      <c r="C3220" s="18">
        <v>1185732</v>
      </c>
      <c r="D3220" s="19">
        <v>45521</v>
      </c>
      <c r="E3220" s="18" t="s">
        <v>29</v>
      </c>
      <c r="F3220" s="18" t="s">
        <v>109</v>
      </c>
      <c r="G3220" s="18" t="s">
        <v>110</v>
      </c>
      <c r="H3220" s="18" t="s">
        <v>16</v>
      </c>
      <c r="I3220" s="20">
        <v>0.5</v>
      </c>
      <c r="J3220" s="21">
        <v>2500</v>
      </c>
      <c r="K3220" s="22">
        <f t="shared" si="1056"/>
        <v>1250</v>
      </c>
      <c r="L3220" s="22">
        <f t="shared" si="1057"/>
        <v>500</v>
      </c>
      <c r="M3220" s="23">
        <v>0.4</v>
      </c>
      <c r="O3220" s="1"/>
      <c r="P3220" s="2"/>
      <c r="Q3220" s="3"/>
      <c r="R3220" s="5"/>
    </row>
    <row r="3221" spans="2:18" x14ac:dyDescent="0.25">
      <c r="B3221" s="18" t="s">
        <v>10</v>
      </c>
      <c r="C3221" s="18">
        <v>1185732</v>
      </c>
      <c r="D3221" s="19">
        <v>45521</v>
      </c>
      <c r="E3221" s="18" t="s">
        <v>29</v>
      </c>
      <c r="F3221" s="18" t="s">
        <v>109</v>
      </c>
      <c r="G3221" s="18" t="s">
        <v>110</v>
      </c>
      <c r="H3221" s="18" t="s">
        <v>17</v>
      </c>
      <c r="I3221" s="20">
        <v>0.55000000000000004</v>
      </c>
      <c r="J3221" s="21">
        <v>4250</v>
      </c>
      <c r="K3221" s="22">
        <f t="shared" si="1056"/>
        <v>2337.5</v>
      </c>
      <c r="L3221" s="22">
        <f t="shared" si="1057"/>
        <v>935</v>
      </c>
      <c r="M3221" s="23">
        <v>0.4</v>
      </c>
      <c r="O3221" s="1"/>
      <c r="P3221" s="2"/>
      <c r="Q3221" s="3"/>
      <c r="R3221" s="5"/>
    </row>
    <row r="3222" spans="2:18" x14ac:dyDescent="0.25">
      <c r="B3222" s="18" t="s">
        <v>10</v>
      </c>
      <c r="C3222" s="18">
        <v>1185732</v>
      </c>
      <c r="D3222" s="19">
        <v>45553</v>
      </c>
      <c r="E3222" s="18" t="s">
        <v>29</v>
      </c>
      <c r="F3222" s="18" t="s">
        <v>109</v>
      </c>
      <c r="G3222" s="18" t="s">
        <v>110</v>
      </c>
      <c r="H3222" s="18" t="s">
        <v>12</v>
      </c>
      <c r="I3222" s="20">
        <v>0.35000000000000003</v>
      </c>
      <c r="J3222" s="21">
        <v>5500</v>
      </c>
      <c r="K3222" s="22">
        <f>I3222*J3222</f>
        <v>1925.0000000000002</v>
      </c>
      <c r="L3222" s="22">
        <f>K3222*M3222</f>
        <v>770.00000000000011</v>
      </c>
      <c r="M3222" s="23">
        <v>0.4</v>
      </c>
      <c r="O3222" s="1"/>
      <c r="P3222" s="2"/>
      <c r="Q3222" s="3"/>
      <c r="R3222" s="5"/>
    </row>
    <row r="3223" spans="2:18" x14ac:dyDescent="0.25">
      <c r="B3223" s="18" t="s">
        <v>10</v>
      </c>
      <c r="C3223" s="18">
        <v>1185732</v>
      </c>
      <c r="D3223" s="19">
        <v>45553</v>
      </c>
      <c r="E3223" s="18" t="s">
        <v>29</v>
      </c>
      <c r="F3223" s="18" t="s">
        <v>109</v>
      </c>
      <c r="G3223" s="18" t="s">
        <v>110</v>
      </c>
      <c r="H3223" s="18" t="s">
        <v>15</v>
      </c>
      <c r="I3223" s="20">
        <v>0.3000000000000001</v>
      </c>
      <c r="J3223" s="21">
        <v>3500</v>
      </c>
      <c r="K3223" s="22">
        <f>I3223*J3223</f>
        <v>1050.0000000000005</v>
      </c>
      <c r="L3223" s="22">
        <f>K3223*M3223</f>
        <v>420.00000000000023</v>
      </c>
      <c r="M3223" s="23">
        <v>0.4</v>
      </c>
      <c r="O3223" s="1"/>
      <c r="P3223" s="2"/>
      <c r="Q3223" s="3"/>
      <c r="R3223" s="5"/>
    </row>
    <row r="3224" spans="2:18" x14ac:dyDescent="0.25">
      <c r="B3224" s="18" t="s">
        <v>10</v>
      </c>
      <c r="C3224" s="18">
        <v>1185732</v>
      </c>
      <c r="D3224" s="19">
        <v>45553</v>
      </c>
      <c r="E3224" s="18" t="s">
        <v>29</v>
      </c>
      <c r="F3224" s="18" t="s">
        <v>109</v>
      </c>
      <c r="G3224" s="18" t="s">
        <v>110</v>
      </c>
      <c r="H3224" s="18" t="s">
        <v>13</v>
      </c>
      <c r="I3224" s="20">
        <v>0.25000000000000006</v>
      </c>
      <c r="J3224" s="21">
        <v>2500</v>
      </c>
      <c r="K3224" s="22">
        <f t="shared" ref="K3224:K3227" si="1058">I3224*J3224</f>
        <v>625.00000000000011</v>
      </c>
      <c r="L3224" s="22">
        <f t="shared" ref="L3224:L3227" si="1059">K3224*M3224</f>
        <v>250.00000000000006</v>
      </c>
      <c r="M3224" s="23">
        <v>0.4</v>
      </c>
      <c r="O3224" s="1"/>
      <c r="P3224" s="2"/>
      <c r="Q3224" s="3"/>
      <c r="R3224" s="5"/>
    </row>
    <row r="3225" spans="2:18" x14ac:dyDescent="0.25">
      <c r="B3225" s="18" t="s">
        <v>10</v>
      </c>
      <c r="C3225" s="18">
        <v>1185732</v>
      </c>
      <c r="D3225" s="19">
        <v>45553</v>
      </c>
      <c r="E3225" s="18" t="s">
        <v>29</v>
      </c>
      <c r="F3225" s="18" t="s">
        <v>109</v>
      </c>
      <c r="G3225" s="18" t="s">
        <v>110</v>
      </c>
      <c r="H3225" s="18" t="s">
        <v>14</v>
      </c>
      <c r="I3225" s="20">
        <v>0.25000000000000006</v>
      </c>
      <c r="J3225" s="21">
        <v>2250</v>
      </c>
      <c r="K3225" s="22">
        <f t="shared" si="1058"/>
        <v>562.50000000000011</v>
      </c>
      <c r="L3225" s="22">
        <f t="shared" si="1059"/>
        <v>225.00000000000006</v>
      </c>
      <c r="M3225" s="23">
        <v>0.4</v>
      </c>
      <c r="O3225" s="1"/>
      <c r="P3225" s="2"/>
      <c r="Q3225" s="3"/>
      <c r="R3225" s="5"/>
    </row>
    <row r="3226" spans="2:18" x14ac:dyDescent="0.25">
      <c r="B3226" s="18" t="s">
        <v>10</v>
      </c>
      <c r="C3226" s="18">
        <v>1185732</v>
      </c>
      <c r="D3226" s="19">
        <v>45553</v>
      </c>
      <c r="E3226" s="18" t="s">
        <v>29</v>
      </c>
      <c r="F3226" s="18" t="s">
        <v>109</v>
      </c>
      <c r="G3226" s="18" t="s">
        <v>110</v>
      </c>
      <c r="H3226" s="18" t="s">
        <v>16</v>
      </c>
      <c r="I3226" s="20">
        <v>0.35000000000000003</v>
      </c>
      <c r="J3226" s="21">
        <v>2250</v>
      </c>
      <c r="K3226" s="22">
        <f t="shared" si="1058"/>
        <v>787.50000000000011</v>
      </c>
      <c r="L3226" s="22">
        <f t="shared" si="1059"/>
        <v>315.00000000000006</v>
      </c>
      <c r="M3226" s="23">
        <v>0.4</v>
      </c>
      <c r="O3226" s="1"/>
      <c r="P3226" s="2"/>
      <c r="Q3226" s="3"/>
      <c r="R3226" s="5"/>
    </row>
    <row r="3227" spans="2:18" x14ac:dyDescent="0.25">
      <c r="B3227" s="18" t="s">
        <v>10</v>
      </c>
      <c r="C3227" s="18">
        <v>1185732</v>
      </c>
      <c r="D3227" s="19">
        <v>45553</v>
      </c>
      <c r="E3227" s="18" t="s">
        <v>29</v>
      </c>
      <c r="F3227" s="18" t="s">
        <v>109</v>
      </c>
      <c r="G3227" s="18" t="s">
        <v>110</v>
      </c>
      <c r="H3227" s="18" t="s">
        <v>17</v>
      </c>
      <c r="I3227" s="20">
        <v>0.4</v>
      </c>
      <c r="J3227" s="21">
        <v>3000</v>
      </c>
      <c r="K3227" s="22">
        <f t="shared" si="1058"/>
        <v>1200</v>
      </c>
      <c r="L3227" s="22">
        <f t="shared" si="1059"/>
        <v>480</v>
      </c>
      <c r="M3227" s="23">
        <v>0.4</v>
      </c>
      <c r="O3227" s="1"/>
      <c r="P3227" s="2"/>
      <c r="Q3227" s="3"/>
      <c r="R3227" s="5"/>
    </row>
    <row r="3228" spans="2:18" x14ac:dyDescent="0.25">
      <c r="B3228" s="18" t="s">
        <v>10</v>
      </c>
      <c r="C3228" s="18">
        <v>1185732</v>
      </c>
      <c r="D3228" s="19">
        <v>45582</v>
      </c>
      <c r="E3228" s="18" t="s">
        <v>29</v>
      </c>
      <c r="F3228" s="18" t="s">
        <v>109</v>
      </c>
      <c r="G3228" s="18" t="s">
        <v>110</v>
      </c>
      <c r="H3228" s="18" t="s">
        <v>12</v>
      </c>
      <c r="I3228" s="20">
        <v>0.44999999999999996</v>
      </c>
      <c r="J3228" s="21">
        <v>4250</v>
      </c>
      <c r="K3228" s="22">
        <f>I3228*J3228</f>
        <v>1912.4999999999998</v>
      </c>
      <c r="L3228" s="22">
        <f>K3228*M3228</f>
        <v>765</v>
      </c>
      <c r="M3228" s="23">
        <v>0.4</v>
      </c>
      <c r="O3228" s="1"/>
      <c r="P3228" s="2"/>
      <c r="Q3228" s="3"/>
      <c r="R3228" s="5"/>
    </row>
    <row r="3229" spans="2:18" x14ac:dyDescent="0.25">
      <c r="B3229" s="18" t="s">
        <v>10</v>
      </c>
      <c r="C3229" s="18">
        <v>1185732</v>
      </c>
      <c r="D3229" s="19">
        <v>45582</v>
      </c>
      <c r="E3229" s="18" t="s">
        <v>29</v>
      </c>
      <c r="F3229" s="18" t="s">
        <v>109</v>
      </c>
      <c r="G3229" s="18" t="s">
        <v>110</v>
      </c>
      <c r="H3229" s="18" t="s">
        <v>15</v>
      </c>
      <c r="I3229" s="20">
        <v>0.35000000000000003</v>
      </c>
      <c r="J3229" s="21">
        <v>2750</v>
      </c>
      <c r="K3229" s="22">
        <f>I3229*J3229</f>
        <v>962.50000000000011</v>
      </c>
      <c r="L3229" s="22">
        <f>K3229*M3229</f>
        <v>385.00000000000006</v>
      </c>
      <c r="M3229" s="23">
        <v>0.4</v>
      </c>
      <c r="O3229" s="1"/>
      <c r="P3229" s="2"/>
      <c r="Q3229" s="3"/>
      <c r="R3229" s="5"/>
    </row>
    <row r="3230" spans="2:18" x14ac:dyDescent="0.25">
      <c r="B3230" s="18" t="s">
        <v>10</v>
      </c>
      <c r="C3230" s="18">
        <v>1185732</v>
      </c>
      <c r="D3230" s="19">
        <v>45582</v>
      </c>
      <c r="E3230" s="18" t="s">
        <v>29</v>
      </c>
      <c r="F3230" s="18" t="s">
        <v>109</v>
      </c>
      <c r="G3230" s="18" t="s">
        <v>110</v>
      </c>
      <c r="H3230" s="18" t="s">
        <v>13</v>
      </c>
      <c r="I3230" s="20">
        <v>0.35000000000000003</v>
      </c>
      <c r="J3230" s="21">
        <v>1750</v>
      </c>
      <c r="K3230" s="22">
        <f t="shared" ref="K3230:K3233" si="1060">I3230*J3230</f>
        <v>612.50000000000011</v>
      </c>
      <c r="L3230" s="22">
        <f t="shared" ref="L3230:L3233" si="1061">K3230*M3230</f>
        <v>245.00000000000006</v>
      </c>
      <c r="M3230" s="23">
        <v>0.4</v>
      </c>
      <c r="O3230" s="1"/>
      <c r="P3230" s="2"/>
      <c r="Q3230" s="3"/>
      <c r="R3230" s="5"/>
    </row>
    <row r="3231" spans="2:18" x14ac:dyDescent="0.25">
      <c r="B3231" s="18" t="s">
        <v>10</v>
      </c>
      <c r="C3231" s="18">
        <v>1185732</v>
      </c>
      <c r="D3231" s="19">
        <v>45582</v>
      </c>
      <c r="E3231" s="18" t="s">
        <v>29</v>
      </c>
      <c r="F3231" s="18" t="s">
        <v>109</v>
      </c>
      <c r="G3231" s="18" t="s">
        <v>110</v>
      </c>
      <c r="H3231" s="18" t="s">
        <v>14</v>
      </c>
      <c r="I3231" s="20">
        <v>0.35000000000000003</v>
      </c>
      <c r="J3231" s="21">
        <v>1750</v>
      </c>
      <c r="K3231" s="22">
        <f t="shared" si="1060"/>
        <v>612.50000000000011</v>
      </c>
      <c r="L3231" s="22">
        <f t="shared" si="1061"/>
        <v>245.00000000000006</v>
      </c>
      <c r="M3231" s="23">
        <v>0.4</v>
      </c>
      <c r="O3231" s="1"/>
      <c r="P3231" s="2"/>
      <c r="Q3231" s="3"/>
      <c r="R3231" s="5"/>
    </row>
    <row r="3232" spans="2:18" x14ac:dyDescent="0.25">
      <c r="B3232" s="18" t="s">
        <v>10</v>
      </c>
      <c r="C3232" s="18">
        <v>1185732</v>
      </c>
      <c r="D3232" s="19">
        <v>45582</v>
      </c>
      <c r="E3232" s="18" t="s">
        <v>29</v>
      </c>
      <c r="F3232" s="18" t="s">
        <v>109</v>
      </c>
      <c r="G3232" s="18" t="s">
        <v>110</v>
      </c>
      <c r="H3232" s="18" t="s">
        <v>16</v>
      </c>
      <c r="I3232" s="20">
        <v>0.44999999999999996</v>
      </c>
      <c r="J3232" s="21">
        <v>1750</v>
      </c>
      <c r="K3232" s="22">
        <f t="shared" si="1060"/>
        <v>787.49999999999989</v>
      </c>
      <c r="L3232" s="22">
        <f t="shared" si="1061"/>
        <v>315</v>
      </c>
      <c r="M3232" s="23">
        <v>0.4</v>
      </c>
      <c r="O3232" s="1"/>
      <c r="P3232" s="2"/>
      <c r="Q3232" s="3"/>
      <c r="R3232" s="5"/>
    </row>
    <row r="3233" spans="1:18" x14ac:dyDescent="0.25">
      <c r="B3233" s="18" t="s">
        <v>10</v>
      </c>
      <c r="C3233" s="18">
        <v>1185732</v>
      </c>
      <c r="D3233" s="19">
        <v>45582</v>
      </c>
      <c r="E3233" s="18" t="s">
        <v>29</v>
      </c>
      <c r="F3233" s="18" t="s">
        <v>109</v>
      </c>
      <c r="G3233" s="18" t="s">
        <v>110</v>
      </c>
      <c r="H3233" s="18" t="s">
        <v>17</v>
      </c>
      <c r="I3233" s="20">
        <v>0.49999999999999983</v>
      </c>
      <c r="J3233" s="21">
        <v>3000</v>
      </c>
      <c r="K3233" s="22">
        <f t="shared" si="1060"/>
        <v>1499.9999999999995</v>
      </c>
      <c r="L3233" s="22">
        <f t="shared" si="1061"/>
        <v>599.99999999999989</v>
      </c>
      <c r="M3233" s="23">
        <v>0.4</v>
      </c>
      <c r="O3233" s="1"/>
      <c r="P3233" s="2"/>
      <c r="Q3233" s="3"/>
      <c r="R3233" s="5"/>
    </row>
    <row r="3234" spans="1:18" x14ac:dyDescent="0.25">
      <c r="B3234" s="18" t="s">
        <v>10</v>
      </c>
      <c r="C3234" s="18">
        <v>1185732</v>
      </c>
      <c r="D3234" s="19">
        <v>45613</v>
      </c>
      <c r="E3234" s="18" t="s">
        <v>29</v>
      </c>
      <c r="F3234" s="18" t="s">
        <v>109</v>
      </c>
      <c r="G3234" s="18" t="s">
        <v>110</v>
      </c>
      <c r="H3234" s="18" t="s">
        <v>12</v>
      </c>
      <c r="I3234" s="20">
        <v>0.44999999999999996</v>
      </c>
      <c r="J3234" s="21">
        <v>4500</v>
      </c>
      <c r="K3234" s="22">
        <f>I3234*J3234</f>
        <v>2024.9999999999998</v>
      </c>
      <c r="L3234" s="22">
        <f>K3234*M3234</f>
        <v>810</v>
      </c>
      <c r="M3234" s="23">
        <v>0.4</v>
      </c>
      <c r="O3234" s="1"/>
      <c r="P3234" s="2"/>
      <c r="Q3234" s="3"/>
      <c r="R3234" s="5"/>
    </row>
    <row r="3235" spans="1:18" x14ac:dyDescent="0.25">
      <c r="B3235" s="18" t="s">
        <v>10</v>
      </c>
      <c r="C3235" s="18">
        <v>1185732</v>
      </c>
      <c r="D3235" s="19">
        <v>45613</v>
      </c>
      <c r="E3235" s="18" t="s">
        <v>29</v>
      </c>
      <c r="F3235" s="18" t="s">
        <v>109</v>
      </c>
      <c r="G3235" s="18" t="s">
        <v>110</v>
      </c>
      <c r="H3235" s="18" t="s">
        <v>15</v>
      </c>
      <c r="I3235" s="20">
        <v>0.35000000000000003</v>
      </c>
      <c r="J3235" s="21">
        <v>3500</v>
      </c>
      <c r="K3235" s="22">
        <f>I3235*J3235</f>
        <v>1225.0000000000002</v>
      </c>
      <c r="L3235" s="22">
        <f>K3235*M3235</f>
        <v>490.00000000000011</v>
      </c>
      <c r="M3235" s="23">
        <v>0.4</v>
      </c>
      <c r="O3235" s="1"/>
      <c r="P3235" s="2"/>
      <c r="Q3235" s="3"/>
      <c r="R3235" s="5"/>
    </row>
    <row r="3236" spans="1:18" x14ac:dyDescent="0.25">
      <c r="B3236" s="18" t="s">
        <v>10</v>
      </c>
      <c r="C3236" s="18">
        <v>1185732</v>
      </c>
      <c r="D3236" s="19">
        <v>45613</v>
      </c>
      <c r="E3236" s="18" t="s">
        <v>29</v>
      </c>
      <c r="F3236" s="18" t="s">
        <v>109</v>
      </c>
      <c r="G3236" s="18" t="s">
        <v>110</v>
      </c>
      <c r="H3236" s="18" t="s">
        <v>13</v>
      </c>
      <c r="I3236" s="20">
        <v>0.35000000000000003</v>
      </c>
      <c r="J3236" s="21">
        <v>2950</v>
      </c>
      <c r="K3236" s="22">
        <f t="shared" ref="K3236:K3239" si="1062">I3236*J3236</f>
        <v>1032.5</v>
      </c>
      <c r="L3236" s="22">
        <f t="shared" ref="L3236:L3239" si="1063">K3236*M3236</f>
        <v>413</v>
      </c>
      <c r="M3236" s="23">
        <v>0.4</v>
      </c>
      <c r="O3236" s="1"/>
      <c r="P3236" s="2"/>
      <c r="Q3236" s="3"/>
      <c r="R3236" s="5"/>
    </row>
    <row r="3237" spans="1:18" x14ac:dyDescent="0.25">
      <c r="B3237" s="18" t="s">
        <v>10</v>
      </c>
      <c r="C3237" s="18">
        <v>1185732</v>
      </c>
      <c r="D3237" s="19">
        <v>45613</v>
      </c>
      <c r="E3237" s="18" t="s">
        <v>29</v>
      </c>
      <c r="F3237" s="18" t="s">
        <v>109</v>
      </c>
      <c r="G3237" s="18" t="s">
        <v>110</v>
      </c>
      <c r="H3237" s="18" t="s">
        <v>14</v>
      </c>
      <c r="I3237" s="20">
        <v>0.4</v>
      </c>
      <c r="J3237" s="21">
        <v>3250</v>
      </c>
      <c r="K3237" s="22">
        <f t="shared" si="1062"/>
        <v>1300</v>
      </c>
      <c r="L3237" s="22">
        <f t="shared" si="1063"/>
        <v>520</v>
      </c>
      <c r="M3237" s="23">
        <v>0.4</v>
      </c>
      <c r="O3237" s="1"/>
      <c r="P3237" s="2"/>
      <c r="Q3237" s="3"/>
      <c r="R3237" s="5"/>
    </row>
    <row r="3238" spans="1:18" x14ac:dyDescent="0.25">
      <c r="B3238" s="18" t="s">
        <v>10</v>
      </c>
      <c r="C3238" s="18">
        <v>1185732</v>
      </c>
      <c r="D3238" s="19">
        <v>45613</v>
      </c>
      <c r="E3238" s="18" t="s">
        <v>29</v>
      </c>
      <c r="F3238" s="18" t="s">
        <v>109</v>
      </c>
      <c r="G3238" s="18" t="s">
        <v>110</v>
      </c>
      <c r="H3238" s="18" t="s">
        <v>16</v>
      </c>
      <c r="I3238" s="20">
        <v>0.65</v>
      </c>
      <c r="J3238" s="21">
        <v>3000</v>
      </c>
      <c r="K3238" s="22">
        <f t="shared" si="1062"/>
        <v>1950</v>
      </c>
      <c r="L3238" s="22">
        <f t="shared" si="1063"/>
        <v>780</v>
      </c>
      <c r="M3238" s="23">
        <v>0.4</v>
      </c>
      <c r="O3238" s="1"/>
      <c r="P3238" s="2"/>
      <c r="Q3238" s="3"/>
      <c r="R3238" s="5"/>
    </row>
    <row r="3239" spans="1:18" x14ac:dyDescent="0.25">
      <c r="B3239" s="18" t="s">
        <v>10</v>
      </c>
      <c r="C3239" s="18">
        <v>1185732</v>
      </c>
      <c r="D3239" s="19">
        <v>45613</v>
      </c>
      <c r="E3239" s="18" t="s">
        <v>29</v>
      </c>
      <c r="F3239" s="18" t="s">
        <v>109</v>
      </c>
      <c r="G3239" s="18" t="s">
        <v>110</v>
      </c>
      <c r="H3239" s="18" t="s">
        <v>17</v>
      </c>
      <c r="I3239" s="20">
        <v>0.7</v>
      </c>
      <c r="J3239" s="21">
        <v>4000</v>
      </c>
      <c r="K3239" s="22">
        <f t="shared" si="1062"/>
        <v>2800</v>
      </c>
      <c r="L3239" s="22">
        <f t="shared" si="1063"/>
        <v>1120</v>
      </c>
      <c r="M3239" s="23">
        <v>0.4</v>
      </c>
      <c r="O3239" s="1"/>
      <c r="P3239" s="2"/>
      <c r="Q3239" s="3"/>
      <c r="R3239" s="5"/>
    </row>
    <row r="3240" spans="1:18" x14ac:dyDescent="0.25">
      <c r="B3240" s="18" t="s">
        <v>10</v>
      </c>
      <c r="C3240" s="18">
        <v>1185732</v>
      </c>
      <c r="D3240" s="19">
        <v>45642</v>
      </c>
      <c r="E3240" s="18" t="s">
        <v>29</v>
      </c>
      <c r="F3240" s="18" t="s">
        <v>109</v>
      </c>
      <c r="G3240" s="18" t="s">
        <v>110</v>
      </c>
      <c r="H3240" s="18" t="s">
        <v>12</v>
      </c>
      <c r="I3240" s="20">
        <v>0.65</v>
      </c>
      <c r="J3240" s="21">
        <v>6500</v>
      </c>
      <c r="K3240" s="22">
        <f>I3240*J3240</f>
        <v>4225</v>
      </c>
      <c r="L3240" s="22">
        <f>K3240*M3240</f>
        <v>1690</v>
      </c>
      <c r="M3240" s="23">
        <v>0.4</v>
      </c>
      <c r="O3240" s="1"/>
      <c r="P3240" s="2"/>
      <c r="Q3240" s="3"/>
      <c r="R3240" s="5"/>
    </row>
    <row r="3241" spans="1:18" x14ac:dyDescent="0.25">
      <c r="B3241" s="18" t="s">
        <v>10</v>
      </c>
      <c r="C3241" s="18">
        <v>1185732</v>
      </c>
      <c r="D3241" s="19">
        <v>45642</v>
      </c>
      <c r="E3241" s="18" t="s">
        <v>29</v>
      </c>
      <c r="F3241" s="18" t="s">
        <v>109</v>
      </c>
      <c r="G3241" s="18" t="s">
        <v>110</v>
      </c>
      <c r="H3241" s="18" t="s">
        <v>15</v>
      </c>
      <c r="I3241" s="20">
        <v>0.55000000000000004</v>
      </c>
      <c r="J3241" s="21">
        <v>4500</v>
      </c>
      <c r="K3241" s="22">
        <f>I3241*J3241</f>
        <v>2475</v>
      </c>
      <c r="L3241" s="22">
        <f>K3241*M3241</f>
        <v>990</v>
      </c>
      <c r="M3241" s="23">
        <v>0.4</v>
      </c>
      <c r="O3241" s="1"/>
      <c r="P3241" s="2"/>
      <c r="Q3241" s="3"/>
      <c r="R3241" s="5"/>
    </row>
    <row r="3242" spans="1:18" x14ac:dyDescent="0.25">
      <c r="B3242" s="18" t="s">
        <v>10</v>
      </c>
      <c r="C3242" s="18">
        <v>1185732</v>
      </c>
      <c r="D3242" s="19">
        <v>45642</v>
      </c>
      <c r="E3242" s="18" t="s">
        <v>29</v>
      </c>
      <c r="F3242" s="18" t="s">
        <v>109</v>
      </c>
      <c r="G3242" s="18" t="s">
        <v>110</v>
      </c>
      <c r="H3242" s="18" t="s">
        <v>13</v>
      </c>
      <c r="I3242" s="20">
        <v>0.55000000000000004</v>
      </c>
      <c r="J3242" s="21">
        <v>4000</v>
      </c>
      <c r="K3242" s="22">
        <f t="shared" ref="K3242:K3245" si="1064">I3242*J3242</f>
        <v>2200</v>
      </c>
      <c r="L3242" s="22">
        <f t="shared" ref="L3242:L3245" si="1065">K3242*M3242</f>
        <v>880</v>
      </c>
      <c r="M3242" s="23">
        <v>0.4</v>
      </c>
      <c r="O3242" s="1"/>
      <c r="P3242" s="2"/>
      <c r="Q3242" s="3"/>
      <c r="R3242" s="5"/>
    </row>
    <row r="3243" spans="1:18" x14ac:dyDescent="0.25">
      <c r="B3243" s="18" t="s">
        <v>10</v>
      </c>
      <c r="C3243" s="18">
        <v>1185732</v>
      </c>
      <c r="D3243" s="19">
        <v>45642</v>
      </c>
      <c r="E3243" s="18" t="s">
        <v>29</v>
      </c>
      <c r="F3243" s="18" t="s">
        <v>109</v>
      </c>
      <c r="G3243" s="18" t="s">
        <v>110</v>
      </c>
      <c r="H3243" s="18" t="s">
        <v>14</v>
      </c>
      <c r="I3243" s="20">
        <v>0.55000000000000004</v>
      </c>
      <c r="J3243" s="21">
        <v>3500</v>
      </c>
      <c r="K3243" s="22">
        <f t="shared" si="1064"/>
        <v>1925.0000000000002</v>
      </c>
      <c r="L3243" s="22">
        <f t="shared" si="1065"/>
        <v>770.00000000000011</v>
      </c>
      <c r="M3243" s="23">
        <v>0.4</v>
      </c>
      <c r="O3243" s="1"/>
      <c r="P3243" s="2"/>
      <c r="Q3243" s="3"/>
      <c r="R3243" s="5"/>
    </row>
    <row r="3244" spans="1:18" x14ac:dyDescent="0.25">
      <c r="B3244" s="18" t="s">
        <v>10</v>
      </c>
      <c r="C3244" s="18">
        <v>1185732</v>
      </c>
      <c r="D3244" s="19">
        <v>45642</v>
      </c>
      <c r="E3244" s="18" t="s">
        <v>29</v>
      </c>
      <c r="F3244" s="18" t="s">
        <v>109</v>
      </c>
      <c r="G3244" s="18" t="s">
        <v>110</v>
      </c>
      <c r="H3244" s="18" t="s">
        <v>16</v>
      </c>
      <c r="I3244" s="20">
        <v>0.65</v>
      </c>
      <c r="J3244" s="21">
        <v>3500</v>
      </c>
      <c r="K3244" s="22">
        <f t="shared" si="1064"/>
        <v>2275</v>
      </c>
      <c r="L3244" s="22">
        <f t="shared" si="1065"/>
        <v>910</v>
      </c>
      <c r="M3244" s="23">
        <v>0.4</v>
      </c>
      <c r="O3244" s="1"/>
      <c r="P3244" s="2"/>
      <c r="Q3244" s="3"/>
      <c r="R3244" s="5"/>
    </row>
    <row r="3245" spans="1:18" x14ac:dyDescent="0.25">
      <c r="B3245" s="18" t="s">
        <v>10</v>
      </c>
      <c r="C3245" s="18">
        <v>1185732</v>
      </c>
      <c r="D3245" s="19">
        <v>45642</v>
      </c>
      <c r="E3245" s="18" t="s">
        <v>29</v>
      </c>
      <c r="F3245" s="18" t="s">
        <v>109</v>
      </c>
      <c r="G3245" s="18" t="s">
        <v>110</v>
      </c>
      <c r="H3245" s="18" t="s">
        <v>17</v>
      </c>
      <c r="I3245" s="20">
        <v>0.7</v>
      </c>
      <c r="J3245" s="21">
        <v>4500</v>
      </c>
      <c r="K3245" s="22">
        <f t="shared" si="1064"/>
        <v>3150</v>
      </c>
      <c r="L3245" s="22">
        <f t="shared" si="1065"/>
        <v>1260</v>
      </c>
      <c r="M3245" s="23">
        <v>0.4</v>
      </c>
      <c r="O3245" s="1"/>
      <c r="P3245" s="2"/>
      <c r="Q3245" s="3"/>
      <c r="R3245" s="5"/>
    </row>
    <row r="3246" spans="1:18" x14ac:dyDescent="0.25">
      <c r="A3246" t="s">
        <v>39</v>
      </c>
      <c r="B3246" s="18" t="s">
        <v>10</v>
      </c>
      <c r="C3246" s="18">
        <v>1185732</v>
      </c>
      <c r="D3246" s="19">
        <v>45315</v>
      </c>
      <c r="E3246" s="18" t="s">
        <v>132</v>
      </c>
      <c r="F3246" s="18" t="s">
        <v>111</v>
      </c>
      <c r="G3246" s="18" t="s">
        <v>86</v>
      </c>
      <c r="H3246" s="18" t="s">
        <v>12</v>
      </c>
      <c r="I3246" s="20">
        <v>0.35000000000000003</v>
      </c>
      <c r="J3246" s="21">
        <v>4250</v>
      </c>
      <c r="K3246" s="22">
        <f>I3246*J3246</f>
        <v>1487.5000000000002</v>
      </c>
      <c r="L3246" s="22">
        <f>K3246*M3246</f>
        <v>595.00000000000011</v>
      </c>
      <c r="M3246" s="23">
        <v>0.4</v>
      </c>
      <c r="O3246" s="1"/>
      <c r="P3246" s="2"/>
      <c r="Q3246" s="3"/>
      <c r="R3246" s="5"/>
    </row>
    <row r="3247" spans="1:18" x14ac:dyDescent="0.25">
      <c r="B3247" s="18" t="s">
        <v>10</v>
      </c>
      <c r="C3247" s="18">
        <v>1185732</v>
      </c>
      <c r="D3247" s="19">
        <v>45315</v>
      </c>
      <c r="E3247" s="18" t="s">
        <v>132</v>
      </c>
      <c r="F3247" s="18" t="s">
        <v>111</v>
      </c>
      <c r="G3247" s="18" t="s">
        <v>86</v>
      </c>
      <c r="H3247" s="18" t="s">
        <v>15</v>
      </c>
      <c r="I3247" s="20">
        <v>0.35000000000000003</v>
      </c>
      <c r="J3247" s="21">
        <v>2250</v>
      </c>
      <c r="K3247" s="22">
        <f>I3247*J3247</f>
        <v>787.50000000000011</v>
      </c>
      <c r="L3247" s="22">
        <f>K3247*M3247</f>
        <v>275.625</v>
      </c>
      <c r="M3247" s="23">
        <v>0.35</v>
      </c>
      <c r="O3247" s="1"/>
      <c r="P3247" s="2"/>
      <c r="Q3247" s="3"/>
      <c r="R3247" s="5"/>
    </row>
    <row r="3248" spans="1:18" x14ac:dyDescent="0.25">
      <c r="B3248" s="18" t="s">
        <v>10</v>
      </c>
      <c r="C3248" s="18">
        <v>1185732</v>
      </c>
      <c r="D3248" s="19">
        <v>45315</v>
      </c>
      <c r="E3248" s="18" t="s">
        <v>132</v>
      </c>
      <c r="F3248" s="18" t="s">
        <v>111</v>
      </c>
      <c r="G3248" s="18" t="s">
        <v>86</v>
      </c>
      <c r="H3248" s="18" t="s">
        <v>13</v>
      </c>
      <c r="I3248" s="20">
        <v>0.25000000000000006</v>
      </c>
      <c r="J3248" s="21">
        <v>2250</v>
      </c>
      <c r="K3248" s="22">
        <f t="shared" ref="K3248:K3251" si="1066">I3248*J3248</f>
        <v>562.50000000000011</v>
      </c>
      <c r="L3248" s="22">
        <f t="shared" ref="L3248:L3257" si="1067">K3248*M3248</f>
        <v>196.87500000000003</v>
      </c>
      <c r="M3248" s="23">
        <v>0.35</v>
      </c>
      <c r="O3248" s="1"/>
      <c r="P3248" s="2"/>
      <c r="Q3248" s="3"/>
      <c r="R3248" s="5"/>
    </row>
    <row r="3249" spans="2:18" x14ac:dyDescent="0.25">
      <c r="B3249" s="18" t="s">
        <v>10</v>
      </c>
      <c r="C3249" s="18">
        <v>1185732</v>
      </c>
      <c r="D3249" s="19">
        <v>45315</v>
      </c>
      <c r="E3249" s="18" t="s">
        <v>132</v>
      </c>
      <c r="F3249" s="18" t="s">
        <v>111</v>
      </c>
      <c r="G3249" s="18" t="s">
        <v>86</v>
      </c>
      <c r="H3249" s="18" t="s">
        <v>14</v>
      </c>
      <c r="I3249" s="20">
        <v>0.3</v>
      </c>
      <c r="J3249" s="21">
        <v>750</v>
      </c>
      <c r="K3249" s="22">
        <f t="shared" si="1066"/>
        <v>225</v>
      </c>
      <c r="L3249" s="22">
        <f t="shared" si="1067"/>
        <v>78.75</v>
      </c>
      <c r="M3249" s="23">
        <v>0.35</v>
      </c>
      <c r="O3249" s="1"/>
      <c r="P3249" s="2"/>
      <c r="Q3249" s="3"/>
      <c r="R3249" s="5"/>
    </row>
    <row r="3250" spans="2:18" x14ac:dyDescent="0.25">
      <c r="B3250" s="18" t="s">
        <v>10</v>
      </c>
      <c r="C3250" s="18">
        <v>1185732</v>
      </c>
      <c r="D3250" s="19">
        <v>45315</v>
      </c>
      <c r="E3250" s="18" t="s">
        <v>132</v>
      </c>
      <c r="F3250" s="18" t="s">
        <v>111</v>
      </c>
      <c r="G3250" s="18" t="s">
        <v>86</v>
      </c>
      <c r="H3250" s="18" t="s">
        <v>16</v>
      </c>
      <c r="I3250" s="20">
        <v>0.45</v>
      </c>
      <c r="J3250" s="21">
        <v>1250</v>
      </c>
      <c r="K3250" s="22">
        <f t="shared" si="1066"/>
        <v>562.5</v>
      </c>
      <c r="L3250" s="22">
        <f t="shared" si="1067"/>
        <v>168.75</v>
      </c>
      <c r="M3250" s="23">
        <v>0.3</v>
      </c>
      <c r="O3250" s="1"/>
      <c r="P3250" s="2"/>
      <c r="Q3250" s="3"/>
      <c r="R3250" s="5"/>
    </row>
    <row r="3251" spans="2:18" x14ac:dyDescent="0.25">
      <c r="B3251" s="18" t="s">
        <v>10</v>
      </c>
      <c r="C3251" s="18">
        <v>1185732</v>
      </c>
      <c r="D3251" s="19">
        <v>45315</v>
      </c>
      <c r="E3251" s="18" t="s">
        <v>132</v>
      </c>
      <c r="F3251" s="18" t="s">
        <v>111</v>
      </c>
      <c r="G3251" s="18" t="s">
        <v>86</v>
      </c>
      <c r="H3251" s="18" t="s">
        <v>17</v>
      </c>
      <c r="I3251" s="20">
        <v>0.35000000000000003</v>
      </c>
      <c r="J3251" s="21">
        <v>2250</v>
      </c>
      <c r="K3251" s="22">
        <f t="shared" si="1066"/>
        <v>787.50000000000011</v>
      </c>
      <c r="L3251" s="22">
        <f t="shared" si="1067"/>
        <v>236.25000000000003</v>
      </c>
      <c r="M3251" s="23">
        <v>0.3</v>
      </c>
      <c r="O3251" s="1"/>
      <c r="P3251" s="2"/>
      <c r="Q3251" s="3"/>
      <c r="R3251" s="5"/>
    </row>
    <row r="3252" spans="2:18" x14ac:dyDescent="0.25">
      <c r="B3252" s="18" t="s">
        <v>10</v>
      </c>
      <c r="C3252" s="18">
        <v>1185732</v>
      </c>
      <c r="D3252" s="19">
        <v>45344</v>
      </c>
      <c r="E3252" s="18" t="s">
        <v>132</v>
      </c>
      <c r="F3252" s="18" t="s">
        <v>111</v>
      </c>
      <c r="G3252" s="18" t="s">
        <v>86</v>
      </c>
      <c r="H3252" s="18" t="s">
        <v>12</v>
      </c>
      <c r="I3252" s="20">
        <v>0.35000000000000003</v>
      </c>
      <c r="J3252" s="21">
        <v>4750</v>
      </c>
      <c r="K3252" s="22">
        <f>I3252*J3252</f>
        <v>1662.5000000000002</v>
      </c>
      <c r="L3252" s="22">
        <f>K3252*M3252</f>
        <v>665.00000000000011</v>
      </c>
      <c r="M3252" s="23">
        <v>0.4</v>
      </c>
      <c r="O3252" s="1"/>
      <c r="P3252" s="2"/>
      <c r="Q3252" s="3"/>
      <c r="R3252" s="5"/>
    </row>
    <row r="3253" spans="2:18" x14ac:dyDescent="0.25">
      <c r="B3253" s="18" t="s">
        <v>10</v>
      </c>
      <c r="C3253" s="18">
        <v>1185732</v>
      </c>
      <c r="D3253" s="19">
        <v>45344</v>
      </c>
      <c r="E3253" s="18" t="s">
        <v>132</v>
      </c>
      <c r="F3253" s="18" t="s">
        <v>111</v>
      </c>
      <c r="G3253" s="18" t="s">
        <v>86</v>
      </c>
      <c r="H3253" s="18" t="s">
        <v>15</v>
      </c>
      <c r="I3253" s="20">
        <v>0.35000000000000003</v>
      </c>
      <c r="J3253" s="21">
        <v>1250</v>
      </c>
      <c r="K3253" s="22">
        <f>I3253*J3253</f>
        <v>437.50000000000006</v>
      </c>
      <c r="L3253" s="22">
        <f>K3253*M3253</f>
        <v>153.125</v>
      </c>
      <c r="M3253" s="23">
        <v>0.35</v>
      </c>
      <c r="O3253" s="1"/>
      <c r="P3253" s="2"/>
      <c r="Q3253" s="3"/>
      <c r="R3253" s="5"/>
    </row>
    <row r="3254" spans="2:18" x14ac:dyDescent="0.25">
      <c r="B3254" s="18" t="s">
        <v>10</v>
      </c>
      <c r="C3254" s="18">
        <v>1185732</v>
      </c>
      <c r="D3254" s="19">
        <v>45344</v>
      </c>
      <c r="E3254" s="18" t="s">
        <v>132</v>
      </c>
      <c r="F3254" s="18" t="s">
        <v>111</v>
      </c>
      <c r="G3254" s="18" t="s">
        <v>86</v>
      </c>
      <c r="H3254" s="18" t="s">
        <v>13</v>
      </c>
      <c r="I3254" s="20">
        <v>0.25000000000000006</v>
      </c>
      <c r="J3254" s="21">
        <v>1750</v>
      </c>
      <c r="K3254" s="22">
        <f t="shared" ref="K3254:K3257" si="1068">I3254*J3254</f>
        <v>437.50000000000011</v>
      </c>
      <c r="L3254" s="22">
        <f t="shared" si="1067"/>
        <v>153.12500000000003</v>
      </c>
      <c r="M3254" s="23">
        <v>0.35</v>
      </c>
      <c r="O3254" s="1"/>
      <c r="P3254" s="2"/>
      <c r="Q3254" s="3"/>
      <c r="R3254" s="5"/>
    </row>
    <row r="3255" spans="2:18" x14ac:dyDescent="0.25">
      <c r="B3255" s="18" t="s">
        <v>10</v>
      </c>
      <c r="C3255" s="18">
        <v>1185732</v>
      </c>
      <c r="D3255" s="19">
        <v>45344</v>
      </c>
      <c r="E3255" s="18" t="s">
        <v>132</v>
      </c>
      <c r="F3255" s="18" t="s">
        <v>111</v>
      </c>
      <c r="G3255" s="18" t="s">
        <v>86</v>
      </c>
      <c r="H3255" s="18" t="s">
        <v>14</v>
      </c>
      <c r="I3255" s="20">
        <v>0.3</v>
      </c>
      <c r="J3255" s="21">
        <v>500</v>
      </c>
      <c r="K3255" s="22">
        <f t="shared" si="1068"/>
        <v>150</v>
      </c>
      <c r="L3255" s="22">
        <f t="shared" si="1067"/>
        <v>52.5</v>
      </c>
      <c r="M3255" s="23">
        <v>0.35</v>
      </c>
      <c r="O3255" s="1"/>
      <c r="P3255" s="2"/>
      <c r="Q3255" s="3"/>
      <c r="R3255" s="5"/>
    </row>
    <row r="3256" spans="2:18" x14ac:dyDescent="0.25">
      <c r="B3256" s="18" t="s">
        <v>10</v>
      </c>
      <c r="C3256" s="18">
        <v>1185732</v>
      </c>
      <c r="D3256" s="19">
        <v>45344</v>
      </c>
      <c r="E3256" s="18" t="s">
        <v>132</v>
      </c>
      <c r="F3256" s="18" t="s">
        <v>111</v>
      </c>
      <c r="G3256" s="18" t="s">
        <v>86</v>
      </c>
      <c r="H3256" s="18" t="s">
        <v>16</v>
      </c>
      <c r="I3256" s="20">
        <v>0.45</v>
      </c>
      <c r="J3256" s="21">
        <v>1250</v>
      </c>
      <c r="K3256" s="22">
        <f t="shared" si="1068"/>
        <v>562.5</v>
      </c>
      <c r="L3256" s="22">
        <f t="shared" si="1067"/>
        <v>168.75</v>
      </c>
      <c r="M3256" s="23">
        <v>0.3</v>
      </c>
      <c r="O3256" s="1"/>
      <c r="P3256" s="2"/>
      <c r="Q3256" s="3"/>
      <c r="R3256" s="5"/>
    </row>
    <row r="3257" spans="2:18" x14ac:dyDescent="0.25">
      <c r="B3257" s="18" t="s">
        <v>10</v>
      </c>
      <c r="C3257" s="18">
        <v>1185732</v>
      </c>
      <c r="D3257" s="19">
        <v>45344</v>
      </c>
      <c r="E3257" s="18" t="s">
        <v>132</v>
      </c>
      <c r="F3257" s="18" t="s">
        <v>111</v>
      </c>
      <c r="G3257" s="18" t="s">
        <v>86</v>
      </c>
      <c r="H3257" s="18" t="s">
        <v>17</v>
      </c>
      <c r="I3257" s="20">
        <v>0.35000000000000003</v>
      </c>
      <c r="J3257" s="21">
        <v>2250</v>
      </c>
      <c r="K3257" s="22">
        <f t="shared" si="1068"/>
        <v>787.50000000000011</v>
      </c>
      <c r="L3257" s="22">
        <f t="shared" si="1067"/>
        <v>236.25000000000003</v>
      </c>
      <c r="M3257" s="23">
        <v>0.3</v>
      </c>
      <c r="O3257" s="1"/>
      <c r="P3257" s="2"/>
      <c r="Q3257" s="3"/>
      <c r="R3257" s="5"/>
    </row>
    <row r="3258" spans="2:18" x14ac:dyDescent="0.25">
      <c r="B3258" s="18" t="s">
        <v>10</v>
      </c>
      <c r="C3258" s="18">
        <v>1185732</v>
      </c>
      <c r="D3258" s="19">
        <v>45371</v>
      </c>
      <c r="E3258" s="18" t="s">
        <v>132</v>
      </c>
      <c r="F3258" s="18" t="s">
        <v>111</v>
      </c>
      <c r="G3258" s="18" t="s">
        <v>86</v>
      </c>
      <c r="H3258" s="18" t="s">
        <v>12</v>
      </c>
      <c r="I3258" s="20">
        <v>0.35000000000000003</v>
      </c>
      <c r="J3258" s="21">
        <v>4450</v>
      </c>
      <c r="K3258" s="22">
        <f>I3258*J3258</f>
        <v>1557.5000000000002</v>
      </c>
      <c r="L3258" s="22">
        <f>K3258*M3258</f>
        <v>623.00000000000011</v>
      </c>
      <c r="M3258" s="23">
        <v>0.4</v>
      </c>
      <c r="O3258" s="1"/>
      <c r="P3258" s="2"/>
      <c r="Q3258" s="3"/>
      <c r="R3258" s="5"/>
    </row>
    <row r="3259" spans="2:18" x14ac:dyDescent="0.25">
      <c r="B3259" s="18" t="s">
        <v>10</v>
      </c>
      <c r="C3259" s="18">
        <v>1185732</v>
      </c>
      <c r="D3259" s="19">
        <v>45371</v>
      </c>
      <c r="E3259" s="18" t="s">
        <v>132</v>
      </c>
      <c r="F3259" s="18" t="s">
        <v>111</v>
      </c>
      <c r="G3259" s="18" t="s">
        <v>86</v>
      </c>
      <c r="H3259" s="18" t="s">
        <v>15</v>
      </c>
      <c r="I3259" s="20">
        <v>0.35000000000000003</v>
      </c>
      <c r="J3259" s="21">
        <v>1500</v>
      </c>
      <c r="K3259" s="22">
        <f>I3259*J3259</f>
        <v>525</v>
      </c>
      <c r="L3259" s="22">
        <f>K3259*M3259</f>
        <v>183.75</v>
      </c>
      <c r="M3259" s="23">
        <v>0.35</v>
      </c>
      <c r="O3259" s="1"/>
      <c r="P3259" s="2"/>
      <c r="Q3259" s="3"/>
      <c r="R3259" s="5"/>
    </row>
    <row r="3260" spans="2:18" x14ac:dyDescent="0.25">
      <c r="B3260" s="18" t="s">
        <v>10</v>
      </c>
      <c r="C3260" s="18">
        <v>1185732</v>
      </c>
      <c r="D3260" s="19">
        <v>45371</v>
      </c>
      <c r="E3260" s="18" t="s">
        <v>132</v>
      </c>
      <c r="F3260" s="18" t="s">
        <v>111</v>
      </c>
      <c r="G3260" s="18" t="s">
        <v>86</v>
      </c>
      <c r="H3260" s="18" t="s">
        <v>13</v>
      </c>
      <c r="I3260" s="20">
        <v>0.25000000000000006</v>
      </c>
      <c r="J3260" s="21">
        <v>1750</v>
      </c>
      <c r="K3260" s="22">
        <f t="shared" ref="K3260:K3263" si="1069">I3260*J3260</f>
        <v>437.50000000000011</v>
      </c>
      <c r="L3260" s="22">
        <f t="shared" ref="L3260:L3263" si="1070">K3260*M3260</f>
        <v>153.12500000000003</v>
      </c>
      <c r="M3260" s="23">
        <v>0.35</v>
      </c>
      <c r="O3260" s="1"/>
      <c r="P3260" s="2"/>
      <c r="Q3260" s="3"/>
      <c r="R3260" s="5"/>
    </row>
    <row r="3261" spans="2:18" x14ac:dyDescent="0.25">
      <c r="B3261" s="18" t="s">
        <v>10</v>
      </c>
      <c r="C3261" s="18">
        <v>1185732</v>
      </c>
      <c r="D3261" s="19">
        <v>45371</v>
      </c>
      <c r="E3261" s="18" t="s">
        <v>132</v>
      </c>
      <c r="F3261" s="18" t="s">
        <v>111</v>
      </c>
      <c r="G3261" s="18" t="s">
        <v>86</v>
      </c>
      <c r="H3261" s="18" t="s">
        <v>14</v>
      </c>
      <c r="I3261" s="20">
        <v>0.3</v>
      </c>
      <c r="J3261" s="21">
        <v>250</v>
      </c>
      <c r="K3261" s="22">
        <f t="shared" si="1069"/>
        <v>75</v>
      </c>
      <c r="L3261" s="22">
        <f t="shared" si="1070"/>
        <v>26.25</v>
      </c>
      <c r="M3261" s="23">
        <v>0.35</v>
      </c>
      <c r="O3261" s="1"/>
      <c r="P3261" s="2"/>
      <c r="Q3261" s="3"/>
      <c r="R3261" s="5"/>
    </row>
    <row r="3262" spans="2:18" x14ac:dyDescent="0.25">
      <c r="B3262" s="18" t="s">
        <v>10</v>
      </c>
      <c r="C3262" s="18">
        <v>1185732</v>
      </c>
      <c r="D3262" s="19">
        <v>45371</v>
      </c>
      <c r="E3262" s="18" t="s">
        <v>132</v>
      </c>
      <c r="F3262" s="18" t="s">
        <v>111</v>
      </c>
      <c r="G3262" s="18" t="s">
        <v>86</v>
      </c>
      <c r="H3262" s="18" t="s">
        <v>16</v>
      </c>
      <c r="I3262" s="20">
        <v>0.45</v>
      </c>
      <c r="J3262" s="21">
        <v>750</v>
      </c>
      <c r="K3262" s="22">
        <f t="shared" si="1069"/>
        <v>337.5</v>
      </c>
      <c r="L3262" s="22">
        <f t="shared" si="1070"/>
        <v>101.25</v>
      </c>
      <c r="M3262" s="23">
        <v>0.3</v>
      </c>
      <c r="O3262" s="1"/>
      <c r="P3262" s="2"/>
      <c r="Q3262" s="3"/>
      <c r="R3262" s="5"/>
    </row>
    <row r="3263" spans="2:18" x14ac:dyDescent="0.25">
      <c r="B3263" s="18" t="s">
        <v>10</v>
      </c>
      <c r="C3263" s="18">
        <v>1185732</v>
      </c>
      <c r="D3263" s="19">
        <v>45371</v>
      </c>
      <c r="E3263" s="18" t="s">
        <v>132</v>
      </c>
      <c r="F3263" s="18" t="s">
        <v>111</v>
      </c>
      <c r="G3263" s="18" t="s">
        <v>86</v>
      </c>
      <c r="H3263" s="18" t="s">
        <v>17</v>
      </c>
      <c r="I3263" s="20">
        <v>0.35000000000000003</v>
      </c>
      <c r="J3263" s="21">
        <v>1750</v>
      </c>
      <c r="K3263" s="22">
        <f t="shared" si="1069"/>
        <v>612.50000000000011</v>
      </c>
      <c r="L3263" s="22">
        <f t="shared" si="1070"/>
        <v>183.75000000000003</v>
      </c>
      <c r="M3263" s="23">
        <v>0.3</v>
      </c>
      <c r="O3263" s="1"/>
      <c r="P3263" s="2"/>
      <c r="Q3263" s="3"/>
      <c r="R3263" s="5"/>
    </row>
    <row r="3264" spans="2:18" x14ac:dyDescent="0.25">
      <c r="B3264" s="18" t="s">
        <v>10</v>
      </c>
      <c r="C3264" s="18">
        <v>1185732</v>
      </c>
      <c r="D3264" s="19">
        <v>45403</v>
      </c>
      <c r="E3264" s="18" t="s">
        <v>132</v>
      </c>
      <c r="F3264" s="18" t="s">
        <v>111</v>
      </c>
      <c r="G3264" s="18" t="s">
        <v>86</v>
      </c>
      <c r="H3264" s="18" t="s">
        <v>12</v>
      </c>
      <c r="I3264" s="20">
        <v>0.35000000000000003</v>
      </c>
      <c r="J3264" s="21">
        <v>4250</v>
      </c>
      <c r="K3264" s="22">
        <f>I3264*J3264</f>
        <v>1487.5000000000002</v>
      </c>
      <c r="L3264" s="22">
        <f>K3264*M3264</f>
        <v>595.00000000000011</v>
      </c>
      <c r="M3264" s="23">
        <v>0.4</v>
      </c>
      <c r="O3264" s="1"/>
      <c r="P3264" s="2"/>
      <c r="Q3264" s="3"/>
      <c r="R3264" s="5"/>
    </row>
    <row r="3265" spans="2:18" x14ac:dyDescent="0.25">
      <c r="B3265" s="18" t="s">
        <v>10</v>
      </c>
      <c r="C3265" s="18">
        <v>1185732</v>
      </c>
      <c r="D3265" s="19">
        <v>45403</v>
      </c>
      <c r="E3265" s="18" t="s">
        <v>132</v>
      </c>
      <c r="F3265" s="18" t="s">
        <v>111</v>
      </c>
      <c r="G3265" s="18" t="s">
        <v>86</v>
      </c>
      <c r="H3265" s="18" t="s">
        <v>15</v>
      </c>
      <c r="I3265" s="20">
        <v>0.35000000000000003</v>
      </c>
      <c r="J3265" s="21">
        <v>1250</v>
      </c>
      <c r="K3265" s="22">
        <f>I3265*J3265</f>
        <v>437.50000000000006</v>
      </c>
      <c r="L3265" s="22">
        <f>K3265*M3265</f>
        <v>153.125</v>
      </c>
      <c r="M3265" s="23">
        <v>0.35</v>
      </c>
      <c r="O3265" s="1"/>
      <c r="P3265" s="2"/>
      <c r="Q3265" s="3"/>
      <c r="R3265" s="5"/>
    </row>
    <row r="3266" spans="2:18" x14ac:dyDescent="0.25">
      <c r="B3266" s="18" t="s">
        <v>10</v>
      </c>
      <c r="C3266" s="18">
        <v>1185732</v>
      </c>
      <c r="D3266" s="19">
        <v>45403</v>
      </c>
      <c r="E3266" s="18" t="s">
        <v>132</v>
      </c>
      <c r="F3266" s="18" t="s">
        <v>111</v>
      </c>
      <c r="G3266" s="18" t="s">
        <v>86</v>
      </c>
      <c r="H3266" s="18" t="s">
        <v>13</v>
      </c>
      <c r="I3266" s="20">
        <v>0.25000000000000006</v>
      </c>
      <c r="J3266" s="21">
        <v>1250</v>
      </c>
      <c r="K3266" s="22">
        <f t="shared" ref="K3266:K3269" si="1071">I3266*J3266</f>
        <v>312.50000000000006</v>
      </c>
      <c r="L3266" s="22">
        <f t="shared" ref="L3266:L3269" si="1072">K3266*M3266</f>
        <v>109.37500000000001</v>
      </c>
      <c r="M3266" s="23">
        <v>0.35</v>
      </c>
      <c r="O3266" s="1"/>
      <c r="P3266" s="2"/>
      <c r="Q3266" s="3"/>
      <c r="R3266" s="5"/>
    </row>
    <row r="3267" spans="2:18" x14ac:dyDescent="0.25">
      <c r="B3267" s="18" t="s">
        <v>10</v>
      </c>
      <c r="C3267" s="18">
        <v>1185732</v>
      </c>
      <c r="D3267" s="19">
        <v>45403</v>
      </c>
      <c r="E3267" s="18" t="s">
        <v>132</v>
      </c>
      <c r="F3267" s="18" t="s">
        <v>111</v>
      </c>
      <c r="G3267" s="18" t="s">
        <v>86</v>
      </c>
      <c r="H3267" s="18" t="s">
        <v>14</v>
      </c>
      <c r="I3267" s="20">
        <v>0.3</v>
      </c>
      <c r="J3267" s="21">
        <v>500</v>
      </c>
      <c r="K3267" s="22">
        <f t="shared" si="1071"/>
        <v>150</v>
      </c>
      <c r="L3267" s="22">
        <f t="shared" si="1072"/>
        <v>52.5</v>
      </c>
      <c r="M3267" s="23">
        <v>0.35</v>
      </c>
      <c r="O3267" s="1"/>
      <c r="P3267" s="2"/>
      <c r="Q3267" s="3"/>
      <c r="R3267" s="5"/>
    </row>
    <row r="3268" spans="2:18" x14ac:dyDescent="0.25">
      <c r="B3268" s="18" t="s">
        <v>10</v>
      </c>
      <c r="C3268" s="18">
        <v>1185732</v>
      </c>
      <c r="D3268" s="19">
        <v>45403</v>
      </c>
      <c r="E3268" s="18" t="s">
        <v>132</v>
      </c>
      <c r="F3268" s="18" t="s">
        <v>111</v>
      </c>
      <c r="G3268" s="18" t="s">
        <v>86</v>
      </c>
      <c r="H3268" s="18" t="s">
        <v>16</v>
      </c>
      <c r="I3268" s="20">
        <v>0.45</v>
      </c>
      <c r="J3268" s="21">
        <v>500</v>
      </c>
      <c r="K3268" s="22">
        <f t="shared" si="1071"/>
        <v>225</v>
      </c>
      <c r="L3268" s="22">
        <f t="shared" si="1072"/>
        <v>67.5</v>
      </c>
      <c r="M3268" s="23">
        <v>0.3</v>
      </c>
      <c r="O3268" s="1"/>
      <c r="P3268" s="2"/>
      <c r="Q3268" s="3"/>
      <c r="R3268" s="5"/>
    </row>
    <row r="3269" spans="2:18" x14ac:dyDescent="0.25">
      <c r="B3269" s="18" t="s">
        <v>10</v>
      </c>
      <c r="C3269" s="18">
        <v>1185732</v>
      </c>
      <c r="D3269" s="19">
        <v>45403</v>
      </c>
      <c r="E3269" s="18" t="s">
        <v>132</v>
      </c>
      <c r="F3269" s="18" t="s">
        <v>111</v>
      </c>
      <c r="G3269" s="18" t="s">
        <v>86</v>
      </c>
      <c r="H3269" s="18" t="s">
        <v>17</v>
      </c>
      <c r="I3269" s="20">
        <v>0.35000000000000003</v>
      </c>
      <c r="J3269" s="21">
        <v>2000</v>
      </c>
      <c r="K3269" s="22">
        <f t="shared" si="1071"/>
        <v>700.00000000000011</v>
      </c>
      <c r="L3269" s="22">
        <f t="shared" si="1072"/>
        <v>210.00000000000003</v>
      </c>
      <c r="M3269" s="23">
        <v>0.3</v>
      </c>
      <c r="O3269" s="1"/>
      <c r="P3269" s="2"/>
      <c r="Q3269" s="3"/>
      <c r="R3269" s="5"/>
    </row>
    <row r="3270" spans="2:18" x14ac:dyDescent="0.25">
      <c r="B3270" s="18" t="s">
        <v>10</v>
      </c>
      <c r="C3270" s="18">
        <v>1185732</v>
      </c>
      <c r="D3270" s="19">
        <v>45432</v>
      </c>
      <c r="E3270" s="18" t="s">
        <v>132</v>
      </c>
      <c r="F3270" s="18" t="s">
        <v>111</v>
      </c>
      <c r="G3270" s="18" t="s">
        <v>86</v>
      </c>
      <c r="H3270" s="18" t="s">
        <v>12</v>
      </c>
      <c r="I3270" s="20">
        <v>0.49999999999999994</v>
      </c>
      <c r="J3270" s="21">
        <v>4700</v>
      </c>
      <c r="K3270" s="22">
        <f>I3270*J3270</f>
        <v>2349.9999999999995</v>
      </c>
      <c r="L3270" s="22">
        <f>K3270*M3270</f>
        <v>939.99999999999989</v>
      </c>
      <c r="M3270" s="23">
        <v>0.4</v>
      </c>
      <c r="O3270" s="1"/>
      <c r="P3270" s="2"/>
      <c r="Q3270" s="3"/>
      <c r="R3270" s="5"/>
    </row>
    <row r="3271" spans="2:18" x14ac:dyDescent="0.25">
      <c r="B3271" s="18" t="s">
        <v>10</v>
      </c>
      <c r="C3271" s="18">
        <v>1185732</v>
      </c>
      <c r="D3271" s="19">
        <v>45432</v>
      </c>
      <c r="E3271" s="18" t="s">
        <v>132</v>
      </c>
      <c r="F3271" s="18" t="s">
        <v>111</v>
      </c>
      <c r="G3271" s="18" t="s">
        <v>86</v>
      </c>
      <c r="H3271" s="18" t="s">
        <v>15</v>
      </c>
      <c r="I3271" s="20">
        <v>0.45</v>
      </c>
      <c r="J3271" s="21">
        <v>1750</v>
      </c>
      <c r="K3271" s="22">
        <f>I3271*J3271</f>
        <v>787.5</v>
      </c>
      <c r="L3271" s="22">
        <f>K3271*M3271</f>
        <v>275.625</v>
      </c>
      <c r="M3271" s="23">
        <v>0.35</v>
      </c>
      <c r="O3271" s="1"/>
      <c r="P3271" s="2"/>
      <c r="Q3271" s="3"/>
      <c r="R3271" s="5"/>
    </row>
    <row r="3272" spans="2:18" x14ac:dyDescent="0.25">
      <c r="B3272" s="18" t="s">
        <v>10</v>
      </c>
      <c r="C3272" s="18">
        <v>1185732</v>
      </c>
      <c r="D3272" s="19">
        <v>45432</v>
      </c>
      <c r="E3272" s="18" t="s">
        <v>132</v>
      </c>
      <c r="F3272" s="18" t="s">
        <v>111</v>
      </c>
      <c r="G3272" s="18" t="s">
        <v>86</v>
      </c>
      <c r="H3272" s="18" t="s">
        <v>13</v>
      </c>
      <c r="I3272" s="20">
        <v>0.4</v>
      </c>
      <c r="J3272" s="21">
        <v>1500</v>
      </c>
      <c r="K3272" s="22">
        <f t="shared" ref="K3272:K3275" si="1073">I3272*J3272</f>
        <v>600</v>
      </c>
      <c r="L3272" s="22">
        <f t="shared" ref="L3272:L3275" si="1074">K3272*M3272</f>
        <v>210</v>
      </c>
      <c r="M3272" s="23">
        <v>0.35</v>
      </c>
      <c r="O3272" s="1"/>
      <c r="P3272" s="2"/>
      <c r="Q3272" s="3"/>
      <c r="R3272" s="5"/>
    </row>
    <row r="3273" spans="2:18" x14ac:dyDescent="0.25">
      <c r="B3273" s="18" t="s">
        <v>10</v>
      </c>
      <c r="C3273" s="18">
        <v>1185732</v>
      </c>
      <c r="D3273" s="19">
        <v>45432</v>
      </c>
      <c r="E3273" s="18" t="s">
        <v>132</v>
      </c>
      <c r="F3273" s="18" t="s">
        <v>111</v>
      </c>
      <c r="G3273" s="18" t="s">
        <v>86</v>
      </c>
      <c r="H3273" s="18" t="s">
        <v>14</v>
      </c>
      <c r="I3273" s="20">
        <v>0.4</v>
      </c>
      <c r="J3273" s="21">
        <v>1000</v>
      </c>
      <c r="K3273" s="22">
        <f t="shared" si="1073"/>
        <v>400</v>
      </c>
      <c r="L3273" s="22">
        <f t="shared" si="1074"/>
        <v>140</v>
      </c>
      <c r="M3273" s="23">
        <v>0.35</v>
      </c>
      <c r="O3273" s="1"/>
      <c r="P3273" s="2"/>
      <c r="Q3273" s="3"/>
      <c r="R3273" s="5"/>
    </row>
    <row r="3274" spans="2:18" x14ac:dyDescent="0.25">
      <c r="B3274" s="18" t="s">
        <v>10</v>
      </c>
      <c r="C3274" s="18">
        <v>1185732</v>
      </c>
      <c r="D3274" s="19">
        <v>45432</v>
      </c>
      <c r="E3274" s="18" t="s">
        <v>132</v>
      </c>
      <c r="F3274" s="18" t="s">
        <v>111</v>
      </c>
      <c r="G3274" s="18" t="s">
        <v>86</v>
      </c>
      <c r="H3274" s="18" t="s">
        <v>16</v>
      </c>
      <c r="I3274" s="20">
        <v>0.49999999999999994</v>
      </c>
      <c r="J3274" s="21">
        <v>1250</v>
      </c>
      <c r="K3274" s="22">
        <f t="shared" si="1073"/>
        <v>624.99999999999989</v>
      </c>
      <c r="L3274" s="22">
        <f t="shared" si="1074"/>
        <v>187.49999999999997</v>
      </c>
      <c r="M3274" s="23">
        <v>0.3</v>
      </c>
      <c r="O3274" s="1"/>
      <c r="P3274" s="2"/>
      <c r="Q3274" s="3"/>
      <c r="R3274" s="5"/>
    </row>
    <row r="3275" spans="2:18" x14ac:dyDescent="0.25">
      <c r="B3275" s="18" t="s">
        <v>10</v>
      </c>
      <c r="C3275" s="18">
        <v>1185732</v>
      </c>
      <c r="D3275" s="19">
        <v>45432</v>
      </c>
      <c r="E3275" s="18" t="s">
        <v>132</v>
      </c>
      <c r="F3275" s="18" t="s">
        <v>111</v>
      </c>
      <c r="G3275" s="18" t="s">
        <v>86</v>
      </c>
      <c r="H3275" s="18" t="s">
        <v>17</v>
      </c>
      <c r="I3275" s="20">
        <v>0.54999999999999993</v>
      </c>
      <c r="J3275" s="21">
        <v>2500</v>
      </c>
      <c r="K3275" s="22">
        <f t="shared" si="1073"/>
        <v>1374.9999999999998</v>
      </c>
      <c r="L3275" s="22">
        <f t="shared" si="1074"/>
        <v>412.49999999999994</v>
      </c>
      <c r="M3275" s="23">
        <v>0.3</v>
      </c>
      <c r="O3275" s="1"/>
      <c r="P3275" s="2"/>
      <c r="Q3275" s="3"/>
      <c r="R3275" s="5"/>
    </row>
    <row r="3276" spans="2:18" x14ac:dyDescent="0.25">
      <c r="B3276" s="18" t="s">
        <v>10</v>
      </c>
      <c r="C3276" s="18">
        <v>1185732</v>
      </c>
      <c r="D3276" s="19">
        <v>45465</v>
      </c>
      <c r="E3276" s="18" t="s">
        <v>132</v>
      </c>
      <c r="F3276" s="18" t="s">
        <v>111</v>
      </c>
      <c r="G3276" s="18" t="s">
        <v>86</v>
      </c>
      <c r="H3276" s="18" t="s">
        <v>12</v>
      </c>
      <c r="I3276" s="20">
        <v>0.49999999999999994</v>
      </c>
      <c r="J3276" s="21">
        <v>5000</v>
      </c>
      <c r="K3276" s="22">
        <f>I3276*J3276</f>
        <v>2499.9999999999995</v>
      </c>
      <c r="L3276" s="22">
        <f>K3276*M3276</f>
        <v>999.99999999999989</v>
      </c>
      <c r="M3276" s="23">
        <v>0.4</v>
      </c>
      <c r="O3276" s="1"/>
      <c r="P3276" s="2"/>
      <c r="Q3276" s="3"/>
      <c r="R3276" s="5"/>
    </row>
    <row r="3277" spans="2:18" x14ac:dyDescent="0.25">
      <c r="B3277" s="18" t="s">
        <v>10</v>
      </c>
      <c r="C3277" s="18">
        <v>1185732</v>
      </c>
      <c r="D3277" s="19">
        <v>45465</v>
      </c>
      <c r="E3277" s="18" t="s">
        <v>132</v>
      </c>
      <c r="F3277" s="18" t="s">
        <v>111</v>
      </c>
      <c r="G3277" s="18" t="s">
        <v>86</v>
      </c>
      <c r="H3277" s="18" t="s">
        <v>15</v>
      </c>
      <c r="I3277" s="20">
        <v>0.45</v>
      </c>
      <c r="J3277" s="21">
        <v>2500</v>
      </c>
      <c r="K3277" s="22">
        <f>I3277*J3277</f>
        <v>1125</v>
      </c>
      <c r="L3277" s="22">
        <f>K3277*M3277</f>
        <v>393.75</v>
      </c>
      <c r="M3277" s="23">
        <v>0.35</v>
      </c>
      <c r="O3277" s="1"/>
      <c r="P3277" s="2"/>
      <c r="Q3277" s="3"/>
      <c r="R3277" s="5"/>
    </row>
    <row r="3278" spans="2:18" x14ac:dyDescent="0.25">
      <c r="B3278" s="18" t="s">
        <v>10</v>
      </c>
      <c r="C3278" s="18">
        <v>1185732</v>
      </c>
      <c r="D3278" s="19">
        <v>45465</v>
      </c>
      <c r="E3278" s="18" t="s">
        <v>132</v>
      </c>
      <c r="F3278" s="18" t="s">
        <v>111</v>
      </c>
      <c r="G3278" s="18" t="s">
        <v>86</v>
      </c>
      <c r="H3278" s="18" t="s">
        <v>13</v>
      </c>
      <c r="I3278" s="20">
        <v>0.4</v>
      </c>
      <c r="J3278" s="21">
        <v>1750</v>
      </c>
      <c r="K3278" s="22">
        <f t="shared" ref="K3278:K3281" si="1075">I3278*J3278</f>
        <v>700</v>
      </c>
      <c r="L3278" s="22">
        <f t="shared" ref="L3278:L3281" si="1076">K3278*M3278</f>
        <v>244.99999999999997</v>
      </c>
      <c r="M3278" s="23">
        <v>0.35</v>
      </c>
      <c r="O3278" s="1"/>
      <c r="P3278" s="2"/>
      <c r="Q3278" s="3"/>
      <c r="R3278" s="5"/>
    </row>
    <row r="3279" spans="2:18" x14ac:dyDescent="0.25">
      <c r="B3279" s="18" t="s">
        <v>10</v>
      </c>
      <c r="C3279" s="18">
        <v>1185732</v>
      </c>
      <c r="D3279" s="19">
        <v>45465</v>
      </c>
      <c r="E3279" s="18" t="s">
        <v>132</v>
      </c>
      <c r="F3279" s="18" t="s">
        <v>111</v>
      </c>
      <c r="G3279" s="18" t="s">
        <v>86</v>
      </c>
      <c r="H3279" s="18" t="s">
        <v>14</v>
      </c>
      <c r="I3279" s="20">
        <v>0.4</v>
      </c>
      <c r="J3279" s="21">
        <v>1500</v>
      </c>
      <c r="K3279" s="22">
        <f t="shared" si="1075"/>
        <v>600</v>
      </c>
      <c r="L3279" s="22">
        <f t="shared" si="1076"/>
        <v>210</v>
      </c>
      <c r="M3279" s="23">
        <v>0.35</v>
      </c>
      <c r="O3279" s="1"/>
      <c r="P3279" s="2"/>
      <c r="Q3279" s="3"/>
      <c r="R3279" s="5"/>
    </row>
    <row r="3280" spans="2:18" x14ac:dyDescent="0.25">
      <c r="B3280" s="18" t="s">
        <v>10</v>
      </c>
      <c r="C3280" s="18">
        <v>1185732</v>
      </c>
      <c r="D3280" s="19">
        <v>45465</v>
      </c>
      <c r="E3280" s="18" t="s">
        <v>132</v>
      </c>
      <c r="F3280" s="18" t="s">
        <v>111</v>
      </c>
      <c r="G3280" s="18" t="s">
        <v>86</v>
      </c>
      <c r="H3280" s="18" t="s">
        <v>16</v>
      </c>
      <c r="I3280" s="20">
        <v>0.49999999999999994</v>
      </c>
      <c r="J3280" s="21">
        <v>1500</v>
      </c>
      <c r="K3280" s="22">
        <f t="shared" si="1075"/>
        <v>749.99999999999989</v>
      </c>
      <c r="L3280" s="22">
        <f t="shared" si="1076"/>
        <v>224.99999999999997</v>
      </c>
      <c r="M3280" s="23">
        <v>0.3</v>
      </c>
      <c r="O3280" s="1"/>
      <c r="P3280" s="2"/>
      <c r="Q3280" s="3"/>
      <c r="R3280" s="5"/>
    </row>
    <row r="3281" spans="2:18" x14ac:dyDescent="0.25">
      <c r="B3281" s="18" t="s">
        <v>10</v>
      </c>
      <c r="C3281" s="18">
        <v>1185732</v>
      </c>
      <c r="D3281" s="19">
        <v>45465</v>
      </c>
      <c r="E3281" s="18" t="s">
        <v>132</v>
      </c>
      <c r="F3281" s="18" t="s">
        <v>111</v>
      </c>
      <c r="G3281" s="18" t="s">
        <v>86</v>
      </c>
      <c r="H3281" s="18" t="s">
        <v>17</v>
      </c>
      <c r="I3281" s="20">
        <v>0.54999999999999993</v>
      </c>
      <c r="J3281" s="21">
        <v>3000</v>
      </c>
      <c r="K3281" s="22">
        <f t="shared" si="1075"/>
        <v>1649.9999999999998</v>
      </c>
      <c r="L3281" s="22">
        <f t="shared" si="1076"/>
        <v>494.99999999999989</v>
      </c>
      <c r="M3281" s="23">
        <v>0.3</v>
      </c>
      <c r="O3281" s="1"/>
      <c r="P3281" s="2"/>
      <c r="Q3281" s="3"/>
      <c r="R3281" s="5"/>
    </row>
    <row r="3282" spans="2:18" x14ac:dyDescent="0.25">
      <c r="B3282" s="18" t="s">
        <v>10</v>
      </c>
      <c r="C3282" s="18">
        <v>1185732</v>
      </c>
      <c r="D3282" s="19">
        <v>45493</v>
      </c>
      <c r="E3282" s="18" t="s">
        <v>132</v>
      </c>
      <c r="F3282" s="18" t="s">
        <v>111</v>
      </c>
      <c r="G3282" s="18" t="s">
        <v>86</v>
      </c>
      <c r="H3282" s="18" t="s">
        <v>12</v>
      </c>
      <c r="I3282" s="20">
        <v>0.49999999999999994</v>
      </c>
      <c r="J3282" s="21">
        <v>5250</v>
      </c>
      <c r="K3282" s="22">
        <f>I3282*J3282</f>
        <v>2624.9999999999995</v>
      </c>
      <c r="L3282" s="22">
        <f>K3282*M3282</f>
        <v>1049.9999999999998</v>
      </c>
      <c r="M3282" s="23">
        <v>0.4</v>
      </c>
      <c r="O3282" s="1"/>
      <c r="P3282" s="2"/>
      <c r="Q3282" s="3"/>
      <c r="R3282" s="5"/>
    </row>
    <row r="3283" spans="2:18" x14ac:dyDescent="0.25">
      <c r="B3283" s="18" t="s">
        <v>10</v>
      </c>
      <c r="C3283" s="18">
        <v>1185732</v>
      </c>
      <c r="D3283" s="19">
        <v>45493</v>
      </c>
      <c r="E3283" s="18" t="s">
        <v>132</v>
      </c>
      <c r="F3283" s="18" t="s">
        <v>111</v>
      </c>
      <c r="G3283" s="18" t="s">
        <v>86</v>
      </c>
      <c r="H3283" s="18" t="s">
        <v>15</v>
      </c>
      <c r="I3283" s="20">
        <v>0.45</v>
      </c>
      <c r="J3283" s="21">
        <v>2750</v>
      </c>
      <c r="K3283" s="22">
        <f>I3283*J3283</f>
        <v>1237.5</v>
      </c>
      <c r="L3283" s="22">
        <f>K3283*M3283</f>
        <v>433.125</v>
      </c>
      <c r="M3283" s="23">
        <v>0.35</v>
      </c>
      <c r="O3283" s="1"/>
      <c r="P3283" s="2"/>
      <c r="Q3283" s="3"/>
      <c r="R3283" s="5"/>
    </row>
    <row r="3284" spans="2:18" x14ac:dyDescent="0.25">
      <c r="B3284" s="18" t="s">
        <v>10</v>
      </c>
      <c r="C3284" s="18">
        <v>1185732</v>
      </c>
      <c r="D3284" s="19">
        <v>45493</v>
      </c>
      <c r="E3284" s="18" t="s">
        <v>132</v>
      </c>
      <c r="F3284" s="18" t="s">
        <v>111</v>
      </c>
      <c r="G3284" s="18" t="s">
        <v>86</v>
      </c>
      <c r="H3284" s="18" t="s">
        <v>13</v>
      </c>
      <c r="I3284" s="20">
        <v>0.4</v>
      </c>
      <c r="J3284" s="21">
        <v>2000</v>
      </c>
      <c r="K3284" s="22">
        <f t="shared" ref="K3284:K3287" si="1077">I3284*J3284</f>
        <v>800</v>
      </c>
      <c r="L3284" s="22">
        <f t="shared" ref="L3284:L3287" si="1078">K3284*M3284</f>
        <v>280</v>
      </c>
      <c r="M3284" s="23">
        <v>0.35</v>
      </c>
      <c r="O3284" s="1"/>
      <c r="P3284" s="2"/>
      <c r="Q3284" s="3"/>
      <c r="R3284" s="5"/>
    </row>
    <row r="3285" spans="2:18" x14ac:dyDescent="0.25">
      <c r="B3285" s="18" t="s">
        <v>10</v>
      </c>
      <c r="C3285" s="18">
        <v>1185732</v>
      </c>
      <c r="D3285" s="19">
        <v>45493</v>
      </c>
      <c r="E3285" s="18" t="s">
        <v>132</v>
      </c>
      <c r="F3285" s="18" t="s">
        <v>111</v>
      </c>
      <c r="G3285" s="18" t="s">
        <v>86</v>
      </c>
      <c r="H3285" s="18" t="s">
        <v>14</v>
      </c>
      <c r="I3285" s="20">
        <v>0.4</v>
      </c>
      <c r="J3285" s="21">
        <v>1500</v>
      </c>
      <c r="K3285" s="22">
        <f t="shared" si="1077"/>
        <v>600</v>
      </c>
      <c r="L3285" s="22">
        <f t="shared" si="1078"/>
        <v>210</v>
      </c>
      <c r="M3285" s="23">
        <v>0.35</v>
      </c>
      <c r="O3285" s="1"/>
      <c r="P3285" s="2"/>
      <c r="Q3285" s="3"/>
      <c r="R3285" s="5"/>
    </row>
    <row r="3286" spans="2:18" x14ac:dyDescent="0.25">
      <c r="B3286" s="18" t="s">
        <v>10</v>
      </c>
      <c r="C3286" s="18">
        <v>1185732</v>
      </c>
      <c r="D3286" s="19">
        <v>45493</v>
      </c>
      <c r="E3286" s="18" t="s">
        <v>132</v>
      </c>
      <c r="F3286" s="18" t="s">
        <v>111</v>
      </c>
      <c r="G3286" s="18" t="s">
        <v>86</v>
      </c>
      <c r="H3286" s="18" t="s">
        <v>16</v>
      </c>
      <c r="I3286" s="20">
        <v>0.49999999999999994</v>
      </c>
      <c r="J3286" s="21">
        <v>1750</v>
      </c>
      <c r="K3286" s="22">
        <f t="shared" si="1077"/>
        <v>874.99999999999989</v>
      </c>
      <c r="L3286" s="22">
        <f t="shared" si="1078"/>
        <v>262.49999999999994</v>
      </c>
      <c r="M3286" s="23">
        <v>0.3</v>
      </c>
      <c r="O3286" s="1"/>
      <c r="P3286" s="2"/>
      <c r="Q3286" s="3"/>
      <c r="R3286" s="5"/>
    </row>
    <row r="3287" spans="2:18" x14ac:dyDescent="0.25">
      <c r="B3287" s="18" t="s">
        <v>10</v>
      </c>
      <c r="C3287" s="18">
        <v>1185732</v>
      </c>
      <c r="D3287" s="19">
        <v>45493</v>
      </c>
      <c r="E3287" s="18" t="s">
        <v>132</v>
      </c>
      <c r="F3287" s="18" t="s">
        <v>111</v>
      </c>
      <c r="G3287" s="18" t="s">
        <v>86</v>
      </c>
      <c r="H3287" s="18" t="s">
        <v>17</v>
      </c>
      <c r="I3287" s="20">
        <v>0.54999999999999993</v>
      </c>
      <c r="J3287" s="21">
        <v>3500</v>
      </c>
      <c r="K3287" s="22">
        <f t="shared" si="1077"/>
        <v>1924.9999999999998</v>
      </c>
      <c r="L3287" s="22">
        <f t="shared" si="1078"/>
        <v>577.49999999999989</v>
      </c>
      <c r="M3287" s="23">
        <v>0.3</v>
      </c>
      <c r="O3287" s="1"/>
      <c r="P3287" s="2"/>
      <c r="Q3287" s="3"/>
      <c r="R3287" s="5"/>
    </row>
    <row r="3288" spans="2:18" x14ac:dyDescent="0.25">
      <c r="B3288" s="18" t="s">
        <v>10</v>
      </c>
      <c r="C3288" s="18">
        <v>1185732</v>
      </c>
      <c r="D3288" s="19">
        <v>45525</v>
      </c>
      <c r="E3288" s="18" t="s">
        <v>132</v>
      </c>
      <c r="F3288" s="18" t="s">
        <v>111</v>
      </c>
      <c r="G3288" s="18" t="s">
        <v>86</v>
      </c>
      <c r="H3288" s="18" t="s">
        <v>12</v>
      </c>
      <c r="I3288" s="20">
        <v>0.49999999999999994</v>
      </c>
      <c r="J3288" s="21">
        <v>5000</v>
      </c>
      <c r="K3288" s="22">
        <f>I3288*J3288</f>
        <v>2499.9999999999995</v>
      </c>
      <c r="L3288" s="22">
        <f>K3288*M3288</f>
        <v>999.99999999999989</v>
      </c>
      <c r="M3288" s="23">
        <v>0.4</v>
      </c>
      <c r="O3288" s="1"/>
      <c r="P3288" s="2"/>
      <c r="Q3288" s="3"/>
      <c r="R3288" s="5"/>
    </row>
    <row r="3289" spans="2:18" x14ac:dyDescent="0.25">
      <c r="B3289" s="18" t="s">
        <v>10</v>
      </c>
      <c r="C3289" s="18">
        <v>1185732</v>
      </c>
      <c r="D3289" s="19">
        <v>45525</v>
      </c>
      <c r="E3289" s="18" t="s">
        <v>132</v>
      </c>
      <c r="F3289" s="18" t="s">
        <v>111</v>
      </c>
      <c r="G3289" s="18" t="s">
        <v>86</v>
      </c>
      <c r="H3289" s="18" t="s">
        <v>15</v>
      </c>
      <c r="I3289" s="20">
        <v>0.45</v>
      </c>
      <c r="J3289" s="21">
        <v>2750</v>
      </c>
      <c r="K3289" s="22">
        <f>I3289*J3289</f>
        <v>1237.5</v>
      </c>
      <c r="L3289" s="22">
        <f>K3289*M3289</f>
        <v>433.125</v>
      </c>
      <c r="M3289" s="23">
        <v>0.35</v>
      </c>
      <c r="O3289" s="1"/>
      <c r="P3289" s="2"/>
      <c r="Q3289" s="3"/>
      <c r="R3289" s="5"/>
    </row>
    <row r="3290" spans="2:18" x14ac:dyDescent="0.25">
      <c r="B3290" s="18" t="s">
        <v>10</v>
      </c>
      <c r="C3290" s="18">
        <v>1185732</v>
      </c>
      <c r="D3290" s="19">
        <v>45525</v>
      </c>
      <c r="E3290" s="18" t="s">
        <v>132</v>
      </c>
      <c r="F3290" s="18" t="s">
        <v>111</v>
      </c>
      <c r="G3290" s="18" t="s">
        <v>86</v>
      </c>
      <c r="H3290" s="18" t="s">
        <v>13</v>
      </c>
      <c r="I3290" s="20">
        <v>0.4</v>
      </c>
      <c r="J3290" s="21">
        <v>2000</v>
      </c>
      <c r="K3290" s="22">
        <f t="shared" ref="K3290:K3293" si="1079">I3290*J3290</f>
        <v>800</v>
      </c>
      <c r="L3290" s="22">
        <f t="shared" ref="L3290:L3293" si="1080">K3290*M3290</f>
        <v>280</v>
      </c>
      <c r="M3290" s="23">
        <v>0.35</v>
      </c>
      <c r="O3290" s="1"/>
      <c r="P3290" s="2"/>
      <c r="Q3290" s="3"/>
      <c r="R3290" s="5"/>
    </row>
    <row r="3291" spans="2:18" x14ac:dyDescent="0.25">
      <c r="B3291" s="18" t="s">
        <v>10</v>
      </c>
      <c r="C3291" s="18">
        <v>1185732</v>
      </c>
      <c r="D3291" s="19">
        <v>45525</v>
      </c>
      <c r="E3291" s="18" t="s">
        <v>132</v>
      </c>
      <c r="F3291" s="18" t="s">
        <v>111</v>
      </c>
      <c r="G3291" s="18" t="s">
        <v>86</v>
      </c>
      <c r="H3291" s="18" t="s">
        <v>14</v>
      </c>
      <c r="I3291" s="20">
        <v>0.4</v>
      </c>
      <c r="J3291" s="21">
        <v>1500</v>
      </c>
      <c r="K3291" s="22">
        <f t="shared" si="1079"/>
        <v>600</v>
      </c>
      <c r="L3291" s="22">
        <f t="shared" si="1080"/>
        <v>210</v>
      </c>
      <c r="M3291" s="23">
        <v>0.35</v>
      </c>
      <c r="O3291" s="1"/>
      <c r="P3291" s="2"/>
      <c r="Q3291" s="3"/>
      <c r="R3291" s="5"/>
    </row>
    <row r="3292" spans="2:18" x14ac:dyDescent="0.25">
      <c r="B3292" s="18" t="s">
        <v>10</v>
      </c>
      <c r="C3292" s="18">
        <v>1185732</v>
      </c>
      <c r="D3292" s="19">
        <v>45525</v>
      </c>
      <c r="E3292" s="18" t="s">
        <v>132</v>
      </c>
      <c r="F3292" s="18" t="s">
        <v>111</v>
      </c>
      <c r="G3292" s="18" t="s">
        <v>86</v>
      </c>
      <c r="H3292" s="18" t="s">
        <v>16</v>
      </c>
      <c r="I3292" s="20">
        <v>0.49999999999999994</v>
      </c>
      <c r="J3292" s="21">
        <v>1250</v>
      </c>
      <c r="K3292" s="22">
        <f t="shared" si="1079"/>
        <v>624.99999999999989</v>
      </c>
      <c r="L3292" s="22">
        <f t="shared" si="1080"/>
        <v>187.49999999999997</v>
      </c>
      <c r="M3292" s="23">
        <v>0.3</v>
      </c>
      <c r="O3292" s="1"/>
      <c r="P3292" s="2"/>
      <c r="Q3292" s="3"/>
      <c r="R3292" s="5"/>
    </row>
    <row r="3293" spans="2:18" x14ac:dyDescent="0.25">
      <c r="B3293" s="18" t="s">
        <v>10</v>
      </c>
      <c r="C3293" s="18">
        <v>1185732</v>
      </c>
      <c r="D3293" s="19">
        <v>45525</v>
      </c>
      <c r="E3293" s="18" t="s">
        <v>132</v>
      </c>
      <c r="F3293" s="18" t="s">
        <v>111</v>
      </c>
      <c r="G3293" s="18" t="s">
        <v>86</v>
      </c>
      <c r="H3293" s="18" t="s">
        <v>17</v>
      </c>
      <c r="I3293" s="20">
        <v>0.54999999999999993</v>
      </c>
      <c r="J3293" s="21">
        <v>3000</v>
      </c>
      <c r="K3293" s="22">
        <f t="shared" si="1079"/>
        <v>1649.9999999999998</v>
      </c>
      <c r="L3293" s="22">
        <f t="shared" si="1080"/>
        <v>494.99999999999989</v>
      </c>
      <c r="M3293" s="23">
        <v>0.3</v>
      </c>
      <c r="O3293" s="1"/>
      <c r="P3293" s="2"/>
      <c r="Q3293" s="3"/>
      <c r="R3293" s="5"/>
    </row>
    <row r="3294" spans="2:18" x14ac:dyDescent="0.25">
      <c r="B3294" s="18" t="s">
        <v>10</v>
      </c>
      <c r="C3294" s="18">
        <v>1185732</v>
      </c>
      <c r="D3294" s="19">
        <v>45555</v>
      </c>
      <c r="E3294" s="18" t="s">
        <v>132</v>
      </c>
      <c r="F3294" s="18" t="s">
        <v>111</v>
      </c>
      <c r="G3294" s="18" t="s">
        <v>86</v>
      </c>
      <c r="H3294" s="18" t="s">
        <v>12</v>
      </c>
      <c r="I3294" s="20">
        <v>0.49999999999999994</v>
      </c>
      <c r="J3294" s="21">
        <v>4250</v>
      </c>
      <c r="K3294" s="22">
        <f>I3294*J3294</f>
        <v>2124.9999999999995</v>
      </c>
      <c r="L3294" s="22">
        <f>K3294*M3294</f>
        <v>849.99999999999989</v>
      </c>
      <c r="M3294" s="23">
        <v>0.4</v>
      </c>
      <c r="O3294" s="1"/>
      <c r="P3294" s="2"/>
      <c r="Q3294" s="3"/>
      <c r="R3294" s="5"/>
    </row>
    <row r="3295" spans="2:18" x14ac:dyDescent="0.25">
      <c r="B3295" s="18" t="s">
        <v>10</v>
      </c>
      <c r="C3295" s="18">
        <v>1185732</v>
      </c>
      <c r="D3295" s="19">
        <v>45555</v>
      </c>
      <c r="E3295" s="18" t="s">
        <v>132</v>
      </c>
      <c r="F3295" s="18" t="s">
        <v>111</v>
      </c>
      <c r="G3295" s="18" t="s">
        <v>86</v>
      </c>
      <c r="H3295" s="18" t="s">
        <v>15</v>
      </c>
      <c r="I3295" s="20">
        <v>0.45</v>
      </c>
      <c r="J3295" s="21">
        <v>2250</v>
      </c>
      <c r="K3295" s="22">
        <f>I3295*J3295</f>
        <v>1012.5</v>
      </c>
      <c r="L3295" s="22">
        <f>K3295*M3295</f>
        <v>354.375</v>
      </c>
      <c r="M3295" s="23">
        <v>0.35</v>
      </c>
      <c r="O3295" s="1"/>
      <c r="P3295" s="2"/>
      <c r="Q3295" s="3"/>
      <c r="R3295" s="5"/>
    </row>
    <row r="3296" spans="2:18" x14ac:dyDescent="0.25">
      <c r="B3296" s="18" t="s">
        <v>10</v>
      </c>
      <c r="C3296" s="18">
        <v>1185732</v>
      </c>
      <c r="D3296" s="19">
        <v>45555</v>
      </c>
      <c r="E3296" s="18" t="s">
        <v>132</v>
      </c>
      <c r="F3296" s="18" t="s">
        <v>111</v>
      </c>
      <c r="G3296" s="18" t="s">
        <v>86</v>
      </c>
      <c r="H3296" s="18" t="s">
        <v>13</v>
      </c>
      <c r="I3296" s="20">
        <v>0.4</v>
      </c>
      <c r="J3296" s="21">
        <v>1250</v>
      </c>
      <c r="K3296" s="22">
        <f t="shared" ref="K3296:K3299" si="1081">I3296*J3296</f>
        <v>500</v>
      </c>
      <c r="L3296" s="22">
        <f t="shared" ref="L3296:L3299" si="1082">K3296*M3296</f>
        <v>175</v>
      </c>
      <c r="M3296" s="23">
        <v>0.35</v>
      </c>
      <c r="O3296" s="1"/>
      <c r="P3296" s="2"/>
      <c r="Q3296" s="3"/>
      <c r="R3296" s="5"/>
    </row>
    <row r="3297" spans="2:18" x14ac:dyDescent="0.25">
      <c r="B3297" s="18" t="s">
        <v>10</v>
      </c>
      <c r="C3297" s="18">
        <v>1185732</v>
      </c>
      <c r="D3297" s="19">
        <v>45555</v>
      </c>
      <c r="E3297" s="18" t="s">
        <v>132</v>
      </c>
      <c r="F3297" s="18" t="s">
        <v>111</v>
      </c>
      <c r="G3297" s="18" t="s">
        <v>86</v>
      </c>
      <c r="H3297" s="18" t="s">
        <v>14</v>
      </c>
      <c r="I3297" s="20">
        <v>0.4</v>
      </c>
      <c r="J3297" s="21">
        <v>1000</v>
      </c>
      <c r="K3297" s="22">
        <f t="shared" si="1081"/>
        <v>400</v>
      </c>
      <c r="L3297" s="22">
        <f t="shared" si="1082"/>
        <v>140</v>
      </c>
      <c r="M3297" s="23">
        <v>0.35</v>
      </c>
      <c r="O3297" s="1"/>
      <c r="P3297" s="2"/>
      <c r="Q3297" s="3"/>
      <c r="R3297" s="5"/>
    </row>
    <row r="3298" spans="2:18" x14ac:dyDescent="0.25">
      <c r="B3298" s="18" t="s">
        <v>10</v>
      </c>
      <c r="C3298" s="18">
        <v>1185732</v>
      </c>
      <c r="D3298" s="19">
        <v>45555</v>
      </c>
      <c r="E3298" s="18" t="s">
        <v>132</v>
      </c>
      <c r="F3298" s="18" t="s">
        <v>111</v>
      </c>
      <c r="G3298" s="18" t="s">
        <v>86</v>
      </c>
      <c r="H3298" s="18" t="s">
        <v>16</v>
      </c>
      <c r="I3298" s="20">
        <v>0.49999999999999994</v>
      </c>
      <c r="J3298" s="21">
        <v>1000</v>
      </c>
      <c r="K3298" s="22">
        <f t="shared" si="1081"/>
        <v>499.99999999999994</v>
      </c>
      <c r="L3298" s="22">
        <f t="shared" si="1082"/>
        <v>149.99999999999997</v>
      </c>
      <c r="M3298" s="23">
        <v>0.3</v>
      </c>
      <c r="O3298" s="1"/>
      <c r="P3298" s="2"/>
      <c r="Q3298" s="3"/>
      <c r="R3298" s="5"/>
    </row>
    <row r="3299" spans="2:18" x14ac:dyDescent="0.25">
      <c r="B3299" s="18" t="s">
        <v>10</v>
      </c>
      <c r="C3299" s="18">
        <v>1185732</v>
      </c>
      <c r="D3299" s="19">
        <v>45555</v>
      </c>
      <c r="E3299" s="18" t="s">
        <v>132</v>
      </c>
      <c r="F3299" s="18" t="s">
        <v>111</v>
      </c>
      <c r="G3299" s="18" t="s">
        <v>86</v>
      </c>
      <c r="H3299" s="18" t="s">
        <v>17</v>
      </c>
      <c r="I3299" s="20">
        <v>0.54999999999999993</v>
      </c>
      <c r="J3299" s="21">
        <v>2000</v>
      </c>
      <c r="K3299" s="22">
        <f t="shared" si="1081"/>
        <v>1099.9999999999998</v>
      </c>
      <c r="L3299" s="22">
        <f t="shared" si="1082"/>
        <v>329.99999999999994</v>
      </c>
      <c r="M3299" s="23">
        <v>0.3</v>
      </c>
      <c r="O3299" s="1"/>
      <c r="P3299" s="2"/>
      <c r="Q3299" s="3"/>
      <c r="R3299" s="5"/>
    </row>
    <row r="3300" spans="2:18" x14ac:dyDescent="0.25">
      <c r="B3300" s="18" t="s">
        <v>10</v>
      </c>
      <c r="C3300" s="18">
        <v>1185732</v>
      </c>
      <c r="D3300" s="19">
        <v>45587</v>
      </c>
      <c r="E3300" s="18" t="s">
        <v>132</v>
      </c>
      <c r="F3300" s="18" t="s">
        <v>111</v>
      </c>
      <c r="G3300" s="18" t="s">
        <v>86</v>
      </c>
      <c r="H3300" s="18" t="s">
        <v>12</v>
      </c>
      <c r="I3300" s="20">
        <v>0.54999999999999993</v>
      </c>
      <c r="J3300" s="21">
        <v>3750</v>
      </c>
      <c r="K3300" s="22">
        <f>I3300*J3300</f>
        <v>2062.4999999999995</v>
      </c>
      <c r="L3300" s="22">
        <f>K3300*M3300</f>
        <v>824.99999999999989</v>
      </c>
      <c r="M3300" s="23">
        <v>0.4</v>
      </c>
      <c r="O3300" s="1"/>
      <c r="P3300" s="2"/>
      <c r="Q3300" s="3"/>
      <c r="R3300" s="5"/>
    </row>
    <row r="3301" spans="2:18" x14ac:dyDescent="0.25">
      <c r="B3301" s="18" t="s">
        <v>10</v>
      </c>
      <c r="C3301" s="18">
        <v>1185732</v>
      </c>
      <c r="D3301" s="19">
        <v>45587</v>
      </c>
      <c r="E3301" s="18" t="s">
        <v>132</v>
      </c>
      <c r="F3301" s="18" t="s">
        <v>111</v>
      </c>
      <c r="G3301" s="18" t="s">
        <v>86</v>
      </c>
      <c r="H3301" s="18" t="s">
        <v>15</v>
      </c>
      <c r="I3301" s="20">
        <v>0.5</v>
      </c>
      <c r="J3301" s="21">
        <v>2000</v>
      </c>
      <c r="K3301" s="22">
        <f>I3301*J3301</f>
        <v>1000</v>
      </c>
      <c r="L3301" s="22">
        <f>K3301*M3301</f>
        <v>350</v>
      </c>
      <c r="M3301" s="23">
        <v>0.35</v>
      </c>
      <c r="O3301" s="1"/>
      <c r="P3301" s="2"/>
      <c r="Q3301" s="3"/>
      <c r="R3301" s="5"/>
    </row>
    <row r="3302" spans="2:18" x14ac:dyDescent="0.25">
      <c r="B3302" s="18" t="s">
        <v>10</v>
      </c>
      <c r="C3302" s="18">
        <v>1185732</v>
      </c>
      <c r="D3302" s="19">
        <v>45587</v>
      </c>
      <c r="E3302" s="18" t="s">
        <v>132</v>
      </c>
      <c r="F3302" s="18" t="s">
        <v>111</v>
      </c>
      <c r="G3302" s="18" t="s">
        <v>86</v>
      </c>
      <c r="H3302" s="18" t="s">
        <v>13</v>
      </c>
      <c r="I3302" s="20">
        <v>0.5</v>
      </c>
      <c r="J3302" s="21">
        <v>1000</v>
      </c>
      <c r="K3302" s="22">
        <f t="shared" ref="K3302:K3305" si="1083">I3302*J3302</f>
        <v>500</v>
      </c>
      <c r="L3302" s="22">
        <f t="shared" ref="L3302:L3305" si="1084">K3302*M3302</f>
        <v>175</v>
      </c>
      <c r="M3302" s="23">
        <v>0.35</v>
      </c>
      <c r="O3302" s="1"/>
      <c r="P3302" s="2"/>
      <c r="Q3302" s="3"/>
      <c r="R3302" s="5"/>
    </row>
    <row r="3303" spans="2:18" x14ac:dyDescent="0.25">
      <c r="B3303" s="18" t="s">
        <v>10</v>
      </c>
      <c r="C3303" s="18">
        <v>1185732</v>
      </c>
      <c r="D3303" s="19">
        <v>45587</v>
      </c>
      <c r="E3303" s="18" t="s">
        <v>132</v>
      </c>
      <c r="F3303" s="18" t="s">
        <v>111</v>
      </c>
      <c r="G3303" s="18" t="s">
        <v>86</v>
      </c>
      <c r="H3303" s="18" t="s">
        <v>14</v>
      </c>
      <c r="I3303" s="20">
        <v>0.5</v>
      </c>
      <c r="J3303" s="21">
        <v>750</v>
      </c>
      <c r="K3303" s="22">
        <f t="shared" si="1083"/>
        <v>375</v>
      </c>
      <c r="L3303" s="22">
        <f t="shared" si="1084"/>
        <v>131.25</v>
      </c>
      <c r="M3303" s="23">
        <v>0.35</v>
      </c>
      <c r="O3303" s="1"/>
      <c r="P3303" s="2"/>
      <c r="Q3303" s="3"/>
      <c r="R3303" s="5"/>
    </row>
    <row r="3304" spans="2:18" x14ac:dyDescent="0.25">
      <c r="B3304" s="18" t="s">
        <v>10</v>
      </c>
      <c r="C3304" s="18">
        <v>1185732</v>
      </c>
      <c r="D3304" s="19">
        <v>45587</v>
      </c>
      <c r="E3304" s="18" t="s">
        <v>132</v>
      </c>
      <c r="F3304" s="18" t="s">
        <v>111</v>
      </c>
      <c r="G3304" s="18" t="s">
        <v>86</v>
      </c>
      <c r="H3304" s="18" t="s">
        <v>16</v>
      </c>
      <c r="I3304" s="20">
        <v>0.6</v>
      </c>
      <c r="J3304" s="21">
        <v>750</v>
      </c>
      <c r="K3304" s="22">
        <f t="shared" si="1083"/>
        <v>450</v>
      </c>
      <c r="L3304" s="22">
        <f t="shared" si="1084"/>
        <v>135</v>
      </c>
      <c r="M3304" s="23">
        <v>0.3</v>
      </c>
      <c r="O3304" s="1"/>
      <c r="P3304" s="2"/>
      <c r="Q3304" s="3"/>
      <c r="R3304" s="5"/>
    </row>
    <row r="3305" spans="2:18" x14ac:dyDescent="0.25">
      <c r="B3305" s="18" t="s">
        <v>10</v>
      </c>
      <c r="C3305" s="18">
        <v>1185732</v>
      </c>
      <c r="D3305" s="19">
        <v>45587</v>
      </c>
      <c r="E3305" s="18" t="s">
        <v>132</v>
      </c>
      <c r="F3305" s="18" t="s">
        <v>111</v>
      </c>
      <c r="G3305" s="18" t="s">
        <v>86</v>
      </c>
      <c r="H3305" s="18" t="s">
        <v>17</v>
      </c>
      <c r="I3305" s="20">
        <v>0.64999999999999991</v>
      </c>
      <c r="J3305" s="21">
        <v>2000</v>
      </c>
      <c r="K3305" s="22">
        <f t="shared" si="1083"/>
        <v>1299.9999999999998</v>
      </c>
      <c r="L3305" s="22">
        <f t="shared" si="1084"/>
        <v>389.99999999999994</v>
      </c>
      <c r="M3305" s="23">
        <v>0.3</v>
      </c>
      <c r="O3305" s="1"/>
      <c r="P3305" s="2"/>
      <c r="Q3305" s="3"/>
      <c r="R3305" s="5"/>
    </row>
    <row r="3306" spans="2:18" x14ac:dyDescent="0.25">
      <c r="B3306" s="18" t="s">
        <v>10</v>
      </c>
      <c r="C3306" s="18">
        <v>1185732</v>
      </c>
      <c r="D3306" s="19">
        <v>45617</v>
      </c>
      <c r="E3306" s="18" t="s">
        <v>132</v>
      </c>
      <c r="F3306" s="18" t="s">
        <v>111</v>
      </c>
      <c r="G3306" s="18" t="s">
        <v>86</v>
      </c>
      <c r="H3306" s="18" t="s">
        <v>12</v>
      </c>
      <c r="I3306" s="20">
        <v>0.6</v>
      </c>
      <c r="J3306" s="21">
        <v>3500</v>
      </c>
      <c r="K3306" s="22">
        <f>I3306*J3306</f>
        <v>2100</v>
      </c>
      <c r="L3306" s="22">
        <f>K3306*M3306</f>
        <v>840</v>
      </c>
      <c r="M3306" s="23">
        <v>0.4</v>
      </c>
      <c r="O3306" s="1"/>
      <c r="P3306" s="2"/>
      <c r="Q3306" s="3"/>
      <c r="R3306" s="5"/>
    </row>
    <row r="3307" spans="2:18" x14ac:dyDescent="0.25">
      <c r="B3307" s="18" t="s">
        <v>10</v>
      </c>
      <c r="C3307" s="18">
        <v>1185732</v>
      </c>
      <c r="D3307" s="19">
        <v>45617</v>
      </c>
      <c r="E3307" s="18" t="s">
        <v>132</v>
      </c>
      <c r="F3307" s="18" t="s">
        <v>111</v>
      </c>
      <c r="G3307" s="18" t="s">
        <v>86</v>
      </c>
      <c r="H3307" s="18" t="s">
        <v>15</v>
      </c>
      <c r="I3307" s="20">
        <v>0.5</v>
      </c>
      <c r="J3307" s="21">
        <v>1750</v>
      </c>
      <c r="K3307" s="22">
        <f>I3307*J3307</f>
        <v>875</v>
      </c>
      <c r="L3307" s="22">
        <f>K3307*M3307</f>
        <v>306.25</v>
      </c>
      <c r="M3307" s="23">
        <v>0.35</v>
      </c>
      <c r="O3307" s="1"/>
      <c r="P3307" s="2"/>
      <c r="Q3307" s="3"/>
      <c r="R3307" s="5"/>
    </row>
    <row r="3308" spans="2:18" x14ac:dyDescent="0.25">
      <c r="B3308" s="18" t="s">
        <v>10</v>
      </c>
      <c r="C3308" s="18">
        <v>1185732</v>
      </c>
      <c r="D3308" s="19">
        <v>45617</v>
      </c>
      <c r="E3308" s="18" t="s">
        <v>132</v>
      </c>
      <c r="F3308" s="18" t="s">
        <v>111</v>
      </c>
      <c r="G3308" s="18" t="s">
        <v>86</v>
      </c>
      <c r="H3308" s="18" t="s">
        <v>13</v>
      </c>
      <c r="I3308" s="20">
        <v>0.5</v>
      </c>
      <c r="J3308" s="21">
        <v>1700</v>
      </c>
      <c r="K3308" s="22">
        <f t="shared" ref="K3308:K3311" si="1085">I3308*J3308</f>
        <v>850</v>
      </c>
      <c r="L3308" s="22">
        <f t="shared" ref="L3308:L3311" si="1086">K3308*M3308</f>
        <v>297.5</v>
      </c>
      <c r="M3308" s="23">
        <v>0.35</v>
      </c>
      <c r="O3308" s="1"/>
      <c r="P3308" s="2"/>
      <c r="Q3308" s="3"/>
      <c r="R3308" s="5"/>
    </row>
    <row r="3309" spans="2:18" x14ac:dyDescent="0.25">
      <c r="B3309" s="18" t="s">
        <v>10</v>
      </c>
      <c r="C3309" s="18">
        <v>1185732</v>
      </c>
      <c r="D3309" s="19">
        <v>45617</v>
      </c>
      <c r="E3309" s="18" t="s">
        <v>132</v>
      </c>
      <c r="F3309" s="18" t="s">
        <v>111</v>
      </c>
      <c r="G3309" s="18" t="s">
        <v>86</v>
      </c>
      <c r="H3309" s="18" t="s">
        <v>14</v>
      </c>
      <c r="I3309" s="20">
        <v>0.5</v>
      </c>
      <c r="J3309" s="21">
        <v>1500</v>
      </c>
      <c r="K3309" s="22">
        <f t="shared" si="1085"/>
        <v>750</v>
      </c>
      <c r="L3309" s="22">
        <f t="shared" si="1086"/>
        <v>262.5</v>
      </c>
      <c r="M3309" s="23">
        <v>0.35</v>
      </c>
      <c r="O3309" s="1"/>
      <c r="P3309" s="2"/>
      <c r="Q3309" s="3"/>
      <c r="R3309" s="5"/>
    </row>
    <row r="3310" spans="2:18" x14ac:dyDescent="0.25">
      <c r="B3310" s="18" t="s">
        <v>10</v>
      </c>
      <c r="C3310" s="18">
        <v>1185732</v>
      </c>
      <c r="D3310" s="19">
        <v>45617</v>
      </c>
      <c r="E3310" s="18" t="s">
        <v>132</v>
      </c>
      <c r="F3310" s="18" t="s">
        <v>111</v>
      </c>
      <c r="G3310" s="18" t="s">
        <v>86</v>
      </c>
      <c r="H3310" s="18" t="s">
        <v>16</v>
      </c>
      <c r="I3310" s="20">
        <v>0.6</v>
      </c>
      <c r="J3310" s="21">
        <v>1250</v>
      </c>
      <c r="K3310" s="22">
        <f t="shared" si="1085"/>
        <v>750</v>
      </c>
      <c r="L3310" s="22">
        <f t="shared" si="1086"/>
        <v>225</v>
      </c>
      <c r="M3310" s="23">
        <v>0.3</v>
      </c>
      <c r="O3310" s="1"/>
      <c r="P3310" s="2"/>
      <c r="Q3310" s="3"/>
      <c r="R3310" s="5"/>
    </row>
    <row r="3311" spans="2:18" x14ac:dyDescent="0.25">
      <c r="B3311" s="18" t="s">
        <v>10</v>
      </c>
      <c r="C3311" s="18">
        <v>1185732</v>
      </c>
      <c r="D3311" s="19">
        <v>45617</v>
      </c>
      <c r="E3311" s="18" t="s">
        <v>132</v>
      </c>
      <c r="F3311" s="18" t="s">
        <v>111</v>
      </c>
      <c r="G3311" s="18" t="s">
        <v>86</v>
      </c>
      <c r="H3311" s="18" t="s">
        <v>17</v>
      </c>
      <c r="I3311" s="20">
        <v>0.64999999999999991</v>
      </c>
      <c r="J3311" s="21">
        <v>2250</v>
      </c>
      <c r="K3311" s="22">
        <f t="shared" si="1085"/>
        <v>1462.4999999999998</v>
      </c>
      <c r="L3311" s="22">
        <f t="shared" si="1086"/>
        <v>438.74999999999994</v>
      </c>
      <c r="M3311" s="23">
        <v>0.3</v>
      </c>
      <c r="O3311" s="1"/>
      <c r="P3311" s="2"/>
      <c r="Q3311" s="3"/>
      <c r="R3311" s="5"/>
    </row>
    <row r="3312" spans="2:18" x14ac:dyDescent="0.25">
      <c r="B3312" s="18" t="s">
        <v>10</v>
      </c>
      <c r="C3312" s="18">
        <v>1185732</v>
      </c>
      <c r="D3312" s="19">
        <v>45646</v>
      </c>
      <c r="E3312" s="18" t="s">
        <v>132</v>
      </c>
      <c r="F3312" s="18" t="s">
        <v>111</v>
      </c>
      <c r="G3312" s="18" t="s">
        <v>86</v>
      </c>
      <c r="H3312" s="18" t="s">
        <v>12</v>
      </c>
      <c r="I3312" s="20">
        <v>0.6</v>
      </c>
      <c r="J3312" s="21">
        <v>4500</v>
      </c>
      <c r="K3312" s="22">
        <f>I3312*J3312</f>
        <v>2700</v>
      </c>
      <c r="L3312" s="22">
        <f>K3312*M3312</f>
        <v>1080</v>
      </c>
      <c r="M3312" s="23">
        <v>0.4</v>
      </c>
      <c r="O3312" s="1"/>
      <c r="P3312" s="2"/>
      <c r="Q3312" s="3"/>
      <c r="R3312" s="5"/>
    </row>
    <row r="3313" spans="1:18" x14ac:dyDescent="0.25">
      <c r="B3313" s="18" t="s">
        <v>10</v>
      </c>
      <c r="C3313" s="18">
        <v>1185732</v>
      </c>
      <c r="D3313" s="19">
        <v>45646</v>
      </c>
      <c r="E3313" s="18" t="s">
        <v>132</v>
      </c>
      <c r="F3313" s="18" t="s">
        <v>111</v>
      </c>
      <c r="G3313" s="18" t="s">
        <v>86</v>
      </c>
      <c r="H3313" s="18" t="s">
        <v>15</v>
      </c>
      <c r="I3313" s="20">
        <v>0.5</v>
      </c>
      <c r="J3313" s="21">
        <v>2500</v>
      </c>
      <c r="K3313" s="22">
        <f>I3313*J3313</f>
        <v>1250</v>
      </c>
      <c r="L3313" s="22">
        <f>K3313*M3313</f>
        <v>437.5</v>
      </c>
      <c r="M3313" s="23">
        <v>0.35</v>
      </c>
      <c r="O3313" s="1"/>
      <c r="P3313" s="2"/>
      <c r="Q3313" s="3"/>
      <c r="R3313" s="5"/>
    </row>
    <row r="3314" spans="1:18" x14ac:dyDescent="0.25">
      <c r="B3314" s="18" t="s">
        <v>10</v>
      </c>
      <c r="C3314" s="18">
        <v>1185732</v>
      </c>
      <c r="D3314" s="19">
        <v>45646</v>
      </c>
      <c r="E3314" s="18" t="s">
        <v>132</v>
      </c>
      <c r="F3314" s="18" t="s">
        <v>111</v>
      </c>
      <c r="G3314" s="18" t="s">
        <v>86</v>
      </c>
      <c r="H3314" s="18" t="s">
        <v>13</v>
      </c>
      <c r="I3314" s="20">
        <v>0.5</v>
      </c>
      <c r="J3314" s="21">
        <v>2250</v>
      </c>
      <c r="K3314" s="22">
        <f t="shared" ref="K3314:K3317" si="1087">I3314*J3314</f>
        <v>1125</v>
      </c>
      <c r="L3314" s="22">
        <f t="shared" ref="L3314:L3317" si="1088">K3314*M3314</f>
        <v>393.75</v>
      </c>
      <c r="M3314" s="23">
        <v>0.35</v>
      </c>
      <c r="O3314" s="1"/>
      <c r="P3314" s="2"/>
      <c r="Q3314" s="3"/>
      <c r="R3314" s="5"/>
    </row>
    <row r="3315" spans="1:18" x14ac:dyDescent="0.25">
      <c r="B3315" s="18" t="s">
        <v>10</v>
      </c>
      <c r="C3315" s="18">
        <v>1185732</v>
      </c>
      <c r="D3315" s="19">
        <v>45646</v>
      </c>
      <c r="E3315" s="18" t="s">
        <v>132</v>
      </c>
      <c r="F3315" s="18" t="s">
        <v>111</v>
      </c>
      <c r="G3315" s="18" t="s">
        <v>86</v>
      </c>
      <c r="H3315" s="18" t="s">
        <v>14</v>
      </c>
      <c r="I3315" s="20">
        <v>0.5</v>
      </c>
      <c r="J3315" s="21">
        <v>1750</v>
      </c>
      <c r="K3315" s="22">
        <f t="shared" si="1087"/>
        <v>875</v>
      </c>
      <c r="L3315" s="22">
        <f t="shared" si="1088"/>
        <v>306.25</v>
      </c>
      <c r="M3315" s="23">
        <v>0.35</v>
      </c>
      <c r="O3315" s="1"/>
      <c r="P3315" s="2"/>
      <c r="Q3315" s="3"/>
      <c r="R3315" s="5"/>
    </row>
    <row r="3316" spans="1:18" x14ac:dyDescent="0.25">
      <c r="B3316" s="18" t="s">
        <v>10</v>
      </c>
      <c r="C3316" s="18">
        <v>1185732</v>
      </c>
      <c r="D3316" s="19">
        <v>45646</v>
      </c>
      <c r="E3316" s="18" t="s">
        <v>132</v>
      </c>
      <c r="F3316" s="18" t="s">
        <v>111</v>
      </c>
      <c r="G3316" s="18" t="s">
        <v>86</v>
      </c>
      <c r="H3316" s="18" t="s">
        <v>16</v>
      </c>
      <c r="I3316" s="20">
        <v>0.6</v>
      </c>
      <c r="J3316" s="21">
        <v>1750</v>
      </c>
      <c r="K3316" s="22">
        <f t="shared" si="1087"/>
        <v>1050</v>
      </c>
      <c r="L3316" s="22">
        <f t="shared" si="1088"/>
        <v>315</v>
      </c>
      <c r="M3316" s="23">
        <v>0.3</v>
      </c>
      <c r="O3316" s="1"/>
      <c r="P3316" s="2"/>
      <c r="Q3316" s="3"/>
      <c r="R3316" s="5"/>
    </row>
    <row r="3317" spans="1:18" x14ac:dyDescent="0.25">
      <c r="B3317" s="18" t="s">
        <v>10</v>
      </c>
      <c r="C3317" s="18">
        <v>1185732</v>
      </c>
      <c r="D3317" s="19">
        <v>45646</v>
      </c>
      <c r="E3317" s="18" t="s">
        <v>132</v>
      </c>
      <c r="F3317" s="18" t="s">
        <v>111</v>
      </c>
      <c r="G3317" s="18" t="s">
        <v>86</v>
      </c>
      <c r="H3317" s="18" t="s">
        <v>17</v>
      </c>
      <c r="I3317" s="20">
        <v>0.64999999999999991</v>
      </c>
      <c r="J3317" s="21">
        <v>2750</v>
      </c>
      <c r="K3317" s="22">
        <f t="shared" si="1087"/>
        <v>1787.4999999999998</v>
      </c>
      <c r="L3317" s="22">
        <f t="shared" si="1088"/>
        <v>536.24999999999989</v>
      </c>
      <c r="M3317" s="23">
        <v>0.3</v>
      </c>
      <c r="O3317" s="1"/>
      <c r="P3317" s="2"/>
      <c r="Q3317" s="3"/>
      <c r="R3317" s="5"/>
    </row>
    <row r="3318" spans="1:18" x14ac:dyDescent="0.25">
      <c r="A3318" t="s">
        <v>39</v>
      </c>
      <c r="B3318" s="18" t="s">
        <v>10</v>
      </c>
      <c r="C3318" s="18">
        <v>1185732</v>
      </c>
      <c r="D3318" s="19">
        <v>45308</v>
      </c>
      <c r="E3318" s="18" t="s">
        <v>132</v>
      </c>
      <c r="F3318" s="18" t="s">
        <v>112</v>
      </c>
      <c r="G3318" s="18" t="s">
        <v>113</v>
      </c>
      <c r="H3318" s="18" t="s">
        <v>12</v>
      </c>
      <c r="I3318" s="20">
        <v>0.4</v>
      </c>
      <c r="J3318" s="21">
        <v>5250</v>
      </c>
      <c r="K3318" s="22">
        <f>I3318*J3318</f>
        <v>2100</v>
      </c>
      <c r="L3318" s="22">
        <f>K3318*M3318</f>
        <v>735</v>
      </c>
      <c r="M3318" s="23">
        <v>0.35</v>
      </c>
      <c r="O3318" s="1"/>
      <c r="P3318" s="2"/>
      <c r="Q3318" s="3"/>
      <c r="R3318" s="5"/>
    </row>
    <row r="3319" spans="1:18" x14ac:dyDescent="0.25">
      <c r="B3319" s="18" t="s">
        <v>10</v>
      </c>
      <c r="C3319" s="18">
        <v>1185732</v>
      </c>
      <c r="D3319" s="19">
        <v>45308</v>
      </c>
      <c r="E3319" s="18" t="s">
        <v>132</v>
      </c>
      <c r="F3319" s="18" t="s">
        <v>112</v>
      </c>
      <c r="G3319" s="18" t="s">
        <v>113</v>
      </c>
      <c r="H3319" s="18" t="s">
        <v>15</v>
      </c>
      <c r="I3319" s="20">
        <v>0.4</v>
      </c>
      <c r="J3319" s="21">
        <v>3250</v>
      </c>
      <c r="K3319" s="22">
        <f>I3319*J3319</f>
        <v>1300</v>
      </c>
      <c r="L3319" s="22">
        <f>K3319*M3319</f>
        <v>454.99999999999994</v>
      </c>
      <c r="M3319" s="23">
        <v>0.35</v>
      </c>
      <c r="O3319" s="1"/>
      <c r="P3319" s="2"/>
      <c r="Q3319" s="3"/>
      <c r="R3319" s="5"/>
    </row>
    <row r="3320" spans="1:18" x14ac:dyDescent="0.25">
      <c r="B3320" s="18" t="s">
        <v>10</v>
      </c>
      <c r="C3320" s="18">
        <v>1185732</v>
      </c>
      <c r="D3320" s="19">
        <v>45308</v>
      </c>
      <c r="E3320" s="18" t="s">
        <v>132</v>
      </c>
      <c r="F3320" s="18" t="s">
        <v>112</v>
      </c>
      <c r="G3320" s="18" t="s">
        <v>113</v>
      </c>
      <c r="H3320" s="18" t="s">
        <v>13</v>
      </c>
      <c r="I3320" s="20">
        <v>0.30000000000000004</v>
      </c>
      <c r="J3320" s="21">
        <v>3250</v>
      </c>
      <c r="K3320" s="22">
        <f t="shared" ref="K3320:K3323" si="1089">I3320*J3320</f>
        <v>975.00000000000011</v>
      </c>
      <c r="L3320" s="22">
        <f t="shared" ref="L3320:L3329" si="1090">K3320*M3320</f>
        <v>390.00000000000006</v>
      </c>
      <c r="M3320" s="23">
        <v>0.4</v>
      </c>
      <c r="O3320" s="1"/>
      <c r="P3320" s="2"/>
      <c r="Q3320" s="3"/>
      <c r="R3320" s="5"/>
    </row>
    <row r="3321" spans="1:18" x14ac:dyDescent="0.25">
      <c r="B3321" s="18" t="s">
        <v>10</v>
      </c>
      <c r="C3321" s="18">
        <v>1185732</v>
      </c>
      <c r="D3321" s="19">
        <v>45308</v>
      </c>
      <c r="E3321" s="18" t="s">
        <v>132</v>
      </c>
      <c r="F3321" s="18" t="s">
        <v>112</v>
      </c>
      <c r="G3321" s="18" t="s">
        <v>113</v>
      </c>
      <c r="H3321" s="18" t="s">
        <v>14</v>
      </c>
      <c r="I3321" s="20">
        <v>0.35</v>
      </c>
      <c r="J3321" s="21">
        <v>1750</v>
      </c>
      <c r="K3321" s="22">
        <f t="shared" si="1089"/>
        <v>612.5</v>
      </c>
      <c r="L3321" s="22">
        <f t="shared" si="1090"/>
        <v>245</v>
      </c>
      <c r="M3321" s="23">
        <v>0.4</v>
      </c>
      <c r="O3321" s="1"/>
      <c r="P3321" s="2"/>
      <c r="Q3321" s="3"/>
      <c r="R3321" s="5"/>
    </row>
    <row r="3322" spans="1:18" x14ac:dyDescent="0.25">
      <c r="B3322" s="18" t="s">
        <v>10</v>
      </c>
      <c r="C3322" s="18">
        <v>1185732</v>
      </c>
      <c r="D3322" s="19">
        <v>45308</v>
      </c>
      <c r="E3322" s="18" t="s">
        <v>132</v>
      </c>
      <c r="F3322" s="18" t="s">
        <v>112</v>
      </c>
      <c r="G3322" s="18" t="s">
        <v>113</v>
      </c>
      <c r="H3322" s="18" t="s">
        <v>16</v>
      </c>
      <c r="I3322" s="20">
        <v>0.5</v>
      </c>
      <c r="J3322" s="21">
        <v>2250</v>
      </c>
      <c r="K3322" s="22">
        <f t="shared" si="1089"/>
        <v>1125</v>
      </c>
      <c r="L3322" s="22">
        <f t="shared" si="1090"/>
        <v>337.5</v>
      </c>
      <c r="M3322" s="23">
        <v>0.3</v>
      </c>
      <c r="O3322" s="1"/>
      <c r="P3322" s="2"/>
      <c r="Q3322" s="3"/>
      <c r="R3322" s="5"/>
    </row>
    <row r="3323" spans="1:18" x14ac:dyDescent="0.25">
      <c r="B3323" s="18" t="s">
        <v>10</v>
      </c>
      <c r="C3323" s="18">
        <v>1185732</v>
      </c>
      <c r="D3323" s="19">
        <v>45308</v>
      </c>
      <c r="E3323" s="18" t="s">
        <v>132</v>
      </c>
      <c r="F3323" s="18" t="s">
        <v>112</v>
      </c>
      <c r="G3323" s="18" t="s">
        <v>113</v>
      </c>
      <c r="H3323" s="18" t="s">
        <v>17</v>
      </c>
      <c r="I3323" s="20">
        <v>0.4</v>
      </c>
      <c r="J3323" s="21">
        <v>3250</v>
      </c>
      <c r="K3323" s="22">
        <f t="shared" si="1089"/>
        <v>1300</v>
      </c>
      <c r="L3323" s="22">
        <f t="shared" si="1090"/>
        <v>520</v>
      </c>
      <c r="M3323" s="23">
        <v>0.4</v>
      </c>
      <c r="O3323" s="1"/>
      <c r="P3323" s="2"/>
      <c r="Q3323" s="3"/>
      <c r="R3323" s="5"/>
    </row>
    <row r="3324" spans="1:18" x14ac:dyDescent="0.25">
      <c r="B3324" s="18" t="s">
        <v>10</v>
      </c>
      <c r="C3324" s="18">
        <v>1185732</v>
      </c>
      <c r="D3324" s="19">
        <v>45337</v>
      </c>
      <c r="E3324" s="18" t="s">
        <v>132</v>
      </c>
      <c r="F3324" s="18" t="s">
        <v>112</v>
      </c>
      <c r="G3324" s="18" t="s">
        <v>113</v>
      </c>
      <c r="H3324" s="18" t="s">
        <v>12</v>
      </c>
      <c r="I3324" s="20">
        <v>0.4</v>
      </c>
      <c r="J3324" s="21">
        <v>5750</v>
      </c>
      <c r="K3324" s="22">
        <f>I3324*J3324</f>
        <v>2300</v>
      </c>
      <c r="L3324" s="22">
        <f>K3324*M3324</f>
        <v>805</v>
      </c>
      <c r="M3324" s="23">
        <v>0.35</v>
      </c>
      <c r="O3324" s="1"/>
      <c r="P3324" s="2"/>
      <c r="Q3324" s="3"/>
      <c r="R3324" s="5"/>
    </row>
    <row r="3325" spans="1:18" x14ac:dyDescent="0.25">
      <c r="B3325" s="18" t="s">
        <v>10</v>
      </c>
      <c r="C3325" s="18">
        <v>1185732</v>
      </c>
      <c r="D3325" s="19">
        <v>45337</v>
      </c>
      <c r="E3325" s="18" t="s">
        <v>132</v>
      </c>
      <c r="F3325" s="18" t="s">
        <v>112</v>
      </c>
      <c r="G3325" s="18" t="s">
        <v>113</v>
      </c>
      <c r="H3325" s="18" t="s">
        <v>15</v>
      </c>
      <c r="I3325" s="20">
        <v>0.4</v>
      </c>
      <c r="J3325" s="21">
        <v>2250</v>
      </c>
      <c r="K3325" s="22">
        <f>I3325*J3325</f>
        <v>900</v>
      </c>
      <c r="L3325" s="22">
        <f>K3325*M3325</f>
        <v>315</v>
      </c>
      <c r="M3325" s="23">
        <v>0.35</v>
      </c>
      <c r="O3325" s="1"/>
      <c r="P3325" s="2"/>
      <c r="Q3325" s="3"/>
      <c r="R3325" s="5"/>
    </row>
    <row r="3326" spans="1:18" x14ac:dyDescent="0.25">
      <c r="B3326" s="18" t="s">
        <v>10</v>
      </c>
      <c r="C3326" s="18">
        <v>1185732</v>
      </c>
      <c r="D3326" s="19">
        <v>45337</v>
      </c>
      <c r="E3326" s="18" t="s">
        <v>132</v>
      </c>
      <c r="F3326" s="18" t="s">
        <v>112</v>
      </c>
      <c r="G3326" s="18" t="s">
        <v>113</v>
      </c>
      <c r="H3326" s="18" t="s">
        <v>13</v>
      </c>
      <c r="I3326" s="20">
        <v>0.30000000000000004</v>
      </c>
      <c r="J3326" s="21">
        <v>2750</v>
      </c>
      <c r="K3326" s="22">
        <f t="shared" ref="K3326:K3329" si="1091">I3326*J3326</f>
        <v>825.00000000000011</v>
      </c>
      <c r="L3326" s="22">
        <f t="shared" si="1090"/>
        <v>330.00000000000006</v>
      </c>
      <c r="M3326" s="23">
        <v>0.4</v>
      </c>
      <c r="O3326" s="1"/>
      <c r="P3326" s="2"/>
      <c r="Q3326" s="3"/>
      <c r="R3326" s="5"/>
    </row>
    <row r="3327" spans="1:18" x14ac:dyDescent="0.25">
      <c r="B3327" s="18" t="s">
        <v>10</v>
      </c>
      <c r="C3327" s="18">
        <v>1185732</v>
      </c>
      <c r="D3327" s="19">
        <v>45337</v>
      </c>
      <c r="E3327" s="18" t="s">
        <v>132</v>
      </c>
      <c r="F3327" s="18" t="s">
        <v>112</v>
      </c>
      <c r="G3327" s="18" t="s">
        <v>113</v>
      </c>
      <c r="H3327" s="18" t="s">
        <v>14</v>
      </c>
      <c r="I3327" s="20">
        <v>0.35</v>
      </c>
      <c r="J3327" s="21">
        <v>1500</v>
      </c>
      <c r="K3327" s="22">
        <f t="shared" si="1091"/>
        <v>525</v>
      </c>
      <c r="L3327" s="22">
        <f t="shared" si="1090"/>
        <v>210</v>
      </c>
      <c r="M3327" s="23">
        <v>0.4</v>
      </c>
      <c r="O3327" s="1"/>
      <c r="P3327" s="2"/>
      <c r="Q3327" s="3"/>
      <c r="R3327" s="5"/>
    </row>
    <row r="3328" spans="1:18" x14ac:dyDescent="0.25">
      <c r="B3328" s="18" t="s">
        <v>10</v>
      </c>
      <c r="C3328" s="18">
        <v>1185732</v>
      </c>
      <c r="D3328" s="19">
        <v>45337</v>
      </c>
      <c r="E3328" s="18" t="s">
        <v>132</v>
      </c>
      <c r="F3328" s="18" t="s">
        <v>112</v>
      </c>
      <c r="G3328" s="18" t="s">
        <v>113</v>
      </c>
      <c r="H3328" s="18" t="s">
        <v>16</v>
      </c>
      <c r="I3328" s="20">
        <v>0.5</v>
      </c>
      <c r="J3328" s="21">
        <v>2250</v>
      </c>
      <c r="K3328" s="22">
        <f t="shared" si="1091"/>
        <v>1125</v>
      </c>
      <c r="L3328" s="22">
        <f t="shared" si="1090"/>
        <v>337.5</v>
      </c>
      <c r="M3328" s="23">
        <v>0.3</v>
      </c>
      <c r="O3328" s="1"/>
      <c r="P3328" s="2"/>
      <c r="Q3328" s="3"/>
      <c r="R3328" s="5"/>
    </row>
    <row r="3329" spans="2:18" x14ac:dyDescent="0.25">
      <c r="B3329" s="18" t="s">
        <v>10</v>
      </c>
      <c r="C3329" s="18">
        <v>1185732</v>
      </c>
      <c r="D3329" s="19">
        <v>45337</v>
      </c>
      <c r="E3329" s="18" t="s">
        <v>132</v>
      </c>
      <c r="F3329" s="18" t="s">
        <v>112</v>
      </c>
      <c r="G3329" s="18" t="s">
        <v>113</v>
      </c>
      <c r="H3329" s="18" t="s">
        <v>17</v>
      </c>
      <c r="I3329" s="20">
        <v>0.4</v>
      </c>
      <c r="J3329" s="21">
        <v>3250</v>
      </c>
      <c r="K3329" s="22">
        <f t="shared" si="1091"/>
        <v>1300</v>
      </c>
      <c r="L3329" s="22">
        <f t="shared" si="1090"/>
        <v>520</v>
      </c>
      <c r="M3329" s="23">
        <v>0.4</v>
      </c>
      <c r="O3329" s="1"/>
      <c r="P3329" s="2"/>
      <c r="Q3329" s="3"/>
      <c r="R3329" s="5"/>
    </row>
    <row r="3330" spans="2:18" x14ac:dyDescent="0.25">
      <c r="B3330" s="18" t="s">
        <v>10</v>
      </c>
      <c r="C3330" s="18">
        <v>1185732</v>
      </c>
      <c r="D3330" s="19">
        <v>45364</v>
      </c>
      <c r="E3330" s="18" t="s">
        <v>132</v>
      </c>
      <c r="F3330" s="18" t="s">
        <v>112</v>
      </c>
      <c r="G3330" s="18" t="s">
        <v>113</v>
      </c>
      <c r="H3330" s="18" t="s">
        <v>12</v>
      </c>
      <c r="I3330" s="20">
        <v>0.4</v>
      </c>
      <c r="J3330" s="21">
        <v>5450</v>
      </c>
      <c r="K3330" s="22">
        <f>I3330*J3330</f>
        <v>2180</v>
      </c>
      <c r="L3330" s="22">
        <f>K3330*M3330</f>
        <v>763</v>
      </c>
      <c r="M3330" s="23">
        <v>0.35</v>
      </c>
      <c r="O3330" s="1"/>
      <c r="P3330" s="2"/>
      <c r="Q3330" s="3"/>
      <c r="R3330" s="5"/>
    </row>
    <row r="3331" spans="2:18" x14ac:dyDescent="0.25">
      <c r="B3331" s="18" t="s">
        <v>10</v>
      </c>
      <c r="C3331" s="18">
        <v>1185732</v>
      </c>
      <c r="D3331" s="19">
        <v>45364</v>
      </c>
      <c r="E3331" s="18" t="s">
        <v>132</v>
      </c>
      <c r="F3331" s="18" t="s">
        <v>112</v>
      </c>
      <c r="G3331" s="18" t="s">
        <v>113</v>
      </c>
      <c r="H3331" s="18" t="s">
        <v>15</v>
      </c>
      <c r="I3331" s="20">
        <v>0.4</v>
      </c>
      <c r="J3331" s="21">
        <v>2500</v>
      </c>
      <c r="K3331" s="22">
        <f>I3331*J3331</f>
        <v>1000</v>
      </c>
      <c r="L3331" s="22">
        <f>K3331*M3331</f>
        <v>350</v>
      </c>
      <c r="M3331" s="23">
        <v>0.35</v>
      </c>
      <c r="O3331" s="1"/>
      <c r="P3331" s="2"/>
      <c r="Q3331" s="3"/>
      <c r="R3331" s="5"/>
    </row>
    <row r="3332" spans="2:18" x14ac:dyDescent="0.25">
      <c r="B3332" s="18" t="s">
        <v>10</v>
      </c>
      <c r="C3332" s="18">
        <v>1185732</v>
      </c>
      <c r="D3332" s="19">
        <v>45364</v>
      </c>
      <c r="E3332" s="18" t="s">
        <v>132</v>
      </c>
      <c r="F3332" s="18" t="s">
        <v>112</v>
      </c>
      <c r="G3332" s="18" t="s">
        <v>113</v>
      </c>
      <c r="H3332" s="18" t="s">
        <v>13</v>
      </c>
      <c r="I3332" s="20">
        <v>0.30000000000000004</v>
      </c>
      <c r="J3332" s="21">
        <v>2750</v>
      </c>
      <c r="K3332" s="22">
        <f t="shared" ref="K3332:K3335" si="1092">I3332*J3332</f>
        <v>825.00000000000011</v>
      </c>
      <c r="L3332" s="22">
        <f t="shared" ref="L3332:L3335" si="1093">K3332*M3332</f>
        <v>330.00000000000006</v>
      </c>
      <c r="M3332" s="23">
        <v>0.4</v>
      </c>
      <c r="O3332" s="1"/>
      <c r="P3332" s="2"/>
      <c r="Q3332" s="3"/>
      <c r="R3332" s="5"/>
    </row>
    <row r="3333" spans="2:18" x14ac:dyDescent="0.25">
      <c r="B3333" s="18" t="s">
        <v>10</v>
      </c>
      <c r="C3333" s="18">
        <v>1185732</v>
      </c>
      <c r="D3333" s="19">
        <v>45364</v>
      </c>
      <c r="E3333" s="18" t="s">
        <v>132</v>
      </c>
      <c r="F3333" s="18" t="s">
        <v>112</v>
      </c>
      <c r="G3333" s="18" t="s">
        <v>113</v>
      </c>
      <c r="H3333" s="18" t="s">
        <v>14</v>
      </c>
      <c r="I3333" s="20">
        <v>0.35</v>
      </c>
      <c r="J3333" s="21">
        <v>1250</v>
      </c>
      <c r="K3333" s="22">
        <f t="shared" si="1092"/>
        <v>437.5</v>
      </c>
      <c r="L3333" s="22">
        <f t="shared" si="1093"/>
        <v>175</v>
      </c>
      <c r="M3333" s="23">
        <v>0.4</v>
      </c>
      <c r="O3333" s="1"/>
      <c r="P3333" s="2"/>
      <c r="Q3333" s="3"/>
      <c r="R3333" s="5"/>
    </row>
    <row r="3334" spans="2:18" x14ac:dyDescent="0.25">
      <c r="B3334" s="18" t="s">
        <v>10</v>
      </c>
      <c r="C3334" s="18">
        <v>1185732</v>
      </c>
      <c r="D3334" s="19">
        <v>45364</v>
      </c>
      <c r="E3334" s="18" t="s">
        <v>132</v>
      </c>
      <c r="F3334" s="18" t="s">
        <v>112</v>
      </c>
      <c r="G3334" s="18" t="s">
        <v>113</v>
      </c>
      <c r="H3334" s="18" t="s">
        <v>16</v>
      </c>
      <c r="I3334" s="20">
        <v>0.5</v>
      </c>
      <c r="J3334" s="21">
        <v>1750</v>
      </c>
      <c r="K3334" s="22">
        <f t="shared" si="1092"/>
        <v>875</v>
      </c>
      <c r="L3334" s="22">
        <f t="shared" si="1093"/>
        <v>262.5</v>
      </c>
      <c r="M3334" s="23">
        <v>0.3</v>
      </c>
      <c r="O3334" s="1"/>
      <c r="P3334" s="2"/>
      <c r="Q3334" s="3"/>
      <c r="R3334" s="5"/>
    </row>
    <row r="3335" spans="2:18" x14ac:dyDescent="0.25">
      <c r="B3335" s="18" t="s">
        <v>10</v>
      </c>
      <c r="C3335" s="18">
        <v>1185732</v>
      </c>
      <c r="D3335" s="19">
        <v>45364</v>
      </c>
      <c r="E3335" s="18" t="s">
        <v>132</v>
      </c>
      <c r="F3335" s="18" t="s">
        <v>112</v>
      </c>
      <c r="G3335" s="18" t="s">
        <v>113</v>
      </c>
      <c r="H3335" s="18" t="s">
        <v>17</v>
      </c>
      <c r="I3335" s="20">
        <v>0.4</v>
      </c>
      <c r="J3335" s="21">
        <v>2750</v>
      </c>
      <c r="K3335" s="22">
        <f t="shared" si="1092"/>
        <v>1100</v>
      </c>
      <c r="L3335" s="22">
        <f t="shared" si="1093"/>
        <v>440</v>
      </c>
      <c r="M3335" s="23">
        <v>0.4</v>
      </c>
      <c r="O3335" s="1"/>
      <c r="P3335" s="2"/>
      <c r="Q3335" s="3"/>
      <c r="R3335" s="5"/>
    </row>
    <row r="3336" spans="2:18" x14ac:dyDescent="0.25">
      <c r="B3336" s="18" t="s">
        <v>10</v>
      </c>
      <c r="C3336" s="18">
        <v>1185732</v>
      </c>
      <c r="D3336" s="19">
        <v>45396</v>
      </c>
      <c r="E3336" s="18" t="s">
        <v>132</v>
      </c>
      <c r="F3336" s="18" t="s">
        <v>112</v>
      </c>
      <c r="G3336" s="18" t="s">
        <v>113</v>
      </c>
      <c r="H3336" s="18" t="s">
        <v>12</v>
      </c>
      <c r="I3336" s="20">
        <v>0.4</v>
      </c>
      <c r="J3336" s="21">
        <v>5250</v>
      </c>
      <c r="K3336" s="22">
        <f>I3336*J3336</f>
        <v>2100</v>
      </c>
      <c r="L3336" s="22">
        <f>K3336*M3336</f>
        <v>735</v>
      </c>
      <c r="M3336" s="23">
        <v>0.35</v>
      </c>
      <c r="O3336" s="1"/>
      <c r="P3336" s="2"/>
      <c r="Q3336" s="3"/>
      <c r="R3336" s="5"/>
    </row>
    <row r="3337" spans="2:18" x14ac:dyDescent="0.25">
      <c r="B3337" s="18" t="s">
        <v>10</v>
      </c>
      <c r="C3337" s="18">
        <v>1185732</v>
      </c>
      <c r="D3337" s="19">
        <v>45396</v>
      </c>
      <c r="E3337" s="18" t="s">
        <v>132</v>
      </c>
      <c r="F3337" s="18" t="s">
        <v>112</v>
      </c>
      <c r="G3337" s="18" t="s">
        <v>113</v>
      </c>
      <c r="H3337" s="18" t="s">
        <v>15</v>
      </c>
      <c r="I3337" s="20">
        <v>0.4</v>
      </c>
      <c r="J3337" s="21">
        <v>2250</v>
      </c>
      <c r="K3337" s="22">
        <f>I3337*J3337</f>
        <v>900</v>
      </c>
      <c r="L3337" s="22">
        <f>K3337*M3337</f>
        <v>315</v>
      </c>
      <c r="M3337" s="23">
        <v>0.35</v>
      </c>
      <c r="O3337" s="1"/>
      <c r="P3337" s="2"/>
      <c r="Q3337" s="3"/>
      <c r="R3337" s="5"/>
    </row>
    <row r="3338" spans="2:18" x14ac:dyDescent="0.25">
      <c r="B3338" s="18" t="s">
        <v>10</v>
      </c>
      <c r="C3338" s="18">
        <v>1185732</v>
      </c>
      <c r="D3338" s="19">
        <v>45396</v>
      </c>
      <c r="E3338" s="18" t="s">
        <v>132</v>
      </c>
      <c r="F3338" s="18" t="s">
        <v>112</v>
      </c>
      <c r="G3338" s="18" t="s">
        <v>113</v>
      </c>
      <c r="H3338" s="18" t="s">
        <v>13</v>
      </c>
      <c r="I3338" s="20">
        <v>0.30000000000000004</v>
      </c>
      <c r="J3338" s="21">
        <v>2250</v>
      </c>
      <c r="K3338" s="22">
        <f t="shared" ref="K3338:K3341" si="1094">I3338*J3338</f>
        <v>675.00000000000011</v>
      </c>
      <c r="L3338" s="22">
        <f t="shared" ref="L3338:L3341" si="1095">K3338*M3338</f>
        <v>270.00000000000006</v>
      </c>
      <c r="M3338" s="23">
        <v>0.4</v>
      </c>
      <c r="O3338" s="1"/>
      <c r="P3338" s="2"/>
      <c r="Q3338" s="3"/>
      <c r="R3338" s="5"/>
    </row>
    <row r="3339" spans="2:18" x14ac:dyDescent="0.25">
      <c r="B3339" s="18" t="s">
        <v>10</v>
      </c>
      <c r="C3339" s="18">
        <v>1185732</v>
      </c>
      <c r="D3339" s="19">
        <v>45396</v>
      </c>
      <c r="E3339" s="18" t="s">
        <v>132</v>
      </c>
      <c r="F3339" s="18" t="s">
        <v>112</v>
      </c>
      <c r="G3339" s="18" t="s">
        <v>113</v>
      </c>
      <c r="H3339" s="18" t="s">
        <v>14</v>
      </c>
      <c r="I3339" s="20">
        <v>0.35</v>
      </c>
      <c r="J3339" s="21">
        <v>1500</v>
      </c>
      <c r="K3339" s="22">
        <f t="shared" si="1094"/>
        <v>525</v>
      </c>
      <c r="L3339" s="22">
        <f t="shared" si="1095"/>
        <v>210</v>
      </c>
      <c r="M3339" s="23">
        <v>0.4</v>
      </c>
      <c r="O3339" s="1"/>
      <c r="P3339" s="2"/>
      <c r="Q3339" s="3"/>
      <c r="R3339" s="5"/>
    </row>
    <row r="3340" spans="2:18" x14ac:dyDescent="0.25">
      <c r="B3340" s="18" t="s">
        <v>10</v>
      </c>
      <c r="C3340" s="18">
        <v>1185732</v>
      </c>
      <c r="D3340" s="19">
        <v>45396</v>
      </c>
      <c r="E3340" s="18" t="s">
        <v>132</v>
      </c>
      <c r="F3340" s="18" t="s">
        <v>112</v>
      </c>
      <c r="G3340" s="18" t="s">
        <v>113</v>
      </c>
      <c r="H3340" s="18" t="s">
        <v>16</v>
      </c>
      <c r="I3340" s="20">
        <v>0.5</v>
      </c>
      <c r="J3340" s="21">
        <v>1500</v>
      </c>
      <c r="K3340" s="22">
        <f t="shared" si="1094"/>
        <v>750</v>
      </c>
      <c r="L3340" s="22">
        <f t="shared" si="1095"/>
        <v>225</v>
      </c>
      <c r="M3340" s="23">
        <v>0.3</v>
      </c>
      <c r="O3340" s="1"/>
      <c r="P3340" s="2"/>
      <c r="Q3340" s="3"/>
      <c r="R3340" s="5"/>
    </row>
    <row r="3341" spans="2:18" x14ac:dyDescent="0.25">
      <c r="B3341" s="18" t="s">
        <v>10</v>
      </c>
      <c r="C3341" s="18">
        <v>1185732</v>
      </c>
      <c r="D3341" s="19">
        <v>45396</v>
      </c>
      <c r="E3341" s="18" t="s">
        <v>132</v>
      </c>
      <c r="F3341" s="18" t="s">
        <v>112</v>
      </c>
      <c r="G3341" s="18" t="s">
        <v>113</v>
      </c>
      <c r="H3341" s="18" t="s">
        <v>17</v>
      </c>
      <c r="I3341" s="20">
        <v>0.4</v>
      </c>
      <c r="J3341" s="21">
        <v>3000</v>
      </c>
      <c r="K3341" s="22">
        <f t="shared" si="1094"/>
        <v>1200</v>
      </c>
      <c r="L3341" s="22">
        <f t="shared" si="1095"/>
        <v>480</v>
      </c>
      <c r="M3341" s="23">
        <v>0.4</v>
      </c>
      <c r="O3341" s="1"/>
      <c r="P3341" s="2"/>
      <c r="Q3341" s="3"/>
      <c r="R3341" s="5"/>
    </row>
    <row r="3342" spans="2:18" x14ac:dyDescent="0.25">
      <c r="B3342" s="18" t="s">
        <v>10</v>
      </c>
      <c r="C3342" s="18">
        <v>1185732</v>
      </c>
      <c r="D3342" s="19">
        <v>45425</v>
      </c>
      <c r="E3342" s="18" t="s">
        <v>132</v>
      </c>
      <c r="F3342" s="18" t="s">
        <v>112</v>
      </c>
      <c r="G3342" s="18" t="s">
        <v>113</v>
      </c>
      <c r="H3342" s="18" t="s">
        <v>12</v>
      </c>
      <c r="I3342" s="20">
        <v>0.54999999999999993</v>
      </c>
      <c r="J3342" s="21">
        <v>5700</v>
      </c>
      <c r="K3342" s="22">
        <f>I3342*J3342</f>
        <v>3134.9999999999995</v>
      </c>
      <c r="L3342" s="22">
        <f>K3342*M3342</f>
        <v>1097.2499999999998</v>
      </c>
      <c r="M3342" s="23">
        <v>0.35</v>
      </c>
      <c r="O3342" s="1"/>
      <c r="P3342" s="2"/>
      <c r="Q3342" s="3"/>
      <c r="R3342" s="5"/>
    </row>
    <row r="3343" spans="2:18" x14ac:dyDescent="0.25">
      <c r="B3343" s="18" t="s">
        <v>10</v>
      </c>
      <c r="C3343" s="18">
        <v>1185732</v>
      </c>
      <c r="D3343" s="19">
        <v>45425</v>
      </c>
      <c r="E3343" s="18" t="s">
        <v>132</v>
      </c>
      <c r="F3343" s="18" t="s">
        <v>112</v>
      </c>
      <c r="G3343" s="18" t="s">
        <v>113</v>
      </c>
      <c r="H3343" s="18" t="s">
        <v>15</v>
      </c>
      <c r="I3343" s="20">
        <v>0.5</v>
      </c>
      <c r="J3343" s="21">
        <v>2750</v>
      </c>
      <c r="K3343" s="22">
        <f>I3343*J3343</f>
        <v>1375</v>
      </c>
      <c r="L3343" s="22">
        <f>K3343*M3343</f>
        <v>481.24999999999994</v>
      </c>
      <c r="M3343" s="23">
        <v>0.35</v>
      </c>
      <c r="O3343" s="1"/>
      <c r="P3343" s="2"/>
      <c r="Q3343" s="3"/>
      <c r="R3343" s="5"/>
    </row>
    <row r="3344" spans="2:18" x14ac:dyDescent="0.25">
      <c r="B3344" s="18" t="s">
        <v>10</v>
      </c>
      <c r="C3344" s="18">
        <v>1185732</v>
      </c>
      <c r="D3344" s="19">
        <v>45425</v>
      </c>
      <c r="E3344" s="18" t="s">
        <v>132</v>
      </c>
      <c r="F3344" s="18" t="s">
        <v>112</v>
      </c>
      <c r="G3344" s="18" t="s">
        <v>113</v>
      </c>
      <c r="H3344" s="18" t="s">
        <v>13</v>
      </c>
      <c r="I3344" s="20">
        <v>0.45</v>
      </c>
      <c r="J3344" s="21">
        <v>3000</v>
      </c>
      <c r="K3344" s="22">
        <f t="shared" ref="K3344:K3347" si="1096">I3344*J3344</f>
        <v>1350</v>
      </c>
      <c r="L3344" s="22">
        <f t="shared" ref="L3344:L3347" si="1097">K3344*M3344</f>
        <v>540</v>
      </c>
      <c r="M3344" s="23">
        <v>0.4</v>
      </c>
      <c r="O3344" s="1"/>
      <c r="P3344" s="2"/>
      <c r="Q3344" s="3"/>
      <c r="R3344" s="5"/>
    </row>
    <row r="3345" spans="2:18" x14ac:dyDescent="0.25">
      <c r="B3345" s="18" t="s">
        <v>10</v>
      </c>
      <c r="C3345" s="18">
        <v>1185732</v>
      </c>
      <c r="D3345" s="19">
        <v>45425</v>
      </c>
      <c r="E3345" s="18" t="s">
        <v>132</v>
      </c>
      <c r="F3345" s="18" t="s">
        <v>112</v>
      </c>
      <c r="G3345" s="18" t="s">
        <v>113</v>
      </c>
      <c r="H3345" s="18" t="s">
        <v>14</v>
      </c>
      <c r="I3345" s="20">
        <v>0.45</v>
      </c>
      <c r="J3345" s="21">
        <v>2500</v>
      </c>
      <c r="K3345" s="22">
        <f t="shared" si="1096"/>
        <v>1125</v>
      </c>
      <c r="L3345" s="22">
        <f t="shared" si="1097"/>
        <v>450</v>
      </c>
      <c r="M3345" s="23">
        <v>0.4</v>
      </c>
      <c r="O3345" s="1"/>
      <c r="P3345" s="2"/>
      <c r="Q3345" s="3"/>
      <c r="R3345" s="5"/>
    </row>
    <row r="3346" spans="2:18" x14ac:dyDescent="0.25">
      <c r="B3346" s="18" t="s">
        <v>10</v>
      </c>
      <c r="C3346" s="18">
        <v>1185732</v>
      </c>
      <c r="D3346" s="19">
        <v>45425</v>
      </c>
      <c r="E3346" s="18" t="s">
        <v>132</v>
      </c>
      <c r="F3346" s="18" t="s">
        <v>112</v>
      </c>
      <c r="G3346" s="18" t="s">
        <v>113</v>
      </c>
      <c r="H3346" s="18" t="s">
        <v>16</v>
      </c>
      <c r="I3346" s="20">
        <v>0.54999999999999993</v>
      </c>
      <c r="J3346" s="21">
        <v>2750</v>
      </c>
      <c r="K3346" s="22">
        <f t="shared" si="1096"/>
        <v>1512.4999999999998</v>
      </c>
      <c r="L3346" s="22">
        <f t="shared" si="1097"/>
        <v>453.74999999999994</v>
      </c>
      <c r="M3346" s="23">
        <v>0.3</v>
      </c>
      <c r="O3346" s="1"/>
      <c r="P3346" s="2"/>
      <c r="Q3346" s="3"/>
      <c r="R3346" s="5"/>
    </row>
    <row r="3347" spans="2:18" x14ac:dyDescent="0.25">
      <c r="B3347" s="18" t="s">
        <v>10</v>
      </c>
      <c r="C3347" s="18">
        <v>1185732</v>
      </c>
      <c r="D3347" s="19">
        <v>45425</v>
      </c>
      <c r="E3347" s="18" t="s">
        <v>132</v>
      </c>
      <c r="F3347" s="18" t="s">
        <v>112</v>
      </c>
      <c r="G3347" s="18" t="s">
        <v>113</v>
      </c>
      <c r="H3347" s="18" t="s">
        <v>17</v>
      </c>
      <c r="I3347" s="20">
        <v>0.6</v>
      </c>
      <c r="J3347" s="21">
        <v>4000</v>
      </c>
      <c r="K3347" s="22">
        <f t="shared" si="1096"/>
        <v>2400</v>
      </c>
      <c r="L3347" s="22">
        <f t="shared" si="1097"/>
        <v>960</v>
      </c>
      <c r="M3347" s="23">
        <v>0.4</v>
      </c>
      <c r="O3347" s="1"/>
      <c r="P3347" s="2"/>
      <c r="Q3347" s="3"/>
      <c r="R3347" s="5"/>
    </row>
    <row r="3348" spans="2:18" x14ac:dyDescent="0.25">
      <c r="B3348" s="18" t="s">
        <v>10</v>
      </c>
      <c r="C3348" s="18">
        <v>1185732</v>
      </c>
      <c r="D3348" s="19">
        <v>45458</v>
      </c>
      <c r="E3348" s="18" t="s">
        <v>132</v>
      </c>
      <c r="F3348" s="18" t="s">
        <v>112</v>
      </c>
      <c r="G3348" s="18" t="s">
        <v>113</v>
      </c>
      <c r="H3348" s="18" t="s">
        <v>12</v>
      </c>
      <c r="I3348" s="20">
        <v>0.54999999999999993</v>
      </c>
      <c r="J3348" s="21">
        <v>6500</v>
      </c>
      <c r="K3348" s="22">
        <f>I3348*J3348</f>
        <v>3574.9999999999995</v>
      </c>
      <c r="L3348" s="22">
        <f>K3348*M3348</f>
        <v>1251.2499999999998</v>
      </c>
      <c r="M3348" s="23">
        <v>0.35</v>
      </c>
      <c r="O3348" s="1"/>
      <c r="P3348" s="2"/>
      <c r="Q3348" s="3"/>
      <c r="R3348" s="5"/>
    </row>
    <row r="3349" spans="2:18" x14ac:dyDescent="0.25">
      <c r="B3349" s="18" t="s">
        <v>10</v>
      </c>
      <c r="C3349" s="18">
        <v>1185732</v>
      </c>
      <c r="D3349" s="19">
        <v>45458</v>
      </c>
      <c r="E3349" s="18" t="s">
        <v>132</v>
      </c>
      <c r="F3349" s="18" t="s">
        <v>112</v>
      </c>
      <c r="G3349" s="18" t="s">
        <v>113</v>
      </c>
      <c r="H3349" s="18" t="s">
        <v>15</v>
      </c>
      <c r="I3349" s="20">
        <v>0.5</v>
      </c>
      <c r="J3349" s="21">
        <v>4000</v>
      </c>
      <c r="K3349" s="22">
        <f>I3349*J3349</f>
        <v>2000</v>
      </c>
      <c r="L3349" s="22">
        <f>K3349*M3349</f>
        <v>700</v>
      </c>
      <c r="M3349" s="23">
        <v>0.35</v>
      </c>
      <c r="O3349" s="1"/>
      <c r="P3349" s="2"/>
      <c r="Q3349" s="3"/>
      <c r="R3349" s="5"/>
    </row>
    <row r="3350" spans="2:18" x14ac:dyDescent="0.25">
      <c r="B3350" s="18" t="s">
        <v>10</v>
      </c>
      <c r="C3350" s="18">
        <v>1185732</v>
      </c>
      <c r="D3350" s="19">
        <v>45458</v>
      </c>
      <c r="E3350" s="18" t="s">
        <v>132</v>
      </c>
      <c r="F3350" s="18" t="s">
        <v>112</v>
      </c>
      <c r="G3350" s="18" t="s">
        <v>113</v>
      </c>
      <c r="H3350" s="18" t="s">
        <v>13</v>
      </c>
      <c r="I3350" s="20">
        <v>0.45</v>
      </c>
      <c r="J3350" s="21">
        <v>3250</v>
      </c>
      <c r="K3350" s="22">
        <f t="shared" ref="K3350:K3353" si="1098">I3350*J3350</f>
        <v>1462.5</v>
      </c>
      <c r="L3350" s="22">
        <f t="shared" ref="L3350:L3353" si="1099">K3350*M3350</f>
        <v>585</v>
      </c>
      <c r="M3350" s="23">
        <v>0.4</v>
      </c>
      <c r="O3350" s="1"/>
      <c r="P3350" s="2"/>
      <c r="Q3350" s="3"/>
      <c r="R3350" s="5"/>
    </row>
    <row r="3351" spans="2:18" x14ac:dyDescent="0.25">
      <c r="B3351" s="18" t="s">
        <v>10</v>
      </c>
      <c r="C3351" s="18">
        <v>1185732</v>
      </c>
      <c r="D3351" s="19">
        <v>45458</v>
      </c>
      <c r="E3351" s="18" t="s">
        <v>132</v>
      </c>
      <c r="F3351" s="18" t="s">
        <v>112</v>
      </c>
      <c r="G3351" s="18" t="s">
        <v>113</v>
      </c>
      <c r="H3351" s="18" t="s">
        <v>14</v>
      </c>
      <c r="I3351" s="20">
        <v>0.45</v>
      </c>
      <c r="J3351" s="21">
        <v>3000</v>
      </c>
      <c r="K3351" s="22">
        <f t="shared" si="1098"/>
        <v>1350</v>
      </c>
      <c r="L3351" s="22">
        <f t="shared" si="1099"/>
        <v>540</v>
      </c>
      <c r="M3351" s="23">
        <v>0.4</v>
      </c>
      <c r="O3351" s="1"/>
      <c r="P3351" s="2"/>
      <c r="Q3351" s="3"/>
      <c r="R3351" s="5"/>
    </row>
    <row r="3352" spans="2:18" x14ac:dyDescent="0.25">
      <c r="B3352" s="18" t="s">
        <v>10</v>
      </c>
      <c r="C3352" s="18">
        <v>1185732</v>
      </c>
      <c r="D3352" s="19">
        <v>45458</v>
      </c>
      <c r="E3352" s="18" t="s">
        <v>132</v>
      </c>
      <c r="F3352" s="18" t="s">
        <v>112</v>
      </c>
      <c r="G3352" s="18" t="s">
        <v>113</v>
      </c>
      <c r="H3352" s="18" t="s">
        <v>16</v>
      </c>
      <c r="I3352" s="20">
        <v>0.54999999999999993</v>
      </c>
      <c r="J3352" s="21">
        <v>3000</v>
      </c>
      <c r="K3352" s="22">
        <f t="shared" si="1098"/>
        <v>1649.9999999999998</v>
      </c>
      <c r="L3352" s="22">
        <f t="shared" si="1099"/>
        <v>494.99999999999989</v>
      </c>
      <c r="M3352" s="23">
        <v>0.3</v>
      </c>
      <c r="O3352" s="1"/>
      <c r="P3352" s="2"/>
      <c r="Q3352" s="3"/>
      <c r="R3352" s="5"/>
    </row>
    <row r="3353" spans="2:18" x14ac:dyDescent="0.25">
      <c r="B3353" s="18" t="s">
        <v>10</v>
      </c>
      <c r="C3353" s="18">
        <v>1185732</v>
      </c>
      <c r="D3353" s="19">
        <v>45458</v>
      </c>
      <c r="E3353" s="18" t="s">
        <v>132</v>
      </c>
      <c r="F3353" s="18" t="s">
        <v>112</v>
      </c>
      <c r="G3353" s="18" t="s">
        <v>113</v>
      </c>
      <c r="H3353" s="18" t="s">
        <v>17</v>
      </c>
      <c r="I3353" s="20">
        <v>0.6</v>
      </c>
      <c r="J3353" s="21">
        <v>4500</v>
      </c>
      <c r="K3353" s="22">
        <f t="shared" si="1098"/>
        <v>2700</v>
      </c>
      <c r="L3353" s="22">
        <f t="shared" si="1099"/>
        <v>1080</v>
      </c>
      <c r="M3353" s="23">
        <v>0.4</v>
      </c>
      <c r="O3353" s="1"/>
      <c r="P3353" s="2"/>
      <c r="Q3353" s="3"/>
      <c r="R3353" s="5"/>
    </row>
    <row r="3354" spans="2:18" x14ac:dyDescent="0.25">
      <c r="B3354" s="18" t="s">
        <v>10</v>
      </c>
      <c r="C3354" s="18">
        <v>1185732</v>
      </c>
      <c r="D3354" s="19">
        <v>45486</v>
      </c>
      <c r="E3354" s="18" t="s">
        <v>132</v>
      </c>
      <c r="F3354" s="18" t="s">
        <v>112</v>
      </c>
      <c r="G3354" s="18" t="s">
        <v>113</v>
      </c>
      <c r="H3354" s="18" t="s">
        <v>12</v>
      </c>
      <c r="I3354" s="20">
        <v>0.54999999999999993</v>
      </c>
      <c r="J3354" s="21">
        <v>6750</v>
      </c>
      <c r="K3354" s="22">
        <f>I3354*J3354</f>
        <v>3712.4999999999995</v>
      </c>
      <c r="L3354" s="22">
        <f>K3354*M3354</f>
        <v>1299.3749999999998</v>
      </c>
      <c r="M3354" s="23">
        <v>0.35</v>
      </c>
      <c r="O3354" s="1"/>
      <c r="P3354" s="2"/>
      <c r="Q3354" s="3"/>
      <c r="R3354" s="5"/>
    </row>
    <row r="3355" spans="2:18" x14ac:dyDescent="0.25">
      <c r="B3355" s="18" t="s">
        <v>10</v>
      </c>
      <c r="C3355" s="18">
        <v>1185732</v>
      </c>
      <c r="D3355" s="19">
        <v>45486</v>
      </c>
      <c r="E3355" s="18" t="s">
        <v>132</v>
      </c>
      <c r="F3355" s="18" t="s">
        <v>112</v>
      </c>
      <c r="G3355" s="18" t="s">
        <v>113</v>
      </c>
      <c r="H3355" s="18" t="s">
        <v>15</v>
      </c>
      <c r="I3355" s="20">
        <v>0.5</v>
      </c>
      <c r="J3355" s="21">
        <v>4250</v>
      </c>
      <c r="K3355" s="22">
        <f>I3355*J3355</f>
        <v>2125</v>
      </c>
      <c r="L3355" s="22">
        <f>K3355*M3355</f>
        <v>743.75</v>
      </c>
      <c r="M3355" s="23">
        <v>0.35</v>
      </c>
      <c r="O3355" s="1"/>
      <c r="P3355" s="2"/>
      <c r="Q3355" s="3"/>
      <c r="R3355" s="5"/>
    </row>
    <row r="3356" spans="2:18" x14ac:dyDescent="0.25">
      <c r="B3356" s="18" t="s">
        <v>10</v>
      </c>
      <c r="C3356" s="18">
        <v>1185732</v>
      </c>
      <c r="D3356" s="19">
        <v>45486</v>
      </c>
      <c r="E3356" s="18" t="s">
        <v>132</v>
      </c>
      <c r="F3356" s="18" t="s">
        <v>112</v>
      </c>
      <c r="G3356" s="18" t="s">
        <v>113</v>
      </c>
      <c r="H3356" s="18" t="s">
        <v>13</v>
      </c>
      <c r="I3356" s="20">
        <v>0.45</v>
      </c>
      <c r="J3356" s="21">
        <v>3500</v>
      </c>
      <c r="K3356" s="22">
        <f t="shared" ref="K3356:K3359" si="1100">I3356*J3356</f>
        <v>1575</v>
      </c>
      <c r="L3356" s="22">
        <f t="shared" ref="L3356:L3359" si="1101">K3356*M3356</f>
        <v>630</v>
      </c>
      <c r="M3356" s="23">
        <v>0.4</v>
      </c>
      <c r="O3356" s="1"/>
      <c r="P3356" s="2"/>
      <c r="Q3356" s="3"/>
      <c r="R3356" s="5"/>
    </row>
    <row r="3357" spans="2:18" x14ac:dyDescent="0.25">
      <c r="B3357" s="18" t="s">
        <v>10</v>
      </c>
      <c r="C3357" s="18">
        <v>1185732</v>
      </c>
      <c r="D3357" s="19">
        <v>45486</v>
      </c>
      <c r="E3357" s="18" t="s">
        <v>132</v>
      </c>
      <c r="F3357" s="18" t="s">
        <v>112</v>
      </c>
      <c r="G3357" s="18" t="s">
        <v>113</v>
      </c>
      <c r="H3357" s="18" t="s">
        <v>14</v>
      </c>
      <c r="I3357" s="20">
        <v>0.45</v>
      </c>
      <c r="J3357" s="21">
        <v>3000</v>
      </c>
      <c r="K3357" s="22">
        <f t="shared" si="1100"/>
        <v>1350</v>
      </c>
      <c r="L3357" s="22">
        <f t="shared" si="1101"/>
        <v>540</v>
      </c>
      <c r="M3357" s="23">
        <v>0.4</v>
      </c>
      <c r="O3357" s="1"/>
      <c r="P3357" s="2"/>
      <c r="Q3357" s="3"/>
      <c r="R3357" s="5"/>
    </row>
    <row r="3358" spans="2:18" x14ac:dyDescent="0.25">
      <c r="B3358" s="18" t="s">
        <v>10</v>
      </c>
      <c r="C3358" s="18">
        <v>1185732</v>
      </c>
      <c r="D3358" s="19">
        <v>45486</v>
      </c>
      <c r="E3358" s="18" t="s">
        <v>132</v>
      </c>
      <c r="F3358" s="18" t="s">
        <v>112</v>
      </c>
      <c r="G3358" s="18" t="s">
        <v>113</v>
      </c>
      <c r="H3358" s="18" t="s">
        <v>16</v>
      </c>
      <c r="I3358" s="20">
        <v>0.54999999999999993</v>
      </c>
      <c r="J3358" s="21">
        <v>3250</v>
      </c>
      <c r="K3358" s="22">
        <f t="shared" si="1100"/>
        <v>1787.4999999999998</v>
      </c>
      <c r="L3358" s="22">
        <f t="shared" si="1101"/>
        <v>536.24999999999989</v>
      </c>
      <c r="M3358" s="23">
        <v>0.3</v>
      </c>
      <c r="O3358" s="1"/>
      <c r="P3358" s="2"/>
      <c r="Q3358" s="3"/>
      <c r="R3358" s="5"/>
    </row>
    <row r="3359" spans="2:18" x14ac:dyDescent="0.25">
      <c r="B3359" s="18" t="s">
        <v>10</v>
      </c>
      <c r="C3359" s="18">
        <v>1185732</v>
      </c>
      <c r="D3359" s="19">
        <v>45486</v>
      </c>
      <c r="E3359" s="18" t="s">
        <v>132</v>
      </c>
      <c r="F3359" s="18" t="s">
        <v>112</v>
      </c>
      <c r="G3359" s="18" t="s">
        <v>113</v>
      </c>
      <c r="H3359" s="18" t="s">
        <v>17</v>
      </c>
      <c r="I3359" s="20">
        <v>0.6</v>
      </c>
      <c r="J3359" s="21">
        <v>5000</v>
      </c>
      <c r="K3359" s="22">
        <f t="shared" si="1100"/>
        <v>3000</v>
      </c>
      <c r="L3359" s="22">
        <f t="shared" si="1101"/>
        <v>1200</v>
      </c>
      <c r="M3359" s="23">
        <v>0.4</v>
      </c>
      <c r="O3359" s="1"/>
      <c r="P3359" s="2"/>
      <c r="Q3359" s="3"/>
      <c r="R3359" s="5"/>
    </row>
    <row r="3360" spans="2:18" x14ac:dyDescent="0.25">
      <c r="B3360" s="18" t="s">
        <v>10</v>
      </c>
      <c r="C3360" s="18">
        <v>1185732</v>
      </c>
      <c r="D3360" s="19">
        <v>45518</v>
      </c>
      <c r="E3360" s="18" t="s">
        <v>132</v>
      </c>
      <c r="F3360" s="18" t="s">
        <v>112</v>
      </c>
      <c r="G3360" s="18" t="s">
        <v>113</v>
      </c>
      <c r="H3360" s="18" t="s">
        <v>12</v>
      </c>
      <c r="I3360" s="20">
        <v>0.54999999999999993</v>
      </c>
      <c r="J3360" s="21">
        <v>6500</v>
      </c>
      <c r="K3360" s="22">
        <f>I3360*J3360</f>
        <v>3574.9999999999995</v>
      </c>
      <c r="L3360" s="22">
        <f>K3360*M3360</f>
        <v>1251.2499999999998</v>
      </c>
      <c r="M3360" s="23">
        <v>0.35</v>
      </c>
      <c r="O3360" s="1"/>
      <c r="P3360" s="2"/>
      <c r="Q3360" s="3"/>
      <c r="R3360" s="5"/>
    </row>
    <row r="3361" spans="2:18" x14ac:dyDescent="0.25">
      <c r="B3361" s="18" t="s">
        <v>10</v>
      </c>
      <c r="C3361" s="18">
        <v>1185732</v>
      </c>
      <c r="D3361" s="19">
        <v>45518</v>
      </c>
      <c r="E3361" s="18" t="s">
        <v>132</v>
      </c>
      <c r="F3361" s="18" t="s">
        <v>112</v>
      </c>
      <c r="G3361" s="18" t="s">
        <v>113</v>
      </c>
      <c r="H3361" s="18" t="s">
        <v>15</v>
      </c>
      <c r="I3361" s="20">
        <v>0.5</v>
      </c>
      <c r="J3361" s="21">
        <v>4250</v>
      </c>
      <c r="K3361" s="22">
        <f>I3361*J3361</f>
        <v>2125</v>
      </c>
      <c r="L3361" s="22">
        <f>K3361*M3361</f>
        <v>743.75</v>
      </c>
      <c r="M3361" s="23">
        <v>0.35</v>
      </c>
      <c r="O3361" s="1"/>
      <c r="P3361" s="2"/>
      <c r="Q3361" s="3"/>
      <c r="R3361" s="5"/>
    </row>
    <row r="3362" spans="2:18" x14ac:dyDescent="0.25">
      <c r="B3362" s="18" t="s">
        <v>10</v>
      </c>
      <c r="C3362" s="18">
        <v>1185732</v>
      </c>
      <c r="D3362" s="19">
        <v>45518</v>
      </c>
      <c r="E3362" s="18" t="s">
        <v>132</v>
      </c>
      <c r="F3362" s="18" t="s">
        <v>112</v>
      </c>
      <c r="G3362" s="18" t="s">
        <v>113</v>
      </c>
      <c r="H3362" s="18" t="s">
        <v>13</v>
      </c>
      <c r="I3362" s="20">
        <v>0.45</v>
      </c>
      <c r="J3362" s="21">
        <v>3500</v>
      </c>
      <c r="K3362" s="22">
        <f t="shared" ref="K3362:K3365" si="1102">I3362*J3362</f>
        <v>1575</v>
      </c>
      <c r="L3362" s="22">
        <f t="shared" ref="L3362:L3365" si="1103">K3362*M3362</f>
        <v>630</v>
      </c>
      <c r="M3362" s="23">
        <v>0.4</v>
      </c>
      <c r="O3362" s="1"/>
      <c r="P3362" s="2"/>
      <c r="Q3362" s="3"/>
      <c r="R3362" s="5"/>
    </row>
    <row r="3363" spans="2:18" x14ac:dyDescent="0.25">
      <c r="B3363" s="18" t="s">
        <v>10</v>
      </c>
      <c r="C3363" s="18">
        <v>1185732</v>
      </c>
      <c r="D3363" s="19">
        <v>45518</v>
      </c>
      <c r="E3363" s="18" t="s">
        <v>132</v>
      </c>
      <c r="F3363" s="18" t="s">
        <v>112</v>
      </c>
      <c r="G3363" s="18" t="s">
        <v>113</v>
      </c>
      <c r="H3363" s="18" t="s">
        <v>14</v>
      </c>
      <c r="I3363" s="20">
        <v>0.45</v>
      </c>
      <c r="J3363" s="21">
        <v>2500</v>
      </c>
      <c r="K3363" s="22">
        <f t="shared" si="1102"/>
        <v>1125</v>
      </c>
      <c r="L3363" s="22">
        <f t="shared" si="1103"/>
        <v>450</v>
      </c>
      <c r="M3363" s="23">
        <v>0.4</v>
      </c>
      <c r="O3363" s="1"/>
      <c r="P3363" s="2"/>
      <c r="Q3363" s="3"/>
      <c r="R3363" s="5"/>
    </row>
    <row r="3364" spans="2:18" x14ac:dyDescent="0.25">
      <c r="B3364" s="18" t="s">
        <v>10</v>
      </c>
      <c r="C3364" s="18">
        <v>1185732</v>
      </c>
      <c r="D3364" s="19">
        <v>45518</v>
      </c>
      <c r="E3364" s="18" t="s">
        <v>132</v>
      </c>
      <c r="F3364" s="18" t="s">
        <v>112</v>
      </c>
      <c r="G3364" s="18" t="s">
        <v>113</v>
      </c>
      <c r="H3364" s="18" t="s">
        <v>16</v>
      </c>
      <c r="I3364" s="20">
        <v>0.54999999999999993</v>
      </c>
      <c r="J3364" s="21">
        <v>2250</v>
      </c>
      <c r="K3364" s="22">
        <f t="shared" si="1102"/>
        <v>1237.4999999999998</v>
      </c>
      <c r="L3364" s="22">
        <f t="shared" si="1103"/>
        <v>371.24999999999994</v>
      </c>
      <c r="M3364" s="23">
        <v>0.3</v>
      </c>
      <c r="O3364" s="1"/>
      <c r="P3364" s="2"/>
      <c r="Q3364" s="3"/>
      <c r="R3364" s="5"/>
    </row>
    <row r="3365" spans="2:18" x14ac:dyDescent="0.25">
      <c r="B3365" s="18" t="s">
        <v>10</v>
      </c>
      <c r="C3365" s="18">
        <v>1185732</v>
      </c>
      <c r="D3365" s="19">
        <v>45518</v>
      </c>
      <c r="E3365" s="18" t="s">
        <v>132</v>
      </c>
      <c r="F3365" s="18" t="s">
        <v>112</v>
      </c>
      <c r="G3365" s="18" t="s">
        <v>113</v>
      </c>
      <c r="H3365" s="18" t="s">
        <v>17</v>
      </c>
      <c r="I3365" s="20">
        <v>0.6</v>
      </c>
      <c r="J3365" s="21">
        <v>4000</v>
      </c>
      <c r="K3365" s="22">
        <f t="shared" si="1102"/>
        <v>2400</v>
      </c>
      <c r="L3365" s="22">
        <f t="shared" si="1103"/>
        <v>960</v>
      </c>
      <c r="M3365" s="23">
        <v>0.4</v>
      </c>
      <c r="O3365" s="1"/>
      <c r="P3365" s="2"/>
      <c r="Q3365" s="3"/>
      <c r="R3365" s="5"/>
    </row>
    <row r="3366" spans="2:18" x14ac:dyDescent="0.25">
      <c r="B3366" s="18" t="s">
        <v>10</v>
      </c>
      <c r="C3366" s="18">
        <v>1185732</v>
      </c>
      <c r="D3366" s="19">
        <v>45548</v>
      </c>
      <c r="E3366" s="18" t="s">
        <v>132</v>
      </c>
      <c r="F3366" s="18" t="s">
        <v>112</v>
      </c>
      <c r="G3366" s="18" t="s">
        <v>113</v>
      </c>
      <c r="H3366" s="18" t="s">
        <v>12</v>
      </c>
      <c r="I3366" s="20">
        <v>0.54999999999999993</v>
      </c>
      <c r="J3366" s="21">
        <v>5250</v>
      </c>
      <c r="K3366" s="22">
        <f>I3366*J3366</f>
        <v>2887.4999999999995</v>
      </c>
      <c r="L3366" s="22">
        <f>K3366*M3366</f>
        <v>1010.6249999999998</v>
      </c>
      <c r="M3366" s="23">
        <v>0.35</v>
      </c>
      <c r="O3366" s="1"/>
      <c r="P3366" s="2"/>
      <c r="Q3366" s="3"/>
      <c r="R3366" s="5"/>
    </row>
    <row r="3367" spans="2:18" x14ac:dyDescent="0.25">
      <c r="B3367" s="18" t="s">
        <v>10</v>
      </c>
      <c r="C3367" s="18">
        <v>1185732</v>
      </c>
      <c r="D3367" s="19">
        <v>45548</v>
      </c>
      <c r="E3367" s="18" t="s">
        <v>132</v>
      </c>
      <c r="F3367" s="18" t="s">
        <v>112</v>
      </c>
      <c r="G3367" s="18" t="s">
        <v>113</v>
      </c>
      <c r="H3367" s="18" t="s">
        <v>15</v>
      </c>
      <c r="I3367" s="20">
        <v>0.5</v>
      </c>
      <c r="J3367" s="21">
        <v>3250</v>
      </c>
      <c r="K3367" s="22">
        <f>I3367*J3367</f>
        <v>1625</v>
      </c>
      <c r="L3367" s="22">
        <f>K3367*M3367</f>
        <v>568.75</v>
      </c>
      <c r="M3367" s="23">
        <v>0.35</v>
      </c>
      <c r="O3367" s="1"/>
      <c r="P3367" s="2"/>
      <c r="Q3367" s="3"/>
      <c r="R3367" s="5"/>
    </row>
    <row r="3368" spans="2:18" x14ac:dyDescent="0.25">
      <c r="B3368" s="18" t="s">
        <v>10</v>
      </c>
      <c r="C3368" s="18">
        <v>1185732</v>
      </c>
      <c r="D3368" s="19">
        <v>45548</v>
      </c>
      <c r="E3368" s="18" t="s">
        <v>132</v>
      </c>
      <c r="F3368" s="18" t="s">
        <v>112</v>
      </c>
      <c r="G3368" s="18" t="s">
        <v>113</v>
      </c>
      <c r="H3368" s="18" t="s">
        <v>13</v>
      </c>
      <c r="I3368" s="20">
        <v>0.45</v>
      </c>
      <c r="J3368" s="21">
        <v>2250</v>
      </c>
      <c r="K3368" s="22">
        <f t="shared" ref="K3368:K3371" si="1104">I3368*J3368</f>
        <v>1012.5</v>
      </c>
      <c r="L3368" s="22">
        <f t="shared" ref="L3368:L3371" si="1105">K3368*M3368</f>
        <v>405</v>
      </c>
      <c r="M3368" s="23">
        <v>0.4</v>
      </c>
      <c r="O3368" s="1"/>
      <c r="P3368" s="2"/>
      <c r="Q3368" s="3"/>
      <c r="R3368" s="5"/>
    </row>
    <row r="3369" spans="2:18" x14ac:dyDescent="0.25">
      <c r="B3369" s="18" t="s">
        <v>10</v>
      </c>
      <c r="C3369" s="18">
        <v>1185732</v>
      </c>
      <c r="D3369" s="19">
        <v>45548</v>
      </c>
      <c r="E3369" s="18" t="s">
        <v>132</v>
      </c>
      <c r="F3369" s="18" t="s">
        <v>112</v>
      </c>
      <c r="G3369" s="18" t="s">
        <v>113</v>
      </c>
      <c r="H3369" s="18" t="s">
        <v>14</v>
      </c>
      <c r="I3369" s="20">
        <v>0.45</v>
      </c>
      <c r="J3369" s="21">
        <v>2000</v>
      </c>
      <c r="K3369" s="22">
        <f t="shared" si="1104"/>
        <v>900</v>
      </c>
      <c r="L3369" s="22">
        <f t="shared" si="1105"/>
        <v>360</v>
      </c>
      <c r="M3369" s="23">
        <v>0.4</v>
      </c>
      <c r="O3369" s="1"/>
      <c r="P3369" s="2"/>
      <c r="Q3369" s="3"/>
      <c r="R3369" s="5"/>
    </row>
    <row r="3370" spans="2:18" x14ac:dyDescent="0.25">
      <c r="B3370" s="18" t="s">
        <v>10</v>
      </c>
      <c r="C3370" s="18">
        <v>1185732</v>
      </c>
      <c r="D3370" s="19">
        <v>45548</v>
      </c>
      <c r="E3370" s="18" t="s">
        <v>132</v>
      </c>
      <c r="F3370" s="18" t="s">
        <v>112</v>
      </c>
      <c r="G3370" s="18" t="s">
        <v>113</v>
      </c>
      <c r="H3370" s="18" t="s">
        <v>16</v>
      </c>
      <c r="I3370" s="20">
        <v>0.54999999999999993</v>
      </c>
      <c r="J3370" s="21">
        <v>2000</v>
      </c>
      <c r="K3370" s="22">
        <f t="shared" si="1104"/>
        <v>1099.9999999999998</v>
      </c>
      <c r="L3370" s="22">
        <f t="shared" si="1105"/>
        <v>329.99999999999994</v>
      </c>
      <c r="M3370" s="23">
        <v>0.3</v>
      </c>
      <c r="O3370" s="1"/>
      <c r="P3370" s="2"/>
      <c r="Q3370" s="3"/>
      <c r="R3370" s="5"/>
    </row>
    <row r="3371" spans="2:18" x14ac:dyDescent="0.25">
      <c r="B3371" s="18" t="s">
        <v>10</v>
      </c>
      <c r="C3371" s="18">
        <v>1185732</v>
      </c>
      <c r="D3371" s="19">
        <v>45548</v>
      </c>
      <c r="E3371" s="18" t="s">
        <v>132</v>
      </c>
      <c r="F3371" s="18" t="s">
        <v>112</v>
      </c>
      <c r="G3371" s="18" t="s">
        <v>113</v>
      </c>
      <c r="H3371" s="18" t="s">
        <v>17</v>
      </c>
      <c r="I3371" s="20">
        <v>0.6</v>
      </c>
      <c r="J3371" s="21">
        <v>3000</v>
      </c>
      <c r="K3371" s="22">
        <f t="shared" si="1104"/>
        <v>1800</v>
      </c>
      <c r="L3371" s="22">
        <f t="shared" si="1105"/>
        <v>720</v>
      </c>
      <c r="M3371" s="23">
        <v>0.4</v>
      </c>
      <c r="O3371" s="1"/>
      <c r="P3371" s="2"/>
      <c r="Q3371" s="3"/>
      <c r="R3371" s="5"/>
    </row>
    <row r="3372" spans="2:18" x14ac:dyDescent="0.25">
      <c r="B3372" s="18" t="s">
        <v>10</v>
      </c>
      <c r="C3372" s="18">
        <v>1185732</v>
      </c>
      <c r="D3372" s="19">
        <v>45580</v>
      </c>
      <c r="E3372" s="18" t="s">
        <v>132</v>
      </c>
      <c r="F3372" s="18" t="s">
        <v>112</v>
      </c>
      <c r="G3372" s="18" t="s">
        <v>113</v>
      </c>
      <c r="H3372" s="18" t="s">
        <v>12</v>
      </c>
      <c r="I3372" s="20">
        <v>0.6</v>
      </c>
      <c r="J3372" s="21">
        <v>4750</v>
      </c>
      <c r="K3372" s="22">
        <f>I3372*J3372</f>
        <v>2850</v>
      </c>
      <c r="L3372" s="22">
        <f>K3372*M3372</f>
        <v>997.49999999999989</v>
      </c>
      <c r="M3372" s="23">
        <v>0.35</v>
      </c>
      <c r="O3372" s="1"/>
      <c r="P3372" s="2"/>
      <c r="Q3372" s="3"/>
      <c r="R3372" s="5"/>
    </row>
    <row r="3373" spans="2:18" x14ac:dyDescent="0.25">
      <c r="B3373" s="18" t="s">
        <v>10</v>
      </c>
      <c r="C3373" s="18">
        <v>1185732</v>
      </c>
      <c r="D3373" s="19">
        <v>45580</v>
      </c>
      <c r="E3373" s="18" t="s">
        <v>132</v>
      </c>
      <c r="F3373" s="18" t="s">
        <v>112</v>
      </c>
      <c r="G3373" s="18" t="s">
        <v>113</v>
      </c>
      <c r="H3373" s="18" t="s">
        <v>15</v>
      </c>
      <c r="I3373" s="20">
        <v>0.55000000000000004</v>
      </c>
      <c r="J3373" s="21">
        <v>3000</v>
      </c>
      <c r="K3373" s="22">
        <f>I3373*J3373</f>
        <v>1650.0000000000002</v>
      </c>
      <c r="L3373" s="22">
        <f>K3373*M3373</f>
        <v>577.5</v>
      </c>
      <c r="M3373" s="23">
        <v>0.35</v>
      </c>
      <c r="O3373" s="1"/>
      <c r="P3373" s="2"/>
      <c r="Q3373" s="3"/>
      <c r="R3373" s="5"/>
    </row>
    <row r="3374" spans="2:18" x14ac:dyDescent="0.25">
      <c r="B3374" s="18" t="s">
        <v>10</v>
      </c>
      <c r="C3374" s="18">
        <v>1185732</v>
      </c>
      <c r="D3374" s="19">
        <v>45580</v>
      </c>
      <c r="E3374" s="18" t="s">
        <v>132</v>
      </c>
      <c r="F3374" s="18" t="s">
        <v>112</v>
      </c>
      <c r="G3374" s="18" t="s">
        <v>113</v>
      </c>
      <c r="H3374" s="18" t="s">
        <v>13</v>
      </c>
      <c r="I3374" s="20">
        <v>0.55000000000000004</v>
      </c>
      <c r="J3374" s="21">
        <v>2000</v>
      </c>
      <c r="K3374" s="22">
        <f t="shared" ref="K3374:K3377" si="1106">I3374*J3374</f>
        <v>1100</v>
      </c>
      <c r="L3374" s="22">
        <f t="shared" ref="L3374:L3377" si="1107">K3374*M3374</f>
        <v>440</v>
      </c>
      <c r="M3374" s="23">
        <v>0.4</v>
      </c>
      <c r="O3374" s="1"/>
      <c r="P3374" s="2"/>
      <c r="Q3374" s="3"/>
      <c r="R3374" s="5"/>
    </row>
    <row r="3375" spans="2:18" x14ac:dyDescent="0.25">
      <c r="B3375" s="18" t="s">
        <v>10</v>
      </c>
      <c r="C3375" s="18">
        <v>1185732</v>
      </c>
      <c r="D3375" s="19">
        <v>45580</v>
      </c>
      <c r="E3375" s="18" t="s">
        <v>132</v>
      </c>
      <c r="F3375" s="18" t="s">
        <v>112</v>
      </c>
      <c r="G3375" s="18" t="s">
        <v>113</v>
      </c>
      <c r="H3375" s="18" t="s">
        <v>14</v>
      </c>
      <c r="I3375" s="20">
        <v>0.55000000000000004</v>
      </c>
      <c r="J3375" s="21">
        <v>1750</v>
      </c>
      <c r="K3375" s="22">
        <f t="shared" si="1106"/>
        <v>962.50000000000011</v>
      </c>
      <c r="L3375" s="22">
        <f t="shared" si="1107"/>
        <v>385.00000000000006</v>
      </c>
      <c r="M3375" s="23">
        <v>0.4</v>
      </c>
      <c r="O3375" s="1"/>
      <c r="P3375" s="2"/>
      <c r="Q3375" s="3"/>
      <c r="R3375" s="5"/>
    </row>
    <row r="3376" spans="2:18" x14ac:dyDescent="0.25">
      <c r="B3376" s="18" t="s">
        <v>10</v>
      </c>
      <c r="C3376" s="18">
        <v>1185732</v>
      </c>
      <c r="D3376" s="19">
        <v>45580</v>
      </c>
      <c r="E3376" s="18" t="s">
        <v>132</v>
      </c>
      <c r="F3376" s="18" t="s">
        <v>112</v>
      </c>
      <c r="G3376" s="18" t="s">
        <v>113</v>
      </c>
      <c r="H3376" s="18" t="s">
        <v>16</v>
      </c>
      <c r="I3376" s="20">
        <v>0.65</v>
      </c>
      <c r="J3376" s="21">
        <v>1750</v>
      </c>
      <c r="K3376" s="22">
        <f t="shared" si="1106"/>
        <v>1137.5</v>
      </c>
      <c r="L3376" s="22">
        <f t="shared" si="1107"/>
        <v>341.25</v>
      </c>
      <c r="M3376" s="23">
        <v>0.3</v>
      </c>
      <c r="O3376" s="1"/>
      <c r="P3376" s="2"/>
      <c r="Q3376" s="3"/>
      <c r="R3376" s="5"/>
    </row>
    <row r="3377" spans="1:18" x14ac:dyDescent="0.25">
      <c r="B3377" s="18" t="s">
        <v>10</v>
      </c>
      <c r="C3377" s="18">
        <v>1185732</v>
      </c>
      <c r="D3377" s="19">
        <v>45580</v>
      </c>
      <c r="E3377" s="18" t="s">
        <v>132</v>
      </c>
      <c r="F3377" s="18" t="s">
        <v>112</v>
      </c>
      <c r="G3377" s="18" t="s">
        <v>113</v>
      </c>
      <c r="H3377" s="18" t="s">
        <v>17</v>
      </c>
      <c r="I3377" s="20">
        <v>0.7</v>
      </c>
      <c r="J3377" s="21">
        <v>3000</v>
      </c>
      <c r="K3377" s="22">
        <f t="shared" si="1106"/>
        <v>2100</v>
      </c>
      <c r="L3377" s="22">
        <f t="shared" si="1107"/>
        <v>840</v>
      </c>
      <c r="M3377" s="23">
        <v>0.4</v>
      </c>
      <c r="O3377" s="1"/>
      <c r="P3377" s="2"/>
      <c r="Q3377" s="3"/>
      <c r="R3377" s="5"/>
    </row>
    <row r="3378" spans="1:18" x14ac:dyDescent="0.25">
      <c r="B3378" s="18" t="s">
        <v>10</v>
      </c>
      <c r="C3378" s="18">
        <v>1185732</v>
      </c>
      <c r="D3378" s="19">
        <v>45610</v>
      </c>
      <c r="E3378" s="18" t="s">
        <v>132</v>
      </c>
      <c r="F3378" s="18" t="s">
        <v>112</v>
      </c>
      <c r="G3378" s="18" t="s">
        <v>113</v>
      </c>
      <c r="H3378" s="18" t="s">
        <v>12</v>
      </c>
      <c r="I3378" s="20">
        <v>0.65</v>
      </c>
      <c r="J3378" s="21">
        <v>4500</v>
      </c>
      <c r="K3378" s="22">
        <f>I3378*J3378</f>
        <v>2925</v>
      </c>
      <c r="L3378" s="22">
        <f>K3378*M3378</f>
        <v>1023.7499999999999</v>
      </c>
      <c r="M3378" s="23">
        <v>0.35</v>
      </c>
      <c r="O3378" s="1"/>
      <c r="P3378" s="2"/>
      <c r="Q3378" s="3"/>
      <c r="R3378" s="5"/>
    </row>
    <row r="3379" spans="1:18" x14ac:dyDescent="0.25">
      <c r="B3379" s="18" t="s">
        <v>10</v>
      </c>
      <c r="C3379" s="18">
        <v>1185732</v>
      </c>
      <c r="D3379" s="19">
        <v>45610</v>
      </c>
      <c r="E3379" s="18" t="s">
        <v>132</v>
      </c>
      <c r="F3379" s="18" t="s">
        <v>112</v>
      </c>
      <c r="G3379" s="18" t="s">
        <v>113</v>
      </c>
      <c r="H3379" s="18" t="s">
        <v>15</v>
      </c>
      <c r="I3379" s="20">
        <v>0.55000000000000004</v>
      </c>
      <c r="J3379" s="21">
        <v>3250</v>
      </c>
      <c r="K3379" s="22">
        <f>I3379*J3379</f>
        <v>1787.5000000000002</v>
      </c>
      <c r="L3379" s="22">
        <f>K3379*M3379</f>
        <v>625.625</v>
      </c>
      <c r="M3379" s="23">
        <v>0.35</v>
      </c>
      <c r="O3379" s="1"/>
      <c r="P3379" s="2"/>
      <c r="Q3379" s="3"/>
      <c r="R3379" s="5"/>
    </row>
    <row r="3380" spans="1:18" x14ac:dyDescent="0.25">
      <c r="B3380" s="18" t="s">
        <v>10</v>
      </c>
      <c r="C3380" s="18">
        <v>1185732</v>
      </c>
      <c r="D3380" s="19">
        <v>45610</v>
      </c>
      <c r="E3380" s="18" t="s">
        <v>132</v>
      </c>
      <c r="F3380" s="18" t="s">
        <v>112</v>
      </c>
      <c r="G3380" s="18" t="s">
        <v>113</v>
      </c>
      <c r="H3380" s="18" t="s">
        <v>13</v>
      </c>
      <c r="I3380" s="20">
        <v>0.55000000000000004</v>
      </c>
      <c r="J3380" s="21">
        <v>3200</v>
      </c>
      <c r="K3380" s="22">
        <f t="shared" ref="K3380:K3383" si="1108">I3380*J3380</f>
        <v>1760.0000000000002</v>
      </c>
      <c r="L3380" s="22">
        <f t="shared" ref="L3380:L3383" si="1109">K3380*M3380</f>
        <v>704.00000000000011</v>
      </c>
      <c r="M3380" s="23">
        <v>0.4</v>
      </c>
      <c r="O3380" s="1"/>
      <c r="P3380" s="2"/>
      <c r="Q3380" s="3"/>
      <c r="R3380" s="5"/>
    </row>
    <row r="3381" spans="1:18" x14ac:dyDescent="0.25">
      <c r="B3381" s="18" t="s">
        <v>10</v>
      </c>
      <c r="C3381" s="18">
        <v>1185732</v>
      </c>
      <c r="D3381" s="19">
        <v>45610</v>
      </c>
      <c r="E3381" s="18" t="s">
        <v>132</v>
      </c>
      <c r="F3381" s="18" t="s">
        <v>112</v>
      </c>
      <c r="G3381" s="18" t="s">
        <v>113</v>
      </c>
      <c r="H3381" s="18" t="s">
        <v>14</v>
      </c>
      <c r="I3381" s="20">
        <v>0.55000000000000004</v>
      </c>
      <c r="J3381" s="21">
        <v>3000</v>
      </c>
      <c r="K3381" s="22">
        <f t="shared" si="1108"/>
        <v>1650.0000000000002</v>
      </c>
      <c r="L3381" s="22">
        <f t="shared" si="1109"/>
        <v>660.00000000000011</v>
      </c>
      <c r="M3381" s="23">
        <v>0.4</v>
      </c>
      <c r="O3381" s="1"/>
      <c r="P3381" s="2"/>
      <c r="Q3381" s="3"/>
      <c r="R3381" s="5"/>
    </row>
    <row r="3382" spans="1:18" x14ac:dyDescent="0.25">
      <c r="B3382" s="18" t="s">
        <v>10</v>
      </c>
      <c r="C3382" s="18">
        <v>1185732</v>
      </c>
      <c r="D3382" s="19">
        <v>45610</v>
      </c>
      <c r="E3382" s="18" t="s">
        <v>132</v>
      </c>
      <c r="F3382" s="18" t="s">
        <v>112</v>
      </c>
      <c r="G3382" s="18" t="s">
        <v>113</v>
      </c>
      <c r="H3382" s="18" t="s">
        <v>16</v>
      </c>
      <c r="I3382" s="20">
        <v>0.65</v>
      </c>
      <c r="J3382" s="21">
        <v>2750</v>
      </c>
      <c r="K3382" s="22">
        <f t="shared" si="1108"/>
        <v>1787.5</v>
      </c>
      <c r="L3382" s="22">
        <f t="shared" si="1109"/>
        <v>536.25</v>
      </c>
      <c r="M3382" s="23">
        <v>0.3</v>
      </c>
      <c r="O3382" s="1"/>
      <c r="P3382" s="2"/>
      <c r="Q3382" s="3"/>
      <c r="R3382" s="5"/>
    </row>
    <row r="3383" spans="1:18" x14ac:dyDescent="0.25">
      <c r="B3383" s="18" t="s">
        <v>10</v>
      </c>
      <c r="C3383" s="18">
        <v>1185732</v>
      </c>
      <c r="D3383" s="19">
        <v>45610</v>
      </c>
      <c r="E3383" s="18" t="s">
        <v>132</v>
      </c>
      <c r="F3383" s="18" t="s">
        <v>112</v>
      </c>
      <c r="G3383" s="18" t="s">
        <v>113</v>
      </c>
      <c r="H3383" s="18" t="s">
        <v>17</v>
      </c>
      <c r="I3383" s="20">
        <v>0.7</v>
      </c>
      <c r="J3383" s="21">
        <v>3750</v>
      </c>
      <c r="K3383" s="22">
        <f t="shared" si="1108"/>
        <v>2625</v>
      </c>
      <c r="L3383" s="22">
        <f t="shared" si="1109"/>
        <v>1050</v>
      </c>
      <c r="M3383" s="23">
        <v>0.4</v>
      </c>
      <c r="O3383" s="1"/>
      <c r="P3383" s="2"/>
      <c r="Q3383" s="3"/>
      <c r="R3383" s="5"/>
    </row>
    <row r="3384" spans="1:18" x14ac:dyDescent="0.25">
      <c r="B3384" s="18" t="s">
        <v>10</v>
      </c>
      <c r="C3384" s="18">
        <v>1185732</v>
      </c>
      <c r="D3384" s="19">
        <v>45639</v>
      </c>
      <c r="E3384" s="18" t="s">
        <v>132</v>
      </c>
      <c r="F3384" s="18" t="s">
        <v>112</v>
      </c>
      <c r="G3384" s="18" t="s">
        <v>113</v>
      </c>
      <c r="H3384" s="18" t="s">
        <v>12</v>
      </c>
      <c r="I3384" s="20">
        <v>0.65</v>
      </c>
      <c r="J3384" s="21">
        <v>6000</v>
      </c>
      <c r="K3384" s="22">
        <f>I3384*J3384</f>
        <v>3900</v>
      </c>
      <c r="L3384" s="22">
        <f>K3384*M3384</f>
        <v>1365</v>
      </c>
      <c r="M3384" s="23">
        <v>0.35</v>
      </c>
      <c r="O3384" s="1"/>
      <c r="P3384" s="2"/>
      <c r="Q3384" s="3"/>
      <c r="R3384" s="5"/>
    </row>
    <row r="3385" spans="1:18" x14ac:dyDescent="0.25">
      <c r="B3385" s="18" t="s">
        <v>10</v>
      </c>
      <c r="C3385" s="18">
        <v>1185732</v>
      </c>
      <c r="D3385" s="19">
        <v>45639</v>
      </c>
      <c r="E3385" s="18" t="s">
        <v>132</v>
      </c>
      <c r="F3385" s="18" t="s">
        <v>112</v>
      </c>
      <c r="G3385" s="18" t="s">
        <v>113</v>
      </c>
      <c r="H3385" s="18" t="s">
        <v>15</v>
      </c>
      <c r="I3385" s="20">
        <v>0.55000000000000004</v>
      </c>
      <c r="J3385" s="21">
        <v>4000</v>
      </c>
      <c r="K3385" s="22">
        <f>I3385*J3385</f>
        <v>2200</v>
      </c>
      <c r="L3385" s="22">
        <f>K3385*M3385</f>
        <v>770</v>
      </c>
      <c r="M3385" s="23">
        <v>0.35</v>
      </c>
      <c r="O3385" s="1"/>
      <c r="P3385" s="2"/>
      <c r="Q3385" s="3"/>
      <c r="R3385" s="5"/>
    </row>
    <row r="3386" spans="1:18" x14ac:dyDescent="0.25">
      <c r="B3386" s="18" t="s">
        <v>10</v>
      </c>
      <c r="C3386" s="18">
        <v>1185732</v>
      </c>
      <c r="D3386" s="19">
        <v>45639</v>
      </c>
      <c r="E3386" s="18" t="s">
        <v>132</v>
      </c>
      <c r="F3386" s="18" t="s">
        <v>112</v>
      </c>
      <c r="G3386" s="18" t="s">
        <v>113</v>
      </c>
      <c r="H3386" s="18" t="s">
        <v>13</v>
      </c>
      <c r="I3386" s="20">
        <v>0.55000000000000004</v>
      </c>
      <c r="J3386" s="21">
        <v>3750</v>
      </c>
      <c r="K3386" s="22">
        <f t="shared" ref="K3386:K3389" si="1110">I3386*J3386</f>
        <v>2062.5</v>
      </c>
      <c r="L3386" s="22">
        <f t="shared" ref="L3386:L3389" si="1111">K3386*M3386</f>
        <v>825</v>
      </c>
      <c r="M3386" s="23">
        <v>0.4</v>
      </c>
      <c r="O3386" s="1"/>
      <c r="P3386" s="2"/>
      <c r="Q3386" s="3"/>
      <c r="R3386" s="5"/>
    </row>
    <row r="3387" spans="1:18" x14ac:dyDescent="0.25">
      <c r="B3387" s="18" t="s">
        <v>10</v>
      </c>
      <c r="C3387" s="18">
        <v>1185732</v>
      </c>
      <c r="D3387" s="19">
        <v>45639</v>
      </c>
      <c r="E3387" s="18" t="s">
        <v>132</v>
      </c>
      <c r="F3387" s="18" t="s">
        <v>112</v>
      </c>
      <c r="G3387" s="18" t="s">
        <v>113</v>
      </c>
      <c r="H3387" s="18" t="s">
        <v>14</v>
      </c>
      <c r="I3387" s="20">
        <v>0.55000000000000004</v>
      </c>
      <c r="J3387" s="21">
        <v>3250</v>
      </c>
      <c r="K3387" s="22">
        <f t="shared" si="1110"/>
        <v>1787.5000000000002</v>
      </c>
      <c r="L3387" s="22">
        <f t="shared" si="1111"/>
        <v>715.00000000000011</v>
      </c>
      <c r="M3387" s="23">
        <v>0.4</v>
      </c>
      <c r="O3387" s="1"/>
      <c r="P3387" s="2"/>
      <c r="Q3387" s="3"/>
      <c r="R3387" s="5"/>
    </row>
    <row r="3388" spans="1:18" x14ac:dyDescent="0.25">
      <c r="B3388" s="18" t="s">
        <v>10</v>
      </c>
      <c r="C3388" s="18">
        <v>1185732</v>
      </c>
      <c r="D3388" s="19">
        <v>45639</v>
      </c>
      <c r="E3388" s="18" t="s">
        <v>132</v>
      </c>
      <c r="F3388" s="18" t="s">
        <v>112</v>
      </c>
      <c r="G3388" s="18" t="s">
        <v>113</v>
      </c>
      <c r="H3388" s="18" t="s">
        <v>16</v>
      </c>
      <c r="I3388" s="20">
        <v>0.65</v>
      </c>
      <c r="J3388" s="21">
        <v>3250</v>
      </c>
      <c r="K3388" s="22">
        <f t="shared" si="1110"/>
        <v>2112.5</v>
      </c>
      <c r="L3388" s="22">
        <f t="shared" si="1111"/>
        <v>633.75</v>
      </c>
      <c r="M3388" s="23">
        <v>0.3</v>
      </c>
      <c r="O3388" s="1"/>
      <c r="P3388" s="2"/>
      <c r="Q3388" s="3"/>
      <c r="R3388" s="5"/>
    </row>
    <row r="3389" spans="1:18" x14ac:dyDescent="0.25">
      <c r="B3389" s="18" t="s">
        <v>10</v>
      </c>
      <c r="C3389" s="18">
        <v>1185732</v>
      </c>
      <c r="D3389" s="19">
        <v>45639</v>
      </c>
      <c r="E3389" s="18" t="s">
        <v>132</v>
      </c>
      <c r="F3389" s="18" t="s">
        <v>112</v>
      </c>
      <c r="G3389" s="18" t="s">
        <v>113</v>
      </c>
      <c r="H3389" s="18" t="s">
        <v>17</v>
      </c>
      <c r="I3389" s="20">
        <v>0.7</v>
      </c>
      <c r="J3389" s="21">
        <v>4250</v>
      </c>
      <c r="K3389" s="22">
        <f t="shared" si="1110"/>
        <v>2975</v>
      </c>
      <c r="L3389" s="22">
        <f t="shared" si="1111"/>
        <v>1190</v>
      </c>
      <c r="M3389" s="23">
        <v>0.4</v>
      </c>
      <c r="O3389" s="1"/>
      <c r="P3389" s="2"/>
      <c r="Q3389" s="3"/>
      <c r="R3389" s="5"/>
    </row>
    <row r="3390" spans="1:18" x14ac:dyDescent="0.25">
      <c r="A3390" t="s">
        <v>39</v>
      </c>
      <c r="B3390" s="18" t="s">
        <v>10</v>
      </c>
      <c r="C3390" s="18">
        <v>1185732</v>
      </c>
      <c r="D3390" s="19">
        <v>45301</v>
      </c>
      <c r="E3390" s="18" t="s">
        <v>132</v>
      </c>
      <c r="F3390" s="18" t="s">
        <v>114</v>
      </c>
      <c r="G3390" s="18" t="s">
        <v>115</v>
      </c>
      <c r="H3390" s="18" t="s">
        <v>12</v>
      </c>
      <c r="I3390" s="20">
        <v>0.35000000000000003</v>
      </c>
      <c r="J3390" s="21">
        <v>4750</v>
      </c>
      <c r="K3390" s="22">
        <f>I3390*J3390</f>
        <v>1662.5000000000002</v>
      </c>
      <c r="L3390" s="22">
        <f>K3390*M3390</f>
        <v>581.875</v>
      </c>
      <c r="M3390" s="23">
        <v>0.35</v>
      </c>
      <c r="O3390" s="1"/>
      <c r="P3390" s="2"/>
      <c r="Q3390" s="3"/>
      <c r="R3390" s="5"/>
    </row>
    <row r="3391" spans="1:18" x14ac:dyDescent="0.25">
      <c r="B3391" s="18" t="s">
        <v>10</v>
      </c>
      <c r="C3391" s="18">
        <v>1185732</v>
      </c>
      <c r="D3391" s="19">
        <v>45301</v>
      </c>
      <c r="E3391" s="18" t="s">
        <v>132</v>
      </c>
      <c r="F3391" s="18" t="s">
        <v>114</v>
      </c>
      <c r="G3391" s="18" t="s">
        <v>115</v>
      </c>
      <c r="H3391" s="18" t="s">
        <v>15</v>
      </c>
      <c r="I3391" s="20">
        <v>0.35000000000000003</v>
      </c>
      <c r="J3391" s="21">
        <v>2750</v>
      </c>
      <c r="K3391" s="22">
        <f>I3391*J3391</f>
        <v>962.50000000000011</v>
      </c>
      <c r="L3391" s="22">
        <f>K3391*M3391</f>
        <v>336.875</v>
      </c>
      <c r="M3391" s="23">
        <v>0.35</v>
      </c>
      <c r="O3391" s="1"/>
      <c r="P3391" s="2"/>
      <c r="Q3391" s="3"/>
      <c r="R3391" s="5"/>
    </row>
    <row r="3392" spans="1:18" x14ac:dyDescent="0.25">
      <c r="B3392" s="18" t="s">
        <v>10</v>
      </c>
      <c r="C3392" s="18">
        <v>1185732</v>
      </c>
      <c r="D3392" s="19">
        <v>45301</v>
      </c>
      <c r="E3392" s="18" t="s">
        <v>132</v>
      </c>
      <c r="F3392" s="18" t="s">
        <v>114</v>
      </c>
      <c r="G3392" s="18" t="s">
        <v>115</v>
      </c>
      <c r="H3392" s="18" t="s">
        <v>13</v>
      </c>
      <c r="I3392" s="20">
        <v>0.25000000000000006</v>
      </c>
      <c r="J3392" s="21">
        <v>2750</v>
      </c>
      <c r="K3392" s="22">
        <f t="shared" ref="K3392:K3395" si="1112">I3392*J3392</f>
        <v>687.50000000000011</v>
      </c>
      <c r="L3392" s="22">
        <f t="shared" ref="L3392:L3401" si="1113">K3392*M3392</f>
        <v>275.00000000000006</v>
      </c>
      <c r="M3392" s="23">
        <v>0.4</v>
      </c>
      <c r="O3392" s="1"/>
      <c r="P3392" s="2"/>
      <c r="Q3392" s="3"/>
      <c r="R3392" s="5"/>
    </row>
    <row r="3393" spans="2:18" x14ac:dyDescent="0.25">
      <c r="B3393" s="18" t="s">
        <v>10</v>
      </c>
      <c r="C3393" s="18">
        <v>1185732</v>
      </c>
      <c r="D3393" s="19">
        <v>45301</v>
      </c>
      <c r="E3393" s="18" t="s">
        <v>132</v>
      </c>
      <c r="F3393" s="18" t="s">
        <v>114</v>
      </c>
      <c r="G3393" s="18" t="s">
        <v>115</v>
      </c>
      <c r="H3393" s="18" t="s">
        <v>14</v>
      </c>
      <c r="I3393" s="20">
        <v>0.3</v>
      </c>
      <c r="J3393" s="21">
        <v>1250</v>
      </c>
      <c r="K3393" s="22">
        <f t="shared" si="1112"/>
        <v>375</v>
      </c>
      <c r="L3393" s="22">
        <f t="shared" si="1113"/>
        <v>150</v>
      </c>
      <c r="M3393" s="23">
        <v>0.4</v>
      </c>
      <c r="O3393" s="1"/>
      <c r="P3393" s="2"/>
      <c r="Q3393" s="3"/>
      <c r="R3393" s="5"/>
    </row>
    <row r="3394" spans="2:18" x14ac:dyDescent="0.25">
      <c r="B3394" s="18" t="s">
        <v>10</v>
      </c>
      <c r="C3394" s="18">
        <v>1185732</v>
      </c>
      <c r="D3394" s="19">
        <v>45301</v>
      </c>
      <c r="E3394" s="18" t="s">
        <v>132</v>
      </c>
      <c r="F3394" s="18" t="s">
        <v>114</v>
      </c>
      <c r="G3394" s="18" t="s">
        <v>115</v>
      </c>
      <c r="H3394" s="18" t="s">
        <v>16</v>
      </c>
      <c r="I3394" s="20">
        <v>0.45</v>
      </c>
      <c r="J3394" s="21">
        <v>1750</v>
      </c>
      <c r="K3394" s="22">
        <f t="shared" si="1112"/>
        <v>787.5</v>
      </c>
      <c r="L3394" s="22">
        <f t="shared" si="1113"/>
        <v>236.25</v>
      </c>
      <c r="M3394" s="23">
        <v>0.3</v>
      </c>
      <c r="O3394" s="1"/>
      <c r="P3394" s="2"/>
      <c r="Q3394" s="3"/>
      <c r="R3394" s="5"/>
    </row>
    <row r="3395" spans="2:18" x14ac:dyDescent="0.25">
      <c r="B3395" s="18" t="s">
        <v>10</v>
      </c>
      <c r="C3395" s="18">
        <v>1185732</v>
      </c>
      <c r="D3395" s="19">
        <v>45301</v>
      </c>
      <c r="E3395" s="18" t="s">
        <v>132</v>
      </c>
      <c r="F3395" s="18" t="s">
        <v>114</v>
      </c>
      <c r="G3395" s="18" t="s">
        <v>115</v>
      </c>
      <c r="H3395" s="18" t="s">
        <v>17</v>
      </c>
      <c r="I3395" s="20">
        <v>0.35000000000000003</v>
      </c>
      <c r="J3395" s="21">
        <v>2750</v>
      </c>
      <c r="K3395" s="22">
        <f t="shared" si="1112"/>
        <v>962.50000000000011</v>
      </c>
      <c r="L3395" s="22">
        <f t="shared" si="1113"/>
        <v>385.00000000000006</v>
      </c>
      <c r="M3395" s="23">
        <v>0.4</v>
      </c>
      <c r="O3395" s="1"/>
      <c r="P3395" s="2"/>
      <c r="Q3395" s="3"/>
      <c r="R3395" s="5"/>
    </row>
    <row r="3396" spans="2:18" x14ac:dyDescent="0.25">
      <c r="B3396" s="18" t="s">
        <v>10</v>
      </c>
      <c r="C3396" s="18">
        <v>1185732</v>
      </c>
      <c r="D3396" s="19">
        <v>45330</v>
      </c>
      <c r="E3396" s="18" t="s">
        <v>132</v>
      </c>
      <c r="F3396" s="18" t="s">
        <v>114</v>
      </c>
      <c r="G3396" s="18" t="s">
        <v>115</v>
      </c>
      <c r="H3396" s="18" t="s">
        <v>12</v>
      </c>
      <c r="I3396" s="20">
        <v>0.35000000000000003</v>
      </c>
      <c r="J3396" s="21">
        <v>5250</v>
      </c>
      <c r="K3396" s="22">
        <f>I3396*J3396</f>
        <v>1837.5000000000002</v>
      </c>
      <c r="L3396" s="22">
        <f>K3396*M3396</f>
        <v>643.125</v>
      </c>
      <c r="M3396" s="23">
        <v>0.35</v>
      </c>
      <c r="O3396" s="1"/>
      <c r="P3396" s="2"/>
      <c r="Q3396" s="3"/>
      <c r="R3396" s="5"/>
    </row>
    <row r="3397" spans="2:18" x14ac:dyDescent="0.25">
      <c r="B3397" s="18" t="s">
        <v>10</v>
      </c>
      <c r="C3397" s="18">
        <v>1185732</v>
      </c>
      <c r="D3397" s="19">
        <v>45330</v>
      </c>
      <c r="E3397" s="18" t="s">
        <v>132</v>
      </c>
      <c r="F3397" s="18" t="s">
        <v>114</v>
      </c>
      <c r="G3397" s="18" t="s">
        <v>115</v>
      </c>
      <c r="H3397" s="18" t="s">
        <v>15</v>
      </c>
      <c r="I3397" s="20">
        <v>0.35000000000000003</v>
      </c>
      <c r="J3397" s="21">
        <v>1750</v>
      </c>
      <c r="K3397" s="22">
        <f>I3397*J3397</f>
        <v>612.50000000000011</v>
      </c>
      <c r="L3397" s="22">
        <f>K3397*M3397</f>
        <v>214.37500000000003</v>
      </c>
      <c r="M3397" s="23">
        <v>0.35</v>
      </c>
      <c r="O3397" s="1"/>
      <c r="P3397" s="2"/>
      <c r="Q3397" s="3"/>
      <c r="R3397" s="5"/>
    </row>
    <row r="3398" spans="2:18" x14ac:dyDescent="0.25">
      <c r="B3398" s="18" t="s">
        <v>10</v>
      </c>
      <c r="C3398" s="18">
        <v>1185732</v>
      </c>
      <c r="D3398" s="19">
        <v>45330</v>
      </c>
      <c r="E3398" s="18" t="s">
        <v>132</v>
      </c>
      <c r="F3398" s="18" t="s">
        <v>114</v>
      </c>
      <c r="G3398" s="18" t="s">
        <v>115</v>
      </c>
      <c r="H3398" s="18" t="s">
        <v>13</v>
      </c>
      <c r="I3398" s="20">
        <v>0.25000000000000006</v>
      </c>
      <c r="J3398" s="21">
        <v>2250</v>
      </c>
      <c r="K3398" s="22">
        <f t="shared" ref="K3398:K3401" si="1114">I3398*J3398</f>
        <v>562.50000000000011</v>
      </c>
      <c r="L3398" s="22">
        <f t="shared" si="1113"/>
        <v>225.00000000000006</v>
      </c>
      <c r="M3398" s="23">
        <v>0.4</v>
      </c>
      <c r="O3398" s="1"/>
      <c r="P3398" s="2"/>
      <c r="Q3398" s="3"/>
      <c r="R3398" s="5"/>
    </row>
    <row r="3399" spans="2:18" x14ac:dyDescent="0.25">
      <c r="B3399" s="18" t="s">
        <v>10</v>
      </c>
      <c r="C3399" s="18">
        <v>1185732</v>
      </c>
      <c r="D3399" s="19">
        <v>45330</v>
      </c>
      <c r="E3399" s="18" t="s">
        <v>132</v>
      </c>
      <c r="F3399" s="18" t="s">
        <v>114</v>
      </c>
      <c r="G3399" s="18" t="s">
        <v>115</v>
      </c>
      <c r="H3399" s="18" t="s">
        <v>14</v>
      </c>
      <c r="I3399" s="20">
        <v>0.3</v>
      </c>
      <c r="J3399" s="21">
        <v>1000</v>
      </c>
      <c r="K3399" s="22">
        <f t="shared" si="1114"/>
        <v>300</v>
      </c>
      <c r="L3399" s="22">
        <f t="shared" si="1113"/>
        <v>120</v>
      </c>
      <c r="M3399" s="23">
        <v>0.4</v>
      </c>
      <c r="O3399" s="1"/>
      <c r="P3399" s="2"/>
      <c r="Q3399" s="3"/>
      <c r="R3399" s="5"/>
    </row>
    <row r="3400" spans="2:18" x14ac:dyDescent="0.25">
      <c r="B3400" s="18" t="s">
        <v>10</v>
      </c>
      <c r="C3400" s="18">
        <v>1185732</v>
      </c>
      <c r="D3400" s="19">
        <v>45330</v>
      </c>
      <c r="E3400" s="18" t="s">
        <v>132</v>
      </c>
      <c r="F3400" s="18" t="s">
        <v>114</v>
      </c>
      <c r="G3400" s="18" t="s">
        <v>115</v>
      </c>
      <c r="H3400" s="18" t="s">
        <v>16</v>
      </c>
      <c r="I3400" s="20">
        <v>0.45</v>
      </c>
      <c r="J3400" s="21">
        <v>1750</v>
      </c>
      <c r="K3400" s="22">
        <f t="shared" si="1114"/>
        <v>787.5</v>
      </c>
      <c r="L3400" s="22">
        <f t="shared" si="1113"/>
        <v>236.25</v>
      </c>
      <c r="M3400" s="23">
        <v>0.3</v>
      </c>
      <c r="O3400" s="1"/>
      <c r="P3400" s="2"/>
      <c r="Q3400" s="3"/>
      <c r="R3400" s="5"/>
    </row>
    <row r="3401" spans="2:18" x14ac:dyDescent="0.25">
      <c r="B3401" s="18" t="s">
        <v>10</v>
      </c>
      <c r="C3401" s="18">
        <v>1185732</v>
      </c>
      <c r="D3401" s="19">
        <v>45330</v>
      </c>
      <c r="E3401" s="18" t="s">
        <v>132</v>
      </c>
      <c r="F3401" s="18" t="s">
        <v>114</v>
      </c>
      <c r="G3401" s="18" t="s">
        <v>115</v>
      </c>
      <c r="H3401" s="18" t="s">
        <v>17</v>
      </c>
      <c r="I3401" s="20">
        <v>0.35000000000000003</v>
      </c>
      <c r="J3401" s="21">
        <v>2750</v>
      </c>
      <c r="K3401" s="22">
        <f t="shared" si="1114"/>
        <v>962.50000000000011</v>
      </c>
      <c r="L3401" s="22">
        <f t="shared" si="1113"/>
        <v>385.00000000000006</v>
      </c>
      <c r="M3401" s="23">
        <v>0.4</v>
      </c>
      <c r="O3401" s="1"/>
      <c r="P3401" s="2"/>
      <c r="Q3401" s="3"/>
      <c r="R3401" s="5"/>
    </row>
    <row r="3402" spans="2:18" x14ac:dyDescent="0.25">
      <c r="B3402" s="18" t="s">
        <v>10</v>
      </c>
      <c r="C3402" s="18">
        <v>1185732</v>
      </c>
      <c r="D3402" s="19">
        <v>45357</v>
      </c>
      <c r="E3402" s="18" t="s">
        <v>132</v>
      </c>
      <c r="F3402" s="18" t="s">
        <v>114</v>
      </c>
      <c r="G3402" s="18" t="s">
        <v>115</v>
      </c>
      <c r="H3402" s="18" t="s">
        <v>12</v>
      </c>
      <c r="I3402" s="20">
        <v>0.35000000000000003</v>
      </c>
      <c r="J3402" s="21">
        <v>4950</v>
      </c>
      <c r="K3402" s="22">
        <f>I3402*J3402</f>
        <v>1732.5000000000002</v>
      </c>
      <c r="L3402" s="22">
        <f>K3402*M3402</f>
        <v>606.375</v>
      </c>
      <c r="M3402" s="23">
        <v>0.35</v>
      </c>
      <c r="O3402" s="1"/>
      <c r="P3402" s="2"/>
      <c r="Q3402" s="3"/>
      <c r="R3402" s="5"/>
    </row>
    <row r="3403" spans="2:18" x14ac:dyDescent="0.25">
      <c r="B3403" s="18" t="s">
        <v>10</v>
      </c>
      <c r="C3403" s="18">
        <v>1185732</v>
      </c>
      <c r="D3403" s="19">
        <v>45357</v>
      </c>
      <c r="E3403" s="18" t="s">
        <v>132</v>
      </c>
      <c r="F3403" s="18" t="s">
        <v>114</v>
      </c>
      <c r="G3403" s="18" t="s">
        <v>115</v>
      </c>
      <c r="H3403" s="18" t="s">
        <v>15</v>
      </c>
      <c r="I3403" s="20">
        <v>0.35000000000000003</v>
      </c>
      <c r="J3403" s="21">
        <v>2000</v>
      </c>
      <c r="K3403" s="22">
        <f>I3403*J3403</f>
        <v>700.00000000000011</v>
      </c>
      <c r="L3403" s="22">
        <f>K3403*M3403</f>
        <v>245.00000000000003</v>
      </c>
      <c r="M3403" s="23">
        <v>0.35</v>
      </c>
      <c r="O3403" s="1"/>
      <c r="P3403" s="2"/>
      <c r="Q3403" s="3"/>
      <c r="R3403" s="5"/>
    </row>
    <row r="3404" spans="2:18" x14ac:dyDescent="0.25">
      <c r="B3404" s="18" t="s">
        <v>10</v>
      </c>
      <c r="C3404" s="18">
        <v>1185732</v>
      </c>
      <c r="D3404" s="19">
        <v>45357</v>
      </c>
      <c r="E3404" s="18" t="s">
        <v>132</v>
      </c>
      <c r="F3404" s="18" t="s">
        <v>114</v>
      </c>
      <c r="G3404" s="18" t="s">
        <v>115</v>
      </c>
      <c r="H3404" s="18" t="s">
        <v>13</v>
      </c>
      <c r="I3404" s="20">
        <v>0.25000000000000006</v>
      </c>
      <c r="J3404" s="21">
        <v>2250</v>
      </c>
      <c r="K3404" s="22">
        <f t="shared" ref="K3404:K3407" si="1115">I3404*J3404</f>
        <v>562.50000000000011</v>
      </c>
      <c r="L3404" s="22">
        <f t="shared" ref="L3404:L3407" si="1116">K3404*M3404</f>
        <v>225.00000000000006</v>
      </c>
      <c r="M3404" s="23">
        <v>0.4</v>
      </c>
      <c r="O3404" s="1"/>
      <c r="P3404" s="2"/>
      <c r="Q3404" s="3"/>
      <c r="R3404" s="5"/>
    </row>
    <row r="3405" spans="2:18" x14ac:dyDescent="0.25">
      <c r="B3405" s="18" t="s">
        <v>10</v>
      </c>
      <c r="C3405" s="18">
        <v>1185732</v>
      </c>
      <c r="D3405" s="19">
        <v>45357</v>
      </c>
      <c r="E3405" s="18" t="s">
        <v>132</v>
      </c>
      <c r="F3405" s="18" t="s">
        <v>114</v>
      </c>
      <c r="G3405" s="18" t="s">
        <v>115</v>
      </c>
      <c r="H3405" s="18" t="s">
        <v>14</v>
      </c>
      <c r="I3405" s="20">
        <v>0.3</v>
      </c>
      <c r="J3405" s="21">
        <v>750</v>
      </c>
      <c r="K3405" s="22">
        <f t="shared" si="1115"/>
        <v>225</v>
      </c>
      <c r="L3405" s="22">
        <f t="shared" si="1116"/>
        <v>90</v>
      </c>
      <c r="M3405" s="23">
        <v>0.4</v>
      </c>
      <c r="O3405" s="1"/>
      <c r="P3405" s="2"/>
      <c r="Q3405" s="3"/>
      <c r="R3405" s="5"/>
    </row>
    <row r="3406" spans="2:18" x14ac:dyDescent="0.25">
      <c r="B3406" s="18" t="s">
        <v>10</v>
      </c>
      <c r="C3406" s="18">
        <v>1185732</v>
      </c>
      <c r="D3406" s="19">
        <v>45357</v>
      </c>
      <c r="E3406" s="18" t="s">
        <v>132</v>
      </c>
      <c r="F3406" s="18" t="s">
        <v>114</v>
      </c>
      <c r="G3406" s="18" t="s">
        <v>115</v>
      </c>
      <c r="H3406" s="18" t="s">
        <v>16</v>
      </c>
      <c r="I3406" s="20">
        <v>0.45</v>
      </c>
      <c r="J3406" s="21">
        <v>1250</v>
      </c>
      <c r="K3406" s="22">
        <f t="shared" si="1115"/>
        <v>562.5</v>
      </c>
      <c r="L3406" s="22">
        <f t="shared" si="1116"/>
        <v>168.75</v>
      </c>
      <c r="M3406" s="23">
        <v>0.3</v>
      </c>
      <c r="O3406" s="1"/>
      <c r="P3406" s="2"/>
      <c r="Q3406" s="3"/>
      <c r="R3406" s="5"/>
    </row>
    <row r="3407" spans="2:18" x14ac:dyDescent="0.25">
      <c r="B3407" s="18" t="s">
        <v>10</v>
      </c>
      <c r="C3407" s="18">
        <v>1185732</v>
      </c>
      <c r="D3407" s="19">
        <v>45357</v>
      </c>
      <c r="E3407" s="18" t="s">
        <v>132</v>
      </c>
      <c r="F3407" s="18" t="s">
        <v>114</v>
      </c>
      <c r="G3407" s="18" t="s">
        <v>115</v>
      </c>
      <c r="H3407" s="18" t="s">
        <v>17</v>
      </c>
      <c r="I3407" s="20">
        <v>0.35000000000000003</v>
      </c>
      <c r="J3407" s="21">
        <v>2250</v>
      </c>
      <c r="K3407" s="22">
        <f t="shared" si="1115"/>
        <v>787.50000000000011</v>
      </c>
      <c r="L3407" s="22">
        <f t="shared" si="1116"/>
        <v>315.00000000000006</v>
      </c>
      <c r="M3407" s="23">
        <v>0.4</v>
      </c>
      <c r="O3407" s="1"/>
      <c r="P3407" s="2"/>
      <c r="Q3407" s="3"/>
      <c r="R3407" s="5"/>
    </row>
    <row r="3408" spans="2:18" x14ac:dyDescent="0.25">
      <c r="B3408" s="18" t="s">
        <v>10</v>
      </c>
      <c r="C3408" s="18">
        <v>1185732</v>
      </c>
      <c r="D3408" s="19">
        <v>45389</v>
      </c>
      <c r="E3408" s="18" t="s">
        <v>132</v>
      </c>
      <c r="F3408" s="18" t="s">
        <v>114</v>
      </c>
      <c r="G3408" s="18" t="s">
        <v>115</v>
      </c>
      <c r="H3408" s="18" t="s">
        <v>12</v>
      </c>
      <c r="I3408" s="20">
        <v>0.35000000000000003</v>
      </c>
      <c r="J3408" s="21">
        <v>4750</v>
      </c>
      <c r="K3408" s="22">
        <f>I3408*J3408</f>
        <v>1662.5000000000002</v>
      </c>
      <c r="L3408" s="22">
        <f>K3408*M3408</f>
        <v>581.875</v>
      </c>
      <c r="M3408" s="23">
        <v>0.35</v>
      </c>
      <c r="O3408" s="1"/>
      <c r="P3408" s="2"/>
      <c r="Q3408" s="3"/>
      <c r="R3408" s="5"/>
    </row>
    <row r="3409" spans="2:18" x14ac:dyDescent="0.25">
      <c r="B3409" s="18" t="s">
        <v>10</v>
      </c>
      <c r="C3409" s="18">
        <v>1185732</v>
      </c>
      <c r="D3409" s="19">
        <v>45389</v>
      </c>
      <c r="E3409" s="18" t="s">
        <v>132</v>
      </c>
      <c r="F3409" s="18" t="s">
        <v>114</v>
      </c>
      <c r="G3409" s="18" t="s">
        <v>115</v>
      </c>
      <c r="H3409" s="18" t="s">
        <v>15</v>
      </c>
      <c r="I3409" s="20">
        <v>0.35000000000000003</v>
      </c>
      <c r="J3409" s="21">
        <v>1750</v>
      </c>
      <c r="K3409" s="22">
        <f>I3409*J3409</f>
        <v>612.50000000000011</v>
      </c>
      <c r="L3409" s="22">
        <f>K3409*M3409</f>
        <v>214.37500000000003</v>
      </c>
      <c r="M3409" s="23">
        <v>0.35</v>
      </c>
      <c r="O3409" s="1"/>
      <c r="P3409" s="2"/>
      <c r="Q3409" s="3"/>
      <c r="R3409" s="5"/>
    </row>
    <row r="3410" spans="2:18" x14ac:dyDescent="0.25">
      <c r="B3410" s="18" t="s">
        <v>10</v>
      </c>
      <c r="C3410" s="18">
        <v>1185732</v>
      </c>
      <c r="D3410" s="19">
        <v>45389</v>
      </c>
      <c r="E3410" s="18" t="s">
        <v>132</v>
      </c>
      <c r="F3410" s="18" t="s">
        <v>114</v>
      </c>
      <c r="G3410" s="18" t="s">
        <v>115</v>
      </c>
      <c r="H3410" s="18" t="s">
        <v>13</v>
      </c>
      <c r="I3410" s="20">
        <v>0.25000000000000006</v>
      </c>
      <c r="J3410" s="21">
        <v>1750</v>
      </c>
      <c r="K3410" s="22">
        <f t="shared" ref="K3410:K3413" si="1117">I3410*J3410</f>
        <v>437.50000000000011</v>
      </c>
      <c r="L3410" s="22">
        <f t="shared" ref="L3410:L3413" si="1118">K3410*M3410</f>
        <v>175.00000000000006</v>
      </c>
      <c r="M3410" s="23">
        <v>0.4</v>
      </c>
      <c r="O3410" s="1"/>
      <c r="P3410" s="2"/>
      <c r="Q3410" s="3"/>
      <c r="R3410" s="5"/>
    </row>
    <row r="3411" spans="2:18" x14ac:dyDescent="0.25">
      <c r="B3411" s="18" t="s">
        <v>10</v>
      </c>
      <c r="C3411" s="18">
        <v>1185732</v>
      </c>
      <c r="D3411" s="19">
        <v>45389</v>
      </c>
      <c r="E3411" s="18" t="s">
        <v>132</v>
      </c>
      <c r="F3411" s="18" t="s">
        <v>114</v>
      </c>
      <c r="G3411" s="18" t="s">
        <v>115</v>
      </c>
      <c r="H3411" s="18" t="s">
        <v>14</v>
      </c>
      <c r="I3411" s="20">
        <v>0.3</v>
      </c>
      <c r="J3411" s="21">
        <v>1000</v>
      </c>
      <c r="K3411" s="22">
        <f t="shared" si="1117"/>
        <v>300</v>
      </c>
      <c r="L3411" s="22">
        <f t="shared" si="1118"/>
        <v>120</v>
      </c>
      <c r="M3411" s="23">
        <v>0.4</v>
      </c>
      <c r="O3411" s="1"/>
      <c r="P3411" s="2"/>
      <c r="Q3411" s="3"/>
      <c r="R3411" s="5"/>
    </row>
    <row r="3412" spans="2:18" x14ac:dyDescent="0.25">
      <c r="B3412" s="18" t="s">
        <v>10</v>
      </c>
      <c r="C3412" s="18">
        <v>1185732</v>
      </c>
      <c r="D3412" s="19">
        <v>45389</v>
      </c>
      <c r="E3412" s="18" t="s">
        <v>132</v>
      </c>
      <c r="F3412" s="18" t="s">
        <v>114</v>
      </c>
      <c r="G3412" s="18" t="s">
        <v>115</v>
      </c>
      <c r="H3412" s="18" t="s">
        <v>16</v>
      </c>
      <c r="I3412" s="20">
        <v>0.45</v>
      </c>
      <c r="J3412" s="21">
        <v>1000</v>
      </c>
      <c r="K3412" s="22">
        <f t="shared" si="1117"/>
        <v>450</v>
      </c>
      <c r="L3412" s="22">
        <f t="shared" si="1118"/>
        <v>135</v>
      </c>
      <c r="M3412" s="23">
        <v>0.3</v>
      </c>
      <c r="O3412" s="1"/>
      <c r="P3412" s="2"/>
      <c r="Q3412" s="3"/>
      <c r="R3412" s="5"/>
    </row>
    <row r="3413" spans="2:18" x14ac:dyDescent="0.25">
      <c r="B3413" s="18" t="s">
        <v>10</v>
      </c>
      <c r="C3413" s="18">
        <v>1185732</v>
      </c>
      <c r="D3413" s="19">
        <v>45389</v>
      </c>
      <c r="E3413" s="18" t="s">
        <v>132</v>
      </c>
      <c r="F3413" s="18" t="s">
        <v>114</v>
      </c>
      <c r="G3413" s="18" t="s">
        <v>115</v>
      </c>
      <c r="H3413" s="18" t="s">
        <v>17</v>
      </c>
      <c r="I3413" s="20">
        <v>0.35000000000000003</v>
      </c>
      <c r="J3413" s="21">
        <v>2500</v>
      </c>
      <c r="K3413" s="22">
        <f t="shared" si="1117"/>
        <v>875.00000000000011</v>
      </c>
      <c r="L3413" s="22">
        <f t="shared" si="1118"/>
        <v>350.00000000000006</v>
      </c>
      <c r="M3413" s="23">
        <v>0.4</v>
      </c>
      <c r="O3413" s="1"/>
      <c r="P3413" s="2"/>
      <c r="Q3413" s="3"/>
      <c r="R3413" s="5"/>
    </row>
    <row r="3414" spans="2:18" x14ac:dyDescent="0.25">
      <c r="B3414" s="18" t="s">
        <v>10</v>
      </c>
      <c r="C3414" s="18">
        <v>1185732</v>
      </c>
      <c r="D3414" s="19">
        <v>45418</v>
      </c>
      <c r="E3414" s="18" t="s">
        <v>132</v>
      </c>
      <c r="F3414" s="18" t="s">
        <v>114</v>
      </c>
      <c r="G3414" s="18" t="s">
        <v>115</v>
      </c>
      <c r="H3414" s="18" t="s">
        <v>12</v>
      </c>
      <c r="I3414" s="20">
        <v>0.49999999999999994</v>
      </c>
      <c r="J3414" s="21">
        <v>5200</v>
      </c>
      <c r="K3414" s="22">
        <f>I3414*J3414</f>
        <v>2599.9999999999995</v>
      </c>
      <c r="L3414" s="22">
        <f>K3414*M3414</f>
        <v>909.99999999999977</v>
      </c>
      <c r="M3414" s="23">
        <v>0.35</v>
      </c>
      <c r="O3414" s="1"/>
      <c r="P3414" s="2"/>
      <c r="Q3414" s="3"/>
      <c r="R3414" s="5"/>
    </row>
    <row r="3415" spans="2:18" x14ac:dyDescent="0.25">
      <c r="B3415" s="18" t="s">
        <v>10</v>
      </c>
      <c r="C3415" s="18">
        <v>1185732</v>
      </c>
      <c r="D3415" s="19">
        <v>45418</v>
      </c>
      <c r="E3415" s="18" t="s">
        <v>132</v>
      </c>
      <c r="F3415" s="18" t="s">
        <v>114</v>
      </c>
      <c r="G3415" s="18" t="s">
        <v>115</v>
      </c>
      <c r="H3415" s="18" t="s">
        <v>15</v>
      </c>
      <c r="I3415" s="20">
        <v>0.45</v>
      </c>
      <c r="J3415" s="21">
        <v>2250</v>
      </c>
      <c r="K3415" s="22">
        <f>I3415*J3415</f>
        <v>1012.5</v>
      </c>
      <c r="L3415" s="22">
        <f>K3415*M3415</f>
        <v>354.375</v>
      </c>
      <c r="M3415" s="23">
        <v>0.35</v>
      </c>
      <c r="O3415" s="1"/>
      <c r="P3415" s="2"/>
      <c r="Q3415" s="3"/>
      <c r="R3415" s="5"/>
    </row>
    <row r="3416" spans="2:18" x14ac:dyDescent="0.25">
      <c r="B3416" s="18" t="s">
        <v>10</v>
      </c>
      <c r="C3416" s="18">
        <v>1185732</v>
      </c>
      <c r="D3416" s="19">
        <v>45418</v>
      </c>
      <c r="E3416" s="18" t="s">
        <v>132</v>
      </c>
      <c r="F3416" s="18" t="s">
        <v>114</v>
      </c>
      <c r="G3416" s="18" t="s">
        <v>115</v>
      </c>
      <c r="H3416" s="18" t="s">
        <v>13</v>
      </c>
      <c r="I3416" s="20">
        <v>0.4</v>
      </c>
      <c r="J3416" s="21">
        <v>2500</v>
      </c>
      <c r="K3416" s="22">
        <f t="shared" ref="K3416:K3419" si="1119">I3416*J3416</f>
        <v>1000</v>
      </c>
      <c r="L3416" s="22">
        <f t="shared" ref="L3416:L3419" si="1120">K3416*M3416</f>
        <v>400</v>
      </c>
      <c r="M3416" s="23">
        <v>0.4</v>
      </c>
      <c r="O3416" s="1"/>
      <c r="P3416" s="2"/>
      <c r="Q3416" s="3"/>
      <c r="R3416" s="5"/>
    </row>
    <row r="3417" spans="2:18" x14ac:dyDescent="0.25">
      <c r="B3417" s="18" t="s">
        <v>10</v>
      </c>
      <c r="C3417" s="18">
        <v>1185732</v>
      </c>
      <c r="D3417" s="19">
        <v>45418</v>
      </c>
      <c r="E3417" s="18" t="s">
        <v>132</v>
      </c>
      <c r="F3417" s="18" t="s">
        <v>114</v>
      </c>
      <c r="G3417" s="18" t="s">
        <v>115</v>
      </c>
      <c r="H3417" s="18" t="s">
        <v>14</v>
      </c>
      <c r="I3417" s="20">
        <v>0.4</v>
      </c>
      <c r="J3417" s="21">
        <v>2000</v>
      </c>
      <c r="K3417" s="22">
        <f t="shared" si="1119"/>
        <v>800</v>
      </c>
      <c r="L3417" s="22">
        <f t="shared" si="1120"/>
        <v>320</v>
      </c>
      <c r="M3417" s="23">
        <v>0.4</v>
      </c>
      <c r="O3417" s="1"/>
      <c r="P3417" s="2"/>
      <c r="Q3417" s="3"/>
      <c r="R3417" s="5"/>
    </row>
    <row r="3418" spans="2:18" x14ac:dyDescent="0.25">
      <c r="B3418" s="18" t="s">
        <v>10</v>
      </c>
      <c r="C3418" s="18">
        <v>1185732</v>
      </c>
      <c r="D3418" s="19">
        <v>45418</v>
      </c>
      <c r="E3418" s="18" t="s">
        <v>132</v>
      </c>
      <c r="F3418" s="18" t="s">
        <v>114</v>
      </c>
      <c r="G3418" s="18" t="s">
        <v>115</v>
      </c>
      <c r="H3418" s="18" t="s">
        <v>16</v>
      </c>
      <c r="I3418" s="20">
        <v>0.49999999999999994</v>
      </c>
      <c r="J3418" s="21">
        <v>2250</v>
      </c>
      <c r="K3418" s="22">
        <f t="shared" si="1119"/>
        <v>1124.9999999999998</v>
      </c>
      <c r="L3418" s="22">
        <f t="shared" si="1120"/>
        <v>337.49999999999994</v>
      </c>
      <c r="M3418" s="23">
        <v>0.3</v>
      </c>
      <c r="O3418" s="1"/>
      <c r="P3418" s="2"/>
      <c r="Q3418" s="3"/>
      <c r="R3418" s="5"/>
    </row>
    <row r="3419" spans="2:18" x14ac:dyDescent="0.25">
      <c r="B3419" s="18" t="s">
        <v>10</v>
      </c>
      <c r="C3419" s="18">
        <v>1185732</v>
      </c>
      <c r="D3419" s="19">
        <v>45418</v>
      </c>
      <c r="E3419" s="18" t="s">
        <v>132</v>
      </c>
      <c r="F3419" s="18" t="s">
        <v>114</v>
      </c>
      <c r="G3419" s="18" t="s">
        <v>115</v>
      </c>
      <c r="H3419" s="18" t="s">
        <v>17</v>
      </c>
      <c r="I3419" s="20">
        <v>0.54999999999999993</v>
      </c>
      <c r="J3419" s="21">
        <v>3500</v>
      </c>
      <c r="K3419" s="22">
        <f t="shared" si="1119"/>
        <v>1924.9999999999998</v>
      </c>
      <c r="L3419" s="22">
        <f t="shared" si="1120"/>
        <v>770</v>
      </c>
      <c r="M3419" s="23">
        <v>0.4</v>
      </c>
      <c r="O3419" s="1"/>
      <c r="P3419" s="2"/>
      <c r="Q3419" s="3"/>
      <c r="R3419" s="5"/>
    </row>
    <row r="3420" spans="2:18" x14ac:dyDescent="0.25">
      <c r="B3420" s="18" t="s">
        <v>10</v>
      </c>
      <c r="C3420" s="18">
        <v>1185732</v>
      </c>
      <c r="D3420" s="19">
        <v>45451</v>
      </c>
      <c r="E3420" s="18" t="s">
        <v>132</v>
      </c>
      <c r="F3420" s="18" t="s">
        <v>114</v>
      </c>
      <c r="G3420" s="18" t="s">
        <v>115</v>
      </c>
      <c r="H3420" s="18" t="s">
        <v>12</v>
      </c>
      <c r="I3420" s="20">
        <v>0.49999999999999994</v>
      </c>
      <c r="J3420" s="21">
        <v>6000</v>
      </c>
      <c r="K3420" s="22">
        <f>I3420*J3420</f>
        <v>2999.9999999999995</v>
      </c>
      <c r="L3420" s="22">
        <f>K3420*M3420</f>
        <v>1049.9999999999998</v>
      </c>
      <c r="M3420" s="23">
        <v>0.35</v>
      </c>
      <c r="O3420" s="1"/>
      <c r="P3420" s="2"/>
      <c r="Q3420" s="3"/>
      <c r="R3420" s="5"/>
    </row>
    <row r="3421" spans="2:18" x14ac:dyDescent="0.25">
      <c r="B3421" s="18" t="s">
        <v>10</v>
      </c>
      <c r="C3421" s="18">
        <v>1185732</v>
      </c>
      <c r="D3421" s="19">
        <v>45451</v>
      </c>
      <c r="E3421" s="18" t="s">
        <v>132</v>
      </c>
      <c r="F3421" s="18" t="s">
        <v>114</v>
      </c>
      <c r="G3421" s="18" t="s">
        <v>115</v>
      </c>
      <c r="H3421" s="18" t="s">
        <v>15</v>
      </c>
      <c r="I3421" s="20">
        <v>0.45</v>
      </c>
      <c r="J3421" s="21">
        <v>3500</v>
      </c>
      <c r="K3421" s="22">
        <f>I3421*J3421</f>
        <v>1575</v>
      </c>
      <c r="L3421" s="22">
        <f>K3421*M3421</f>
        <v>551.25</v>
      </c>
      <c r="M3421" s="23">
        <v>0.35</v>
      </c>
      <c r="O3421" s="1"/>
      <c r="P3421" s="2"/>
      <c r="Q3421" s="3"/>
      <c r="R3421" s="5"/>
    </row>
    <row r="3422" spans="2:18" x14ac:dyDescent="0.25">
      <c r="B3422" s="18" t="s">
        <v>10</v>
      </c>
      <c r="C3422" s="18">
        <v>1185732</v>
      </c>
      <c r="D3422" s="19">
        <v>45451</v>
      </c>
      <c r="E3422" s="18" t="s">
        <v>132</v>
      </c>
      <c r="F3422" s="18" t="s">
        <v>114</v>
      </c>
      <c r="G3422" s="18" t="s">
        <v>115</v>
      </c>
      <c r="H3422" s="18" t="s">
        <v>13</v>
      </c>
      <c r="I3422" s="20">
        <v>0.4</v>
      </c>
      <c r="J3422" s="21">
        <v>2750</v>
      </c>
      <c r="K3422" s="22">
        <f t="shared" ref="K3422:K3425" si="1121">I3422*J3422</f>
        <v>1100</v>
      </c>
      <c r="L3422" s="22">
        <f t="shared" ref="L3422:L3425" si="1122">K3422*M3422</f>
        <v>440</v>
      </c>
      <c r="M3422" s="23">
        <v>0.4</v>
      </c>
      <c r="O3422" s="1"/>
      <c r="P3422" s="2"/>
      <c r="Q3422" s="3"/>
      <c r="R3422" s="5"/>
    </row>
    <row r="3423" spans="2:18" x14ac:dyDescent="0.25">
      <c r="B3423" s="18" t="s">
        <v>10</v>
      </c>
      <c r="C3423" s="18">
        <v>1185732</v>
      </c>
      <c r="D3423" s="19">
        <v>45451</v>
      </c>
      <c r="E3423" s="18" t="s">
        <v>132</v>
      </c>
      <c r="F3423" s="18" t="s">
        <v>114</v>
      </c>
      <c r="G3423" s="18" t="s">
        <v>115</v>
      </c>
      <c r="H3423" s="18" t="s">
        <v>14</v>
      </c>
      <c r="I3423" s="20">
        <v>0.4</v>
      </c>
      <c r="J3423" s="21">
        <v>2500</v>
      </c>
      <c r="K3423" s="22">
        <f t="shared" si="1121"/>
        <v>1000</v>
      </c>
      <c r="L3423" s="22">
        <f t="shared" si="1122"/>
        <v>400</v>
      </c>
      <c r="M3423" s="23">
        <v>0.4</v>
      </c>
      <c r="O3423" s="1"/>
      <c r="P3423" s="2"/>
      <c r="Q3423" s="3"/>
      <c r="R3423" s="5"/>
    </row>
    <row r="3424" spans="2:18" x14ac:dyDescent="0.25">
      <c r="B3424" s="18" t="s">
        <v>10</v>
      </c>
      <c r="C3424" s="18">
        <v>1185732</v>
      </c>
      <c r="D3424" s="19">
        <v>45451</v>
      </c>
      <c r="E3424" s="18" t="s">
        <v>132</v>
      </c>
      <c r="F3424" s="18" t="s">
        <v>114</v>
      </c>
      <c r="G3424" s="18" t="s">
        <v>115</v>
      </c>
      <c r="H3424" s="18" t="s">
        <v>16</v>
      </c>
      <c r="I3424" s="20">
        <v>0.49999999999999994</v>
      </c>
      <c r="J3424" s="21">
        <v>2500</v>
      </c>
      <c r="K3424" s="22">
        <f t="shared" si="1121"/>
        <v>1249.9999999999998</v>
      </c>
      <c r="L3424" s="22">
        <f t="shared" si="1122"/>
        <v>374.99999999999994</v>
      </c>
      <c r="M3424" s="23">
        <v>0.3</v>
      </c>
      <c r="O3424" s="1"/>
      <c r="P3424" s="2"/>
      <c r="Q3424" s="3"/>
      <c r="R3424" s="5"/>
    </row>
    <row r="3425" spans="2:18" x14ac:dyDescent="0.25">
      <c r="B3425" s="18" t="s">
        <v>10</v>
      </c>
      <c r="C3425" s="18">
        <v>1185732</v>
      </c>
      <c r="D3425" s="19">
        <v>45451</v>
      </c>
      <c r="E3425" s="18" t="s">
        <v>132</v>
      </c>
      <c r="F3425" s="18" t="s">
        <v>114</v>
      </c>
      <c r="G3425" s="18" t="s">
        <v>115</v>
      </c>
      <c r="H3425" s="18" t="s">
        <v>17</v>
      </c>
      <c r="I3425" s="20">
        <v>0.54999999999999993</v>
      </c>
      <c r="J3425" s="21">
        <v>4000</v>
      </c>
      <c r="K3425" s="22">
        <f t="shared" si="1121"/>
        <v>2199.9999999999995</v>
      </c>
      <c r="L3425" s="22">
        <f t="shared" si="1122"/>
        <v>879.99999999999989</v>
      </c>
      <c r="M3425" s="23">
        <v>0.4</v>
      </c>
      <c r="O3425" s="1"/>
      <c r="P3425" s="2"/>
      <c r="Q3425" s="3"/>
      <c r="R3425" s="5"/>
    </row>
    <row r="3426" spans="2:18" x14ac:dyDescent="0.25">
      <c r="B3426" s="18" t="s">
        <v>10</v>
      </c>
      <c r="C3426" s="18">
        <v>1185732</v>
      </c>
      <c r="D3426" s="19">
        <v>45479</v>
      </c>
      <c r="E3426" s="18" t="s">
        <v>132</v>
      </c>
      <c r="F3426" s="18" t="s">
        <v>114</v>
      </c>
      <c r="G3426" s="18" t="s">
        <v>115</v>
      </c>
      <c r="H3426" s="18" t="s">
        <v>12</v>
      </c>
      <c r="I3426" s="20">
        <v>0.49999999999999994</v>
      </c>
      <c r="J3426" s="21">
        <v>6250</v>
      </c>
      <c r="K3426" s="22">
        <f>I3426*J3426</f>
        <v>3124.9999999999995</v>
      </c>
      <c r="L3426" s="22">
        <f>K3426*M3426</f>
        <v>1093.7499999999998</v>
      </c>
      <c r="M3426" s="23">
        <v>0.35</v>
      </c>
      <c r="O3426" s="1"/>
      <c r="P3426" s="2"/>
      <c r="Q3426" s="3"/>
      <c r="R3426" s="5"/>
    </row>
    <row r="3427" spans="2:18" x14ac:dyDescent="0.25">
      <c r="B3427" s="18" t="s">
        <v>10</v>
      </c>
      <c r="C3427" s="18">
        <v>1185732</v>
      </c>
      <c r="D3427" s="19">
        <v>45479</v>
      </c>
      <c r="E3427" s="18" t="s">
        <v>132</v>
      </c>
      <c r="F3427" s="18" t="s">
        <v>114</v>
      </c>
      <c r="G3427" s="18" t="s">
        <v>115</v>
      </c>
      <c r="H3427" s="18" t="s">
        <v>15</v>
      </c>
      <c r="I3427" s="20">
        <v>0.45</v>
      </c>
      <c r="J3427" s="21">
        <v>3750</v>
      </c>
      <c r="K3427" s="22">
        <f>I3427*J3427</f>
        <v>1687.5</v>
      </c>
      <c r="L3427" s="22">
        <f>K3427*M3427</f>
        <v>590.625</v>
      </c>
      <c r="M3427" s="23">
        <v>0.35</v>
      </c>
      <c r="O3427" s="1"/>
      <c r="P3427" s="2"/>
      <c r="Q3427" s="3"/>
      <c r="R3427" s="5"/>
    </row>
    <row r="3428" spans="2:18" x14ac:dyDescent="0.25">
      <c r="B3428" s="18" t="s">
        <v>10</v>
      </c>
      <c r="C3428" s="18">
        <v>1185732</v>
      </c>
      <c r="D3428" s="19">
        <v>45479</v>
      </c>
      <c r="E3428" s="18" t="s">
        <v>132</v>
      </c>
      <c r="F3428" s="18" t="s">
        <v>114</v>
      </c>
      <c r="G3428" s="18" t="s">
        <v>115</v>
      </c>
      <c r="H3428" s="18" t="s">
        <v>13</v>
      </c>
      <c r="I3428" s="20">
        <v>0.4</v>
      </c>
      <c r="J3428" s="21">
        <v>3000</v>
      </c>
      <c r="K3428" s="22">
        <f t="shared" ref="K3428:K3431" si="1123">I3428*J3428</f>
        <v>1200</v>
      </c>
      <c r="L3428" s="22">
        <f t="shared" ref="L3428:L3431" si="1124">K3428*M3428</f>
        <v>480</v>
      </c>
      <c r="M3428" s="23">
        <v>0.4</v>
      </c>
      <c r="O3428" s="1"/>
      <c r="P3428" s="2"/>
      <c r="Q3428" s="3"/>
      <c r="R3428" s="5"/>
    </row>
    <row r="3429" spans="2:18" x14ac:dyDescent="0.25">
      <c r="B3429" s="18" t="s">
        <v>10</v>
      </c>
      <c r="C3429" s="18">
        <v>1185732</v>
      </c>
      <c r="D3429" s="19">
        <v>45479</v>
      </c>
      <c r="E3429" s="18" t="s">
        <v>132</v>
      </c>
      <c r="F3429" s="18" t="s">
        <v>114</v>
      </c>
      <c r="G3429" s="18" t="s">
        <v>115</v>
      </c>
      <c r="H3429" s="18" t="s">
        <v>14</v>
      </c>
      <c r="I3429" s="20">
        <v>0.4</v>
      </c>
      <c r="J3429" s="21">
        <v>2500</v>
      </c>
      <c r="K3429" s="22">
        <f t="shared" si="1123"/>
        <v>1000</v>
      </c>
      <c r="L3429" s="22">
        <f t="shared" si="1124"/>
        <v>400</v>
      </c>
      <c r="M3429" s="23">
        <v>0.4</v>
      </c>
      <c r="O3429" s="1"/>
      <c r="P3429" s="2"/>
      <c r="Q3429" s="3"/>
      <c r="R3429" s="5"/>
    </row>
    <row r="3430" spans="2:18" x14ac:dyDescent="0.25">
      <c r="B3430" s="18" t="s">
        <v>10</v>
      </c>
      <c r="C3430" s="18">
        <v>1185732</v>
      </c>
      <c r="D3430" s="19">
        <v>45479</v>
      </c>
      <c r="E3430" s="18" t="s">
        <v>132</v>
      </c>
      <c r="F3430" s="18" t="s">
        <v>114</v>
      </c>
      <c r="G3430" s="18" t="s">
        <v>115</v>
      </c>
      <c r="H3430" s="18" t="s">
        <v>16</v>
      </c>
      <c r="I3430" s="20">
        <v>0.49999999999999994</v>
      </c>
      <c r="J3430" s="21">
        <v>2750</v>
      </c>
      <c r="K3430" s="22">
        <f t="shared" si="1123"/>
        <v>1374.9999999999998</v>
      </c>
      <c r="L3430" s="22">
        <f t="shared" si="1124"/>
        <v>412.49999999999994</v>
      </c>
      <c r="M3430" s="23">
        <v>0.3</v>
      </c>
      <c r="O3430" s="1"/>
      <c r="P3430" s="2"/>
      <c r="Q3430" s="3"/>
      <c r="R3430" s="5"/>
    </row>
    <row r="3431" spans="2:18" x14ac:dyDescent="0.25">
      <c r="B3431" s="18" t="s">
        <v>10</v>
      </c>
      <c r="C3431" s="18">
        <v>1185732</v>
      </c>
      <c r="D3431" s="19">
        <v>45479</v>
      </c>
      <c r="E3431" s="18" t="s">
        <v>132</v>
      </c>
      <c r="F3431" s="18" t="s">
        <v>114</v>
      </c>
      <c r="G3431" s="18" t="s">
        <v>115</v>
      </c>
      <c r="H3431" s="18" t="s">
        <v>17</v>
      </c>
      <c r="I3431" s="20">
        <v>0.54999999999999993</v>
      </c>
      <c r="J3431" s="21">
        <v>4500</v>
      </c>
      <c r="K3431" s="22">
        <f t="shared" si="1123"/>
        <v>2474.9999999999995</v>
      </c>
      <c r="L3431" s="22">
        <f t="shared" si="1124"/>
        <v>989.99999999999989</v>
      </c>
      <c r="M3431" s="23">
        <v>0.4</v>
      </c>
      <c r="O3431" s="1"/>
      <c r="P3431" s="2"/>
      <c r="Q3431" s="3"/>
      <c r="R3431" s="5"/>
    </row>
    <row r="3432" spans="2:18" x14ac:dyDescent="0.25">
      <c r="B3432" s="18" t="s">
        <v>10</v>
      </c>
      <c r="C3432" s="18">
        <v>1185732</v>
      </c>
      <c r="D3432" s="19">
        <v>45511</v>
      </c>
      <c r="E3432" s="18" t="s">
        <v>132</v>
      </c>
      <c r="F3432" s="18" t="s">
        <v>114</v>
      </c>
      <c r="G3432" s="18" t="s">
        <v>115</v>
      </c>
      <c r="H3432" s="18" t="s">
        <v>12</v>
      </c>
      <c r="I3432" s="20">
        <v>0.49999999999999994</v>
      </c>
      <c r="J3432" s="21">
        <v>6000</v>
      </c>
      <c r="K3432" s="22">
        <f>I3432*J3432</f>
        <v>2999.9999999999995</v>
      </c>
      <c r="L3432" s="22">
        <f>K3432*M3432</f>
        <v>1049.9999999999998</v>
      </c>
      <c r="M3432" s="23">
        <v>0.35</v>
      </c>
      <c r="O3432" s="1"/>
      <c r="P3432" s="2"/>
      <c r="Q3432" s="3"/>
      <c r="R3432" s="5"/>
    </row>
    <row r="3433" spans="2:18" x14ac:dyDescent="0.25">
      <c r="B3433" s="18" t="s">
        <v>10</v>
      </c>
      <c r="C3433" s="18">
        <v>1185732</v>
      </c>
      <c r="D3433" s="19">
        <v>45511</v>
      </c>
      <c r="E3433" s="18" t="s">
        <v>132</v>
      </c>
      <c r="F3433" s="18" t="s">
        <v>114</v>
      </c>
      <c r="G3433" s="18" t="s">
        <v>115</v>
      </c>
      <c r="H3433" s="18" t="s">
        <v>15</v>
      </c>
      <c r="I3433" s="20">
        <v>0.45</v>
      </c>
      <c r="J3433" s="21">
        <v>3750</v>
      </c>
      <c r="K3433" s="22">
        <f>I3433*J3433</f>
        <v>1687.5</v>
      </c>
      <c r="L3433" s="22">
        <f>K3433*M3433</f>
        <v>590.625</v>
      </c>
      <c r="M3433" s="23">
        <v>0.35</v>
      </c>
      <c r="O3433" s="1"/>
      <c r="P3433" s="2"/>
      <c r="Q3433" s="3"/>
      <c r="R3433" s="5"/>
    </row>
    <row r="3434" spans="2:18" x14ac:dyDescent="0.25">
      <c r="B3434" s="18" t="s">
        <v>10</v>
      </c>
      <c r="C3434" s="18">
        <v>1185732</v>
      </c>
      <c r="D3434" s="19">
        <v>45511</v>
      </c>
      <c r="E3434" s="18" t="s">
        <v>132</v>
      </c>
      <c r="F3434" s="18" t="s">
        <v>114</v>
      </c>
      <c r="G3434" s="18" t="s">
        <v>115</v>
      </c>
      <c r="H3434" s="18" t="s">
        <v>13</v>
      </c>
      <c r="I3434" s="20">
        <v>0.4</v>
      </c>
      <c r="J3434" s="21">
        <v>3000</v>
      </c>
      <c r="K3434" s="22">
        <f t="shared" ref="K3434:K3437" si="1125">I3434*J3434</f>
        <v>1200</v>
      </c>
      <c r="L3434" s="22">
        <f t="shared" ref="L3434:L3437" si="1126">K3434*M3434</f>
        <v>480</v>
      </c>
      <c r="M3434" s="23">
        <v>0.4</v>
      </c>
      <c r="O3434" s="1"/>
      <c r="P3434" s="2"/>
      <c r="Q3434" s="3"/>
      <c r="R3434" s="5"/>
    </row>
    <row r="3435" spans="2:18" x14ac:dyDescent="0.25">
      <c r="B3435" s="18" t="s">
        <v>10</v>
      </c>
      <c r="C3435" s="18">
        <v>1185732</v>
      </c>
      <c r="D3435" s="19">
        <v>45511</v>
      </c>
      <c r="E3435" s="18" t="s">
        <v>132</v>
      </c>
      <c r="F3435" s="18" t="s">
        <v>114</v>
      </c>
      <c r="G3435" s="18" t="s">
        <v>115</v>
      </c>
      <c r="H3435" s="18" t="s">
        <v>14</v>
      </c>
      <c r="I3435" s="20">
        <v>0.4</v>
      </c>
      <c r="J3435" s="21">
        <v>2000</v>
      </c>
      <c r="K3435" s="22">
        <f t="shared" si="1125"/>
        <v>800</v>
      </c>
      <c r="L3435" s="22">
        <f t="shared" si="1126"/>
        <v>320</v>
      </c>
      <c r="M3435" s="23">
        <v>0.4</v>
      </c>
      <c r="O3435" s="1"/>
      <c r="P3435" s="2"/>
      <c r="Q3435" s="3"/>
      <c r="R3435" s="5"/>
    </row>
    <row r="3436" spans="2:18" x14ac:dyDescent="0.25">
      <c r="B3436" s="18" t="s">
        <v>10</v>
      </c>
      <c r="C3436" s="18">
        <v>1185732</v>
      </c>
      <c r="D3436" s="19">
        <v>45511</v>
      </c>
      <c r="E3436" s="18" t="s">
        <v>132</v>
      </c>
      <c r="F3436" s="18" t="s">
        <v>114</v>
      </c>
      <c r="G3436" s="18" t="s">
        <v>115</v>
      </c>
      <c r="H3436" s="18" t="s">
        <v>16</v>
      </c>
      <c r="I3436" s="20">
        <v>0.49999999999999994</v>
      </c>
      <c r="J3436" s="21">
        <v>1750</v>
      </c>
      <c r="K3436" s="22">
        <f t="shared" si="1125"/>
        <v>874.99999999999989</v>
      </c>
      <c r="L3436" s="22">
        <f t="shared" si="1126"/>
        <v>262.49999999999994</v>
      </c>
      <c r="M3436" s="23">
        <v>0.3</v>
      </c>
      <c r="O3436" s="1"/>
      <c r="P3436" s="2"/>
      <c r="Q3436" s="3"/>
      <c r="R3436" s="5"/>
    </row>
    <row r="3437" spans="2:18" x14ac:dyDescent="0.25">
      <c r="B3437" s="18" t="s">
        <v>10</v>
      </c>
      <c r="C3437" s="18">
        <v>1185732</v>
      </c>
      <c r="D3437" s="19">
        <v>45511</v>
      </c>
      <c r="E3437" s="18" t="s">
        <v>132</v>
      </c>
      <c r="F3437" s="18" t="s">
        <v>114</v>
      </c>
      <c r="G3437" s="18" t="s">
        <v>115</v>
      </c>
      <c r="H3437" s="18" t="s">
        <v>17</v>
      </c>
      <c r="I3437" s="20">
        <v>0.54999999999999993</v>
      </c>
      <c r="J3437" s="21">
        <v>3500</v>
      </c>
      <c r="K3437" s="22">
        <f t="shared" si="1125"/>
        <v>1924.9999999999998</v>
      </c>
      <c r="L3437" s="22">
        <f t="shared" si="1126"/>
        <v>770</v>
      </c>
      <c r="M3437" s="23">
        <v>0.4</v>
      </c>
      <c r="O3437" s="1"/>
      <c r="P3437" s="2"/>
      <c r="Q3437" s="3"/>
      <c r="R3437" s="5"/>
    </row>
    <row r="3438" spans="2:18" x14ac:dyDescent="0.25">
      <c r="B3438" s="18" t="s">
        <v>10</v>
      </c>
      <c r="C3438" s="18">
        <v>1185732</v>
      </c>
      <c r="D3438" s="19">
        <v>45541</v>
      </c>
      <c r="E3438" s="18" t="s">
        <v>132</v>
      </c>
      <c r="F3438" s="18" t="s">
        <v>114</v>
      </c>
      <c r="G3438" s="18" t="s">
        <v>115</v>
      </c>
      <c r="H3438" s="18" t="s">
        <v>12</v>
      </c>
      <c r="I3438" s="20">
        <v>0.49999999999999994</v>
      </c>
      <c r="J3438" s="21">
        <v>4750</v>
      </c>
      <c r="K3438" s="22">
        <f>I3438*J3438</f>
        <v>2374.9999999999995</v>
      </c>
      <c r="L3438" s="22">
        <f>K3438*M3438</f>
        <v>831.24999999999977</v>
      </c>
      <c r="M3438" s="23">
        <v>0.35</v>
      </c>
      <c r="O3438" s="1"/>
      <c r="P3438" s="2"/>
      <c r="Q3438" s="3"/>
      <c r="R3438" s="5"/>
    </row>
    <row r="3439" spans="2:18" x14ac:dyDescent="0.25">
      <c r="B3439" s="18" t="s">
        <v>10</v>
      </c>
      <c r="C3439" s="18">
        <v>1185732</v>
      </c>
      <c r="D3439" s="19">
        <v>45541</v>
      </c>
      <c r="E3439" s="18" t="s">
        <v>132</v>
      </c>
      <c r="F3439" s="18" t="s">
        <v>114</v>
      </c>
      <c r="G3439" s="18" t="s">
        <v>115</v>
      </c>
      <c r="H3439" s="18" t="s">
        <v>15</v>
      </c>
      <c r="I3439" s="20">
        <v>0.45</v>
      </c>
      <c r="J3439" s="21">
        <v>2750</v>
      </c>
      <c r="K3439" s="22">
        <f>I3439*J3439</f>
        <v>1237.5</v>
      </c>
      <c r="L3439" s="22">
        <f>K3439*M3439</f>
        <v>433.125</v>
      </c>
      <c r="M3439" s="23">
        <v>0.35</v>
      </c>
      <c r="O3439" s="1"/>
      <c r="P3439" s="2"/>
      <c r="Q3439" s="3"/>
      <c r="R3439" s="5"/>
    </row>
    <row r="3440" spans="2:18" x14ac:dyDescent="0.25">
      <c r="B3440" s="18" t="s">
        <v>10</v>
      </c>
      <c r="C3440" s="18">
        <v>1185732</v>
      </c>
      <c r="D3440" s="19">
        <v>45541</v>
      </c>
      <c r="E3440" s="18" t="s">
        <v>132</v>
      </c>
      <c r="F3440" s="18" t="s">
        <v>114</v>
      </c>
      <c r="G3440" s="18" t="s">
        <v>115</v>
      </c>
      <c r="H3440" s="18" t="s">
        <v>13</v>
      </c>
      <c r="I3440" s="20">
        <v>0.4</v>
      </c>
      <c r="J3440" s="21">
        <v>1750</v>
      </c>
      <c r="K3440" s="22">
        <f t="shared" ref="K3440:K3443" si="1127">I3440*J3440</f>
        <v>700</v>
      </c>
      <c r="L3440" s="22">
        <f t="shared" ref="L3440:L3443" si="1128">K3440*M3440</f>
        <v>280</v>
      </c>
      <c r="M3440" s="23">
        <v>0.4</v>
      </c>
      <c r="O3440" s="1"/>
      <c r="P3440" s="2"/>
      <c r="Q3440" s="3"/>
      <c r="R3440" s="5"/>
    </row>
    <row r="3441" spans="2:18" x14ac:dyDescent="0.25">
      <c r="B3441" s="18" t="s">
        <v>10</v>
      </c>
      <c r="C3441" s="18">
        <v>1185732</v>
      </c>
      <c r="D3441" s="19">
        <v>45541</v>
      </c>
      <c r="E3441" s="18" t="s">
        <v>132</v>
      </c>
      <c r="F3441" s="18" t="s">
        <v>114</v>
      </c>
      <c r="G3441" s="18" t="s">
        <v>115</v>
      </c>
      <c r="H3441" s="18" t="s">
        <v>14</v>
      </c>
      <c r="I3441" s="20">
        <v>0.4</v>
      </c>
      <c r="J3441" s="21">
        <v>1500</v>
      </c>
      <c r="K3441" s="22">
        <f t="shared" si="1127"/>
        <v>600</v>
      </c>
      <c r="L3441" s="22">
        <f t="shared" si="1128"/>
        <v>240</v>
      </c>
      <c r="M3441" s="23">
        <v>0.4</v>
      </c>
      <c r="O3441" s="1"/>
      <c r="P3441" s="2"/>
      <c r="Q3441" s="3"/>
      <c r="R3441" s="5"/>
    </row>
    <row r="3442" spans="2:18" x14ac:dyDescent="0.25">
      <c r="B3442" s="18" t="s">
        <v>10</v>
      </c>
      <c r="C3442" s="18">
        <v>1185732</v>
      </c>
      <c r="D3442" s="19">
        <v>45541</v>
      </c>
      <c r="E3442" s="18" t="s">
        <v>132</v>
      </c>
      <c r="F3442" s="18" t="s">
        <v>114</v>
      </c>
      <c r="G3442" s="18" t="s">
        <v>115</v>
      </c>
      <c r="H3442" s="18" t="s">
        <v>16</v>
      </c>
      <c r="I3442" s="20">
        <v>0.49999999999999994</v>
      </c>
      <c r="J3442" s="21">
        <v>1500</v>
      </c>
      <c r="K3442" s="22">
        <f t="shared" si="1127"/>
        <v>749.99999999999989</v>
      </c>
      <c r="L3442" s="22">
        <f t="shared" si="1128"/>
        <v>224.99999999999997</v>
      </c>
      <c r="M3442" s="23">
        <v>0.3</v>
      </c>
      <c r="O3442" s="1"/>
      <c r="P3442" s="2"/>
      <c r="Q3442" s="3"/>
      <c r="R3442" s="5"/>
    </row>
    <row r="3443" spans="2:18" x14ac:dyDescent="0.25">
      <c r="B3443" s="18" t="s">
        <v>10</v>
      </c>
      <c r="C3443" s="18">
        <v>1185732</v>
      </c>
      <c r="D3443" s="19">
        <v>45541</v>
      </c>
      <c r="E3443" s="18" t="s">
        <v>132</v>
      </c>
      <c r="F3443" s="18" t="s">
        <v>114</v>
      </c>
      <c r="G3443" s="18" t="s">
        <v>115</v>
      </c>
      <c r="H3443" s="18" t="s">
        <v>17</v>
      </c>
      <c r="I3443" s="20">
        <v>0.54999999999999993</v>
      </c>
      <c r="J3443" s="21">
        <v>2500</v>
      </c>
      <c r="K3443" s="22">
        <f t="shared" si="1127"/>
        <v>1374.9999999999998</v>
      </c>
      <c r="L3443" s="22">
        <f t="shared" si="1128"/>
        <v>549.99999999999989</v>
      </c>
      <c r="M3443" s="23">
        <v>0.4</v>
      </c>
      <c r="O3443" s="1"/>
      <c r="P3443" s="2"/>
      <c r="Q3443" s="3"/>
      <c r="R3443" s="5"/>
    </row>
    <row r="3444" spans="2:18" x14ac:dyDescent="0.25">
      <c r="B3444" s="18" t="s">
        <v>10</v>
      </c>
      <c r="C3444" s="18">
        <v>1185732</v>
      </c>
      <c r="D3444" s="19">
        <v>45573</v>
      </c>
      <c r="E3444" s="18" t="s">
        <v>132</v>
      </c>
      <c r="F3444" s="18" t="s">
        <v>114</v>
      </c>
      <c r="G3444" s="18" t="s">
        <v>115</v>
      </c>
      <c r="H3444" s="18" t="s">
        <v>12</v>
      </c>
      <c r="I3444" s="20">
        <v>0.54999999999999993</v>
      </c>
      <c r="J3444" s="21">
        <v>4250</v>
      </c>
      <c r="K3444" s="22">
        <f>I3444*J3444</f>
        <v>2337.4999999999995</v>
      </c>
      <c r="L3444" s="22">
        <f>K3444*M3444</f>
        <v>818.12499999999977</v>
      </c>
      <c r="M3444" s="23">
        <v>0.35</v>
      </c>
      <c r="O3444" s="1"/>
      <c r="P3444" s="2"/>
      <c r="Q3444" s="3"/>
      <c r="R3444" s="5"/>
    </row>
    <row r="3445" spans="2:18" x14ac:dyDescent="0.25">
      <c r="B3445" s="18" t="s">
        <v>10</v>
      </c>
      <c r="C3445" s="18">
        <v>1185732</v>
      </c>
      <c r="D3445" s="19">
        <v>45573</v>
      </c>
      <c r="E3445" s="18" t="s">
        <v>132</v>
      </c>
      <c r="F3445" s="18" t="s">
        <v>114</v>
      </c>
      <c r="G3445" s="18" t="s">
        <v>115</v>
      </c>
      <c r="H3445" s="18" t="s">
        <v>15</v>
      </c>
      <c r="I3445" s="20">
        <v>0.5</v>
      </c>
      <c r="J3445" s="21">
        <v>2500</v>
      </c>
      <c r="K3445" s="22">
        <f>I3445*J3445</f>
        <v>1250</v>
      </c>
      <c r="L3445" s="22">
        <f>K3445*M3445</f>
        <v>437.5</v>
      </c>
      <c r="M3445" s="23">
        <v>0.35</v>
      </c>
      <c r="O3445" s="1"/>
      <c r="P3445" s="2"/>
      <c r="Q3445" s="3"/>
      <c r="R3445" s="5"/>
    </row>
    <row r="3446" spans="2:18" x14ac:dyDescent="0.25">
      <c r="B3446" s="18" t="s">
        <v>10</v>
      </c>
      <c r="C3446" s="18">
        <v>1185732</v>
      </c>
      <c r="D3446" s="19">
        <v>45573</v>
      </c>
      <c r="E3446" s="18" t="s">
        <v>132</v>
      </c>
      <c r="F3446" s="18" t="s">
        <v>114</v>
      </c>
      <c r="G3446" s="18" t="s">
        <v>115</v>
      </c>
      <c r="H3446" s="18" t="s">
        <v>13</v>
      </c>
      <c r="I3446" s="20">
        <v>0.5</v>
      </c>
      <c r="J3446" s="21">
        <v>1500</v>
      </c>
      <c r="K3446" s="22">
        <f t="shared" ref="K3446:K3449" si="1129">I3446*J3446</f>
        <v>750</v>
      </c>
      <c r="L3446" s="22">
        <f t="shared" ref="L3446:L3449" si="1130">K3446*M3446</f>
        <v>300</v>
      </c>
      <c r="M3446" s="23">
        <v>0.4</v>
      </c>
      <c r="O3446" s="1"/>
      <c r="P3446" s="2"/>
      <c r="Q3446" s="3"/>
      <c r="R3446" s="5"/>
    </row>
    <row r="3447" spans="2:18" x14ac:dyDescent="0.25">
      <c r="B3447" s="18" t="s">
        <v>10</v>
      </c>
      <c r="C3447" s="18">
        <v>1185732</v>
      </c>
      <c r="D3447" s="19">
        <v>45573</v>
      </c>
      <c r="E3447" s="18" t="s">
        <v>132</v>
      </c>
      <c r="F3447" s="18" t="s">
        <v>114</v>
      </c>
      <c r="G3447" s="18" t="s">
        <v>115</v>
      </c>
      <c r="H3447" s="18" t="s">
        <v>14</v>
      </c>
      <c r="I3447" s="20">
        <v>0.5</v>
      </c>
      <c r="J3447" s="21">
        <v>1250</v>
      </c>
      <c r="K3447" s="22">
        <f t="shared" si="1129"/>
        <v>625</v>
      </c>
      <c r="L3447" s="22">
        <f t="shared" si="1130"/>
        <v>250</v>
      </c>
      <c r="M3447" s="23">
        <v>0.4</v>
      </c>
      <c r="O3447" s="1"/>
      <c r="P3447" s="2"/>
      <c r="Q3447" s="3"/>
      <c r="R3447" s="5"/>
    </row>
    <row r="3448" spans="2:18" x14ac:dyDescent="0.25">
      <c r="B3448" s="18" t="s">
        <v>10</v>
      </c>
      <c r="C3448" s="18">
        <v>1185732</v>
      </c>
      <c r="D3448" s="19">
        <v>45573</v>
      </c>
      <c r="E3448" s="18" t="s">
        <v>132</v>
      </c>
      <c r="F3448" s="18" t="s">
        <v>114</v>
      </c>
      <c r="G3448" s="18" t="s">
        <v>115</v>
      </c>
      <c r="H3448" s="18" t="s">
        <v>16</v>
      </c>
      <c r="I3448" s="20">
        <v>0.6</v>
      </c>
      <c r="J3448" s="21">
        <v>1250</v>
      </c>
      <c r="K3448" s="22">
        <f t="shared" si="1129"/>
        <v>750</v>
      </c>
      <c r="L3448" s="22">
        <f t="shared" si="1130"/>
        <v>225</v>
      </c>
      <c r="M3448" s="23">
        <v>0.3</v>
      </c>
      <c r="O3448" s="1"/>
      <c r="P3448" s="2"/>
      <c r="Q3448" s="3"/>
      <c r="R3448" s="5"/>
    </row>
    <row r="3449" spans="2:18" x14ac:dyDescent="0.25">
      <c r="B3449" s="18" t="s">
        <v>10</v>
      </c>
      <c r="C3449" s="18">
        <v>1185732</v>
      </c>
      <c r="D3449" s="19">
        <v>45573</v>
      </c>
      <c r="E3449" s="18" t="s">
        <v>132</v>
      </c>
      <c r="F3449" s="18" t="s">
        <v>114</v>
      </c>
      <c r="G3449" s="18" t="s">
        <v>115</v>
      </c>
      <c r="H3449" s="18" t="s">
        <v>17</v>
      </c>
      <c r="I3449" s="20">
        <v>0.64999999999999991</v>
      </c>
      <c r="J3449" s="21">
        <v>2500</v>
      </c>
      <c r="K3449" s="22">
        <f t="shared" si="1129"/>
        <v>1624.9999999999998</v>
      </c>
      <c r="L3449" s="22">
        <f t="shared" si="1130"/>
        <v>650</v>
      </c>
      <c r="M3449" s="23">
        <v>0.4</v>
      </c>
      <c r="O3449" s="1"/>
      <c r="P3449" s="2"/>
      <c r="Q3449" s="3"/>
      <c r="R3449" s="5"/>
    </row>
    <row r="3450" spans="2:18" x14ac:dyDescent="0.25">
      <c r="B3450" s="18" t="s">
        <v>10</v>
      </c>
      <c r="C3450" s="18">
        <v>1185732</v>
      </c>
      <c r="D3450" s="19">
        <v>45603</v>
      </c>
      <c r="E3450" s="18" t="s">
        <v>132</v>
      </c>
      <c r="F3450" s="18" t="s">
        <v>114</v>
      </c>
      <c r="G3450" s="18" t="s">
        <v>115</v>
      </c>
      <c r="H3450" s="18" t="s">
        <v>12</v>
      </c>
      <c r="I3450" s="20">
        <v>0.6</v>
      </c>
      <c r="J3450" s="21">
        <v>4000</v>
      </c>
      <c r="K3450" s="22">
        <f>I3450*J3450</f>
        <v>2400</v>
      </c>
      <c r="L3450" s="22">
        <f>K3450*M3450</f>
        <v>840</v>
      </c>
      <c r="M3450" s="23">
        <v>0.35</v>
      </c>
      <c r="O3450" s="1"/>
      <c r="P3450" s="2"/>
      <c r="Q3450" s="3"/>
      <c r="R3450" s="5"/>
    </row>
    <row r="3451" spans="2:18" x14ac:dyDescent="0.25">
      <c r="B3451" s="18" t="s">
        <v>10</v>
      </c>
      <c r="C3451" s="18">
        <v>1185732</v>
      </c>
      <c r="D3451" s="19">
        <v>45603</v>
      </c>
      <c r="E3451" s="18" t="s">
        <v>132</v>
      </c>
      <c r="F3451" s="18" t="s">
        <v>114</v>
      </c>
      <c r="G3451" s="18" t="s">
        <v>115</v>
      </c>
      <c r="H3451" s="18" t="s">
        <v>15</v>
      </c>
      <c r="I3451" s="20">
        <v>0.5</v>
      </c>
      <c r="J3451" s="21">
        <v>2750</v>
      </c>
      <c r="K3451" s="22">
        <f>I3451*J3451</f>
        <v>1375</v>
      </c>
      <c r="L3451" s="22">
        <f>K3451*M3451</f>
        <v>481.24999999999994</v>
      </c>
      <c r="M3451" s="23">
        <v>0.35</v>
      </c>
      <c r="O3451" s="1"/>
      <c r="P3451" s="2"/>
      <c r="Q3451" s="3"/>
      <c r="R3451" s="5"/>
    </row>
    <row r="3452" spans="2:18" x14ac:dyDescent="0.25">
      <c r="B3452" s="18" t="s">
        <v>10</v>
      </c>
      <c r="C3452" s="18">
        <v>1185732</v>
      </c>
      <c r="D3452" s="19">
        <v>45603</v>
      </c>
      <c r="E3452" s="18" t="s">
        <v>132</v>
      </c>
      <c r="F3452" s="18" t="s">
        <v>114</v>
      </c>
      <c r="G3452" s="18" t="s">
        <v>115</v>
      </c>
      <c r="H3452" s="18" t="s">
        <v>13</v>
      </c>
      <c r="I3452" s="20">
        <v>0.5</v>
      </c>
      <c r="J3452" s="21">
        <v>2700</v>
      </c>
      <c r="K3452" s="22">
        <f t="shared" ref="K3452:K3455" si="1131">I3452*J3452</f>
        <v>1350</v>
      </c>
      <c r="L3452" s="22">
        <f t="shared" ref="L3452:L3455" si="1132">K3452*M3452</f>
        <v>540</v>
      </c>
      <c r="M3452" s="23">
        <v>0.4</v>
      </c>
      <c r="O3452" s="1"/>
      <c r="P3452" s="2"/>
      <c r="Q3452" s="3"/>
      <c r="R3452" s="5"/>
    </row>
    <row r="3453" spans="2:18" x14ac:dyDescent="0.25">
      <c r="B3453" s="18" t="s">
        <v>10</v>
      </c>
      <c r="C3453" s="18">
        <v>1185732</v>
      </c>
      <c r="D3453" s="19">
        <v>45603</v>
      </c>
      <c r="E3453" s="18" t="s">
        <v>132</v>
      </c>
      <c r="F3453" s="18" t="s">
        <v>114</v>
      </c>
      <c r="G3453" s="18" t="s">
        <v>115</v>
      </c>
      <c r="H3453" s="18" t="s">
        <v>14</v>
      </c>
      <c r="I3453" s="20">
        <v>0.5</v>
      </c>
      <c r="J3453" s="21">
        <v>2500</v>
      </c>
      <c r="K3453" s="22">
        <f t="shared" si="1131"/>
        <v>1250</v>
      </c>
      <c r="L3453" s="22">
        <f t="shared" si="1132"/>
        <v>500</v>
      </c>
      <c r="M3453" s="23">
        <v>0.4</v>
      </c>
      <c r="O3453" s="1"/>
      <c r="P3453" s="2"/>
      <c r="Q3453" s="3"/>
      <c r="R3453" s="5"/>
    </row>
    <row r="3454" spans="2:18" x14ac:dyDescent="0.25">
      <c r="B3454" s="18" t="s">
        <v>10</v>
      </c>
      <c r="C3454" s="18">
        <v>1185732</v>
      </c>
      <c r="D3454" s="19">
        <v>45603</v>
      </c>
      <c r="E3454" s="18" t="s">
        <v>132</v>
      </c>
      <c r="F3454" s="18" t="s">
        <v>114</v>
      </c>
      <c r="G3454" s="18" t="s">
        <v>115</v>
      </c>
      <c r="H3454" s="18" t="s">
        <v>16</v>
      </c>
      <c r="I3454" s="20">
        <v>0.6</v>
      </c>
      <c r="J3454" s="21">
        <v>2250</v>
      </c>
      <c r="K3454" s="22">
        <f t="shared" si="1131"/>
        <v>1350</v>
      </c>
      <c r="L3454" s="22">
        <f t="shared" si="1132"/>
        <v>405</v>
      </c>
      <c r="M3454" s="23">
        <v>0.3</v>
      </c>
      <c r="O3454" s="1"/>
      <c r="P3454" s="2"/>
      <c r="Q3454" s="3"/>
      <c r="R3454" s="5"/>
    </row>
    <row r="3455" spans="2:18" x14ac:dyDescent="0.25">
      <c r="B3455" s="18" t="s">
        <v>10</v>
      </c>
      <c r="C3455" s="18">
        <v>1185732</v>
      </c>
      <c r="D3455" s="19">
        <v>45603</v>
      </c>
      <c r="E3455" s="18" t="s">
        <v>132</v>
      </c>
      <c r="F3455" s="18" t="s">
        <v>114</v>
      </c>
      <c r="G3455" s="18" t="s">
        <v>115</v>
      </c>
      <c r="H3455" s="18" t="s">
        <v>17</v>
      </c>
      <c r="I3455" s="20">
        <v>0.64999999999999991</v>
      </c>
      <c r="J3455" s="21">
        <v>3250</v>
      </c>
      <c r="K3455" s="22">
        <f t="shared" si="1131"/>
        <v>2112.4999999999995</v>
      </c>
      <c r="L3455" s="22">
        <f t="shared" si="1132"/>
        <v>844.99999999999989</v>
      </c>
      <c r="M3455" s="23">
        <v>0.4</v>
      </c>
      <c r="O3455" s="1"/>
      <c r="P3455" s="2"/>
      <c r="Q3455" s="3"/>
      <c r="R3455" s="5"/>
    </row>
    <row r="3456" spans="2:18" x14ac:dyDescent="0.25">
      <c r="B3456" s="18" t="s">
        <v>10</v>
      </c>
      <c r="C3456" s="18">
        <v>1185732</v>
      </c>
      <c r="D3456" s="19">
        <v>45632</v>
      </c>
      <c r="E3456" s="18" t="s">
        <v>132</v>
      </c>
      <c r="F3456" s="18" t="s">
        <v>114</v>
      </c>
      <c r="G3456" s="18" t="s">
        <v>115</v>
      </c>
      <c r="H3456" s="18" t="s">
        <v>12</v>
      </c>
      <c r="I3456" s="20">
        <v>0.6</v>
      </c>
      <c r="J3456" s="21">
        <v>5500</v>
      </c>
      <c r="K3456" s="22">
        <f>I3456*J3456</f>
        <v>3300</v>
      </c>
      <c r="L3456" s="22">
        <f>K3456*M3456</f>
        <v>1155</v>
      </c>
      <c r="M3456" s="23">
        <v>0.35</v>
      </c>
      <c r="O3456" s="1"/>
      <c r="P3456" s="2"/>
      <c r="Q3456" s="3"/>
      <c r="R3456" s="5"/>
    </row>
    <row r="3457" spans="1:18" x14ac:dyDescent="0.25">
      <c r="B3457" s="18" t="s">
        <v>10</v>
      </c>
      <c r="C3457" s="18">
        <v>1185732</v>
      </c>
      <c r="D3457" s="19">
        <v>45632</v>
      </c>
      <c r="E3457" s="18" t="s">
        <v>132</v>
      </c>
      <c r="F3457" s="18" t="s">
        <v>114</v>
      </c>
      <c r="G3457" s="18" t="s">
        <v>115</v>
      </c>
      <c r="H3457" s="18" t="s">
        <v>15</v>
      </c>
      <c r="I3457" s="20">
        <v>0.5</v>
      </c>
      <c r="J3457" s="21">
        <v>3500</v>
      </c>
      <c r="K3457" s="22">
        <f>I3457*J3457</f>
        <v>1750</v>
      </c>
      <c r="L3457" s="22">
        <f>K3457*M3457</f>
        <v>612.5</v>
      </c>
      <c r="M3457" s="23">
        <v>0.35</v>
      </c>
      <c r="O3457" s="1"/>
      <c r="P3457" s="2"/>
      <c r="Q3457" s="3"/>
      <c r="R3457" s="5"/>
    </row>
    <row r="3458" spans="1:18" x14ac:dyDescent="0.25">
      <c r="B3458" s="18" t="s">
        <v>10</v>
      </c>
      <c r="C3458" s="18">
        <v>1185732</v>
      </c>
      <c r="D3458" s="19">
        <v>45632</v>
      </c>
      <c r="E3458" s="18" t="s">
        <v>132</v>
      </c>
      <c r="F3458" s="18" t="s">
        <v>114</v>
      </c>
      <c r="G3458" s="18" t="s">
        <v>115</v>
      </c>
      <c r="H3458" s="18" t="s">
        <v>13</v>
      </c>
      <c r="I3458" s="20">
        <v>0.5</v>
      </c>
      <c r="J3458" s="21">
        <v>3250</v>
      </c>
      <c r="K3458" s="22">
        <f t="shared" ref="K3458:K3461" si="1133">I3458*J3458</f>
        <v>1625</v>
      </c>
      <c r="L3458" s="22">
        <f t="shared" ref="L3458:L3461" si="1134">K3458*M3458</f>
        <v>650</v>
      </c>
      <c r="M3458" s="23">
        <v>0.4</v>
      </c>
      <c r="O3458" s="1"/>
      <c r="P3458" s="2"/>
      <c r="Q3458" s="3"/>
      <c r="R3458" s="5"/>
    </row>
    <row r="3459" spans="1:18" x14ac:dyDescent="0.25">
      <c r="B3459" s="18" t="s">
        <v>10</v>
      </c>
      <c r="C3459" s="18">
        <v>1185732</v>
      </c>
      <c r="D3459" s="19">
        <v>45632</v>
      </c>
      <c r="E3459" s="18" t="s">
        <v>132</v>
      </c>
      <c r="F3459" s="18" t="s">
        <v>114</v>
      </c>
      <c r="G3459" s="18" t="s">
        <v>115</v>
      </c>
      <c r="H3459" s="18" t="s">
        <v>14</v>
      </c>
      <c r="I3459" s="20">
        <v>0.5</v>
      </c>
      <c r="J3459" s="21">
        <v>2750</v>
      </c>
      <c r="K3459" s="22">
        <f t="shared" si="1133"/>
        <v>1375</v>
      </c>
      <c r="L3459" s="22">
        <f t="shared" si="1134"/>
        <v>550</v>
      </c>
      <c r="M3459" s="23">
        <v>0.4</v>
      </c>
      <c r="O3459" s="1"/>
      <c r="P3459" s="2"/>
      <c r="Q3459" s="3"/>
      <c r="R3459" s="5"/>
    </row>
    <row r="3460" spans="1:18" x14ac:dyDescent="0.25">
      <c r="B3460" s="18" t="s">
        <v>10</v>
      </c>
      <c r="C3460" s="18">
        <v>1185732</v>
      </c>
      <c r="D3460" s="19">
        <v>45632</v>
      </c>
      <c r="E3460" s="18" t="s">
        <v>132</v>
      </c>
      <c r="F3460" s="18" t="s">
        <v>114</v>
      </c>
      <c r="G3460" s="18" t="s">
        <v>115</v>
      </c>
      <c r="H3460" s="18" t="s">
        <v>16</v>
      </c>
      <c r="I3460" s="20">
        <v>0.6</v>
      </c>
      <c r="J3460" s="21">
        <v>2750</v>
      </c>
      <c r="K3460" s="22">
        <f t="shared" si="1133"/>
        <v>1650</v>
      </c>
      <c r="L3460" s="22">
        <f t="shared" si="1134"/>
        <v>495</v>
      </c>
      <c r="M3460" s="23">
        <v>0.3</v>
      </c>
      <c r="O3460" s="1"/>
      <c r="P3460" s="2"/>
      <c r="Q3460" s="3"/>
      <c r="R3460" s="5"/>
    </row>
    <row r="3461" spans="1:18" x14ac:dyDescent="0.25">
      <c r="B3461" s="18" t="s">
        <v>10</v>
      </c>
      <c r="C3461" s="18">
        <v>1185732</v>
      </c>
      <c r="D3461" s="19">
        <v>45632</v>
      </c>
      <c r="E3461" s="18" t="s">
        <v>132</v>
      </c>
      <c r="F3461" s="18" t="s">
        <v>114</v>
      </c>
      <c r="G3461" s="18" t="s">
        <v>115</v>
      </c>
      <c r="H3461" s="18" t="s">
        <v>17</v>
      </c>
      <c r="I3461" s="20">
        <v>0.64999999999999991</v>
      </c>
      <c r="J3461" s="21">
        <v>3750</v>
      </c>
      <c r="K3461" s="22">
        <f t="shared" si="1133"/>
        <v>2437.4999999999995</v>
      </c>
      <c r="L3461" s="22">
        <f t="shared" si="1134"/>
        <v>974.99999999999989</v>
      </c>
      <c r="M3461" s="23">
        <v>0.4</v>
      </c>
      <c r="O3461" s="1"/>
      <c r="P3461" s="2"/>
      <c r="Q3461" s="3"/>
      <c r="R3461" s="5"/>
    </row>
    <row r="3462" spans="1:18" x14ac:dyDescent="0.25">
      <c r="A3462" t="s">
        <v>39</v>
      </c>
      <c r="B3462" s="18" t="s">
        <v>10</v>
      </c>
      <c r="C3462" s="18">
        <v>1185732</v>
      </c>
      <c r="D3462" s="19">
        <v>45298</v>
      </c>
      <c r="E3462" s="18" t="s">
        <v>132</v>
      </c>
      <c r="F3462" s="18" t="s">
        <v>116</v>
      </c>
      <c r="G3462" s="18" t="s">
        <v>117</v>
      </c>
      <c r="H3462" s="18" t="s">
        <v>12</v>
      </c>
      <c r="I3462" s="20">
        <v>0.4</v>
      </c>
      <c r="J3462" s="21">
        <v>5000</v>
      </c>
      <c r="K3462" s="22">
        <f>I3462*J3462</f>
        <v>2000</v>
      </c>
      <c r="L3462" s="22">
        <f>K3462*M3462</f>
        <v>800</v>
      </c>
      <c r="M3462" s="23">
        <v>0.4</v>
      </c>
      <c r="O3462" s="1"/>
      <c r="P3462" s="2"/>
      <c r="Q3462" s="3"/>
      <c r="R3462" s="5"/>
    </row>
    <row r="3463" spans="1:18" x14ac:dyDescent="0.25">
      <c r="B3463" s="18" t="s">
        <v>10</v>
      </c>
      <c r="C3463" s="18">
        <v>1185732</v>
      </c>
      <c r="D3463" s="19">
        <v>45298</v>
      </c>
      <c r="E3463" s="18" t="s">
        <v>132</v>
      </c>
      <c r="F3463" s="18" t="s">
        <v>116</v>
      </c>
      <c r="G3463" s="18" t="s">
        <v>117</v>
      </c>
      <c r="H3463" s="18" t="s">
        <v>15</v>
      </c>
      <c r="I3463" s="20">
        <v>0.4</v>
      </c>
      <c r="J3463" s="21">
        <v>3000</v>
      </c>
      <c r="K3463" s="22">
        <f>I3463*J3463</f>
        <v>1200</v>
      </c>
      <c r="L3463" s="22">
        <f>K3463*M3463</f>
        <v>480</v>
      </c>
      <c r="M3463" s="23">
        <v>0.4</v>
      </c>
      <c r="O3463" s="1"/>
      <c r="P3463" s="2"/>
      <c r="Q3463" s="3"/>
      <c r="R3463" s="5"/>
    </row>
    <row r="3464" spans="1:18" x14ac:dyDescent="0.25">
      <c r="B3464" s="18" t="s">
        <v>10</v>
      </c>
      <c r="C3464" s="18">
        <v>1185732</v>
      </c>
      <c r="D3464" s="19">
        <v>45298</v>
      </c>
      <c r="E3464" s="18" t="s">
        <v>132</v>
      </c>
      <c r="F3464" s="18" t="s">
        <v>116</v>
      </c>
      <c r="G3464" s="18" t="s">
        <v>117</v>
      </c>
      <c r="H3464" s="18" t="s">
        <v>13</v>
      </c>
      <c r="I3464" s="20">
        <v>0.30000000000000004</v>
      </c>
      <c r="J3464" s="21">
        <v>3000</v>
      </c>
      <c r="K3464" s="22">
        <f t="shared" ref="K3464:K3467" si="1135">I3464*J3464</f>
        <v>900.00000000000011</v>
      </c>
      <c r="L3464" s="22">
        <f t="shared" ref="L3464:L3473" si="1136">K3464*M3464</f>
        <v>270</v>
      </c>
      <c r="M3464" s="23">
        <v>0.3</v>
      </c>
      <c r="O3464" s="1"/>
      <c r="P3464" s="2"/>
      <c r="Q3464" s="3"/>
      <c r="R3464" s="5"/>
    </row>
    <row r="3465" spans="1:18" x14ac:dyDescent="0.25">
      <c r="B3465" s="18" t="s">
        <v>10</v>
      </c>
      <c r="C3465" s="18">
        <v>1185732</v>
      </c>
      <c r="D3465" s="19">
        <v>45298</v>
      </c>
      <c r="E3465" s="18" t="s">
        <v>132</v>
      </c>
      <c r="F3465" s="18" t="s">
        <v>116</v>
      </c>
      <c r="G3465" s="18" t="s">
        <v>117</v>
      </c>
      <c r="H3465" s="18" t="s">
        <v>14</v>
      </c>
      <c r="I3465" s="20">
        <v>0.35</v>
      </c>
      <c r="J3465" s="21">
        <v>1500</v>
      </c>
      <c r="K3465" s="22">
        <f t="shared" si="1135"/>
        <v>525</v>
      </c>
      <c r="L3465" s="22">
        <f t="shared" si="1136"/>
        <v>157.5</v>
      </c>
      <c r="M3465" s="23">
        <v>0.3</v>
      </c>
      <c r="O3465" s="1"/>
      <c r="P3465" s="2"/>
      <c r="Q3465" s="3"/>
      <c r="R3465" s="5"/>
    </row>
    <row r="3466" spans="1:18" x14ac:dyDescent="0.25">
      <c r="B3466" s="18" t="s">
        <v>10</v>
      </c>
      <c r="C3466" s="18">
        <v>1185732</v>
      </c>
      <c r="D3466" s="19">
        <v>45298</v>
      </c>
      <c r="E3466" s="18" t="s">
        <v>132</v>
      </c>
      <c r="F3466" s="18" t="s">
        <v>116</v>
      </c>
      <c r="G3466" s="18" t="s">
        <v>117</v>
      </c>
      <c r="H3466" s="18" t="s">
        <v>16</v>
      </c>
      <c r="I3466" s="20">
        <v>0.5</v>
      </c>
      <c r="J3466" s="21">
        <v>2000</v>
      </c>
      <c r="K3466" s="22">
        <f t="shared" si="1135"/>
        <v>1000</v>
      </c>
      <c r="L3466" s="22">
        <f t="shared" si="1136"/>
        <v>300</v>
      </c>
      <c r="M3466" s="23">
        <v>0.3</v>
      </c>
      <c r="O3466" s="1"/>
      <c r="P3466" s="2"/>
      <c r="Q3466" s="3"/>
      <c r="R3466" s="5"/>
    </row>
    <row r="3467" spans="1:18" x14ac:dyDescent="0.25">
      <c r="B3467" s="18" t="s">
        <v>10</v>
      </c>
      <c r="C3467" s="18">
        <v>1185732</v>
      </c>
      <c r="D3467" s="19">
        <v>45298</v>
      </c>
      <c r="E3467" s="18" t="s">
        <v>132</v>
      </c>
      <c r="F3467" s="18" t="s">
        <v>116</v>
      </c>
      <c r="G3467" s="18" t="s">
        <v>117</v>
      </c>
      <c r="H3467" s="18" t="s">
        <v>17</v>
      </c>
      <c r="I3467" s="20">
        <v>0.4</v>
      </c>
      <c r="J3467" s="21">
        <v>3000</v>
      </c>
      <c r="K3467" s="22">
        <f t="shared" si="1135"/>
        <v>1200</v>
      </c>
      <c r="L3467" s="22">
        <f t="shared" si="1136"/>
        <v>420</v>
      </c>
      <c r="M3467" s="23">
        <v>0.35</v>
      </c>
      <c r="O3467" s="1"/>
      <c r="P3467" s="2"/>
      <c r="Q3467" s="3"/>
      <c r="R3467" s="5"/>
    </row>
    <row r="3468" spans="1:18" x14ac:dyDescent="0.25">
      <c r="B3468" s="18" t="s">
        <v>10</v>
      </c>
      <c r="C3468" s="18">
        <v>1185732</v>
      </c>
      <c r="D3468" s="19">
        <v>45327</v>
      </c>
      <c r="E3468" s="18" t="s">
        <v>132</v>
      </c>
      <c r="F3468" s="18" t="s">
        <v>116</v>
      </c>
      <c r="G3468" s="18" t="s">
        <v>117</v>
      </c>
      <c r="H3468" s="18" t="s">
        <v>12</v>
      </c>
      <c r="I3468" s="20">
        <v>0.4</v>
      </c>
      <c r="J3468" s="21">
        <v>5500</v>
      </c>
      <c r="K3468" s="22">
        <f>I3468*J3468</f>
        <v>2200</v>
      </c>
      <c r="L3468" s="22">
        <f>K3468*M3468</f>
        <v>880</v>
      </c>
      <c r="M3468" s="23">
        <v>0.4</v>
      </c>
      <c r="O3468" s="1"/>
      <c r="P3468" s="2"/>
      <c r="Q3468" s="3"/>
      <c r="R3468" s="5"/>
    </row>
    <row r="3469" spans="1:18" x14ac:dyDescent="0.25">
      <c r="B3469" s="18" t="s">
        <v>10</v>
      </c>
      <c r="C3469" s="18">
        <v>1185732</v>
      </c>
      <c r="D3469" s="19">
        <v>45327</v>
      </c>
      <c r="E3469" s="18" t="s">
        <v>132</v>
      </c>
      <c r="F3469" s="18" t="s">
        <v>116</v>
      </c>
      <c r="G3469" s="18" t="s">
        <v>117</v>
      </c>
      <c r="H3469" s="18" t="s">
        <v>15</v>
      </c>
      <c r="I3469" s="20">
        <v>0.4</v>
      </c>
      <c r="J3469" s="21">
        <v>2000</v>
      </c>
      <c r="K3469" s="22">
        <f>I3469*J3469</f>
        <v>800</v>
      </c>
      <c r="L3469" s="22">
        <f>K3469*M3469</f>
        <v>320</v>
      </c>
      <c r="M3469" s="23">
        <v>0.4</v>
      </c>
      <c r="O3469" s="1"/>
      <c r="P3469" s="2"/>
      <c r="Q3469" s="3"/>
      <c r="R3469" s="5"/>
    </row>
    <row r="3470" spans="1:18" x14ac:dyDescent="0.25">
      <c r="B3470" s="18" t="s">
        <v>10</v>
      </c>
      <c r="C3470" s="18">
        <v>1185732</v>
      </c>
      <c r="D3470" s="19">
        <v>45327</v>
      </c>
      <c r="E3470" s="18" t="s">
        <v>132</v>
      </c>
      <c r="F3470" s="18" t="s">
        <v>116</v>
      </c>
      <c r="G3470" s="18" t="s">
        <v>117</v>
      </c>
      <c r="H3470" s="18" t="s">
        <v>13</v>
      </c>
      <c r="I3470" s="20">
        <v>0.30000000000000004</v>
      </c>
      <c r="J3470" s="21">
        <v>2500</v>
      </c>
      <c r="K3470" s="22">
        <f t="shared" ref="K3470:K3473" si="1137">I3470*J3470</f>
        <v>750.00000000000011</v>
      </c>
      <c r="L3470" s="22">
        <f t="shared" si="1136"/>
        <v>225.00000000000003</v>
      </c>
      <c r="M3470" s="23">
        <v>0.3</v>
      </c>
      <c r="O3470" s="1"/>
      <c r="P3470" s="2"/>
      <c r="Q3470" s="3"/>
      <c r="R3470" s="5"/>
    </row>
    <row r="3471" spans="1:18" x14ac:dyDescent="0.25">
      <c r="B3471" s="18" t="s">
        <v>10</v>
      </c>
      <c r="C3471" s="18">
        <v>1185732</v>
      </c>
      <c r="D3471" s="19">
        <v>45327</v>
      </c>
      <c r="E3471" s="18" t="s">
        <v>132</v>
      </c>
      <c r="F3471" s="18" t="s">
        <v>116</v>
      </c>
      <c r="G3471" s="18" t="s">
        <v>117</v>
      </c>
      <c r="H3471" s="18" t="s">
        <v>14</v>
      </c>
      <c r="I3471" s="20">
        <v>0.35</v>
      </c>
      <c r="J3471" s="21">
        <v>1250</v>
      </c>
      <c r="K3471" s="22">
        <f t="shared" si="1137"/>
        <v>437.5</v>
      </c>
      <c r="L3471" s="22">
        <f t="shared" si="1136"/>
        <v>131.25</v>
      </c>
      <c r="M3471" s="23">
        <v>0.3</v>
      </c>
      <c r="O3471" s="1"/>
      <c r="P3471" s="2"/>
      <c r="Q3471" s="3"/>
      <c r="R3471" s="5"/>
    </row>
    <row r="3472" spans="1:18" x14ac:dyDescent="0.25">
      <c r="B3472" s="18" t="s">
        <v>10</v>
      </c>
      <c r="C3472" s="18">
        <v>1185732</v>
      </c>
      <c r="D3472" s="19">
        <v>45327</v>
      </c>
      <c r="E3472" s="18" t="s">
        <v>132</v>
      </c>
      <c r="F3472" s="18" t="s">
        <v>116</v>
      </c>
      <c r="G3472" s="18" t="s">
        <v>117</v>
      </c>
      <c r="H3472" s="18" t="s">
        <v>16</v>
      </c>
      <c r="I3472" s="20">
        <v>0.5</v>
      </c>
      <c r="J3472" s="21">
        <v>2000</v>
      </c>
      <c r="K3472" s="22">
        <f t="shared" si="1137"/>
        <v>1000</v>
      </c>
      <c r="L3472" s="22">
        <f t="shared" si="1136"/>
        <v>300</v>
      </c>
      <c r="M3472" s="23">
        <v>0.3</v>
      </c>
      <c r="O3472" s="1"/>
      <c r="P3472" s="2"/>
      <c r="Q3472" s="3"/>
      <c r="R3472" s="5"/>
    </row>
    <row r="3473" spans="2:18" x14ac:dyDescent="0.25">
      <c r="B3473" s="18" t="s">
        <v>10</v>
      </c>
      <c r="C3473" s="18">
        <v>1185732</v>
      </c>
      <c r="D3473" s="19">
        <v>45327</v>
      </c>
      <c r="E3473" s="18" t="s">
        <v>132</v>
      </c>
      <c r="F3473" s="18" t="s">
        <v>116</v>
      </c>
      <c r="G3473" s="18" t="s">
        <v>117</v>
      </c>
      <c r="H3473" s="18" t="s">
        <v>17</v>
      </c>
      <c r="I3473" s="20">
        <v>0.4</v>
      </c>
      <c r="J3473" s="21">
        <v>3000</v>
      </c>
      <c r="K3473" s="22">
        <f t="shared" si="1137"/>
        <v>1200</v>
      </c>
      <c r="L3473" s="22">
        <f t="shared" si="1136"/>
        <v>420</v>
      </c>
      <c r="M3473" s="23">
        <v>0.35</v>
      </c>
      <c r="O3473" s="1"/>
      <c r="P3473" s="2"/>
      <c r="Q3473" s="3"/>
      <c r="R3473" s="5"/>
    </row>
    <row r="3474" spans="2:18" x14ac:dyDescent="0.25">
      <c r="B3474" s="18" t="s">
        <v>10</v>
      </c>
      <c r="C3474" s="18">
        <v>1185732</v>
      </c>
      <c r="D3474" s="19">
        <v>45354</v>
      </c>
      <c r="E3474" s="18" t="s">
        <v>132</v>
      </c>
      <c r="F3474" s="18" t="s">
        <v>116</v>
      </c>
      <c r="G3474" s="18" t="s">
        <v>117</v>
      </c>
      <c r="H3474" s="18" t="s">
        <v>12</v>
      </c>
      <c r="I3474" s="20">
        <v>0.4</v>
      </c>
      <c r="J3474" s="21">
        <v>5200</v>
      </c>
      <c r="K3474" s="22">
        <f>I3474*J3474</f>
        <v>2080</v>
      </c>
      <c r="L3474" s="22">
        <f>K3474*M3474</f>
        <v>832</v>
      </c>
      <c r="M3474" s="23">
        <v>0.4</v>
      </c>
      <c r="O3474" s="1"/>
      <c r="P3474" s="2"/>
      <c r="Q3474" s="3"/>
      <c r="R3474" s="5"/>
    </row>
    <row r="3475" spans="2:18" x14ac:dyDescent="0.25">
      <c r="B3475" s="18" t="s">
        <v>10</v>
      </c>
      <c r="C3475" s="18">
        <v>1185732</v>
      </c>
      <c r="D3475" s="19">
        <v>45354</v>
      </c>
      <c r="E3475" s="18" t="s">
        <v>132</v>
      </c>
      <c r="F3475" s="18" t="s">
        <v>116</v>
      </c>
      <c r="G3475" s="18" t="s">
        <v>117</v>
      </c>
      <c r="H3475" s="18" t="s">
        <v>15</v>
      </c>
      <c r="I3475" s="20">
        <v>0.4</v>
      </c>
      <c r="J3475" s="21">
        <v>2250</v>
      </c>
      <c r="K3475" s="22">
        <f>I3475*J3475</f>
        <v>900</v>
      </c>
      <c r="L3475" s="22">
        <f>K3475*M3475</f>
        <v>360</v>
      </c>
      <c r="M3475" s="23">
        <v>0.4</v>
      </c>
      <c r="O3475" s="1"/>
      <c r="P3475" s="2"/>
      <c r="Q3475" s="3"/>
      <c r="R3475" s="5"/>
    </row>
    <row r="3476" spans="2:18" x14ac:dyDescent="0.25">
      <c r="B3476" s="18" t="s">
        <v>10</v>
      </c>
      <c r="C3476" s="18">
        <v>1185732</v>
      </c>
      <c r="D3476" s="19">
        <v>45354</v>
      </c>
      <c r="E3476" s="18" t="s">
        <v>132</v>
      </c>
      <c r="F3476" s="18" t="s">
        <v>116</v>
      </c>
      <c r="G3476" s="18" t="s">
        <v>117</v>
      </c>
      <c r="H3476" s="18" t="s">
        <v>13</v>
      </c>
      <c r="I3476" s="20">
        <v>0.30000000000000004</v>
      </c>
      <c r="J3476" s="21">
        <v>2500</v>
      </c>
      <c r="K3476" s="22">
        <f t="shared" ref="K3476:K3479" si="1138">I3476*J3476</f>
        <v>750.00000000000011</v>
      </c>
      <c r="L3476" s="22">
        <f t="shared" ref="L3476:L3479" si="1139">K3476*M3476</f>
        <v>225.00000000000003</v>
      </c>
      <c r="M3476" s="23">
        <v>0.3</v>
      </c>
      <c r="O3476" s="1"/>
      <c r="P3476" s="2"/>
      <c r="Q3476" s="3"/>
      <c r="R3476" s="5"/>
    </row>
    <row r="3477" spans="2:18" x14ac:dyDescent="0.25">
      <c r="B3477" s="18" t="s">
        <v>10</v>
      </c>
      <c r="C3477" s="18">
        <v>1185732</v>
      </c>
      <c r="D3477" s="19">
        <v>45354</v>
      </c>
      <c r="E3477" s="18" t="s">
        <v>132</v>
      </c>
      <c r="F3477" s="18" t="s">
        <v>116</v>
      </c>
      <c r="G3477" s="18" t="s">
        <v>117</v>
      </c>
      <c r="H3477" s="18" t="s">
        <v>14</v>
      </c>
      <c r="I3477" s="20">
        <v>0.35</v>
      </c>
      <c r="J3477" s="21">
        <v>1000</v>
      </c>
      <c r="K3477" s="22">
        <f t="shared" si="1138"/>
        <v>350</v>
      </c>
      <c r="L3477" s="22">
        <f t="shared" si="1139"/>
        <v>105</v>
      </c>
      <c r="M3477" s="23">
        <v>0.3</v>
      </c>
      <c r="O3477" s="1"/>
      <c r="P3477" s="2"/>
      <c r="Q3477" s="3"/>
      <c r="R3477" s="5"/>
    </row>
    <row r="3478" spans="2:18" x14ac:dyDescent="0.25">
      <c r="B3478" s="18" t="s">
        <v>10</v>
      </c>
      <c r="C3478" s="18">
        <v>1185732</v>
      </c>
      <c r="D3478" s="19">
        <v>45354</v>
      </c>
      <c r="E3478" s="18" t="s">
        <v>132</v>
      </c>
      <c r="F3478" s="18" t="s">
        <v>116</v>
      </c>
      <c r="G3478" s="18" t="s">
        <v>117</v>
      </c>
      <c r="H3478" s="18" t="s">
        <v>16</v>
      </c>
      <c r="I3478" s="20">
        <v>0.5</v>
      </c>
      <c r="J3478" s="21">
        <v>1500</v>
      </c>
      <c r="K3478" s="22">
        <f t="shared" si="1138"/>
        <v>750</v>
      </c>
      <c r="L3478" s="22">
        <f t="shared" si="1139"/>
        <v>225</v>
      </c>
      <c r="M3478" s="23">
        <v>0.3</v>
      </c>
      <c r="O3478" s="1"/>
      <c r="P3478" s="2"/>
      <c r="Q3478" s="3"/>
      <c r="R3478" s="5"/>
    </row>
    <row r="3479" spans="2:18" x14ac:dyDescent="0.25">
      <c r="B3479" s="18" t="s">
        <v>10</v>
      </c>
      <c r="C3479" s="18">
        <v>1185732</v>
      </c>
      <c r="D3479" s="19">
        <v>45354</v>
      </c>
      <c r="E3479" s="18" t="s">
        <v>132</v>
      </c>
      <c r="F3479" s="18" t="s">
        <v>116</v>
      </c>
      <c r="G3479" s="18" t="s">
        <v>117</v>
      </c>
      <c r="H3479" s="18" t="s">
        <v>17</v>
      </c>
      <c r="I3479" s="20">
        <v>0.4</v>
      </c>
      <c r="J3479" s="21">
        <v>2500</v>
      </c>
      <c r="K3479" s="22">
        <f t="shared" si="1138"/>
        <v>1000</v>
      </c>
      <c r="L3479" s="22">
        <f t="shared" si="1139"/>
        <v>350</v>
      </c>
      <c r="M3479" s="23">
        <v>0.35</v>
      </c>
      <c r="O3479" s="1"/>
      <c r="P3479" s="2"/>
      <c r="Q3479" s="3"/>
      <c r="R3479" s="5"/>
    </row>
    <row r="3480" spans="2:18" x14ac:dyDescent="0.25">
      <c r="B3480" s="18" t="s">
        <v>10</v>
      </c>
      <c r="C3480" s="18">
        <v>1185732</v>
      </c>
      <c r="D3480" s="19">
        <v>45386</v>
      </c>
      <c r="E3480" s="18" t="s">
        <v>132</v>
      </c>
      <c r="F3480" s="18" t="s">
        <v>116</v>
      </c>
      <c r="G3480" s="18" t="s">
        <v>117</v>
      </c>
      <c r="H3480" s="18" t="s">
        <v>12</v>
      </c>
      <c r="I3480" s="20">
        <v>0.4</v>
      </c>
      <c r="J3480" s="21">
        <v>5000</v>
      </c>
      <c r="K3480" s="22">
        <f>I3480*J3480</f>
        <v>2000</v>
      </c>
      <c r="L3480" s="22">
        <f>K3480*M3480</f>
        <v>800</v>
      </c>
      <c r="M3480" s="23">
        <v>0.4</v>
      </c>
      <c r="O3480" s="1"/>
      <c r="P3480" s="2"/>
      <c r="Q3480" s="3"/>
      <c r="R3480" s="5"/>
    </row>
    <row r="3481" spans="2:18" x14ac:dyDescent="0.25">
      <c r="B3481" s="18" t="s">
        <v>10</v>
      </c>
      <c r="C3481" s="18">
        <v>1185732</v>
      </c>
      <c r="D3481" s="19">
        <v>45386</v>
      </c>
      <c r="E3481" s="18" t="s">
        <v>132</v>
      </c>
      <c r="F3481" s="18" t="s">
        <v>116</v>
      </c>
      <c r="G3481" s="18" t="s">
        <v>117</v>
      </c>
      <c r="H3481" s="18" t="s">
        <v>15</v>
      </c>
      <c r="I3481" s="20">
        <v>0.4</v>
      </c>
      <c r="J3481" s="21">
        <v>2000</v>
      </c>
      <c r="K3481" s="22">
        <f>I3481*J3481</f>
        <v>800</v>
      </c>
      <c r="L3481" s="22">
        <f>K3481*M3481</f>
        <v>320</v>
      </c>
      <c r="M3481" s="23">
        <v>0.4</v>
      </c>
      <c r="O3481" s="1"/>
      <c r="P3481" s="2"/>
      <c r="Q3481" s="3"/>
      <c r="R3481" s="5"/>
    </row>
    <row r="3482" spans="2:18" x14ac:dyDescent="0.25">
      <c r="B3482" s="18" t="s">
        <v>10</v>
      </c>
      <c r="C3482" s="18">
        <v>1185732</v>
      </c>
      <c r="D3482" s="19">
        <v>45386</v>
      </c>
      <c r="E3482" s="18" t="s">
        <v>132</v>
      </c>
      <c r="F3482" s="18" t="s">
        <v>116</v>
      </c>
      <c r="G3482" s="18" t="s">
        <v>117</v>
      </c>
      <c r="H3482" s="18" t="s">
        <v>13</v>
      </c>
      <c r="I3482" s="20">
        <v>0.30000000000000004</v>
      </c>
      <c r="J3482" s="21">
        <v>2000</v>
      </c>
      <c r="K3482" s="22">
        <f t="shared" ref="K3482:K3485" si="1140">I3482*J3482</f>
        <v>600.00000000000011</v>
      </c>
      <c r="L3482" s="22">
        <f t="shared" ref="L3482:L3485" si="1141">K3482*M3482</f>
        <v>180.00000000000003</v>
      </c>
      <c r="M3482" s="23">
        <v>0.3</v>
      </c>
      <c r="O3482" s="1"/>
      <c r="P3482" s="2"/>
      <c r="Q3482" s="3"/>
      <c r="R3482" s="5"/>
    </row>
    <row r="3483" spans="2:18" x14ac:dyDescent="0.25">
      <c r="B3483" s="18" t="s">
        <v>10</v>
      </c>
      <c r="C3483" s="18">
        <v>1185732</v>
      </c>
      <c r="D3483" s="19">
        <v>45386</v>
      </c>
      <c r="E3483" s="18" t="s">
        <v>132</v>
      </c>
      <c r="F3483" s="18" t="s">
        <v>116</v>
      </c>
      <c r="G3483" s="18" t="s">
        <v>117</v>
      </c>
      <c r="H3483" s="18" t="s">
        <v>14</v>
      </c>
      <c r="I3483" s="20">
        <v>0.35</v>
      </c>
      <c r="J3483" s="21">
        <v>1250</v>
      </c>
      <c r="K3483" s="22">
        <f t="shared" si="1140"/>
        <v>437.5</v>
      </c>
      <c r="L3483" s="22">
        <f t="shared" si="1141"/>
        <v>131.25</v>
      </c>
      <c r="M3483" s="23">
        <v>0.3</v>
      </c>
      <c r="O3483" s="1"/>
      <c r="P3483" s="2"/>
      <c r="Q3483" s="3"/>
      <c r="R3483" s="5"/>
    </row>
    <row r="3484" spans="2:18" x14ac:dyDescent="0.25">
      <c r="B3484" s="18" t="s">
        <v>10</v>
      </c>
      <c r="C3484" s="18">
        <v>1185732</v>
      </c>
      <c r="D3484" s="19">
        <v>45386</v>
      </c>
      <c r="E3484" s="18" t="s">
        <v>132</v>
      </c>
      <c r="F3484" s="18" t="s">
        <v>116</v>
      </c>
      <c r="G3484" s="18" t="s">
        <v>117</v>
      </c>
      <c r="H3484" s="18" t="s">
        <v>16</v>
      </c>
      <c r="I3484" s="20">
        <v>0.5</v>
      </c>
      <c r="J3484" s="21">
        <v>1250</v>
      </c>
      <c r="K3484" s="22">
        <f t="shared" si="1140"/>
        <v>625</v>
      </c>
      <c r="L3484" s="22">
        <f t="shared" si="1141"/>
        <v>187.5</v>
      </c>
      <c r="M3484" s="23">
        <v>0.3</v>
      </c>
      <c r="O3484" s="1"/>
      <c r="P3484" s="2"/>
      <c r="Q3484" s="3"/>
      <c r="R3484" s="5"/>
    </row>
    <row r="3485" spans="2:18" x14ac:dyDescent="0.25">
      <c r="B3485" s="18" t="s">
        <v>10</v>
      </c>
      <c r="C3485" s="18">
        <v>1185732</v>
      </c>
      <c r="D3485" s="19">
        <v>45386</v>
      </c>
      <c r="E3485" s="18" t="s">
        <v>132</v>
      </c>
      <c r="F3485" s="18" t="s">
        <v>116</v>
      </c>
      <c r="G3485" s="18" t="s">
        <v>117</v>
      </c>
      <c r="H3485" s="18" t="s">
        <v>17</v>
      </c>
      <c r="I3485" s="20">
        <v>0.4</v>
      </c>
      <c r="J3485" s="21">
        <v>2750</v>
      </c>
      <c r="K3485" s="22">
        <f t="shared" si="1140"/>
        <v>1100</v>
      </c>
      <c r="L3485" s="22">
        <f t="shared" si="1141"/>
        <v>385</v>
      </c>
      <c r="M3485" s="23">
        <v>0.35</v>
      </c>
      <c r="O3485" s="1"/>
      <c r="P3485" s="2"/>
      <c r="Q3485" s="3"/>
      <c r="R3485" s="5"/>
    </row>
    <row r="3486" spans="2:18" x14ac:dyDescent="0.25">
      <c r="B3486" s="18" t="s">
        <v>10</v>
      </c>
      <c r="C3486" s="18">
        <v>1185732</v>
      </c>
      <c r="D3486" s="19">
        <v>45415</v>
      </c>
      <c r="E3486" s="18" t="s">
        <v>132</v>
      </c>
      <c r="F3486" s="18" t="s">
        <v>116</v>
      </c>
      <c r="G3486" s="18" t="s">
        <v>117</v>
      </c>
      <c r="H3486" s="18" t="s">
        <v>12</v>
      </c>
      <c r="I3486" s="20">
        <v>0.54999999999999993</v>
      </c>
      <c r="J3486" s="21">
        <v>5450</v>
      </c>
      <c r="K3486" s="22">
        <f>I3486*J3486</f>
        <v>2997.4999999999995</v>
      </c>
      <c r="L3486" s="22">
        <f>K3486*M3486</f>
        <v>1198.9999999999998</v>
      </c>
      <c r="M3486" s="23">
        <v>0.4</v>
      </c>
      <c r="O3486" s="1"/>
      <c r="P3486" s="2"/>
      <c r="Q3486" s="3"/>
      <c r="R3486" s="5"/>
    </row>
    <row r="3487" spans="2:18" x14ac:dyDescent="0.25">
      <c r="B3487" s="18" t="s">
        <v>10</v>
      </c>
      <c r="C3487" s="18">
        <v>1185732</v>
      </c>
      <c r="D3487" s="19">
        <v>45415</v>
      </c>
      <c r="E3487" s="18" t="s">
        <v>132</v>
      </c>
      <c r="F3487" s="18" t="s">
        <v>116</v>
      </c>
      <c r="G3487" s="18" t="s">
        <v>117</v>
      </c>
      <c r="H3487" s="18" t="s">
        <v>15</v>
      </c>
      <c r="I3487" s="20">
        <v>0.5</v>
      </c>
      <c r="J3487" s="21">
        <v>2500</v>
      </c>
      <c r="K3487" s="22">
        <f>I3487*J3487</f>
        <v>1250</v>
      </c>
      <c r="L3487" s="22">
        <f>K3487*M3487</f>
        <v>500</v>
      </c>
      <c r="M3487" s="23">
        <v>0.4</v>
      </c>
      <c r="O3487" s="1"/>
      <c r="P3487" s="2"/>
      <c r="Q3487" s="3"/>
      <c r="R3487" s="5"/>
    </row>
    <row r="3488" spans="2:18" x14ac:dyDescent="0.25">
      <c r="B3488" s="18" t="s">
        <v>10</v>
      </c>
      <c r="C3488" s="18">
        <v>1185732</v>
      </c>
      <c r="D3488" s="19">
        <v>45415</v>
      </c>
      <c r="E3488" s="18" t="s">
        <v>132</v>
      </c>
      <c r="F3488" s="18" t="s">
        <v>116</v>
      </c>
      <c r="G3488" s="18" t="s">
        <v>117</v>
      </c>
      <c r="H3488" s="18" t="s">
        <v>13</v>
      </c>
      <c r="I3488" s="20">
        <v>0.45</v>
      </c>
      <c r="J3488" s="21">
        <v>2750</v>
      </c>
      <c r="K3488" s="22">
        <f t="shared" ref="K3488:K3491" si="1142">I3488*J3488</f>
        <v>1237.5</v>
      </c>
      <c r="L3488" s="22">
        <f t="shared" ref="L3488:L3491" si="1143">K3488*M3488</f>
        <v>371.25</v>
      </c>
      <c r="M3488" s="23">
        <v>0.3</v>
      </c>
      <c r="O3488" s="1"/>
      <c r="P3488" s="2"/>
      <c r="Q3488" s="3"/>
      <c r="R3488" s="5"/>
    </row>
    <row r="3489" spans="2:18" x14ac:dyDescent="0.25">
      <c r="B3489" s="18" t="s">
        <v>10</v>
      </c>
      <c r="C3489" s="18">
        <v>1185732</v>
      </c>
      <c r="D3489" s="19">
        <v>45415</v>
      </c>
      <c r="E3489" s="18" t="s">
        <v>132</v>
      </c>
      <c r="F3489" s="18" t="s">
        <v>116</v>
      </c>
      <c r="G3489" s="18" t="s">
        <v>117</v>
      </c>
      <c r="H3489" s="18" t="s">
        <v>14</v>
      </c>
      <c r="I3489" s="20">
        <v>0.45</v>
      </c>
      <c r="J3489" s="21">
        <v>2250</v>
      </c>
      <c r="K3489" s="22">
        <f t="shared" si="1142"/>
        <v>1012.5</v>
      </c>
      <c r="L3489" s="22">
        <f t="shared" si="1143"/>
        <v>303.75</v>
      </c>
      <c r="M3489" s="23">
        <v>0.3</v>
      </c>
      <c r="O3489" s="1"/>
      <c r="P3489" s="2"/>
      <c r="Q3489" s="3"/>
      <c r="R3489" s="5"/>
    </row>
    <row r="3490" spans="2:18" x14ac:dyDescent="0.25">
      <c r="B3490" s="18" t="s">
        <v>10</v>
      </c>
      <c r="C3490" s="18">
        <v>1185732</v>
      </c>
      <c r="D3490" s="19">
        <v>45415</v>
      </c>
      <c r="E3490" s="18" t="s">
        <v>132</v>
      </c>
      <c r="F3490" s="18" t="s">
        <v>116</v>
      </c>
      <c r="G3490" s="18" t="s">
        <v>117</v>
      </c>
      <c r="H3490" s="18" t="s">
        <v>16</v>
      </c>
      <c r="I3490" s="20">
        <v>0.54999999999999993</v>
      </c>
      <c r="J3490" s="21">
        <v>2500</v>
      </c>
      <c r="K3490" s="22">
        <f t="shared" si="1142"/>
        <v>1374.9999999999998</v>
      </c>
      <c r="L3490" s="22">
        <f t="shared" si="1143"/>
        <v>412.49999999999994</v>
      </c>
      <c r="M3490" s="23">
        <v>0.3</v>
      </c>
      <c r="O3490" s="1"/>
      <c r="P3490" s="2"/>
      <c r="Q3490" s="3"/>
      <c r="R3490" s="5"/>
    </row>
    <row r="3491" spans="2:18" x14ac:dyDescent="0.25">
      <c r="B3491" s="18" t="s">
        <v>10</v>
      </c>
      <c r="C3491" s="18">
        <v>1185732</v>
      </c>
      <c r="D3491" s="19">
        <v>45415</v>
      </c>
      <c r="E3491" s="18" t="s">
        <v>132</v>
      </c>
      <c r="F3491" s="18" t="s">
        <v>116</v>
      </c>
      <c r="G3491" s="18" t="s">
        <v>117</v>
      </c>
      <c r="H3491" s="18" t="s">
        <v>17</v>
      </c>
      <c r="I3491" s="20">
        <v>0.6</v>
      </c>
      <c r="J3491" s="21">
        <v>3750</v>
      </c>
      <c r="K3491" s="22">
        <f t="shared" si="1142"/>
        <v>2250</v>
      </c>
      <c r="L3491" s="22">
        <f t="shared" si="1143"/>
        <v>787.5</v>
      </c>
      <c r="M3491" s="23">
        <v>0.35</v>
      </c>
      <c r="O3491" s="1"/>
      <c r="P3491" s="2"/>
      <c r="Q3491" s="3"/>
      <c r="R3491" s="5"/>
    </row>
    <row r="3492" spans="2:18" x14ac:dyDescent="0.25">
      <c r="B3492" s="18" t="s">
        <v>10</v>
      </c>
      <c r="C3492" s="18">
        <v>1185732</v>
      </c>
      <c r="D3492" s="19">
        <v>45448</v>
      </c>
      <c r="E3492" s="18" t="s">
        <v>132</v>
      </c>
      <c r="F3492" s="18" t="s">
        <v>116</v>
      </c>
      <c r="G3492" s="18" t="s">
        <v>117</v>
      </c>
      <c r="H3492" s="18" t="s">
        <v>12</v>
      </c>
      <c r="I3492" s="20">
        <v>0.54999999999999993</v>
      </c>
      <c r="J3492" s="21">
        <v>6250</v>
      </c>
      <c r="K3492" s="22">
        <f>I3492*J3492</f>
        <v>3437.4999999999995</v>
      </c>
      <c r="L3492" s="22">
        <f>K3492*M3492</f>
        <v>1375</v>
      </c>
      <c r="M3492" s="23">
        <v>0.4</v>
      </c>
      <c r="O3492" s="1"/>
      <c r="P3492" s="2"/>
      <c r="Q3492" s="3"/>
      <c r="R3492" s="5"/>
    </row>
    <row r="3493" spans="2:18" x14ac:dyDescent="0.25">
      <c r="B3493" s="18" t="s">
        <v>10</v>
      </c>
      <c r="C3493" s="18">
        <v>1185732</v>
      </c>
      <c r="D3493" s="19">
        <v>45448</v>
      </c>
      <c r="E3493" s="18" t="s">
        <v>132</v>
      </c>
      <c r="F3493" s="18" t="s">
        <v>116</v>
      </c>
      <c r="G3493" s="18" t="s">
        <v>117</v>
      </c>
      <c r="H3493" s="18" t="s">
        <v>15</v>
      </c>
      <c r="I3493" s="20">
        <v>0.5</v>
      </c>
      <c r="J3493" s="21">
        <v>3750</v>
      </c>
      <c r="K3493" s="22">
        <f>I3493*J3493</f>
        <v>1875</v>
      </c>
      <c r="L3493" s="22">
        <f>K3493*M3493</f>
        <v>750</v>
      </c>
      <c r="M3493" s="23">
        <v>0.4</v>
      </c>
      <c r="O3493" s="1"/>
      <c r="P3493" s="2"/>
      <c r="Q3493" s="3"/>
      <c r="R3493" s="5"/>
    </row>
    <row r="3494" spans="2:18" x14ac:dyDescent="0.25">
      <c r="B3494" s="18" t="s">
        <v>10</v>
      </c>
      <c r="C3494" s="18">
        <v>1185732</v>
      </c>
      <c r="D3494" s="19">
        <v>45448</v>
      </c>
      <c r="E3494" s="18" t="s">
        <v>132</v>
      </c>
      <c r="F3494" s="18" t="s">
        <v>116</v>
      </c>
      <c r="G3494" s="18" t="s">
        <v>117</v>
      </c>
      <c r="H3494" s="18" t="s">
        <v>13</v>
      </c>
      <c r="I3494" s="20">
        <v>0.45</v>
      </c>
      <c r="J3494" s="21">
        <v>3000</v>
      </c>
      <c r="K3494" s="22">
        <f t="shared" ref="K3494:K3497" si="1144">I3494*J3494</f>
        <v>1350</v>
      </c>
      <c r="L3494" s="22">
        <f t="shared" ref="L3494:L3497" si="1145">K3494*M3494</f>
        <v>405</v>
      </c>
      <c r="M3494" s="23">
        <v>0.3</v>
      </c>
      <c r="O3494" s="1"/>
      <c r="P3494" s="2"/>
      <c r="Q3494" s="3"/>
      <c r="R3494" s="5"/>
    </row>
    <row r="3495" spans="2:18" x14ac:dyDescent="0.25">
      <c r="B3495" s="18" t="s">
        <v>10</v>
      </c>
      <c r="C3495" s="18">
        <v>1185732</v>
      </c>
      <c r="D3495" s="19">
        <v>45448</v>
      </c>
      <c r="E3495" s="18" t="s">
        <v>132</v>
      </c>
      <c r="F3495" s="18" t="s">
        <v>116</v>
      </c>
      <c r="G3495" s="18" t="s">
        <v>117</v>
      </c>
      <c r="H3495" s="18" t="s">
        <v>14</v>
      </c>
      <c r="I3495" s="20">
        <v>0.45</v>
      </c>
      <c r="J3495" s="21">
        <v>2750</v>
      </c>
      <c r="K3495" s="22">
        <f t="shared" si="1144"/>
        <v>1237.5</v>
      </c>
      <c r="L3495" s="22">
        <f t="shared" si="1145"/>
        <v>371.25</v>
      </c>
      <c r="M3495" s="23">
        <v>0.3</v>
      </c>
      <c r="O3495" s="1"/>
      <c r="P3495" s="2"/>
      <c r="Q3495" s="3"/>
      <c r="R3495" s="5"/>
    </row>
    <row r="3496" spans="2:18" x14ac:dyDescent="0.25">
      <c r="B3496" s="18" t="s">
        <v>10</v>
      </c>
      <c r="C3496" s="18">
        <v>1185732</v>
      </c>
      <c r="D3496" s="19">
        <v>45448</v>
      </c>
      <c r="E3496" s="18" t="s">
        <v>132</v>
      </c>
      <c r="F3496" s="18" t="s">
        <v>116</v>
      </c>
      <c r="G3496" s="18" t="s">
        <v>117</v>
      </c>
      <c r="H3496" s="18" t="s">
        <v>16</v>
      </c>
      <c r="I3496" s="20">
        <v>0.54999999999999993</v>
      </c>
      <c r="J3496" s="21">
        <v>2750</v>
      </c>
      <c r="K3496" s="22">
        <f t="shared" si="1144"/>
        <v>1512.4999999999998</v>
      </c>
      <c r="L3496" s="22">
        <f t="shared" si="1145"/>
        <v>453.74999999999994</v>
      </c>
      <c r="M3496" s="23">
        <v>0.3</v>
      </c>
      <c r="O3496" s="1"/>
      <c r="P3496" s="2"/>
      <c r="Q3496" s="3"/>
      <c r="R3496" s="5"/>
    </row>
    <row r="3497" spans="2:18" x14ac:dyDescent="0.25">
      <c r="B3497" s="18" t="s">
        <v>10</v>
      </c>
      <c r="C3497" s="18">
        <v>1185732</v>
      </c>
      <c r="D3497" s="19">
        <v>45448</v>
      </c>
      <c r="E3497" s="18" t="s">
        <v>132</v>
      </c>
      <c r="F3497" s="18" t="s">
        <v>116</v>
      </c>
      <c r="G3497" s="18" t="s">
        <v>117</v>
      </c>
      <c r="H3497" s="18" t="s">
        <v>17</v>
      </c>
      <c r="I3497" s="20">
        <v>0.6</v>
      </c>
      <c r="J3497" s="21">
        <v>4250</v>
      </c>
      <c r="K3497" s="22">
        <f t="shared" si="1144"/>
        <v>2550</v>
      </c>
      <c r="L3497" s="22">
        <f t="shared" si="1145"/>
        <v>892.5</v>
      </c>
      <c r="M3497" s="23">
        <v>0.35</v>
      </c>
      <c r="O3497" s="1"/>
      <c r="P3497" s="2"/>
      <c r="Q3497" s="3"/>
      <c r="R3497" s="5"/>
    </row>
    <row r="3498" spans="2:18" x14ac:dyDescent="0.25">
      <c r="B3498" s="18" t="s">
        <v>10</v>
      </c>
      <c r="C3498" s="18">
        <v>1185732</v>
      </c>
      <c r="D3498" s="19">
        <v>45476</v>
      </c>
      <c r="E3498" s="18" t="s">
        <v>132</v>
      </c>
      <c r="F3498" s="18" t="s">
        <v>116</v>
      </c>
      <c r="G3498" s="18" t="s">
        <v>117</v>
      </c>
      <c r="H3498" s="18" t="s">
        <v>12</v>
      </c>
      <c r="I3498" s="20">
        <v>0.54999999999999993</v>
      </c>
      <c r="J3498" s="21">
        <v>6500</v>
      </c>
      <c r="K3498" s="22">
        <f>I3498*J3498</f>
        <v>3574.9999999999995</v>
      </c>
      <c r="L3498" s="22">
        <f>K3498*M3498</f>
        <v>1430</v>
      </c>
      <c r="M3498" s="23">
        <v>0.4</v>
      </c>
      <c r="O3498" s="1"/>
      <c r="P3498" s="2"/>
      <c r="Q3498" s="3"/>
      <c r="R3498" s="5"/>
    </row>
    <row r="3499" spans="2:18" x14ac:dyDescent="0.25">
      <c r="B3499" s="18" t="s">
        <v>10</v>
      </c>
      <c r="C3499" s="18">
        <v>1185732</v>
      </c>
      <c r="D3499" s="19">
        <v>45476</v>
      </c>
      <c r="E3499" s="18" t="s">
        <v>132</v>
      </c>
      <c r="F3499" s="18" t="s">
        <v>116</v>
      </c>
      <c r="G3499" s="18" t="s">
        <v>117</v>
      </c>
      <c r="H3499" s="18" t="s">
        <v>15</v>
      </c>
      <c r="I3499" s="20">
        <v>0.5</v>
      </c>
      <c r="J3499" s="21">
        <v>4000</v>
      </c>
      <c r="K3499" s="22">
        <f>I3499*J3499</f>
        <v>2000</v>
      </c>
      <c r="L3499" s="22">
        <f>K3499*M3499</f>
        <v>800</v>
      </c>
      <c r="M3499" s="23">
        <v>0.4</v>
      </c>
      <c r="O3499" s="1"/>
      <c r="P3499" s="2"/>
      <c r="Q3499" s="3"/>
      <c r="R3499" s="5"/>
    </row>
    <row r="3500" spans="2:18" x14ac:dyDescent="0.25">
      <c r="B3500" s="18" t="s">
        <v>10</v>
      </c>
      <c r="C3500" s="18">
        <v>1185732</v>
      </c>
      <c r="D3500" s="19">
        <v>45476</v>
      </c>
      <c r="E3500" s="18" t="s">
        <v>132</v>
      </c>
      <c r="F3500" s="18" t="s">
        <v>116</v>
      </c>
      <c r="G3500" s="18" t="s">
        <v>117</v>
      </c>
      <c r="H3500" s="18" t="s">
        <v>13</v>
      </c>
      <c r="I3500" s="20">
        <v>0.45</v>
      </c>
      <c r="J3500" s="21">
        <v>3250</v>
      </c>
      <c r="K3500" s="22">
        <f t="shared" ref="K3500:K3503" si="1146">I3500*J3500</f>
        <v>1462.5</v>
      </c>
      <c r="L3500" s="22">
        <f t="shared" ref="L3500:L3503" si="1147">K3500*M3500</f>
        <v>438.75</v>
      </c>
      <c r="M3500" s="23">
        <v>0.3</v>
      </c>
      <c r="O3500" s="1"/>
      <c r="P3500" s="2"/>
      <c r="Q3500" s="3"/>
      <c r="R3500" s="5"/>
    </row>
    <row r="3501" spans="2:18" x14ac:dyDescent="0.25">
      <c r="B3501" s="18" t="s">
        <v>10</v>
      </c>
      <c r="C3501" s="18">
        <v>1185732</v>
      </c>
      <c r="D3501" s="19">
        <v>45476</v>
      </c>
      <c r="E3501" s="18" t="s">
        <v>132</v>
      </c>
      <c r="F3501" s="18" t="s">
        <v>116</v>
      </c>
      <c r="G3501" s="18" t="s">
        <v>117</v>
      </c>
      <c r="H3501" s="18" t="s">
        <v>14</v>
      </c>
      <c r="I3501" s="20">
        <v>0.45</v>
      </c>
      <c r="J3501" s="21">
        <v>2750</v>
      </c>
      <c r="K3501" s="22">
        <f t="shared" si="1146"/>
        <v>1237.5</v>
      </c>
      <c r="L3501" s="22">
        <f t="shared" si="1147"/>
        <v>371.25</v>
      </c>
      <c r="M3501" s="23">
        <v>0.3</v>
      </c>
      <c r="O3501" s="1"/>
      <c r="P3501" s="2"/>
      <c r="Q3501" s="3"/>
      <c r="R3501" s="5"/>
    </row>
    <row r="3502" spans="2:18" x14ac:dyDescent="0.25">
      <c r="B3502" s="18" t="s">
        <v>10</v>
      </c>
      <c r="C3502" s="18">
        <v>1185732</v>
      </c>
      <c r="D3502" s="19">
        <v>45476</v>
      </c>
      <c r="E3502" s="18" t="s">
        <v>132</v>
      </c>
      <c r="F3502" s="18" t="s">
        <v>116</v>
      </c>
      <c r="G3502" s="18" t="s">
        <v>117</v>
      </c>
      <c r="H3502" s="18" t="s">
        <v>16</v>
      </c>
      <c r="I3502" s="20">
        <v>0.54999999999999993</v>
      </c>
      <c r="J3502" s="21">
        <v>3000</v>
      </c>
      <c r="K3502" s="22">
        <f t="shared" si="1146"/>
        <v>1649.9999999999998</v>
      </c>
      <c r="L3502" s="22">
        <f t="shared" si="1147"/>
        <v>494.99999999999989</v>
      </c>
      <c r="M3502" s="23">
        <v>0.3</v>
      </c>
      <c r="O3502" s="1"/>
      <c r="P3502" s="2"/>
      <c r="Q3502" s="3"/>
      <c r="R3502" s="5"/>
    </row>
    <row r="3503" spans="2:18" x14ac:dyDescent="0.25">
      <c r="B3503" s="18" t="s">
        <v>10</v>
      </c>
      <c r="C3503" s="18">
        <v>1185732</v>
      </c>
      <c r="D3503" s="19">
        <v>45476</v>
      </c>
      <c r="E3503" s="18" t="s">
        <v>132</v>
      </c>
      <c r="F3503" s="18" t="s">
        <v>116</v>
      </c>
      <c r="G3503" s="18" t="s">
        <v>117</v>
      </c>
      <c r="H3503" s="18" t="s">
        <v>17</v>
      </c>
      <c r="I3503" s="20">
        <v>0.6</v>
      </c>
      <c r="J3503" s="21">
        <v>4750</v>
      </c>
      <c r="K3503" s="22">
        <f t="shared" si="1146"/>
        <v>2850</v>
      </c>
      <c r="L3503" s="22">
        <f t="shared" si="1147"/>
        <v>997.49999999999989</v>
      </c>
      <c r="M3503" s="23">
        <v>0.35</v>
      </c>
      <c r="O3503" s="1"/>
      <c r="P3503" s="2"/>
      <c r="Q3503" s="3"/>
      <c r="R3503" s="5"/>
    </row>
    <row r="3504" spans="2:18" x14ac:dyDescent="0.25">
      <c r="B3504" s="18" t="s">
        <v>10</v>
      </c>
      <c r="C3504" s="18">
        <v>1185732</v>
      </c>
      <c r="D3504" s="19">
        <v>45508</v>
      </c>
      <c r="E3504" s="18" t="s">
        <v>132</v>
      </c>
      <c r="F3504" s="18" t="s">
        <v>116</v>
      </c>
      <c r="G3504" s="18" t="s">
        <v>117</v>
      </c>
      <c r="H3504" s="18" t="s">
        <v>12</v>
      </c>
      <c r="I3504" s="20">
        <v>0.54999999999999993</v>
      </c>
      <c r="J3504" s="21">
        <v>6250</v>
      </c>
      <c r="K3504" s="22">
        <f>I3504*J3504</f>
        <v>3437.4999999999995</v>
      </c>
      <c r="L3504" s="22">
        <f>K3504*M3504</f>
        <v>1375</v>
      </c>
      <c r="M3504" s="23">
        <v>0.4</v>
      </c>
      <c r="O3504" s="1"/>
      <c r="P3504" s="2"/>
      <c r="Q3504" s="3"/>
      <c r="R3504" s="5"/>
    </row>
    <row r="3505" spans="2:18" x14ac:dyDescent="0.25">
      <c r="B3505" s="18" t="s">
        <v>10</v>
      </c>
      <c r="C3505" s="18">
        <v>1185732</v>
      </c>
      <c r="D3505" s="19">
        <v>45508</v>
      </c>
      <c r="E3505" s="18" t="s">
        <v>132</v>
      </c>
      <c r="F3505" s="18" t="s">
        <v>116</v>
      </c>
      <c r="G3505" s="18" t="s">
        <v>117</v>
      </c>
      <c r="H3505" s="18" t="s">
        <v>15</v>
      </c>
      <c r="I3505" s="20">
        <v>0.5</v>
      </c>
      <c r="J3505" s="21">
        <v>4000</v>
      </c>
      <c r="K3505" s="22">
        <f>I3505*J3505</f>
        <v>2000</v>
      </c>
      <c r="L3505" s="22">
        <f>K3505*M3505</f>
        <v>800</v>
      </c>
      <c r="M3505" s="23">
        <v>0.4</v>
      </c>
      <c r="O3505" s="1"/>
      <c r="P3505" s="2"/>
      <c r="Q3505" s="3"/>
      <c r="R3505" s="5"/>
    </row>
    <row r="3506" spans="2:18" x14ac:dyDescent="0.25">
      <c r="B3506" s="18" t="s">
        <v>10</v>
      </c>
      <c r="C3506" s="18">
        <v>1185732</v>
      </c>
      <c r="D3506" s="19">
        <v>45508</v>
      </c>
      <c r="E3506" s="18" t="s">
        <v>132</v>
      </c>
      <c r="F3506" s="18" t="s">
        <v>116</v>
      </c>
      <c r="G3506" s="18" t="s">
        <v>117</v>
      </c>
      <c r="H3506" s="18" t="s">
        <v>13</v>
      </c>
      <c r="I3506" s="20">
        <v>0.45</v>
      </c>
      <c r="J3506" s="21">
        <v>3250</v>
      </c>
      <c r="K3506" s="22">
        <f t="shared" ref="K3506:K3509" si="1148">I3506*J3506</f>
        <v>1462.5</v>
      </c>
      <c r="L3506" s="22">
        <f t="shared" ref="L3506:L3509" si="1149">K3506*M3506</f>
        <v>438.75</v>
      </c>
      <c r="M3506" s="23">
        <v>0.3</v>
      </c>
      <c r="O3506" s="1"/>
      <c r="P3506" s="2"/>
      <c r="Q3506" s="3"/>
      <c r="R3506" s="5"/>
    </row>
    <row r="3507" spans="2:18" x14ac:dyDescent="0.25">
      <c r="B3507" s="18" t="s">
        <v>10</v>
      </c>
      <c r="C3507" s="18">
        <v>1185732</v>
      </c>
      <c r="D3507" s="19">
        <v>45508</v>
      </c>
      <c r="E3507" s="18" t="s">
        <v>132</v>
      </c>
      <c r="F3507" s="18" t="s">
        <v>116</v>
      </c>
      <c r="G3507" s="18" t="s">
        <v>117</v>
      </c>
      <c r="H3507" s="18" t="s">
        <v>14</v>
      </c>
      <c r="I3507" s="20">
        <v>0.45</v>
      </c>
      <c r="J3507" s="21">
        <v>2250</v>
      </c>
      <c r="K3507" s="22">
        <f t="shared" si="1148"/>
        <v>1012.5</v>
      </c>
      <c r="L3507" s="22">
        <f t="shared" si="1149"/>
        <v>303.75</v>
      </c>
      <c r="M3507" s="23">
        <v>0.3</v>
      </c>
      <c r="O3507" s="1"/>
      <c r="P3507" s="2"/>
      <c r="Q3507" s="3"/>
      <c r="R3507" s="5"/>
    </row>
    <row r="3508" spans="2:18" x14ac:dyDescent="0.25">
      <c r="B3508" s="18" t="s">
        <v>10</v>
      </c>
      <c r="C3508" s="18">
        <v>1185732</v>
      </c>
      <c r="D3508" s="19">
        <v>45508</v>
      </c>
      <c r="E3508" s="18" t="s">
        <v>132</v>
      </c>
      <c r="F3508" s="18" t="s">
        <v>116</v>
      </c>
      <c r="G3508" s="18" t="s">
        <v>117</v>
      </c>
      <c r="H3508" s="18" t="s">
        <v>16</v>
      </c>
      <c r="I3508" s="20">
        <v>0.54999999999999993</v>
      </c>
      <c r="J3508" s="21">
        <v>2000</v>
      </c>
      <c r="K3508" s="22">
        <f t="shared" si="1148"/>
        <v>1099.9999999999998</v>
      </c>
      <c r="L3508" s="22">
        <f t="shared" si="1149"/>
        <v>329.99999999999994</v>
      </c>
      <c r="M3508" s="23">
        <v>0.3</v>
      </c>
      <c r="O3508" s="1"/>
      <c r="P3508" s="2"/>
      <c r="Q3508" s="3"/>
      <c r="R3508" s="5"/>
    </row>
    <row r="3509" spans="2:18" x14ac:dyDescent="0.25">
      <c r="B3509" s="18" t="s">
        <v>10</v>
      </c>
      <c r="C3509" s="18">
        <v>1185732</v>
      </c>
      <c r="D3509" s="19">
        <v>45508</v>
      </c>
      <c r="E3509" s="18" t="s">
        <v>132</v>
      </c>
      <c r="F3509" s="18" t="s">
        <v>116</v>
      </c>
      <c r="G3509" s="18" t="s">
        <v>117</v>
      </c>
      <c r="H3509" s="18" t="s">
        <v>17</v>
      </c>
      <c r="I3509" s="20">
        <v>0.6</v>
      </c>
      <c r="J3509" s="21">
        <v>3750</v>
      </c>
      <c r="K3509" s="22">
        <f t="shared" si="1148"/>
        <v>2250</v>
      </c>
      <c r="L3509" s="22">
        <f t="shared" si="1149"/>
        <v>787.5</v>
      </c>
      <c r="M3509" s="23">
        <v>0.35</v>
      </c>
      <c r="O3509" s="1"/>
      <c r="P3509" s="2"/>
      <c r="Q3509" s="3"/>
      <c r="R3509" s="5"/>
    </row>
    <row r="3510" spans="2:18" x14ac:dyDescent="0.25">
      <c r="B3510" s="18" t="s">
        <v>10</v>
      </c>
      <c r="C3510" s="18">
        <v>1185732</v>
      </c>
      <c r="D3510" s="19">
        <v>45538</v>
      </c>
      <c r="E3510" s="18" t="s">
        <v>132</v>
      </c>
      <c r="F3510" s="18" t="s">
        <v>116</v>
      </c>
      <c r="G3510" s="18" t="s">
        <v>117</v>
      </c>
      <c r="H3510" s="18" t="s">
        <v>12</v>
      </c>
      <c r="I3510" s="20">
        <v>0.54999999999999993</v>
      </c>
      <c r="J3510" s="21">
        <v>5000</v>
      </c>
      <c r="K3510" s="22">
        <f>I3510*J3510</f>
        <v>2749.9999999999995</v>
      </c>
      <c r="L3510" s="22">
        <f>K3510*M3510</f>
        <v>1099.9999999999998</v>
      </c>
      <c r="M3510" s="23">
        <v>0.4</v>
      </c>
      <c r="O3510" s="1"/>
      <c r="P3510" s="2"/>
      <c r="Q3510" s="3"/>
      <c r="R3510" s="5"/>
    </row>
    <row r="3511" spans="2:18" x14ac:dyDescent="0.25">
      <c r="B3511" s="18" t="s">
        <v>10</v>
      </c>
      <c r="C3511" s="18">
        <v>1185732</v>
      </c>
      <c r="D3511" s="19">
        <v>45538</v>
      </c>
      <c r="E3511" s="18" t="s">
        <v>132</v>
      </c>
      <c r="F3511" s="18" t="s">
        <v>116</v>
      </c>
      <c r="G3511" s="18" t="s">
        <v>117</v>
      </c>
      <c r="H3511" s="18" t="s">
        <v>15</v>
      </c>
      <c r="I3511" s="20">
        <v>0.5</v>
      </c>
      <c r="J3511" s="21">
        <v>3000</v>
      </c>
      <c r="K3511" s="22">
        <f>I3511*J3511</f>
        <v>1500</v>
      </c>
      <c r="L3511" s="22">
        <f>K3511*M3511</f>
        <v>600</v>
      </c>
      <c r="M3511" s="23">
        <v>0.4</v>
      </c>
      <c r="O3511" s="1"/>
      <c r="P3511" s="2"/>
      <c r="Q3511" s="3"/>
      <c r="R3511" s="5"/>
    </row>
    <row r="3512" spans="2:18" x14ac:dyDescent="0.25">
      <c r="B3512" s="18" t="s">
        <v>10</v>
      </c>
      <c r="C3512" s="18">
        <v>1185732</v>
      </c>
      <c r="D3512" s="19">
        <v>45538</v>
      </c>
      <c r="E3512" s="18" t="s">
        <v>132</v>
      </c>
      <c r="F3512" s="18" t="s">
        <v>116</v>
      </c>
      <c r="G3512" s="18" t="s">
        <v>117</v>
      </c>
      <c r="H3512" s="18" t="s">
        <v>13</v>
      </c>
      <c r="I3512" s="20">
        <v>0.45</v>
      </c>
      <c r="J3512" s="21">
        <v>2000</v>
      </c>
      <c r="K3512" s="22">
        <f t="shared" ref="K3512:K3515" si="1150">I3512*J3512</f>
        <v>900</v>
      </c>
      <c r="L3512" s="22">
        <f t="shared" ref="L3512:L3515" si="1151">K3512*M3512</f>
        <v>270</v>
      </c>
      <c r="M3512" s="23">
        <v>0.3</v>
      </c>
      <c r="O3512" s="1"/>
      <c r="P3512" s="2"/>
      <c r="Q3512" s="3"/>
      <c r="R3512" s="5"/>
    </row>
    <row r="3513" spans="2:18" x14ac:dyDescent="0.25">
      <c r="B3513" s="18" t="s">
        <v>10</v>
      </c>
      <c r="C3513" s="18">
        <v>1185732</v>
      </c>
      <c r="D3513" s="19">
        <v>45538</v>
      </c>
      <c r="E3513" s="18" t="s">
        <v>132</v>
      </c>
      <c r="F3513" s="18" t="s">
        <v>116</v>
      </c>
      <c r="G3513" s="18" t="s">
        <v>117</v>
      </c>
      <c r="H3513" s="18" t="s">
        <v>14</v>
      </c>
      <c r="I3513" s="20">
        <v>0.45</v>
      </c>
      <c r="J3513" s="21">
        <v>1750</v>
      </c>
      <c r="K3513" s="22">
        <f t="shared" si="1150"/>
        <v>787.5</v>
      </c>
      <c r="L3513" s="22">
        <f t="shared" si="1151"/>
        <v>236.25</v>
      </c>
      <c r="M3513" s="23">
        <v>0.3</v>
      </c>
      <c r="O3513" s="1"/>
      <c r="P3513" s="2"/>
      <c r="Q3513" s="3"/>
      <c r="R3513" s="5"/>
    </row>
    <row r="3514" spans="2:18" x14ac:dyDescent="0.25">
      <c r="B3514" s="18" t="s">
        <v>10</v>
      </c>
      <c r="C3514" s="18">
        <v>1185732</v>
      </c>
      <c r="D3514" s="19">
        <v>45538</v>
      </c>
      <c r="E3514" s="18" t="s">
        <v>132</v>
      </c>
      <c r="F3514" s="18" t="s">
        <v>116</v>
      </c>
      <c r="G3514" s="18" t="s">
        <v>117</v>
      </c>
      <c r="H3514" s="18" t="s">
        <v>16</v>
      </c>
      <c r="I3514" s="20">
        <v>0.54999999999999993</v>
      </c>
      <c r="J3514" s="21">
        <v>1750</v>
      </c>
      <c r="K3514" s="22">
        <f t="shared" si="1150"/>
        <v>962.49999999999989</v>
      </c>
      <c r="L3514" s="22">
        <f t="shared" si="1151"/>
        <v>288.74999999999994</v>
      </c>
      <c r="M3514" s="23">
        <v>0.3</v>
      </c>
      <c r="O3514" s="1"/>
      <c r="P3514" s="2"/>
      <c r="Q3514" s="3"/>
      <c r="R3514" s="5"/>
    </row>
    <row r="3515" spans="2:18" x14ac:dyDescent="0.25">
      <c r="B3515" s="18" t="s">
        <v>10</v>
      </c>
      <c r="C3515" s="18">
        <v>1185732</v>
      </c>
      <c r="D3515" s="19">
        <v>45538</v>
      </c>
      <c r="E3515" s="18" t="s">
        <v>132</v>
      </c>
      <c r="F3515" s="18" t="s">
        <v>116</v>
      </c>
      <c r="G3515" s="18" t="s">
        <v>117</v>
      </c>
      <c r="H3515" s="18" t="s">
        <v>17</v>
      </c>
      <c r="I3515" s="20">
        <v>0.6</v>
      </c>
      <c r="J3515" s="21">
        <v>2750</v>
      </c>
      <c r="K3515" s="22">
        <f t="shared" si="1150"/>
        <v>1650</v>
      </c>
      <c r="L3515" s="22">
        <f t="shared" si="1151"/>
        <v>577.5</v>
      </c>
      <c r="M3515" s="23">
        <v>0.35</v>
      </c>
      <c r="O3515" s="1"/>
      <c r="P3515" s="2"/>
      <c r="Q3515" s="3"/>
      <c r="R3515" s="5"/>
    </row>
    <row r="3516" spans="2:18" x14ac:dyDescent="0.25">
      <c r="B3516" s="18" t="s">
        <v>10</v>
      </c>
      <c r="C3516" s="18">
        <v>1185732</v>
      </c>
      <c r="D3516" s="19">
        <v>45570</v>
      </c>
      <c r="E3516" s="18" t="s">
        <v>132</v>
      </c>
      <c r="F3516" s="18" t="s">
        <v>116</v>
      </c>
      <c r="G3516" s="18" t="s">
        <v>117</v>
      </c>
      <c r="H3516" s="18" t="s">
        <v>12</v>
      </c>
      <c r="I3516" s="20">
        <v>0.6</v>
      </c>
      <c r="J3516" s="21">
        <v>4500</v>
      </c>
      <c r="K3516" s="22">
        <f>I3516*J3516</f>
        <v>2700</v>
      </c>
      <c r="L3516" s="22">
        <f>K3516*M3516</f>
        <v>1080</v>
      </c>
      <c r="M3516" s="23">
        <v>0.4</v>
      </c>
      <c r="O3516" s="1"/>
      <c r="P3516" s="2"/>
      <c r="Q3516" s="3"/>
      <c r="R3516" s="5"/>
    </row>
    <row r="3517" spans="2:18" x14ac:dyDescent="0.25">
      <c r="B3517" s="18" t="s">
        <v>10</v>
      </c>
      <c r="C3517" s="18">
        <v>1185732</v>
      </c>
      <c r="D3517" s="19">
        <v>45570</v>
      </c>
      <c r="E3517" s="18" t="s">
        <v>132</v>
      </c>
      <c r="F3517" s="18" t="s">
        <v>116</v>
      </c>
      <c r="G3517" s="18" t="s">
        <v>117</v>
      </c>
      <c r="H3517" s="18" t="s">
        <v>15</v>
      </c>
      <c r="I3517" s="20">
        <v>0.55000000000000004</v>
      </c>
      <c r="J3517" s="21">
        <v>2750</v>
      </c>
      <c r="K3517" s="22">
        <f>I3517*J3517</f>
        <v>1512.5000000000002</v>
      </c>
      <c r="L3517" s="22">
        <f>K3517*M3517</f>
        <v>605.00000000000011</v>
      </c>
      <c r="M3517" s="23">
        <v>0.4</v>
      </c>
      <c r="O3517" s="1"/>
      <c r="P3517" s="2"/>
      <c r="Q3517" s="3"/>
      <c r="R3517" s="5"/>
    </row>
    <row r="3518" spans="2:18" x14ac:dyDescent="0.25">
      <c r="B3518" s="18" t="s">
        <v>10</v>
      </c>
      <c r="C3518" s="18">
        <v>1185732</v>
      </c>
      <c r="D3518" s="19">
        <v>45570</v>
      </c>
      <c r="E3518" s="18" t="s">
        <v>132</v>
      </c>
      <c r="F3518" s="18" t="s">
        <v>116</v>
      </c>
      <c r="G3518" s="18" t="s">
        <v>117</v>
      </c>
      <c r="H3518" s="18" t="s">
        <v>13</v>
      </c>
      <c r="I3518" s="20">
        <v>0.55000000000000004</v>
      </c>
      <c r="J3518" s="21">
        <v>1750</v>
      </c>
      <c r="K3518" s="22">
        <f t="shared" ref="K3518:K3521" si="1152">I3518*J3518</f>
        <v>962.50000000000011</v>
      </c>
      <c r="L3518" s="22">
        <f t="shared" ref="L3518:L3521" si="1153">K3518*M3518</f>
        <v>288.75</v>
      </c>
      <c r="M3518" s="23">
        <v>0.3</v>
      </c>
      <c r="O3518" s="1"/>
      <c r="P3518" s="2"/>
      <c r="Q3518" s="3"/>
      <c r="R3518" s="5"/>
    </row>
    <row r="3519" spans="2:18" x14ac:dyDescent="0.25">
      <c r="B3519" s="18" t="s">
        <v>10</v>
      </c>
      <c r="C3519" s="18">
        <v>1185732</v>
      </c>
      <c r="D3519" s="19">
        <v>45570</v>
      </c>
      <c r="E3519" s="18" t="s">
        <v>132</v>
      </c>
      <c r="F3519" s="18" t="s">
        <v>116</v>
      </c>
      <c r="G3519" s="18" t="s">
        <v>117</v>
      </c>
      <c r="H3519" s="18" t="s">
        <v>14</v>
      </c>
      <c r="I3519" s="20">
        <v>0.55000000000000004</v>
      </c>
      <c r="J3519" s="21">
        <v>1500</v>
      </c>
      <c r="K3519" s="22">
        <f t="shared" si="1152"/>
        <v>825.00000000000011</v>
      </c>
      <c r="L3519" s="22">
        <f t="shared" si="1153"/>
        <v>247.50000000000003</v>
      </c>
      <c r="M3519" s="23">
        <v>0.3</v>
      </c>
      <c r="O3519" s="1"/>
      <c r="P3519" s="2"/>
      <c r="Q3519" s="3"/>
      <c r="R3519" s="5"/>
    </row>
    <row r="3520" spans="2:18" x14ac:dyDescent="0.25">
      <c r="B3520" s="18" t="s">
        <v>10</v>
      </c>
      <c r="C3520" s="18">
        <v>1185732</v>
      </c>
      <c r="D3520" s="19">
        <v>45570</v>
      </c>
      <c r="E3520" s="18" t="s">
        <v>132</v>
      </c>
      <c r="F3520" s="18" t="s">
        <v>116</v>
      </c>
      <c r="G3520" s="18" t="s">
        <v>117</v>
      </c>
      <c r="H3520" s="18" t="s">
        <v>16</v>
      </c>
      <c r="I3520" s="20">
        <v>0.65</v>
      </c>
      <c r="J3520" s="21">
        <v>1500</v>
      </c>
      <c r="K3520" s="22">
        <f t="shared" si="1152"/>
        <v>975</v>
      </c>
      <c r="L3520" s="22">
        <f t="shared" si="1153"/>
        <v>292.5</v>
      </c>
      <c r="M3520" s="23">
        <v>0.3</v>
      </c>
      <c r="O3520" s="1"/>
      <c r="P3520" s="2"/>
      <c r="Q3520" s="3"/>
      <c r="R3520" s="5"/>
    </row>
    <row r="3521" spans="1:18" x14ac:dyDescent="0.25">
      <c r="B3521" s="18" t="s">
        <v>10</v>
      </c>
      <c r="C3521" s="18">
        <v>1185732</v>
      </c>
      <c r="D3521" s="19">
        <v>45570</v>
      </c>
      <c r="E3521" s="18" t="s">
        <v>132</v>
      </c>
      <c r="F3521" s="18" t="s">
        <v>116</v>
      </c>
      <c r="G3521" s="18" t="s">
        <v>117</v>
      </c>
      <c r="H3521" s="18" t="s">
        <v>17</v>
      </c>
      <c r="I3521" s="20">
        <v>0.7</v>
      </c>
      <c r="J3521" s="21">
        <v>2750</v>
      </c>
      <c r="K3521" s="22">
        <f t="shared" si="1152"/>
        <v>1924.9999999999998</v>
      </c>
      <c r="L3521" s="22">
        <f t="shared" si="1153"/>
        <v>673.74999999999989</v>
      </c>
      <c r="M3521" s="23">
        <v>0.35</v>
      </c>
      <c r="O3521" s="1"/>
      <c r="P3521" s="2"/>
      <c r="Q3521" s="3"/>
      <c r="R3521" s="5"/>
    </row>
    <row r="3522" spans="1:18" x14ac:dyDescent="0.25">
      <c r="B3522" s="18" t="s">
        <v>10</v>
      </c>
      <c r="C3522" s="18">
        <v>1185732</v>
      </c>
      <c r="D3522" s="19">
        <v>45600</v>
      </c>
      <c r="E3522" s="18" t="s">
        <v>132</v>
      </c>
      <c r="F3522" s="18" t="s">
        <v>116</v>
      </c>
      <c r="G3522" s="18" t="s">
        <v>117</v>
      </c>
      <c r="H3522" s="18" t="s">
        <v>12</v>
      </c>
      <c r="I3522" s="20">
        <v>0.65</v>
      </c>
      <c r="J3522" s="21">
        <v>4250</v>
      </c>
      <c r="K3522" s="22">
        <f>I3522*J3522</f>
        <v>2762.5</v>
      </c>
      <c r="L3522" s="22">
        <f>K3522*M3522</f>
        <v>1105</v>
      </c>
      <c r="M3522" s="23">
        <v>0.4</v>
      </c>
      <c r="O3522" s="1"/>
      <c r="P3522" s="2"/>
      <c r="Q3522" s="3"/>
      <c r="R3522" s="5"/>
    </row>
    <row r="3523" spans="1:18" x14ac:dyDescent="0.25">
      <c r="B3523" s="18" t="s">
        <v>10</v>
      </c>
      <c r="C3523" s="18">
        <v>1185732</v>
      </c>
      <c r="D3523" s="19">
        <v>45600</v>
      </c>
      <c r="E3523" s="18" t="s">
        <v>132</v>
      </c>
      <c r="F3523" s="18" t="s">
        <v>116</v>
      </c>
      <c r="G3523" s="18" t="s">
        <v>117</v>
      </c>
      <c r="H3523" s="18" t="s">
        <v>15</v>
      </c>
      <c r="I3523" s="20">
        <v>0.55000000000000004</v>
      </c>
      <c r="J3523" s="21">
        <v>3000</v>
      </c>
      <c r="K3523" s="22">
        <f>I3523*J3523</f>
        <v>1650.0000000000002</v>
      </c>
      <c r="L3523" s="22">
        <f>K3523*M3523</f>
        <v>660.00000000000011</v>
      </c>
      <c r="M3523" s="23">
        <v>0.4</v>
      </c>
      <c r="O3523" s="1"/>
      <c r="P3523" s="2"/>
      <c r="Q3523" s="3"/>
      <c r="R3523" s="5"/>
    </row>
    <row r="3524" spans="1:18" x14ac:dyDescent="0.25">
      <c r="B3524" s="18" t="s">
        <v>10</v>
      </c>
      <c r="C3524" s="18">
        <v>1185732</v>
      </c>
      <c r="D3524" s="19">
        <v>45600</v>
      </c>
      <c r="E3524" s="18" t="s">
        <v>132</v>
      </c>
      <c r="F3524" s="18" t="s">
        <v>116</v>
      </c>
      <c r="G3524" s="18" t="s">
        <v>117</v>
      </c>
      <c r="H3524" s="18" t="s">
        <v>13</v>
      </c>
      <c r="I3524" s="20">
        <v>0.55000000000000004</v>
      </c>
      <c r="J3524" s="21">
        <v>2950</v>
      </c>
      <c r="K3524" s="22">
        <f t="shared" ref="K3524:K3527" si="1154">I3524*J3524</f>
        <v>1622.5000000000002</v>
      </c>
      <c r="L3524" s="22">
        <f t="shared" ref="L3524:L3527" si="1155">K3524*M3524</f>
        <v>486.75000000000006</v>
      </c>
      <c r="M3524" s="23">
        <v>0.3</v>
      </c>
      <c r="O3524" s="1"/>
      <c r="P3524" s="2"/>
      <c r="Q3524" s="3"/>
      <c r="R3524" s="5"/>
    </row>
    <row r="3525" spans="1:18" x14ac:dyDescent="0.25">
      <c r="B3525" s="18" t="s">
        <v>10</v>
      </c>
      <c r="C3525" s="18">
        <v>1185732</v>
      </c>
      <c r="D3525" s="19">
        <v>45600</v>
      </c>
      <c r="E3525" s="18" t="s">
        <v>132</v>
      </c>
      <c r="F3525" s="18" t="s">
        <v>116</v>
      </c>
      <c r="G3525" s="18" t="s">
        <v>117</v>
      </c>
      <c r="H3525" s="18" t="s">
        <v>14</v>
      </c>
      <c r="I3525" s="20">
        <v>0.55000000000000004</v>
      </c>
      <c r="J3525" s="21">
        <v>2750</v>
      </c>
      <c r="K3525" s="22">
        <f t="shared" si="1154"/>
        <v>1512.5000000000002</v>
      </c>
      <c r="L3525" s="22">
        <f t="shared" si="1155"/>
        <v>453.75000000000006</v>
      </c>
      <c r="M3525" s="23">
        <v>0.3</v>
      </c>
      <c r="O3525" s="1"/>
      <c r="P3525" s="2"/>
      <c r="Q3525" s="3"/>
      <c r="R3525" s="5"/>
    </row>
    <row r="3526" spans="1:18" x14ac:dyDescent="0.25">
      <c r="B3526" s="18" t="s">
        <v>10</v>
      </c>
      <c r="C3526" s="18">
        <v>1185732</v>
      </c>
      <c r="D3526" s="19">
        <v>45600</v>
      </c>
      <c r="E3526" s="18" t="s">
        <v>132</v>
      </c>
      <c r="F3526" s="18" t="s">
        <v>116</v>
      </c>
      <c r="G3526" s="18" t="s">
        <v>117</v>
      </c>
      <c r="H3526" s="18" t="s">
        <v>16</v>
      </c>
      <c r="I3526" s="20">
        <v>0.65</v>
      </c>
      <c r="J3526" s="21">
        <v>2500</v>
      </c>
      <c r="K3526" s="22">
        <f t="shared" si="1154"/>
        <v>1625</v>
      </c>
      <c r="L3526" s="22">
        <f t="shared" si="1155"/>
        <v>487.5</v>
      </c>
      <c r="M3526" s="23">
        <v>0.3</v>
      </c>
      <c r="O3526" s="1"/>
      <c r="P3526" s="2"/>
      <c r="Q3526" s="3"/>
      <c r="R3526" s="5"/>
    </row>
    <row r="3527" spans="1:18" x14ac:dyDescent="0.25">
      <c r="B3527" s="18" t="s">
        <v>10</v>
      </c>
      <c r="C3527" s="18">
        <v>1185732</v>
      </c>
      <c r="D3527" s="19">
        <v>45600</v>
      </c>
      <c r="E3527" s="18" t="s">
        <v>132</v>
      </c>
      <c r="F3527" s="18" t="s">
        <v>116</v>
      </c>
      <c r="G3527" s="18" t="s">
        <v>117</v>
      </c>
      <c r="H3527" s="18" t="s">
        <v>17</v>
      </c>
      <c r="I3527" s="20">
        <v>0.7</v>
      </c>
      <c r="J3527" s="21">
        <v>3500</v>
      </c>
      <c r="K3527" s="22">
        <f t="shared" si="1154"/>
        <v>2450</v>
      </c>
      <c r="L3527" s="22">
        <f t="shared" si="1155"/>
        <v>857.5</v>
      </c>
      <c r="M3527" s="23">
        <v>0.35</v>
      </c>
      <c r="O3527" s="1"/>
      <c r="P3527" s="2"/>
      <c r="Q3527" s="3"/>
      <c r="R3527" s="5"/>
    </row>
    <row r="3528" spans="1:18" x14ac:dyDescent="0.25">
      <c r="B3528" s="18" t="s">
        <v>10</v>
      </c>
      <c r="C3528" s="18">
        <v>1185732</v>
      </c>
      <c r="D3528" s="19">
        <v>45629</v>
      </c>
      <c r="E3528" s="18" t="s">
        <v>132</v>
      </c>
      <c r="F3528" s="18" t="s">
        <v>116</v>
      </c>
      <c r="G3528" s="18" t="s">
        <v>117</v>
      </c>
      <c r="H3528" s="18" t="s">
        <v>12</v>
      </c>
      <c r="I3528" s="20">
        <v>0.65</v>
      </c>
      <c r="J3528" s="21">
        <v>5750</v>
      </c>
      <c r="K3528" s="22">
        <f>I3528*J3528</f>
        <v>3737.5</v>
      </c>
      <c r="L3528" s="22">
        <f>K3528*M3528</f>
        <v>1495</v>
      </c>
      <c r="M3528" s="23">
        <v>0.4</v>
      </c>
      <c r="O3528" s="1"/>
      <c r="P3528" s="2"/>
      <c r="Q3528" s="3"/>
      <c r="R3528" s="5"/>
    </row>
    <row r="3529" spans="1:18" x14ac:dyDescent="0.25">
      <c r="B3529" s="18" t="s">
        <v>10</v>
      </c>
      <c r="C3529" s="18">
        <v>1185732</v>
      </c>
      <c r="D3529" s="19">
        <v>45629</v>
      </c>
      <c r="E3529" s="18" t="s">
        <v>132</v>
      </c>
      <c r="F3529" s="18" t="s">
        <v>116</v>
      </c>
      <c r="G3529" s="18" t="s">
        <v>117</v>
      </c>
      <c r="H3529" s="18" t="s">
        <v>15</v>
      </c>
      <c r="I3529" s="20">
        <v>0.55000000000000004</v>
      </c>
      <c r="J3529" s="21">
        <v>3750</v>
      </c>
      <c r="K3529" s="22">
        <f>I3529*J3529</f>
        <v>2062.5</v>
      </c>
      <c r="L3529" s="22">
        <f>K3529*M3529</f>
        <v>825</v>
      </c>
      <c r="M3529" s="23">
        <v>0.4</v>
      </c>
      <c r="O3529" s="1"/>
      <c r="P3529" s="2"/>
      <c r="Q3529" s="3"/>
      <c r="R3529" s="5"/>
    </row>
    <row r="3530" spans="1:18" x14ac:dyDescent="0.25">
      <c r="B3530" s="18" t="s">
        <v>10</v>
      </c>
      <c r="C3530" s="18">
        <v>1185732</v>
      </c>
      <c r="D3530" s="19">
        <v>45629</v>
      </c>
      <c r="E3530" s="18" t="s">
        <v>132</v>
      </c>
      <c r="F3530" s="18" t="s">
        <v>116</v>
      </c>
      <c r="G3530" s="18" t="s">
        <v>117</v>
      </c>
      <c r="H3530" s="18" t="s">
        <v>13</v>
      </c>
      <c r="I3530" s="20">
        <v>0.55000000000000004</v>
      </c>
      <c r="J3530" s="21">
        <v>3500</v>
      </c>
      <c r="K3530" s="22">
        <f t="shared" ref="K3530:K3533" si="1156">I3530*J3530</f>
        <v>1925.0000000000002</v>
      </c>
      <c r="L3530" s="22">
        <f t="shared" ref="L3530:L3533" si="1157">K3530*M3530</f>
        <v>577.5</v>
      </c>
      <c r="M3530" s="23">
        <v>0.3</v>
      </c>
      <c r="O3530" s="1"/>
      <c r="P3530" s="2"/>
      <c r="Q3530" s="3"/>
      <c r="R3530" s="5"/>
    </row>
    <row r="3531" spans="1:18" x14ac:dyDescent="0.25">
      <c r="B3531" s="18" t="s">
        <v>10</v>
      </c>
      <c r="C3531" s="18">
        <v>1185732</v>
      </c>
      <c r="D3531" s="19">
        <v>45629</v>
      </c>
      <c r="E3531" s="18" t="s">
        <v>132</v>
      </c>
      <c r="F3531" s="18" t="s">
        <v>116</v>
      </c>
      <c r="G3531" s="18" t="s">
        <v>117</v>
      </c>
      <c r="H3531" s="18" t="s">
        <v>14</v>
      </c>
      <c r="I3531" s="20">
        <v>0.55000000000000004</v>
      </c>
      <c r="J3531" s="21">
        <v>3000</v>
      </c>
      <c r="K3531" s="22">
        <f t="shared" si="1156"/>
        <v>1650.0000000000002</v>
      </c>
      <c r="L3531" s="22">
        <f t="shared" si="1157"/>
        <v>495.00000000000006</v>
      </c>
      <c r="M3531" s="23">
        <v>0.3</v>
      </c>
      <c r="O3531" s="1"/>
      <c r="P3531" s="2"/>
      <c r="Q3531" s="3"/>
      <c r="R3531" s="5"/>
    </row>
    <row r="3532" spans="1:18" x14ac:dyDescent="0.25">
      <c r="B3532" s="18" t="s">
        <v>10</v>
      </c>
      <c r="C3532" s="18">
        <v>1185732</v>
      </c>
      <c r="D3532" s="19">
        <v>45629</v>
      </c>
      <c r="E3532" s="18" t="s">
        <v>132</v>
      </c>
      <c r="F3532" s="18" t="s">
        <v>116</v>
      </c>
      <c r="G3532" s="18" t="s">
        <v>117</v>
      </c>
      <c r="H3532" s="18" t="s">
        <v>16</v>
      </c>
      <c r="I3532" s="20">
        <v>0.65</v>
      </c>
      <c r="J3532" s="21">
        <v>3000</v>
      </c>
      <c r="K3532" s="22">
        <f t="shared" si="1156"/>
        <v>1950</v>
      </c>
      <c r="L3532" s="22">
        <f t="shared" si="1157"/>
        <v>585</v>
      </c>
      <c r="M3532" s="23">
        <v>0.3</v>
      </c>
      <c r="O3532" s="1"/>
      <c r="P3532" s="2"/>
      <c r="Q3532" s="3"/>
      <c r="R3532" s="5"/>
    </row>
    <row r="3533" spans="1:18" x14ac:dyDescent="0.25">
      <c r="B3533" s="18" t="s">
        <v>10</v>
      </c>
      <c r="C3533" s="18">
        <v>1185732</v>
      </c>
      <c r="D3533" s="19">
        <v>45629</v>
      </c>
      <c r="E3533" s="18" t="s">
        <v>132</v>
      </c>
      <c r="F3533" s="18" t="s">
        <v>116</v>
      </c>
      <c r="G3533" s="18" t="s">
        <v>117</v>
      </c>
      <c r="H3533" s="18" t="s">
        <v>17</v>
      </c>
      <c r="I3533" s="20">
        <v>0.7</v>
      </c>
      <c r="J3533" s="21">
        <v>4000</v>
      </c>
      <c r="K3533" s="22">
        <f t="shared" si="1156"/>
        <v>2800</v>
      </c>
      <c r="L3533" s="22">
        <f t="shared" si="1157"/>
        <v>979.99999999999989</v>
      </c>
      <c r="M3533" s="23">
        <v>0.35</v>
      </c>
      <c r="O3533" s="1"/>
      <c r="P3533" s="2"/>
      <c r="Q3533" s="3"/>
      <c r="R3533" s="5"/>
    </row>
    <row r="3534" spans="1:18" x14ac:dyDescent="0.25">
      <c r="A3534" t="s">
        <v>39</v>
      </c>
      <c r="B3534" s="18" t="s">
        <v>10</v>
      </c>
      <c r="C3534" s="18">
        <v>1185732</v>
      </c>
      <c r="D3534" s="19">
        <v>45301</v>
      </c>
      <c r="E3534" s="18" t="s">
        <v>132</v>
      </c>
      <c r="F3534" s="18" t="s">
        <v>119</v>
      </c>
      <c r="G3534" s="18" t="s">
        <v>118</v>
      </c>
      <c r="H3534" s="18" t="s">
        <v>12</v>
      </c>
      <c r="I3534" s="20">
        <v>0.35000000000000003</v>
      </c>
      <c r="J3534" s="21">
        <v>4250</v>
      </c>
      <c r="K3534" s="22">
        <f>I3534*J3534</f>
        <v>1487.5000000000002</v>
      </c>
      <c r="L3534" s="22">
        <f>K3534*M3534</f>
        <v>520.625</v>
      </c>
      <c r="M3534" s="23">
        <v>0.35</v>
      </c>
      <c r="O3534" s="1"/>
      <c r="P3534" s="2"/>
      <c r="Q3534" s="3"/>
      <c r="R3534" s="5"/>
    </row>
    <row r="3535" spans="1:18" x14ac:dyDescent="0.25">
      <c r="B3535" s="18" t="s">
        <v>10</v>
      </c>
      <c r="C3535" s="18">
        <v>1185732</v>
      </c>
      <c r="D3535" s="19">
        <v>45301</v>
      </c>
      <c r="E3535" s="18" t="s">
        <v>132</v>
      </c>
      <c r="F3535" s="18" t="s">
        <v>119</v>
      </c>
      <c r="G3535" s="18" t="s">
        <v>118</v>
      </c>
      <c r="H3535" s="18" t="s">
        <v>15</v>
      </c>
      <c r="I3535" s="20">
        <v>0.35000000000000003</v>
      </c>
      <c r="J3535" s="21">
        <v>2250</v>
      </c>
      <c r="K3535" s="22">
        <f>I3535*J3535</f>
        <v>787.50000000000011</v>
      </c>
      <c r="L3535" s="22">
        <f>K3535*M3535</f>
        <v>275.625</v>
      </c>
      <c r="M3535" s="23">
        <v>0.35</v>
      </c>
      <c r="O3535" s="1"/>
      <c r="P3535" s="2"/>
      <c r="Q3535" s="3"/>
      <c r="R3535" s="5"/>
    </row>
    <row r="3536" spans="1:18" x14ac:dyDescent="0.25">
      <c r="B3536" s="18" t="s">
        <v>10</v>
      </c>
      <c r="C3536" s="18">
        <v>1185732</v>
      </c>
      <c r="D3536" s="19">
        <v>45301</v>
      </c>
      <c r="E3536" s="18" t="s">
        <v>132</v>
      </c>
      <c r="F3536" s="18" t="s">
        <v>119</v>
      </c>
      <c r="G3536" s="18" t="s">
        <v>118</v>
      </c>
      <c r="H3536" s="18" t="s">
        <v>13</v>
      </c>
      <c r="I3536" s="20">
        <v>0.25000000000000006</v>
      </c>
      <c r="J3536" s="21">
        <v>2250</v>
      </c>
      <c r="K3536" s="22">
        <f t="shared" ref="K3536:K3539" si="1158">I3536*J3536</f>
        <v>562.50000000000011</v>
      </c>
      <c r="L3536" s="22">
        <f t="shared" ref="L3536:L3545" si="1159">K3536*M3536</f>
        <v>225.00000000000006</v>
      </c>
      <c r="M3536" s="23">
        <v>0.4</v>
      </c>
      <c r="O3536" s="1"/>
      <c r="P3536" s="2"/>
      <c r="Q3536" s="3"/>
      <c r="R3536" s="5"/>
    </row>
    <row r="3537" spans="2:18" x14ac:dyDescent="0.25">
      <c r="B3537" s="18" t="s">
        <v>10</v>
      </c>
      <c r="C3537" s="18">
        <v>1185732</v>
      </c>
      <c r="D3537" s="19">
        <v>45301</v>
      </c>
      <c r="E3537" s="18" t="s">
        <v>132</v>
      </c>
      <c r="F3537" s="18" t="s">
        <v>119</v>
      </c>
      <c r="G3537" s="18" t="s">
        <v>118</v>
      </c>
      <c r="H3537" s="18" t="s">
        <v>14</v>
      </c>
      <c r="I3537" s="20">
        <v>0.3</v>
      </c>
      <c r="J3537" s="21">
        <v>750</v>
      </c>
      <c r="K3537" s="22">
        <f t="shared" si="1158"/>
        <v>225</v>
      </c>
      <c r="L3537" s="22">
        <f t="shared" si="1159"/>
        <v>90</v>
      </c>
      <c r="M3537" s="23">
        <v>0.4</v>
      </c>
      <c r="O3537" s="1"/>
      <c r="P3537" s="2"/>
      <c r="Q3537" s="3"/>
      <c r="R3537" s="5"/>
    </row>
    <row r="3538" spans="2:18" x14ac:dyDescent="0.25">
      <c r="B3538" s="18" t="s">
        <v>10</v>
      </c>
      <c r="C3538" s="18">
        <v>1185732</v>
      </c>
      <c r="D3538" s="19">
        <v>45301</v>
      </c>
      <c r="E3538" s="18" t="s">
        <v>132</v>
      </c>
      <c r="F3538" s="18" t="s">
        <v>119</v>
      </c>
      <c r="G3538" s="18" t="s">
        <v>118</v>
      </c>
      <c r="H3538" s="18" t="s">
        <v>16</v>
      </c>
      <c r="I3538" s="20">
        <v>0.45</v>
      </c>
      <c r="J3538" s="21">
        <v>1250</v>
      </c>
      <c r="K3538" s="22">
        <f t="shared" si="1158"/>
        <v>562.5</v>
      </c>
      <c r="L3538" s="22">
        <f t="shared" si="1159"/>
        <v>168.75</v>
      </c>
      <c r="M3538" s="23">
        <v>0.3</v>
      </c>
      <c r="O3538" s="1"/>
      <c r="P3538" s="2"/>
      <c r="Q3538" s="3"/>
      <c r="R3538" s="5"/>
    </row>
    <row r="3539" spans="2:18" x14ac:dyDescent="0.25">
      <c r="B3539" s="18" t="s">
        <v>10</v>
      </c>
      <c r="C3539" s="18">
        <v>1185732</v>
      </c>
      <c r="D3539" s="19">
        <v>45301</v>
      </c>
      <c r="E3539" s="18" t="s">
        <v>132</v>
      </c>
      <c r="F3539" s="18" t="s">
        <v>119</v>
      </c>
      <c r="G3539" s="18" t="s">
        <v>118</v>
      </c>
      <c r="H3539" s="18" t="s">
        <v>17</v>
      </c>
      <c r="I3539" s="20">
        <v>0.35000000000000003</v>
      </c>
      <c r="J3539" s="21">
        <v>2250</v>
      </c>
      <c r="K3539" s="22">
        <f t="shared" si="1158"/>
        <v>787.50000000000011</v>
      </c>
      <c r="L3539" s="22">
        <f t="shared" si="1159"/>
        <v>315.00000000000006</v>
      </c>
      <c r="M3539" s="23">
        <v>0.4</v>
      </c>
      <c r="O3539" s="1"/>
      <c r="P3539" s="2"/>
      <c r="Q3539" s="3"/>
      <c r="R3539" s="5"/>
    </row>
    <row r="3540" spans="2:18" x14ac:dyDescent="0.25">
      <c r="B3540" s="18" t="s">
        <v>10</v>
      </c>
      <c r="C3540" s="18">
        <v>1185732</v>
      </c>
      <c r="D3540" s="19">
        <v>45330</v>
      </c>
      <c r="E3540" s="18" t="s">
        <v>132</v>
      </c>
      <c r="F3540" s="18" t="s">
        <v>119</v>
      </c>
      <c r="G3540" s="18" t="s">
        <v>118</v>
      </c>
      <c r="H3540" s="18" t="s">
        <v>12</v>
      </c>
      <c r="I3540" s="20">
        <v>0.35000000000000003</v>
      </c>
      <c r="J3540" s="21">
        <v>4750</v>
      </c>
      <c r="K3540" s="22">
        <f>I3540*J3540</f>
        <v>1662.5000000000002</v>
      </c>
      <c r="L3540" s="22">
        <f>K3540*M3540</f>
        <v>581.875</v>
      </c>
      <c r="M3540" s="23">
        <v>0.35</v>
      </c>
      <c r="O3540" s="1"/>
      <c r="P3540" s="2"/>
      <c r="Q3540" s="3"/>
      <c r="R3540" s="5"/>
    </row>
    <row r="3541" spans="2:18" x14ac:dyDescent="0.25">
      <c r="B3541" s="18" t="s">
        <v>10</v>
      </c>
      <c r="C3541" s="18">
        <v>1185732</v>
      </c>
      <c r="D3541" s="19">
        <v>45330</v>
      </c>
      <c r="E3541" s="18" t="s">
        <v>132</v>
      </c>
      <c r="F3541" s="18" t="s">
        <v>119</v>
      </c>
      <c r="G3541" s="18" t="s">
        <v>118</v>
      </c>
      <c r="H3541" s="18" t="s">
        <v>15</v>
      </c>
      <c r="I3541" s="20">
        <v>0.35000000000000003</v>
      </c>
      <c r="J3541" s="21">
        <v>1250</v>
      </c>
      <c r="K3541" s="22">
        <f>I3541*J3541</f>
        <v>437.50000000000006</v>
      </c>
      <c r="L3541" s="22">
        <f>K3541*M3541</f>
        <v>153.125</v>
      </c>
      <c r="M3541" s="23">
        <v>0.35</v>
      </c>
      <c r="O3541" s="1"/>
      <c r="P3541" s="2"/>
      <c r="Q3541" s="3"/>
      <c r="R3541" s="5"/>
    </row>
    <row r="3542" spans="2:18" x14ac:dyDescent="0.25">
      <c r="B3542" s="18" t="s">
        <v>10</v>
      </c>
      <c r="C3542" s="18">
        <v>1185732</v>
      </c>
      <c r="D3542" s="19">
        <v>45330</v>
      </c>
      <c r="E3542" s="18" t="s">
        <v>132</v>
      </c>
      <c r="F3542" s="18" t="s">
        <v>119</v>
      </c>
      <c r="G3542" s="18" t="s">
        <v>118</v>
      </c>
      <c r="H3542" s="18" t="s">
        <v>13</v>
      </c>
      <c r="I3542" s="20">
        <v>0.25000000000000006</v>
      </c>
      <c r="J3542" s="21">
        <v>1750</v>
      </c>
      <c r="K3542" s="22">
        <f t="shared" ref="K3542:K3545" si="1160">I3542*J3542</f>
        <v>437.50000000000011</v>
      </c>
      <c r="L3542" s="22">
        <f t="shared" si="1159"/>
        <v>175.00000000000006</v>
      </c>
      <c r="M3542" s="23">
        <v>0.4</v>
      </c>
      <c r="O3542" s="1"/>
      <c r="P3542" s="2"/>
      <c r="Q3542" s="3"/>
      <c r="R3542" s="5"/>
    </row>
    <row r="3543" spans="2:18" x14ac:dyDescent="0.25">
      <c r="B3543" s="18" t="s">
        <v>10</v>
      </c>
      <c r="C3543" s="18">
        <v>1185732</v>
      </c>
      <c r="D3543" s="19">
        <v>45330</v>
      </c>
      <c r="E3543" s="18" t="s">
        <v>132</v>
      </c>
      <c r="F3543" s="18" t="s">
        <v>119</v>
      </c>
      <c r="G3543" s="18" t="s">
        <v>118</v>
      </c>
      <c r="H3543" s="18" t="s">
        <v>14</v>
      </c>
      <c r="I3543" s="20">
        <v>0.3</v>
      </c>
      <c r="J3543" s="21">
        <v>500</v>
      </c>
      <c r="K3543" s="22">
        <f t="shared" si="1160"/>
        <v>150</v>
      </c>
      <c r="L3543" s="22">
        <f t="shared" si="1159"/>
        <v>60</v>
      </c>
      <c r="M3543" s="23">
        <v>0.4</v>
      </c>
      <c r="O3543" s="1"/>
      <c r="P3543" s="2"/>
      <c r="Q3543" s="3"/>
      <c r="R3543" s="5"/>
    </row>
    <row r="3544" spans="2:18" x14ac:dyDescent="0.25">
      <c r="B3544" s="18" t="s">
        <v>10</v>
      </c>
      <c r="C3544" s="18">
        <v>1185732</v>
      </c>
      <c r="D3544" s="19">
        <v>45330</v>
      </c>
      <c r="E3544" s="18" t="s">
        <v>132</v>
      </c>
      <c r="F3544" s="18" t="s">
        <v>119</v>
      </c>
      <c r="G3544" s="18" t="s">
        <v>118</v>
      </c>
      <c r="H3544" s="18" t="s">
        <v>16</v>
      </c>
      <c r="I3544" s="20">
        <v>0.45</v>
      </c>
      <c r="J3544" s="21">
        <v>1250</v>
      </c>
      <c r="K3544" s="22">
        <f t="shared" si="1160"/>
        <v>562.5</v>
      </c>
      <c r="L3544" s="22">
        <f t="shared" si="1159"/>
        <v>168.75</v>
      </c>
      <c r="M3544" s="23">
        <v>0.3</v>
      </c>
      <c r="O3544" s="1"/>
      <c r="P3544" s="2"/>
      <c r="Q3544" s="3"/>
      <c r="R3544" s="5"/>
    </row>
    <row r="3545" spans="2:18" x14ac:dyDescent="0.25">
      <c r="B3545" s="18" t="s">
        <v>10</v>
      </c>
      <c r="C3545" s="18">
        <v>1185732</v>
      </c>
      <c r="D3545" s="19">
        <v>45330</v>
      </c>
      <c r="E3545" s="18" t="s">
        <v>132</v>
      </c>
      <c r="F3545" s="18" t="s">
        <v>119</v>
      </c>
      <c r="G3545" s="18" t="s">
        <v>118</v>
      </c>
      <c r="H3545" s="18" t="s">
        <v>17</v>
      </c>
      <c r="I3545" s="20">
        <v>0.35000000000000003</v>
      </c>
      <c r="J3545" s="21">
        <v>2250</v>
      </c>
      <c r="K3545" s="22">
        <f t="shared" si="1160"/>
        <v>787.50000000000011</v>
      </c>
      <c r="L3545" s="22">
        <f t="shared" si="1159"/>
        <v>315.00000000000006</v>
      </c>
      <c r="M3545" s="23">
        <v>0.4</v>
      </c>
      <c r="O3545" s="1"/>
      <c r="P3545" s="2"/>
      <c r="Q3545" s="3"/>
      <c r="R3545" s="5"/>
    </row>
    <row r="3546" spans="2:18" x14ac:dyDescent="0.25">
      <c r="B3546" s="18" t="s">
        <v>10</v>
      </c>
      <c r="C3546" s="18">
        <v>1185732</v>
      </c>
      <c r="D3546" s="19">
        <v>45357</v>
      </c>
      <c r="E3546" s="18" t="s">
        <v>132</v>
      </c>
      <c r="F3546" s="18" t="s">
        <v>119</v>
      </c>
      <c r="G3546" s="18" t="s">
        <v>118</v>
      </c>
      <c r="H3546" s="18" t="s">
        <v>12</v>
      </c>
      <c r="I3546" s="20">
        <v>0.35000000000000003</v>
      </c>
      <c r="J3546" s="21">
        <v>4450</v>
      </c>
      <c r="K3546" s="22">
        <f>I3546*J3546</f>
        <v>1557.5000000000002</v>
      </c>
      <c r="L3546" s="22">
        <f>K3546*M3546</f>
        <v>545.125</v>
      </c>
      <c r="M3546" s="23">
        <v>0.35</v>
      </c>
      <c r="O3546" s="1"/>
      <c r="P3546" s="2"/>
      <c r="Q3546" s="3"/>
      <c r="R3546" s="5"/>
    </row>
    <row r="3547" spans="2:18" x14ac:dyDescent="0.25">
      <c r="B3547" s="18" t="s">
        <v>10</v>
      </c>
      <c r="C3547" s="18">
        <v>1185732</v>
      </c>
      <c r="D3547" s="19">
        <v>45357</v>
      </c>
      <c r="E3547" s="18" t="s">
        <v>132</v>
      </c>
      <c r="F3547" s="18" t="s">
        <v>119</v>
      </c>
      <c r="G3547" s="18" t="s">
        <v>118</v>
      </c>
      <c r="H3547" s="18" t="s">
        <v>15</v>
      </c>
      <c r="I3547" s="20">
        <v>0.35000000000000003</v>
      </c>
      <c r="J3547" s="21">
        <v>1500</v>
      </c>
      <c r="K3547" s="22">
        <f>I3547*J3547</f>
        <v>525</v>
      </c>
      <c r="L3547" s="22">
        <f>K3547*M3547</f>
        <v>183.75</v>
      </c>
      <c r="M3547" s="23">
        <v>0.35</v>
      </c>
      <c r="O3547" s="1"/>
      <c r="P3547" s="2"/>
      <c r="Q3547" s="3"/>
      <c r="R3547" s="5"/>
    </row>
    <row r="3548" spans="2:18" x14ac:dyDescent="0.25">
      <c r="B3548" s="18" t="s">
        <v>10</v>
      </c>
      <c r="C3548" s="18">
        <v>1185732</v>
      </c>
      <c r="D3548" s="19">
        <v>45357</v>
      </c>
      <c r="E3548" s="18" t="s">
        <v>132</v>
      </c>
      <c r="F3548" s="18" t="s">
        <v>119</v>
      </c>
      <c r="G3548" s="18" t="s">
        <v>118</v>
      </c>
      <c r="H3548" s="18" t="s">
        <v>13</v>
      </c>
      <c r="I3548" s="20">
        <v>0.25000000000000006</v>
      </c>
      <c r="J3548" s="21">
        <v>1750</v>
      </c>
      <c r="K3548" s="22">
        <f t="shared" ref="K3548:K3551" si="1161">I3548*J3548</f>
        <v>437.50000000000011</v>
      </c>
      <c r="L3548" s="22">
        <f t="shared" ref="L3548:L3551" si="1162">K3548*M3548</f>
        <v>175.00000000000006</v>
      </c>
      <c r="M3548" s="23">
        <v>0.4</v>
      </c>
      <c r="O3548" s="1"/>
      <c r="P3548" s="2"/>
      <c r="Q3548" s="3"/>
      <c r="R3548" s="5"/>
    </row>
    <row r="3549" spans="2:18" x14ac:dyDescent="0.25">
      <c r="B3549" s="18" t="s">
        <v>10</v>
      </c>
      <c r="C3549" s="18">
        <v>1185732</v>
      </c>
      <c r="D3549" s="19">
        <v>45357</v>
      </c>
      <c r="E3549" s="18" t="s">
        <v>132</v>
      </c>
      <c r="F3549" s="18" t="s">
        <v>119</v>
      </c>
      <c r="G3549" s="18" t="s">
        <v>118</v>
      </c>
      <c r="H3549" s="18" t="s">
        <v>14</v>
      </c>
      <c r="I3549" s="20">
        <v>0.3</v>
      </c>
      <c r="J3549" s="21">
        <v>250</v>
      </c>
      <c r="K3549" s="22">
        <f t="shared" si="1161"/>
        <v>75</v>
      </c>
      <c r="L3549" s="22">
        <f t="shared" si="1162"/>
        <v>30</v>
      </c>
      <c r="M3549" s="23">
        <v>0.4</v>
      </c>
      <c r="O3549" s="1"/>
      <c r="P3549" s="2"/>
      <c r="Q3549" s="3"/>
      <c r="R3549" s="5"/>
    </row>
    <row r="3550" spans="2:18" x14ac:dyDescent="0.25">
      <c r="B3550" s="18" t="s">
        <v>10</v>
      </c>
      <c r="C3550" s="18">
        <v>1185732</v>
      </c>
      <c r="D3550" s="19">
        <v>45357</v>
      </c>
      <c r="E3550" s="18" t="s">
        <v>132</v>
      </c>
      <c r="F3550" s="18" t="s">
        <v>119</v>
      </c>
      <c r="G3550" s="18" t="s">
        <v>118</v>
      </c>
      <c r="H3550" s="18" t="s">
        <v>16</v>
      </c>
      <c r="I3550" s="20">
        <v>0.45</v>
      </c>
      <c r="J3550" s="21">
        <v>750</v>
      </c>
      <c r="K3550" s="22">
        <f t="shared" si="1161"/>
        <v>337.5</v>
      </c>
      <c r="L3550" s="22">
        <f t="shared" si="1162"/>
        <v>101.25</v>
      </c>
      <c r="M3550" s="23">
        <v>0.3</v>
      </c>
      <c r="O3550" s="1"/>
      <c r="P3550" s="2"/>
      <c r="Q3550" s="3"/>
      <c r="R3550" s="5"/>
    </row>
    <row r="3551" spans="2:18" x14ac:dyDescent="0.25">
      <c r="B3551" s="18" t="s">
        <v>10</v>
      </c>
      <c r="C3551" s="18">
        <v>1185732</v>
      </c>
      <c r="D3551" s="19">
        <v>45357</v>
      </c>
      <c r="E3551" s="18" t="s">
        <v>132</v>
      </c>
      <c r="F3551" s="18" t="s">
        <v>119</v>
      </c>
      <c r="G3551" s="18" t="s">
        <v>118</v>
      </c>
      <c r="H3551" s="18" t="s">
        <v>17</v>
      </c>
      <c r="I3551" s="20">
        <v>0.35000000000000003</v>
      </c>
      <c r="J3551" s="21">
        <v>1750</v>
      </c>
      <c r="K3551" s="22">
        <f t="shared" si="1161"/>
        <v>612.50000000000011</v>
      </c>
      <c r="L3551" s="22">
        <f t="shared" si="1162"/>
        <v>245.00000000000006</v>
      </c>
      <c r="M3551" s="23">
        <v>0.4</v>
      </c>
      <c r="O3551" s="1"/>
      <c r="P3551" s="2"/>
      <c r="Q3551" s="3"/>
      <c r="R3551" s="5"/>
    </row>
    <row r="3552" spans="2:18" x14ac:dyDescent="0.25">
      <c r="B3552" s="18" t="s">
        <v>10</v>
      </c>
      <c r="C3552" s="18">
        <v>1185732</v>
      </c>
      <c r="D3552" s="19">
        <v>45389</v>
      </c>
      <c r="E3552" s="18" t="s">
        <v>132</v>
      </c>
      <c r="F3552" s="18" t="s">
        <v>119</v>
      </c>
      <c r="G3552" s="18" t="s">
        <v>118</v>
      </c>
      <c r="H3552" s="18" t="s">
        <v>12</v>
      </c>
      <c r="I3552" s="20">
        <v>0.35000000000000003</v>
      </c>
      <c r="J3552" s="21">
        <v>4250</v>
      </c>
      <c r="K3552" s="22">
        <f>I3552*J3552</f>
        <v>1487.5000000000002</v>
      </c>
      <c r="L3552" s="22">
        <f>K3552*M3552</f>
        <v>520.625</v>
      </c>
      <c r="M3552" s="23">
        <v>0.35</v>
      </c>
      <c r="O3552" s="1"/>
      <c r="P3552" s="2"/>
      <c r="Q3552" s="3"/>
      <c r="R3552" s="5"/>
    </row>
    <row r="3553" spans="2:18" x14ac:dyDescent="0.25">
      <c r="B3553" s="18" t="s">
        <v>10</v>
      </c>
      <c r="C3553" s="18">
        <v>1185732</v>
      </c>
      <c r="D3553" s="19">
        <v>45389</v>
      </c>
      <c r="E3553" s="18" t="s">
        <v>132</v>
      </c>
      <c r="F3553" s="18" t="s">
        <v>119</v>
      </c>
      <c r="G3553" s="18" t="s">
        <v>118</v>
      </c>
      <c r="H3553" s="18" t="s">
        <v>15</v>
      </c>
      <c r="I3553" s="20">
        <v>0.35000000000000003</v>
      </c>
      <c r="J3553" s="21">
        <v>1250</v>
      </c>
      <c r="K3553" s="22">
        <f>I3553*J3553</f>
        <v>437.50000000000006</v>
      </c>
      <c r="L3553" s="22">
        <f>K3553*M3553</f>
        <v>153.125</v>
      </c>
      <c r="M3553" s="23">
        <v>0.35</v>
      </c>
      <c r="O3553" s="1"/>
      <c r="P3553" s="2"/>
      <c r="Q3553" s="3"/>
      <c r="R3553" s="5"/>
    </row>
    <row r="3554" spans="2:18" x14ac:dyDescent="0.25">
      <c r="B3554" s="18" t="s">
        <v>10</v>
      </c>
      <c r="C3554" s="18">
        <v>1185732</v>
      </c>
      <c r="D3554" s="19">
        <v>45389</v>
      </c>
      <c r="E3554" s="18" t="s">
        <v>132</v>
      </c>
      <c r="F3554" s="18" t="s">
        <v>119</v>
      </c>
      <c r="G3554" s="18" t="s">
        <v>118</v>
      </c>
      <c r="H3554" s="18" t="s">
        <v>13</v>
      </c>
      <c r="I3554" s="20">
        <v>0.25000000000000006</v>
      </c>
      <c r="J3554" s="21">
        <v>1250</v>
      </c>
      <c r="K3554" s="22">
        <f t="shared" ref="K3554:K3557" si="1163">I3554*J3554</f>
        <v>312.50000000000006</v>
      </c>
      <c r="L3554" s="22">
        <f t="shared" ref="L3554:L3557" si="1164">K3554*M3554</f>
        <v>125.00000000000003</v>
      </c>
      <c r="M3554" s="23">
        <v>0.4</v>
      </c>
      <c r="O3554" s="1"/>
      <c r="P3554" s="2"/>
      <c r="Q3554" s="3"/>
      <c r="R3554" s="5"/>
    </row>
    <row r="3555" spans="2:18" x14ac:dyDescent="0.25">
      <c r="B3555" s="18" t="s">
        <v>10</v>
      </c>
      <c r="C3555" s="18">
        <v>1185732</v>
      </c>
      <c r="D3555" s="19">
        <v>45389</v>
      </c>
      <c r="E3555" s="18" t="s">
        <v>132</v>
      </c>
      <c r="F3555" s="18" t="s">
        <v>119</v>
      </c>
      <c r="G3555" s="18" t="s">
        <v>118</v>
      </c>
      <c r="H3555" s="18" t="s">
        <v>14</v>
      </c>
      <c r="I3555" s="20">
        <v>0.3</v>
      </c>
      <c r="J3555" s="21">
        <v>500</v>
      </c>
      <c r="K3555" s="22">
        <f t="shared" si="1163"/>
        <v>150</v>
      </c>
      <c r="L3555" s="22">
        <f t="shared" si="1164"/>
        <v>60</v>
      </c>
      <c r="M3555" s="23">
        <v>0.4</v>
      </c>
      <c r="O3555" s="1"/>
      <c r="P3555" s="2"/>
      <c r="Q3555" s="3"/>
      <c r="R3555" s="5"/>
    </row>
    <row r="3556" spans="2:18" x14ac:dyDescent="0.25">
      <c r="B3556" s="18" t="s">
        <v>10</v>
      </c>
      <c r="C3556" s="18">
        <v>1185732</v>
      </c>
      <c r="D3556" s="19">
        <v>45389</v>
      </c>
      <c r="E3556" s="18" t="s">
        <v>132</v>
      </c>
      <c r="F3556" s="18" t="s">
        <v>119</v>
      </c>
      <c r="G3556" s="18" t="s">
        <v>118</v>
      </c>
      <c r="H3556" s="18" t="s">
        <v>16</v>
      </c>
      <c r="I3556" s="20">
        <v>0.45</v>
      </c>
      <c r="J3556" s="21">
        <v>500</v>
      </c>
      <c r="K3556" s="22">
        <f t="shared" si="1163"/>
        <v>225</v>
      </c>
      <c r="L3556" s="22">
        <f t="shared" si="1164"/>
        <v>67.5</v>
      </c>
      <c r="M3556" s="23">
        <v>0.3</v>
      </c>
      <c r="O3556" s="1"/>
      <c r="P3556" s="2"/>
      <c r="Q3556" s="3"/>
      <c r="R3556" s="5"/>
    </row>
    <row r="3557" spans="2:18" x14ac:dyDescent="0.25">
      <c r="B3557" s="18" t="s">
        <v>10</v>
      </c>
      <c r="C3557" s="18">
        <v>1185732</v>
      </c>
      <c r="D3557" s="19">
        <v>45389</v>
      </c>
      <c r="E3557" s="18" t="s">
        <v>132</v>
      </c>
      <c r="F3557" s="18" t="s">
        <v>119</v>
      </c>
      <c r="G3557" s="18" t="s">
        <v>118</v>
      </c>
      <c r="H3557" s="18" t="s">
        <v>17</v>
      </c>
      <c r="I3557" s="20">
        <v>0.35000000000000003</v>
      </c>
      <c r="J3557" s="21">
        <v>2000</v>
      </c>
      <c r="K3557" s="22">
        <f t="shared" si="1163"/>
        <v>700.00000000000011</v>
      </c>
      <c r="L3557" s="22">
        <f t="shared" si="1164"/>
        <v>280.00000000000006</v>
      </c>
      <c r="M3557" s="23">
        <v>0.4</v>
      </c>
      <c r="O3557" s="1"/>
      <c r="P3557" s="2"/>
      <c r="Q3557" s="3"/>
      <c r="R3557" s="5"/>
    </row>
    <row r="3558" spans="2:18" x14ac:dyDescent="0.25">
      <c r="B3558" s="18" t="s">
        <v>10</v>
      </c>
      <c r="C3558" s="18">
        <v>1185732</v>
      </c>
      <c r="D3558" s="19">
        <v>45418</v>
      </c>
      <c r="E3558" s="18" t="s">
        <v>132</v>
      </c>
      <c r="F3558" s="18" t="s">
        <v>119</v>
      </c>
      <c r="G3558" s="18" t="s">
        <v>118</v>
      </c>
      <c r="H3558" s="18" t="s">
        <v>12</v>
      </c>
      <c r="I3558" s="20">
        <v>0.49999999999999994</v>
      </c>
      <c r="J3558" s="21">
        <v>4700</v>
      </c>
      <c r="K3558" s="22">
        <f>I3558*J3558</f>
        <v>2349.9999999999995</v>
      </c>
      <c r="L3558" s="22">
        <f>K3558*M3558</f>
        <v>822.49999999999977</v>
      </c>
      <c r="M3558" s="23">
        <v>0.35</v>
      </c>
      <c r="O3558" s="1"/>
      <c r="P3558" s="2"/>
      <c r="Q3558" s="3"/>
      <c r="R3558" s="5"/>
    </row>
    <row r="3559" spans="2:18" x14ac:dyDescent="0.25">
      <c r="B3559" s="18" t="s">
        <v>10</v>
      </c>
      <c r="C3559" s="18">
        <v>1185732</v>
      </c>
      <c r="D3559" s="19">
        <v>45418</v>
      </c>
      <c r="E3559" s="18" t="s">
        <v>132</v>
      </c>
      <c r="F3559" s="18" t="s">
        <v>119</v>
      </c>
      <c r="G3559" s="18" t="s">
        <v>118</v>
      </c>
      <c r="H3559" s="18" t="s">
        <v>15</v>
      </c>
      <c r="I3559" s="20">
        <v>0.45</v>
      </c>
      <c r="J3559" s="21">
        <v>1750</v>
      </c>
      <c r="K3559" s="22">
        <f>I3559*J3559</f>
        <v>787.5</v>
      </c>
      <c r="L3559" s="22">
        <f>K3559*M3559</f>
        <v>275.625</v>
      </c>
      <c r="M3559" s="23">
        <v>0.35</v>
      </c>
      <c r="O3559" s="1"/>
      <c r="P3559" s="2"/>
      <c r="Q3559" s="3"/>
      <c r="R3559" s="5"/>
    </row>
    <row r="3560" spans="2:18" x14ac:dyDescent="0.25">
      <c r="B3560" s="18" t="s">
        <v>10</v>
      </c>
      <c r="C3560" s="18">
        <v>1185732</v>
      </c>
      <c r="D3560" s="19">
        <v>45418</v>
      </c>
      <c r="E3560" s="18" t="s">
        <v>132</v>
      </c>
      <c r="F3560" s="18" t="s">
        <v>119</v>
      </c>
      <c r="G3560" s="18" t="s">
        <v>118</v>
      </c>
      <c r="H3560" s="18" t="s">
        <v>13</v>
      </c>
      <c r="I3560" s="20">
        <v>0.4</v>
      </c>
      <c r="J3560" s="21">
        <v>2000</v>
      </c>
      <c r="K3560" s="22">
        <f t="shared" ref="K3560:K3563" si="1165">I3560*J3560</f>
        <v>800</v>
      </c>
      <c r="L3560" s="22">
        <f t="shared" ref="L3560:L3563" si="1166">K3560*M3560</f>
        <v>320</v>
      </c>
      <c r="M3560" s="23">
        <v>0.4</v>
      </c>
      <c r="O3560" s="1"/>
      <c r="P3560" s="2"/>
      <c r="Q3560" s="3"/>
      <c r="R3560" s="5"/>
    </row>
    <row r="3561" spans="2:18" x14ac:dyDescent="0.25">
      <c r="B3561" s="18" t="s">
        <v>10</v>
      </c>
      <c r="C3561" s="18">
        <v>1185732</v>
      </c>
      <c r="D3561" s="19">
        <v>45418</v>
      </c>
      <c r="E3561" s="18" t="s">
        <v>132</v>
      </c>
      <c r="F3561" s="18" t="s">
        <v>119</v>
      </c>
      <c r="G3561" s="18" t="s">
        <v>118</v>
      </c>
      <c r="H3561" s="18" t="s">
        <v>14</v>
      </c>
      <c r="I3561" s="20">
        <v>0.4</v>
      </c>
      <c r="J3561" s="21">
        <v>1500</v>
      </c>
      <c r="K3561" s="22">
        <f t="shared" si="1165"/>
        <v>600</v>
      </c>
      <c r="L3561" s="22">
        <f t="shared" si="1166"/>
        <v>240</v>
      </c>
      <c r="M3561" s="23">
        <v>0.4</v>
      </c>
      <c r="O3561" s="1"/>
      <c r="P3561" s="2"/>
      <c r="Q3561" s="3"/>
      <c r="R3561" s="5"/>
    </row>
    <row r="3562" spans="2:18" x14ac:dyDescent="0.25">
      <c r="B3562" s="18" t="s">
        <v>10</v>
      </c>
      <c r="C3562" s="18">
        <v>1185732</v>
      </c>
      <c r="D3562" s="19">
        <v>45418</v>
      </c>
      <c r="E3562" s="18" t="s">
        <v>132</v>
      </c>
      <c r="F3562" s="18" t="s">
        <v>119</v>
      </c>
      <c r="G3562" s="18" t="s">
        <v>118</v>
      </c>
      <c r="H3562" s="18" t="s">
        <v>16</v>
      </c>
      <c r="I3562" s="20">
        <v>0.49999999999999994</v>
      </c>
      <c r="J3562" s="21">
        <v>1750</v>
      </c>
      <c r="K3562" s="22">
        <f t="shared" si="1165"/>
        <v>874.99999999999989</v>
      </c>
      <c r="L3562" s="22">
        <f t="shared" si="1166"/>
        <v>262.49999999999994</v>
      </c>
      <c r="M3562" s="23">
        <v>0.3</v>
      </c>
      <c r="O3562" s="1"/>
      <c r="P3562" s="2"/>
      <c r="Q3562" s="3"/>
      <c r="R3562" s="5"/>
    </row>
    <row r="3563" spans="2:18" x14ac:dyDescent="0.25">
      <c r="B3563" s="18" t="s">
        <v>10</v>
      </c>
      <c r="C3563" s="18">
        <v>1185732</v>
      </c>
      <c r="D3563" s="19">
        <v>45418</v>
      </c>
      <c r="E3563" s="18" t="s">
        <v>132</v>
      </c>
      <c r="F3563" s="18" t="s">
        <v>119</v>
      </c>
      <c r="G3563" s="18" t="s">
        <v>118</v>
      </c>
      <c r="H3563" s="18" t="s">
        <v>17</v>
      </c>
      <c r="I3563" s="20">
        <v>0.54999999999999993</v>
      </c>
      <c r="J3563" s="21">
        <v>3000</v>
      </c>
      <c r="K3563" s="22">
        <f t="shared" si="1165"/>
        <v>1649.9999999999998</v>
      </c>
      <c r="L3563" s="22">
        <f t="shared" si="1166"/>
        <v>660</v>
      </c>
      <c r="M3563" s="23">
        <v>0.4</v>
      </c>
      <c r="O3563" s="1"/>
      <c r="P3563" s="2"/>
      <c r="Q3563" s="3"/>
      <c r="R3563" s="5"/>
    </row>
    <row r="3564" spans="2:18" x14ac:dyDescent="0.25">
      <c r="B3564" s="18" t="s">
        <v>10</v>
      </c>
      <c r="C3564" s="18">
        <v>1185732</v>
      </c>
      <c r="D3564" s="19">
        <v>45451</v>
      </c>
      <c r="E3564" s="18" t="s">
        <v>132</v>
      </c>
      <c r="F3564" s="18" t="s">
        <v>119</v>
      </c>
      <c r="G3564" s="18" t="s">
        <v>118</v>
      </c>
      <c r="H3564" s="18" t="s">
        <v>12</v>
      </c>
      <c r="I3564" s="20">
        <v>0.49999999999999994</v>
      </c>
      <c r="J3564" s="21">
        <v>5500</v>
      </c>
      <c r="K3564" s="22">
        <f>I3564*J3564</f>
        <v>2749.9999999999995</v>
      </c>
      <c r="L3564" s="22">
        <f>K3564*M3564</f>
        <v>962.49999999999977</v>
      </c>
      <c r="M3564" s="23">
        <v>0.35</v>
      </c>
      <c r="O3564" s="1"/>
      <c r="P3564" s="2"/>
      <c r="Q3564" s="3"/>
      <c r="R3564" s="5"/>
    </row>
    <row r="3565" spans="2:18" x14ac:dyDescent="0.25">
      <c r="B3565" s="18" t="s">
        <v>10</v>
      </c>
      <c r="C3565" s="18">
        <v>1185732</v>
      </c>
      <c r="D3565" s="19">
        <v>45451</v>
      </c>
      <c r="E3565" s="18" t="s">
        <v>132</v>
      </c>
      <c r="F3565" s="18" t="s">
        <v>119</v>
      </c>
      <c r="G3565" s="18" t="s">
        <v>118</v>
      </c>
      <c r="H3565" s="18" t="s">
        <v>15</v>
      </c>
      <c r="I3565" s="20">
        <v>0.45</v>
      </c>
      <c r="J3565" s="21">
        <v>3000</v>
      </c>
      <c r="K3565" s="22">
        <f>I3565*J3565</f>
        <v>1350</v>
      </c>
      <c r="L3565" s="22">
        <f>K3565*M3565</f>
        <v>472.49999999999994</v>
      </c>
      <c r="M3565" s="23">
        <v>0.35</v>
      </c>
      <c r="O3565" s="1"/>
      <c r="P3565" s="2"/>
      <c r="Q3565" s="3"/>
      <c r="R3565" s="5"/>
    </row>
    <row r="3566" spans="2:18" x14ac:dyDescent="0.25">
      <c r="B3566" s="18" t="s">
        <v>10</v>
      </c>
      <c r="C3566" s="18">
        <v>1185732</v>
      </c>
      <c r="D3566" s="19">
        <v>45451</v>
      </c>
      <c r="E3566" s="18" t="s">
        <v>132</v>
      </c>
      <c r="F3566" s="18" t="s">
        <v>119</v>
      </c>
      <c r="G3566" s="18" t="s">
        <v>118</v>
      </c>
      <c r="H3566" s="18" t="s">
        <v>13</v>
      </c>
      <c r="I3566" s="20">
        <v>0.4</v>
      </c>
      <c r="J3566" s="21">
        <v>2250</v>
      </c>
      <c r="K3566" s="22">
        <f t="shared" ref="K3566:K3569" si="1167">I3566*J3566</f>
        <v>900</v>
      </c>
      <c r="L3566" s="22">
        <f t="shared" ref="L3566:L3569" si="1168">K3566*M3566</f>
        <v>360</v>
      </c>
      <c r="M3566" s="23">
        <v>0.4</v>
      </c>
      <c r="O3566" s="1"/>
      <c r="P3566" s="2"/>
      <c r="Q3566" s="3"/>
      <c r="R3566" s="5"/>
    </row>
    <row r="3567" spans="2:18" x14ac:dyDescent="0.25">
      <c r="B3567" s="18" t="s">
        <v>10</v>
      </c>
      <c r="C3567" s="18">
        <v>1185732</v>
      </c>
      <c r="D3567" s="19">
        <v>45451</v>
      </c>
      <c r="E3567" s="18" t="s">
        <v>132</v>
      </c>
      <c r="F3567" s="18" t="s">
        <v>119</v>
      </c>
      <c r="G3567" s="18" t="s">
        <v>118</v>
      </c>
      <c r="H3567" s="18" t="s">
        <v>14</v>
      </c>
      <c r="I3567" s="20">
        <v>0.4</v>
      </c>
      <c r="J3567" s="21">
        <v>2000</v>
      </c>
      <c r="K3567" s="22">
        <f t="shared" si="1167"/>
        <v>800</v>
      </c>
      <c r="L3567" s="22">
        <f t="shared" si="1168"/>
        <v>320</v>
      </c>
      <c r="M3567" s="23">
        <v>0.4</v>
      </c>
      <c r="O3567" s="1"/>
      <c r="P3567" s="2"/>
      <c r="Q3567" s="3"/>
      <c r="R3567" s="5"/>
    </row>
    <row r="3568" spans="2:18" x14ac:dyDescent="0.25">
      <c r="B3568" s="18" t="s">
        <v>10</v>
      </c>
      <c r="C3568" s="18">
        <v>1185732</v>
      </c>
      <c r="D3568" s="19">
        <v>45451</v>
      </c>
      <c r="E3568" s="18" t="s">
        <v>132</v>
      </c>
      <c r="F3568" s="18" t="s">
        <v>119</v>
      </c>
      <c r="G3568" s="18" t="s">
        <v>118</v>
      </c>
      <c r="H3568" s="18" t="s">
        <v>16</v>
      </c>
      <c r="I3568" s="20">
        <v>0.49999999999999994</v>
      </c>
      <c r="J3568" s="21">
        <v>2000</v>
      </c>
      <c r="K3568" s="22">
        <f t="shared" si="1167"/>
        <v>999.99999999999989</v>
      </c>
      <c r="L3568" s="22">
        <f t="shared" si="1168"/>
        <v>299.99999999999994</v>
      </c>
      <c r="M3568" s="23">
        <v>0.3</v>
      </c>
      <c r="O3568" s="1"/>
      <c r="P3568" s="2"/>
      <c r="Q3568" s="3"/>
      <c r="R3568" s="5"/>
    </row>
    <row r="3569" spans="2:18" x14ac:dyDescent="0.25">
      <c r="B3569" s="18" t="s">
        <v>10</v>
      </c>
      <c r="C3569" s="18">
        <v>1185732</v>
      </c>
      <c r="D3569" s="19">
        <v>45451</v>
      </c>
      <c r="E3569" s="18" t="s">
        <v>132</v>
      </c>
      <c r="F3569" s="18" t="s">
        <v>119</v>
      </c>
      <c r="G3569" s="18" t="s">
        <v>118</v>
      </c>
      <c r="H3569" s="18" t="s">
        <v>17</v>
      </c>
      <c r="I3569" s="20">
        <v>0.54999999999999993</v>
      </c>
      <c r="J3569" s="21">
        <v>3500</v>
      </c>
      <c r="K3569" s="22">
        <f t="shared" si="1167"/>
        <v>1924.9999999999998</v>
      </c>
      <c r="L3569" s="22">
        <f t="shared" si="1168"/>
        <v>770</v>
      </c>
      <c r="M3569" s="23">
        <v>0.4</v>
      </c>
      <c r="O3569" s="1"/>
      <c r="P3569" s="2"/>
      <c r="Q3569" s="3"/>
      <c r="R3569" s="5"/>
    </row>
    <row r="3570" spans="2:18" x14ac:dyDescent="0.25">
      <c r="B3570" s="18" t="s">
        <v>10</v>
      </c>
      <c r="C3570" s="18">
        <v>1185732</v>
      </c>
      <c r="D3570" s="19">
        <v>45479</v>
      </c>
      <c r="E3570" s="18" t="s">
        <v>132</v>
      </c>
      <c r="F3570" s="18" t="s">
        <v>119</v>
      </c>
      <c r="G3570" s="18" t="s">
        <v>118</v>
      </c>
      <c r="H3570" s="18" t="s">
        <v>12</v>
      </c>
      <c r="I3570" s="20">
        <v>0.49999999999999994</v>
      </c>
      <c r="J3570" s="21">
        <v>5750</v>
      </c>
      <c r="K3570" s="22">
        <f>I3570*J3570</f>
        <v>2874.9999999999995</v>
      </c>
      <c r="L3570" s="22">
        <f>K3570*M3570</f>
        <v>1006.2499999999998</v>
      </c>
      <c r="M3570" s="23">
        <v>0.35</v>
      </c>
      <c r="O3570" s="1"/>
      <c r="P3570" s="2"/>
      <c r="Q3570" s="3"/>
      <c r="R3570" s="5"/>
    </row>
    <row r="3571" spans="2:18" x14ac:dyDescent="0.25">
      <c r="B3571" s="18" t="s">
        <v>10</v>
      </c>
      <c r="C3571" s="18">
        <v>1185732</v>
      </c>
      <c r="D3571" s="19">
        <v>45479</v>
      </c>
      <c r="E3571" s="18" t="s">
        <v>132</v>
      </c>
      <c r="F3571" s="18" t="s">
        <v>119</v>
      </c>
      <c r="G3571" s="18" t="s">
        <v>118</v>
      </c>
      <c r="H3571" s="18" t="s">
        <v>15</v>
      </c>
      <c r="I3571" s="20">
        <v>0.45</v>
      </c>
      <c r="J3571" s="21">
        <v>3250</v>
      </c>
      <c r="K3571" s="22">
        <f>I3571*J3571</f>
        <v>1462.5</v>
      </c>
      <c r="L3571" s="22">
        <f>K3571*M3571</f>
        <v>511.87499999999994</v>
      </c>
      <c r="M3571" s="23">
        <v>0.35</v>
      </c>
      <c r="O3571" s="1"/>
      <c r="P3571" s="2"/>
      <c r="Q3571" s="3"/>
      <c r="R3571" s="5"/>
    </row>
    <row r="3572" spans="2:18" x14ac:dyDescent="0.25">
      <c r="B3572" s="18" t="s">
        <v>10</v>
      </c>
      <c r="C3572" s="18">
        <v>1185732</v>
      </c>
      <c r="D3572" s="19">
        <v>45479</v>
      </c>
      <c r="E3572" s="18" t="s">
        <v>132</v>
      </c>
      <c r="F3572" s="18" t="s">
        <v>119</v>
      </c>
      <c r="G3572" s="18" t="s">
        <v>118</v>
      </c>
      <c r="H3572" s="18" t="s">
        <v>13</v>
      </c>
      <c r="I3572" s="20">
        <v>0.4</v>
      </c>
      <c r="J3572" s="21">
        <v>2500</v>
      </c>
      <c r="K3572" s="22">
        <f t="shared" ref="K3572:K3575" si="1169">I3572*J3572</f>
        <v>1000</v>
      </c>
      <c r="L3572" s="22">
        <f t="shared" ref="L3572:L3575" si="1170">K3572*M3572</f>
        <v>400</v>
      </c>
      <c r="M3572" s="23">
        <v>0.4</v>
      </c>
      <c r="O3572" s="1"/>
      <c r="P3572" s="2"/>
      <c r="Q3572" s="3"/>
      <c r="R3572" s="5"/>
    </row>
    <row r="3573" spans="2:18" x14ac:dyDescent="0.25">
      <c r="B3573" s="18" t="s">
        <v>10</v>
      </c>
      <c r="C3573" s="18">
        <v>1185732</v>
      </c>
      <c r="D3573" s="19">
        <v>45479</v>
      </c>
      <c r="E3573" s="18" t="s">
        <v>132</v>
      </c>
      <c r="F3573" s="18" t="s">
        <v>119</v>
      </c>
      <c r="G3573" s="18" t="s">
        <v>118</v>
      </c>
      <c r="H3573" s="18" t="s">
        <v>14</v>
      </c>
      <c r="I3573" s="20">
        <v>0.4</v>
      </c>
      <c r="J3573" s="21">
        <v>2000</v>
      </c>
      <c r="K3573" s="22">
        <f t="shared" si="1169"/>
        <v>800</v>
      </c>
      <c r="L3573" s="22">
        <f t="shared" si="1170"/>
        <v>320</v>
      </c>
      <c r="M3573" s="23">
        <v>0.4</v>
      </c>
      <c r="O3573" s="1"/>
      <c r="P3573" s="2"/>
      <c r="Q3573" s="3"/>
      <c r="R3573" s="5"/>
    </row>
    <row r="3574" spans="2:18" x14ac:dyDescent="0.25">
      <c r="B3574" s="18" t="s">
        <v>10</v>
      </c>
      <c r="C3574" s="18">
        <v>1185732</v>
      </c>
      <c r="D3574" s="19">
        <v>45479</v>
      </c>
      <c r="E3574" s="18" t="s">
        <v>132</v>
      </c>
      <c r="F3574" s="18" t="s">
        <v>119</v>
      </c>
      <c r="G3574" s="18" t="s">
        <v>118</v>
      </c>
      <c r="H3574" s="18" t="s">
        <v>16</v>
      </c>
      <c r="I3574" s="20">
        <v>0.49999999999999994</v>
      </c>
      <c r="J3574" s="21">
        <v>2250</v>
      </c>
      <c r="K3574" s="22">
        <f t="shared" si="1169"/>
        <v>1124.9999999999998</v>
      </c>
      <c r="L3574" s="22">
        <f t="shared" si="1170"/>
        <v>337.49999999999994</v>
      </c>
      <c r="M3574" s="23">
        <v>0.3</v>
      </c>
      <c r="O3574" s="1"/>
      <c r="P3574" s="2"/>
      <c r="Q3574" s="3"/>
      <c r="R3574" s="5"/>
    </row>
    <row r="3575" spans="2:18" x14ac:dyDescent="0.25">
      <c r="B3575" s="18" t="s">
        <v>10</v>
      </c>
      <c r="C3575" s="18">
        <v>1185732</v>
      </c>
      <c r="D3575" s="19">
        <v>45479</v>
      </c>
      <c r="E3575" s="18" t="s">
        <v>132</v>
      </c>
      <c r="F3575" s="18" t="s">
        <v>119</v>
      </c>
      <c r="G3575" s="18" t="s">
        <v>118</v>
      </c>
      <c r="H3575" s="18" t="s">
        <v>17</v>
      </c>
      <c r="I3575" s="20">
        <v>0.54999999999999993</v>
      </c>
      <c r="J3575" s="21">
        <v>4000</v>
      </c>
      <c r="K3575" s="22">
        <f t="shared" si="1169"/>
        <v>2199.9999999999995</v>
      </c>
      <c r="L3575" s="22">
        <f t="shared" si="1170"/>
        <v>879.99999999999989</v>
      </c>
      <c r="M3575" s="23">
        <v>0.4</v>
      </c>
      <c r="O3575" s="1"/>
      <c r="P3575" s="2"/>
      <c r="Q3575" s="3"/>
      <c r="R3575" s="5"/>
    </row>
    <row r="3576" spans="2:18" x14ac:dyDescent="0.25">
      <c r="B3576" s="18" t="s">
        <v>10</v>
      </c>
      <c r="C3576" s="18">
        <v>1185732</v>
      </c>
      <c r="D3576" s="19">
        <v>45511</v>
      </c>
      <c r="E3576" s="18" t="s">
        <v>132</v>
      </c>
      <c r="F3576" s="18" t="s">
        <v>119</v>
      </c>
      <c r="G3576" s="18" t="s">
        <v>118</v>
      </c>
      <c r="H3576" s="18" t="s">
        <v>12</v>
      </c>
      <c r="I3576" s="20">
        <v>0.49999999999999994</v>
      </c>
      <c r="J3576" s="21">
        <v>5500</v>
      </c>
      <c r="K3576" s="22">
        <f>I3576*J3576</f>
        <v>2749.9999999999995</v>
      </c>
      <c r="L3576" s="22">
        <f>K3576*M3576</f>
        <v>962.49999999999977</v>
      </c>
      <c r="M3576" s="23">
        <v>0.35</v>
      </c>
      <c r="O3576" s="1"/>
      <c r="P3576" s="2"/>
      <c r="Q3576" s="3"/>
      <c r="R3576" s="5"/>
    </row>
    <row r="3577" spans="2:18" x14ac:dyDescent="0.25">
      <c r="B3577" s="18" t="s">
        <v>10</v>
      </c>
      <c r="C3577" s="18">
        <v>1185732</v>
      </c>
      <c r="D3577" s="19">
        <v>45511</v>
      </c>
      <c r="E3577" s="18" t="s">
        <v>132</v>
      </c>
      <c r="F3577" s="18" t="s">
        <v>119</v>
      </c>
      <c r="G3577" s="18" t="s">
        <v>118</v>
      </c>
      <c r="H3577" s="18" t="s">
        <v>15</v>
      </c>
      <c r="I3577" s="20">
        <v>0.45</v>
      </c>
      <c r="J3577" s="21">
        <v>3250</v>
      </c>
      <c r="K3577" s="22">
        <f>I3577*J3577</f>
        <v>1462.5</v>
      </c>
      <c r="L3577" s="22">
        <f>K3577*M3577</f>
        <v>511.87499999999994</v>
      </c>
      <c r="M3577" s="23">
        <v>0.35</v>
      </c>
      <c r="O3577" s="1"/>
      <c r="P3577" s="2"/>
      <c r="Q3577" s="3"/>
      <c r="R3577" s="5"/>
    </row>
    <row r="3578" spans="2:18" x14ac:dyDescent="0.25">
      <c r="B3578" s="18" t="s">
        <v>10</v>
      </c>
      <c r="C3578" s="18">
        <v>1185732</v>
      </c>
      <c r="D3578" s="19">
        <v>45511</v>
      </c>
      <c r="E3578" s="18" t="s">
        <v>132</v>
      </c>
      <c r="F3578" s="18" t="s">
        <v>119</v>
      </c>
      <c r="G3578" s="18" t="s">
        <v>118</v>
      </c>
      <c r="H3578" s="18" t="s">
        <v>13</v>
      </c>
      <c r="I3578" s="20">
        <v>0.4</v>
      </c>
      <c r="J3578" s="21">
        <v>2500</v>
      </c>
      <c r="K3578" s="22">
        <f t="shared" ref="K3578:K3581" si="1171">I3578*J3578</f>
        <v>1000</v>
      </c>
      <c r="L3578" s="22">
        <f t="shared" ref="L3578:L3581" si="1172">K3578*M3578</f>
        <v>400</v>
      </c>
      <c r="M3578" s="23">
        <v>0.4</v>
      </c>
      <c r="O3578" s="1"/>
      <c r="P3578" s="2"/>
      <c r="Q3578" s="3"/>
      <c r="R3578" s="5"/>
    </row>
    <row r="3579" spans="2:18" x14ac:dyDescent="0.25">
      <c r="B3579" s="18" t="s">
        <v>10</v>
      </c>
      <c r="C3579" s="18">
        <v>1185732</v>
      </c>
      <c r="D3579" s="19">
        <v>45511</v>
      </c>
      <c r="E3579" s="18" t="s">
        <v>132</v>
      </c>
      <c r="F3579" s="18" t="s">
        <v>119</v>
      </c>
      <c r="G3579" s="18" t="s">
        <v>118</v>
      </c>
      <c r="H3579" s="18" t="s">
        <v>14</v>
      </c>
      <c r="I3579" s="20">
        <v>0.4</v>
      </c>
      <c r="J3579" s="21">
        <v>1500</v>
      </c>
      <c r="K3579" s="22">
        <f t="shared" si="1171"/>
        <v>600</v>
      </c>
      <c r="L3579" s="22">
        <f t="shared" si="1172"/>
        <v>240</v>
      </c>
      <c r="M3579" s="23">
        <v>0.4</v>
      </c>
      <c r="O3579" s="1"/>
      <c r="P3579" s="2"/>
      <c r="Q3579" s="3"/>
      <c r="R3579" s="5"/>
    </row>
    <row r="3580" spans="2:18" x14ac:dyDescent="0.25">
      <c r="B3580" s="18" t="s">
        <v>10</v>
      </c>
      <c r="C3580" s="18">
        <v>1185732</v>
      </c>
      <c r="D3580" s="19">
        <v>45511</v>
      </c>
      <c r="E3580" s="18" t="s">
        <v>132</v>
      </c>
      <c r="F3580" s="18" t="s">
        <v>119</v>
      </c>
      <c r="G3580" s="18" t="s">
        <v>118</v>
      </c>
      <c r="H3580" s="18" t="s">
        <v>16</v>
      </c>
      <c r="I3580" s="20">
        <v>0.49999999999999994</v>
      </c>
      <c r="J3580" s="21">
        <v>1250</v>
      </c>
      <c r="K3580" s="22">
        <f t="shared" si="1171"/>
        <v>624.99999999999989</v>
      </c>
      <c r="L3580" s="22">
        <f t="shared" si="1172"/>
        <v>187.49999999999997</v>
      </c>
      <c r="M3580" s="23">
        <v>0.3</v>
      </c>
      <c r="O3580" s="1"/>
      <c r="P3580" s="2"/>
      <c r="Q3580" s="3"/>
      <c r="R3580" s="5"/>
    </row>
    <row r="3581" spans="2:18" x14ac:dyDescent="0.25">
      <c r="B3581" s="18" t="s">
        <v>10</v>
      </c>
      <c r="C3581" s="18">
        <v>1185732</v>
      </c>
      <c r="D3581" s="19">
        <v>45511</v>
      </c>
      <c r="E3581" s="18" t="s">
        <v>132</v>
      </c>
      <c r="F3581" s="18" t="s">
        <v>119</v>
      </c>
      <c r="G3581" s="18" t="s">
        <v>118</v>
      </c>
      <c r="H3581" s="18" t="s">
        <v>17</v>
      </c>
      <c r="I3581" s="20">
        <v>0.54999999999999993</v>
      </c>
      <c r="J3581" s="21">
        <v>3000</v>
      </c>
      <c r="K3581" s="22">
        <f t="shared" si="1171"/>
        <v>1649.9999999999998</v>
      </c>
      <c r="L3581" s="22">
        <f t="shared" si="1172"/>
        <v>660</v>
      </c>
      <c r="M3581" s="23">
        <v>0.4</v>
      </c>
      <c r="O3581" s="1"/>
      <c r="P3581" s="2"/>
      <c r="Q3581" s="3"/>
      <c r="R3581" s="5"/>
    </row>
    <row r="3582" spans="2:18" x14ac:dyDescent="0.25">
      <c r="B3582" s="18" t="s">
        <v>10</v>
      </c>
      <c r="C3582" s="18">
        <v>1185732</v>
      </c>
      <c r="D3582" s="19">
        <v>45541</v>
      </c>
      <c r="E3582" s="18" t="s">
        <v>132</v>
      </c>
      <c r="F3582" s="18" t="s">
        <v>119</v>
      </c>
      <c r="G3582" s="18" t="s">
        <v>118</v>
      </c>
      <c r="H3582" s="18" t="s">
        <v>12</v>
      </c>
      <c r="I3582" s="20">
        <v>0.49999999999999994</v>
      </c>
      <c r="J3582" s="21">
        <v>4250</v>
      </c>
      <c r="K3582" s="22">
        <f>I3582*J3582</f>
        <v>2124.9999999999995</v>
      </c>
      <c r="L3582" s="22">
        <f>K3582*M3582</f>
        <v>743.74999999999977</v>
      </c>
      <c r="M3582" s="23">
        <v>0.35</v>
      </c>
      <c r="O3582" s="1"/>
      <c r="P3582" s="2"/>
      <c r="Q3582" s="3"/>
      <c r="R3582" s="5"/>
    </row>
    <row r="3583" spans="2:18" x14ac:dyDescent="0.25">
      <c r="B3583" s="18" t="s">
        <v>10</v>
      </c>
      <c r="C3583" s="18">
        <v>1185732</v>
      </c>
      <c r="D3583" s="19">
        <v>45541</v>
      </c>
      <c r="E3583" s="18" t="s">
        <v>132</v>
      </c>
      <c r="F3583" s="18" t="s">
        <v>119</v>
      </c>
      <c r="G3583" s="18" t="s">
        <v>118</v>
      </c>
      <c r="H3583" s="18" t="s">
        <v>15</v>
      </c>
      <c r="I3583" s="20">
        <v>0.45</v>
      </c>
      <c r="J3583" s="21">
        <v>2250</v>
      </c>
      <c r="K3583" s="22">
        <f>I3583*J3583</f>
        <v>1012.5</v>
      </c>
      <c r="L3583" s="22">
        <f>K3583*M3583</f>
        <v>354.375</v>
      </c>
      <c r="M3583" s="23">
        <v>0.35</v>
      </c>
      <c r="O3583" s="1"/>
      <c r="P3583" s="2"/>
      <c r="Q3583" s="3"/>
      <c r="R3583" s="5"/>
    </row>
    <row r="3584" spans="2:18" x14ac:dyDescent="0.25">
      <c r="B3584" s="18" t="s">
        <v>10</v>
      </c>
      <c r="C3584" s="18">
        <v>1185732</v>
      </c>
      <c r="D3584" s="19">
        <v>45541</v>
      </c>
      <c r="E3584" s="18" t="s">
        <v>132</v>
      </c>
      <c r="F3584" s="18" t="s">
        <v>119</v>
      </c>
      <c r="G3584" s="18" t="s">
        <v>118</v>
      </c>
      <c r="H3584" s="18" t="s">
        <v>13</v>
      </c>
      <c r="I3584" s="20">
        <v>0.4</v>
      </c>
      <c r="J3584" s="21">
        <v>1250</v>
      </c>
      <c r="K3584" s="22">
        <f t="shared" ref="K3584:K3587" si="1173">I3584*J3584</f>
        <v>500</v>
      </c>
      <c r="L3584" s="22">
        <f t="shared" ref="L3584:L3587" si="1174">K3584*M3584</f>
        <v>200</v>
      </c>
      <c r="M3584" s="23">
        <v>0.4</v>
      </c>
      <c r="O3584" s="1"/>
      <c r="P3584" s="2"/>
      <c r="Q3584" s="3"/>
      <c r="R3584" s="5"/>
    </row>
    <row r="3585" spans="2:18" x14ac:dyDescent="0.25">
      <c r="B3585" s="18" t="s">
        <v>10</v>
      </c>
      <c r="C3585" s="18">
        <v>1185732</v>
      </c>
      <c r="D3585" s="19">
        <v>45541</v>
      </c>
      <c r="E3585" s="18" t="s">
        <v>132</v>
      </c>
      <c r="F3585" s="18" t="s">
        <v>119</v>
      </c>
      <c r="G3585" s="18" t="s">
        <v>118</v>
      </c>
      <c r="H3585" s="18" t="s">
        <v>14</v>
      </c>
      <c r="I3585" s="20">
        <v>0.4</v>
      </c>
      <c r="J3585" s="21">
        <v>1000</v>
      </c>
      <c r="K3585" s="22">
        <f t="shared" si="1173"/>
        <v>400</v>
      </c>
      <c r="L3585" s="22">
        <f t="shared" si="1174"/>
        <v>160</v>
      </c>
      <c r="M3585" s="23">
        <v>0.4</v>
      </c>
      <c r="O3585" s="1"/>
      <c r="P3585" s="2"/>
      <c r="Q3585" s="3"/>
      <c r="R3585" s="5"/>
    </row>
    <row r="3586" spans="2:18" x14ac:dyDescent="0.25">
      <c r="B3586" s="18" t="s">
        <v>10</v>
      </c>
      <c r="C3586" s="18">
        <v>1185732</v>
      </c>
      <c r="D3586" s="19">
        <v>45541</v>
      </c>
      <c r="E3586" s="18" t="s">
        <v>132</v>
      </c>
      <c r="F3586" s="18" t="s">
        <v>119</v>
      </c>
      <c r="G3586" s="18" t="s">
        <v>118</v>
      </c>
      <c r="H3586" s="18" t="s">
        <v>16</v>
      </c>
      <c r="I3586" s="20">
        <v>0.49999999999999994</v>
      </c>
      <c r="J3586" s="21">
        <v>1000</v>
      </c>
      <c r="K3586" s="22">
        <f t="shared" si="1173"/>
        <v>499.99999999999994</v>
      </c>
      <c r="L3586" s="22">
        <f t="shared" si="1174"/>
        <v>149.99999999999997</v>
      </c>
      <c r="M3586" s="23">
        <v>0.3</v>
      </c>
      <c r="O3586" s="1"/>
      <c r="P3586" s="2"/>
      <c r="Q3586" s="3"/>
      <c r="R3586" s="5"/>
    </row>
    <row r="3587" spans="2:18" x14ac:dyDescent="0.25">
      <c r="B3587" s="18" t="s">
        <v>10</v>
      </c>
      <c r="C3587" s="18">
        <v>1185732</v>
      </c>
      <c r="D3587" s="19">
        <v>45541</v>
      </c>
      <c r="E3587" s="18" t="s">
        <v>132</v>
      </c>
      <c r="F3587" s="18" t="s">
        <v>119</v>
      </c>
      <c r="G3587" s="18" t="s">
        <v>118</v>
      </c>
      <c r="H3587" s="18" t="s">
        <v>17</v>
      </c>
      <c r="I3587" s="20">
        <v>0.54999999999999993</v>
      </c>
      <c r="J3587" s="21">
        <v>2000</v>
      </c>
      <c r="K3587" s="22">
        <f t="shared" si="1173"/>
        <v>1099.9999999999998</v>
      </c>
      <c r="L3587" s="22">
        <f t="shared" si="1174"/>
        <v>439.99999999999994</v>
      </c>
      <c r="M3587" s="23">
        <v>0.4</v>
      </c>
      <c r="O3587" s="1"/>
      <c r="P3587" s="2"/>
      <c r="Q3587" s="3"/>
      <c r="R3587" s="5"/>
    </row>
    <row r="3588" spans="2:18" x14ac:dyDescent="0.25">
      <c r="B3588" s="18" t="s">
        <v>10</v>
      </c>
      <c r="C3588" s="18">
        <v>1185732</v>
      </c>
      <c r="D3588" s="19">
        <v>45573</v>
      </c>
      <c r="E3588" s="18" t="s">
        <v>132</v>
      </c>
      <c r="F3588" s="18" t="s">
        <v>119</v>
      </c>
      <c r="G3588" s="18" t="s">
        <v>118</v>
      </c>
      <c r="H3588" s="18" t="s">
        <v>12</v>
      </c>
      <c r="I3588" s="20">
        <v>0.54999999999999993</v>
      </c>
      <c r="J3588" s="21">
        <v>3750</v>
      </c>
      <c r="K3588" s="22">
        <f>I3588*J3588</f>
        <v>2062.4999999999995</v>
      </c>
      <c r="L3588" s="22">
        <f>K3588*M3588</f>
        <v>721.87499999999977</v>
      </c>
      <c r="M3588" s="23">
        <v>0.35</v>
      </c>
      <c r="O3588" s="1"/>
      <c r="P3588" s="2"/>
      <c r="Q3588" s="3"/>
      <c r="R3588" s="5"/>
    </row>
    <row r="3589" spans="2:18" x14ac:dyDescent="0.25">
      <c r="B3589" s="18" t="s">
        <v>10</v>
      </c>
      <c r="C3589" s="18">
        <v>1185732</v>
      </c>
      <c r="D3589" s="19">
        <v>45573</v>
      </c>
      <c r="E3589" s="18" t="s">
        <v>132</v>
      </c>
      <c r="F3589" s="18" t="s">
        <v>119</v>
      </c>
      <c r="G3589" s="18" t="s">
        <v>118</v>
      </c>
      <c r="H3589" s="18" t="s">
        <v>15</v>
      </c>
      <c r="I3589" s="20">
        <v>0.5</v>
      </c>
      <c r="J3589" s="21">
        <v>2000</v>
      </c>
      <c r="K3589" s="22">
        <f>I3589*J3589</f>
        <v>1000</v>
      </c>
      <c r="L3589" s="22">
        <f>K3589*M3589</f>
        <v>350</v>
      </c>
      <c r="M3589" s="23">
        <v>0.35</v>
      </c>
      <c r="O3589" s="1"/>
      <c r="P3589" s="2"/>
      <c r="Q3589" s="3"/>
      <c r="R3589" s="5"/>
    </row>
    <row r="3590" spans="2:18" x14ac:dyDescent="0.25">
      <c r="B3590" s="18" t="s">
        <v>10</v>
      </c>
      <c r="C3590" s="18">
        <v>1185732</v>
      </c>
      <c r="D3590" s="19">
        <v>45573</v>
      </c>
      <c r="E3590" s="18" t="s">
        <v>132</v>
      </c>
      <c r="F3590" s="18" t="s">
        <v>119</v>
      </c>
      <c r="G3590" s="18" t="s">
        <v>118</v>
      </c>
      <c r="H3590" s="18" t="s">
        <v>13</v>
      </c>
      <c r="I3590" s="20">
        <v>0.5</v>
      </c>
      <c r="J3590" s="21">
        <v>1000</v>
      </c>
      <c r="K3590" s="22">
        <f t="shared" ref="K3590:K3593" si="1175">I3590*J3590</f>
        <v>500</v>
      </c>
      <c r="L3590" s="22">
        <f t="shared" ref="L3590:L3593" si="1176">K3590*M3590</f>
        <v>200</v>
      </c>
      <c r="M3590" s="23">
        <v>0.4</v>
      </c>
      <c r="O3590" s="1"/>
      <c r="P3590" s="2"/>
      <c r="Q3590" s="3"/>
      <c r="R3590" s="5"/>
    </row>
    <row r="3591" spans="2:18" x14ac:dyDescent="0.25">
      <c r="B3591" s="18" t="s">
        <v>10</v>
      </c>
      <c r="C3591" s="18">
        <v>1185732</v>
      </c>
      <c r="D3591" s="19">
        <v>45573</v>
      </c>
      <c r="E3591" s="18" t="s">
        <v>132</v>
      </c>
      <c r="F3591" s="18" t="s">
        <v>119</v>
      </c>
      <c r="G3591" s="18" t="s">
        <v>118</v>
      </c>
      <c r="H3591" s="18" t="s">
        <v>14</v>
      </c>
      <c r="I3591" s="20">
        <v>0.5</v>
      </c>
      <c r="J3591" s="21">
        <v>750</v>
      </c>
      <c r="K3591" s="22">
        <f t="shared" si="1175"/>
        <v>375</v>
      </c>
      <c r="L3591" s="22">
        <f t="shared" si="1176"/>
        <v>150</v>
      </c>
      <c r="M3591" s="23">
        <v>0.4</v>
      </c>
      <c r="O3591" s="1"/>
      <c r="P3591" s="2"/>
      <c r="Q3591" s="3"/>
      <c r="R3591" s="5"/>
    </row>
    <row r="3592" spans="2:18" x14ac:dyDescent="0.25">
      <c r="B3592" s="18" t="s">
        <v>10</v>
      </c>
      <c r="C3592" s="18">
        <v>1185732</v>
      </c>
      <c r="D3592" s="19">
        <v>45573</v>
      </c>
      <c r="E3592" s="18" t="s">
        <v>132</v>
      </c>
      <c r="F3592" s="18" t="s">
        <v>119</v>
      </c>
      <c r="G3592" s="18" t="s">
        <v>118</v>
      </c>
      <c r="H3592" s="18" t="s">
        <v>16</v>
      </c>
      <c r="I3592" s="20">
        <v>0.6</v>
      </c>
      <c r="J3592" s="21">
        <v>750</v>
      </c>
      <c r="K3592" s="22">
        <f t="shared" si="1175"/>
        <v>450</v>
      </c>
      <c r="L3592" s="22">
        <f t="shared" si="1176"/>
        <v>135</v>
      </c>
      <c r="M3592" s="23">
        <v>0.3</v>
      </c>
      <c r="O3592" s="1"/>
      <c r="P3592" s="2"/>
      <c r="Q3592" s="3"/>
      <c r="R3592" s="5"/>
    </row>
    <row r="3593" spans="2:18" x14ac:dyDescent="0.25">
      <c r="B3593" s="18" t="s">
        <v>10</v>
      </c>
      <c r="C3593" s="18">
        <v>1185732</v>
      </c>
      <c r="D3593" s="19">
        <v>45573</v>
      </c>
      <c r="E3593" s="18" t="s">
        <v>132</v>
      </c>
      <c r="F3593" s="18" t="s">
        <v>119</v>
      </c>
      <c r="G3593" s="18" t="s">
        <v>118</v>
      </c>
      <c r="H3593" s="18" t="s">
        <v>17</v>
      </c>
      <c r="I3593" s="20">
        <v>0.64999999999999991</v>
      </c>
      <c r="J3593" s="21">
        <v>2000</v>
      </c>
      <c r="K3593" s="22">
        <f t="shared" si="1175"/>
        <v>1299.9999999999998</v>
      </c>
      <c r="L3593" s="22">
        <f t="shared" si="1176"/>
        <v>519.99999999999989</v>
      </c>
      <c r="M3593" s="23">
        <v>0.4</v>
      </c>
      <c r="O3593" s="1"/>
      <c r="P3593" s="2"/>
      <c r="Q3593" s="3"/>
      <c r="R3593" s="5"/>
    </row>
    <row r="3594" spans="2:18" x14ac:dyDescent="0.25">
      <c r="B3594" s="18" t="s">
        <v>10</v>
      </c>
      <c r="C3594" s="18">
        <v>1185732</v>
      </c>
      <c r="D3594" s="19">
        <v>45603</v>
      </c>
      <c r="E3594" s="18" t="s">
        <v>132</v>
      </c>
      <c r="F3594" s="18" t="s">
        <v>119</v>
      </c>
      <c r="G3594" s="18" t="s">
        <v>118</v>
      </c>
      <c r="H3594" s="18" t="s">
        <v>12</v>
      </c>
      <c r="I3594" s="20">
        <v>0.6</v>
      </c>
      <c r="J3594" s="21">
        <v>3500</v>
      </c>
      <c r="K3594" s="22">
        <f>I3594*J3594</f>
        <v>2100</v>
      </c>
      <c r="L3594" s="22">
        <f>K3594*M3594</f>
        <v>735</v>
      </c>
      <c r="M3594" s="23">
        <v>0.35</v>
      </c>
      <c r="O3594" s="1"/>
      <c r="P3594" s="2"/>
      <c r="Q3594" s="3"/>
      <c r="R3594" s="5"/>
    </row>
    <row r="3595" spans="2:18" x14ac:dyDescent="0.25">
      <c r="B3595" s="18" t="s">
        <v>10</v>
      </c>
      <c r="C3595" s="18">
        <v>1185732</v>
      </c>
      <c r="D3595" s="19">
        <v>45603</v>
      </c>
      <c r="E3595" s="18" t="s">
        <v>132</v>
      </c>
      <c r="F3595" s="18" t="s">
        <v>119</v>
      </c>
      <c r="G3595" s="18" t="s">
        <v>118</v>
      </c>
      <c r="H3595" s="18" t="s">
        <v>15</v>
      </c>
      <c r="I3595" s="20">
        <v>0.5</v>
      </c>
      <c r="J3595" s="21">
        <v>2250</v>
      </c>
      <c r="K3595" s="22">
        <f>I3595*J3595</f>
        <v>1125</v>
      </c>
      <c r="L3595" s="22">
        <f>K3595*M3595</f>
        <v>393.75</v>
      </c>
      <c r="M3595" s="23">
        <v>0.35</v>
      </c>
      <c r="O3595" s="1"/>
      <c r="P3595" s="2"/>
      <c r="Q3595" s="3"/>
      <c r="R3595" s="5"/>
    </row>
    <row r="3596" spans="2:18" x14ac:dyDescent="0.25">
      <c r="B3596" s="18" t="s">
        <v>10</v>
      </c>
      <c r="C3596" s="18">
        <v>1185732</v>
      </c>
      <c r="D3596" s="19">
        <v>45603</v>
      </c>
      <c r="E3596" s="18" t="s">
        <v>132</v>
      </c>
      <c r="F3596" s="18" t="s">
        <v>119</v>
      </c>
      <c r="G3596" s="18" t="s">
        <v>118</v>
      </c>
      <c r="H3596" s="18" t="s">
        <v>13</v>
      </c>
      <c r="I3596" s="20">
        <v>0.5</v>
      </c>
      <c r="J3596" s="21">
        <v>2200</v>
      </c>
      <c r="K3596" s="22">
        <f t="shared" ref="K3596:K3599" si="1177">I3596*J3596</f>
        <v>1100</v>
      </c>
      <c r="L3596" s="22">
        <f t="shared" ref="L3596:L3599" si="1178">K3596*M3596</f>
        <v>440</v>
      </c>
      <c r="M3596" s="23">
        <v>0.4</v>
      </c>
      <c r="O3596" s="1"/>
      <c r="P3596" s="2"/>
      <c r="Q3596" s="3"/>
      <c r="R3596" s="5"/>
    </row>
    <row r="3597" spans="2:18" x14ac:dyDescent="0.25">
      <c r="B3597" s="18" t="s">
        <v>10</v>
      </c>
      <c r="C3597" s="18">
        <v>1185732</v>
      </c>
      <c r="D3597" s="19">
        <v>45603</v>
      </c>
      <c r="E3597" s="18" t="s">
        <v>132</v>
      </c>
      <c r="F3597" s="18" t="s">
        <v>119</v>
      </c>
      <c r="G3597" s="18" t="s">
        <v>118</v>
      </c>
      <c r="H3597" s="18" t="s">
        <v>14</v>
      </c>
      <c r="I3597" s="20">
        <v>0.5</v>
      </c>
      <c r="J3597" s="21">
        <v>2000</v>
      </c>
      <c r="K3597" s="22">
        <f t="shared" si="1177"/>
        <v>1000</v>
      </c>
      <c r="L3597" s="22">
        <f t="shared" si="1178"/>
        <v>400</v>
      </c>
      <c r="M3597" s="23">
        <v>0.4</v>
      </c>
      <c r="O3597" s="1"/>
      <c r="P3597" s="2"/>
      <c r="Q3597" s="3"/>
      <c r="R3597" s="5"/>
    </row>
    <row r="3598" spans="2:18" x14ac:dyDescent="0.25">
      <c r="B3598" s="18" t="s">
        <v>10</v>
      </c>
      <c r="C3598" s="18">
        <v>1185732</v>
      </c>
      <c r="D3598" s="19">
        <v>45603</v>
      </c>
      <c r="E3598" s="18" t="s">
        <v>132</v>
      </c>
      <c r="F3598" s="18" t="s">
        <v>119</v>
      </c>
      <c r="G3598" s="18" t="s">
        <v>118</v>
      </c>
      <c r="H3598" s="18" t="s">
        <v>16</v>
      </c>
      <c r="I3598" s="20">
        <v>0.6</v>
      </c>
      <c r="J3598" s="21">
        <v>1750</v>
      </c>
      <c r="K3598" s="22">
        <f t="shared" si="1177"/>
        <v>1050</v>
      </c>
      <c r="L3598" s="22">
        <f t="shared" si="1178"/>
        <v>315</v>
      </c>
      <c r="M3598" s="23">
        <v>0.3</v>
      </c>
      <c r="O3598" s="1"/>
      <c r="P3598" s="2"/>
      <c r="Q3598" s="3"/>
      <c r="R3598" s="5"/>
    </row>
    <row r="3599" spans="2:18" x14ac:dyDescent="0.25">
      <c r="B3599" s="18" t="s">
        <v>10</v>
      </c>
      <c r="C3599" s="18">
        <v>1185732</v>
      </c>
      <c r="D3599" s="19">
        <v>45603</v>
      </c>
      <c r="E3599" s="18" t="s">
        <v>132</v>
      </c>
      <c r="F3599" s="18" t="s">
        <v>119</v>
      </c>
      <c r="G3599" s="18" t="s">
        <v>118</v>
      </c>
      <c r="H3599" s="18" t="s">
        <v>17</v>
      </c>
      <c r="I3599" s="20">
        <v>0.64999999999999991</v>
      </c>
      <c r="J3599" s="21">
        <v>2750</v>
      </c>
      <c r="K3599" s="22">
        <f t="shared" si="1177"/>
        <v>1787.4999999999998</v>
      </c>
      <c r="L3599" s="22">
        <f t="shared" si="1178"/>
        <v>715</v>
      </c>
      <c r="M3599" s="23">
        <v>0.4</v>
      </c>
      <c r="O3599" s="1"/>
      <c r="P3599" s="2"/>
      <c r="Q3599" s="3"/>
      <c r="R3599" s="5"/>
    </row>
    <row r="3600" spans="2:18" x14ac:dyDescent="0.25">
      <c r="B3600" s="18" t="s">
        <v>10</v>
      </c>
      <c r="C3600" s="18">
        <v>1185732</v>
      </c>
      <c r="D3600" s="19">
        <v>45632</v>
      </c>
      <c r="E3600" s="18" t="s">
        <v>132</v>
      </c>
      <c r="F3600" s="18" t="s">
        <v>119</v>
      </c>
      <c r="G3600" s="18" t="s">
        <v>118</v>
      </c>
      <c r="H3600" s="18" t="s">
        <v>12</v>
      </c>
      <c r="I3600" s="20">
        <v>0.6</v>
      </c>
      <c r="J3600" s="21">
        <v>5000</v>
      </c>
      <c r="K3600" s="22">
        <f>I3600*J3600</f>
        <v>3000</v>
      </c>
      <c r="L3600" s="22">
        <f>K3600*M3600</f>
        <v>1050</v>
      </c>
      <c r="M3600" s="23">
        <v>0.35</v>
      </c>
      <c r="O3600" s="1"/>
      <c r="P3600" s="2"/>
      <c r="Q3600" s="3"/>
      <c r="R3600" s="5"/>
    </row>
    <row r="3601" spans="1:18" x14ac:dyDescent="0.25">
      <c r="B3601" s="18" t="s">
        <v>10</v>
      </c>
      <c r="C3601" s="18">
        <v>1185732</v>
      </c>
      <c r="D3601" s="19">
        <v>45632</v>
      </c>
      <c r="E3601" s="18" t="s">
        <v>132</v>
      </c>
      <c r="F3601" s="18" t="s">
        <v>119</v>
      </c>
      <c r="G3601" s="18" t="s">
        <v>118</v>
      </c>
      <c r="H3601" s="18" t="s">
        <v>15</v>
      </c>
      <c r="I3601" s="20">
        <v>0.5</v>
      </c>
      <c r="J3601" s="21">
        <v>3000</v>
      </c>
      <c r="K3601" s="22">
        <f>I3601*J3601</f>
        <v>1500</v>
      </c>
      <c r="L3601" s="22">
        <f>K3601*M3601</f>
        <v>525</v>
      </c>
      <c r="M3601" s="23">
        <v>0.35</v>
      </c>
      <c r="O3601" s="1"/>
      <c r="P3601" s="2"/>
      <c r="Q3601" s="3"/>
      <c r="R3601" s="5"/>
    </row>
    <row r="3602" spans="1:18" x14ac:dyDescent="0.25">
      <c r="B3602" s="18" t="s">
        <v>10</v>
      </c>
      <c r="C3602" s="18">
        <v>1185732</v>
      </c>
      <c r="D3602" s="19">
        <v>45632</v>
      </c>
      <c r="E3602" s="18" t="s">
        <v>132</v>
      </c>
      <c r="F3602" s="18" t="s">
        <v>119</v>
      </c>
      <c r="G3602" s="18" t="s">
        <v>118</v>
      </c>
      <c r="H3602" s="18" t="s">
        <v>13</v>
      </c>
      <c r="I3602" s="20">
        <v>0.5</v>
      </c>
      <c r="J3602" s="21">
        <v>2750</v>
      </c>
      <c r="K3602" s="22">
        <f t="shared" ref="K3602:K3605" si="1179">I3602*J3602</f>
        <v>1375</v>
      </c>
      <c r="L3602" s="22">
        <f t="shared" ref="L3602:L3605" si="1180">K3602*M3602</f>
        <v>550</v>
      </c>
      <c r="M3602" s="23">
        <v>0.4</v>
      </c>
      <c r="O3602" s="1"/>
      <c r="P3602" s="2"/>
      <c r="Q3602" s="3"/>
      <c r="R3602" s="5"/>
    </row>
    <row r="3603" spans="1:18" x14ac:dyDescent="0.25">
      <c r="B3603" s="18" t="s">
        <v>10</v>
      </c>
      <c r="C3603" s="18">
        <v>1185732</v>
      </c>
      <c r="D3603" s="19">
        <v>45632</v>
      </c>
      <c r="E3603" s="18" t="s">
        <v>132</v>
      </c>
      <c r="F3603" s="18" t="s">
        <v>119</v>
      </c>
      <c r="G3603" s="18" t="s">
        <v>118</v>
      </c>
      <c r="H3603" s="18" t="s">
        <v>14</v>
      </c>
      <c r="I3603" s="20">
        <v>0.5</v>
      </c>
      <c r="J3603" s="21">
        <v>2250</v>
      </c>
      <c r="K3603" s="22">
        <f t="shared" si="1179"/>
        <v>1125</v>
      </c>
      <c r="L3603" s="22">
        <f t="shared" si="1180"/>
        <v>450</v>
      </c>
      <c r="M3603" s="23">
        <v>0.4</v>
      </c>
      <c r="O3603" s="1"/>
      <c r="P3603" s="2"/>
      <c r="Q3603" s="3"/>
      <c r="R3603" s="5"/>
    </row>
    <row r="3604" spans="1:18" x14ac:dyDescent="0.25">
      <c r="B3604" s="18" t="s">
        <v>10</v>
      </c>
      <c r="C3604" s="18">
        <v>1185732</v>
      </c>
      <c r="D3604" s="19">
        <v>45632</v>
      </c>
      <c r="E3604" s="18" t="s">
        <v>132</v>
      </c>
      <c r="F3604" s="18" t="s">
        <v>119</v>
      </c>
      <c r="G3604" s="18" t="s">
        <v>118</v>
      </c>
      <c r="H3604" s="18" t="s">
        <v>16</v>
      </c>
      <c r="I3604" s="20">
        <v>0.6</v>
      </c>
      <c r="J3604" s="21">
        <v>2250</v>
      </c>
      <c r="K3604" s="22">
        <f t="shared" si="1179"/>
        <v>1350</v>
      </c>
      <c r="L3604" s="22">
        <f t="shared" si="1180"/>
        <v>405</v>
      </c>
      <c r="M3604" s="23">
        <v>0.3</v>
      </c>
      <c r="O3604" s="1"/>
      <c r="P3604" s="2"/>
      <c r="Q3604" s="3"/>
      <c r="R3604" s="5"/>
    </row>
    <row r="3605" spans="1:18" x14ac:dyDescent="0.25">
      <c r="B3605" s="18" t="s">
        <v>10</v>
      </c>
      <c r="C3605" s="18">
        <v>1185732</v>
      </c>
      <c r="D3605" s="19">
        <v>45632</v>
      </c>
      <c r="E3605" s="18" t="s">
        <v>132</v>
      </c>
      <c r="F3605" s="18" t="s">
        <v>119</v>
      </c>
      <c r="G3605" s="18" t="s">
        <v>118</v>
      </c>
      <c r="H3605" s="18" t="s">
        <v>17</v>
      </c>
      <c r="I3605" s="20">
        <v>0.64999999999999991</v>
      </c>
      <c r="J3605" s="21">
        <v>3250</v>
      </c>
      <c r="K3605" s="22">
        <f t="shared" si="1179"/>
        <v>2112.4999999999995</v>
      </c>
      <c r="L3605" s="22">
        <f t="shared" si="1180"/>
        <v>844.99999999999989</v>
      </c>
      <c r="M3605" s="23">
        <v>0.4</v>
      </c>
      <c r="O3605" s="1"/>
      <c r="P3605" s="2"/>
      <c r="Q3605" s="3"/>
      <c r="R3605" s="5"/>
    </row>
    <row r="3606" spans="1:18" x14ac:dyDescent="0.25">
      <c r="A3606" t="s">
        <v>39</v>
      </c>
      <c r="B3606" s="18" t="s">
        <v>10</v>
      </c>
      <c r="C3606" s="18">
        <v>1185732</v>
      </c>
      <c r="D3606" s="19">
        <v>45308</v>
      </c>
      <c r="E3606" s="18" t="s">
        <v>132</v>
      </c>
      <c r="F3606" s="18" t="s">
        <v>120</v>
      </c>
      <c r="G3606" s="18" t="s">
        <v>121</v>
      </c>
      <c r="H3606" s="18" t="s">
        <v>12</v>
      </c>
      <c r="I3606" s="20">
        <v>0.4</v>
      </c>
      <c r="J3606" s="21">
        <v>4500</v>
      </c>
      <c r="K3606" s="22">
        <f>I3606*J3606</f>
        <v>1800</v>
      </c>
      <c r="L3606" s="22">
        <f>K3606*M3606</f>
        <v>540</v>
      </c>
      <c r="M3606" s="23">
        <v>0.3</v>
      </c>
      <c r="O3606" s="1"/>
      <c r="P3606" s="2"/>
      <c r="Q3606" s="3"/>
      <c r="R3606" s="5"/>
    </row>
    <row r="3607" spans="1:18" x14ac:dyDescent="0.25">
      <c r="B3607" s="18" t="s">
        <v>10</v>
      </c>
      <c r="C3607" s="18">
        <v>1185732</v>
      </c>
      <c r="D3607" s="19">
        <v>45308</v>
      </c>
      <c r="E3607" s="18" t="s">
        <v>132</v>
      </c>
      <c r="F3607" s="18" t="s">
        <v>120</v>
      </c>
      <c r="G3607" s="18" t="s">
        <v>121</v>
      </c>
      <c r="H3607" s="18" t="s">
        <v>15</v>
      </c>
      <c r="I3607" s="20">
        <v>0.4</v>
      </c>
      <c r="J3607" s="21">
        <v>2500</v>
      </c>
      <c r="K3607" s="22">
        <f>I3607*J3607</f>
        <v>1000</v>
      </c>
      <c r="L3607" s="22">
        <f>K3607*M3607</f>
        <v>300</v>
      </c>
      <c r="M3607" s="23">
        <v>0.3</v>
      </c>
      <c r="O3607" s="1"/>
      <c r="P3607" s="2"/>
      <c r="Q3607" s="3"/>
      <c r="R3607" s="5"/>
    </row>
    <row r="3608" spans="1:18" x14ac:dyDescent="0.25">
      <c r="B3608" s="18" t="s">
        <v>10</v>
      </c>
      <c r="C3608" s="18">
        <v>1185732</v>
      </c>
      <c r="D3608" s="19">
        <v>45308</v>
      </c>
      <c r="E3608" s="18" t="s">
        <v>132</v>
      </c>
      <c r="F3608" s="18" t="s">
        <v>120</v>
      </c>
      <c r="G3608" s="18" t="s">
        <v>121</v>
      </c>
      <c r="H3608" s="18" t="s">
        <v>13</v>
      </c>
      <c r="I3608" s="20">
        <v>0.30000000000000004</v>
      </c>
      <c r="J3608" s="21">
        <v>2500</v>
      </c>
      <c r="K3608" s="22">
        <f t="shared" ref="K3608:K3611" si="1181">I3608*J3608</f>
        <v>750.00000000000011</v>
      </c>
      <c r="L3608" s="22">
        <f t="shared" ref="L3608:L3617" si="1182">K3608*M3608</f>
        <v>187.50000000000003</v>
      </c>
      <c r="M3608" s="23">
        <v>0.25</v>
      </c>
      <c r="O3608" s="1"/>
      <c r="P3608" s="2"/>
      <c r="Q3608" s="3"/>
      <c r="R3608" s="5"/>
    </row>
    <row r="3609" spans="1:18" x14ac:dyDescent="0.25">
      <c r="B3609" s="18" t="s">
        <v>10</v>
      </c>
      <c r="C3609" s="18">
        <v>1185732</v>
      </c>
      <c r="D3609" s="19">
        <v>45308</v>
      </c>
      <c r="E3609" s="18" t="s">
        <v>132</v>
      </c>
      <c r="F3609" s="18" t="s">
        <v>120</v>
      </c>
      <c r="G3609" s="18" t="s">
        <v>121</v>
      </c>
      <c r="H3609" s="18" t="s">
        <v>14</v>
      </c>
      <c r="I3609" s="20">
        <v>0.35</v>
      </c>
      <c r="J3609" s="21">
        <v>1000</v>
      </c>
      <c r="K3609" s="22">
        <f t="shared" si="1181"/>
        <v>350</v>
      </c>
      <c r="L3609" s="22">
        <f t="shared" si="1182"/>
        <v>87.5</v>
      </c>
      <c r="M3609" s="23">
        <v>0.25</v>
      </c>
      <c r="O3609" s="1"/>
      <c r="P3609" s="2"/>
      <c r="Q3609" s="3"/>
      <c r="R3609" s="5"/>
    </row>
    <row r="3610" spans="1:18" x14ac:dyDescent="0.25">
      <c r="B3610" s="18" t="s">
        <v>10</v>
      </c>
      <c r="C3610" s="18">
        <v>1185732</v>
      </c>
      <c r="D3610" s="19">
        <v>45308</v>
      </c>
      <c r="E3610" s="18" t="s">
        <v>132</v>
      </c>
      <c r="F3610" s="18" t="s">
        <v>120</v>
      </c>
      <c r="G3610" s="18" t="s">
        <v>121</v>
      </c>
      <c r="H3610" s="18" t="s">
        <v>16</v>
      </c>
      <c r="I3610" s="20">
        <v>0.5</v>
      </c>
      <c r="J3610" s="21">
        <v>1500</v>
      </c>
      <c r="K3610" s="22">
        <f t="shared" si="1181"/>
        <v>750</v>
      </c>
      <c r="L3610" s="22">
        <f t="shared" si="1182"/>
        <v>187.5</v>
      </c>
      <c r="M3610" s="23">
        <v>0.25</v>
      </c>
      <c r="O3610" s="1"/>
      <c r="P3610" s="2"/>
      <c r="Q3610" s="3"/>
      <c r="R3610" s="5"/>
    </row>
    <row r="3611" spans="1:18" x14ac:dyDescent="0.25">
      <c r="B3611" s="18" t="s">
        <v>10</v>
      </c>
      <c r="C3611" s="18">
        <v>1185732</v>
      </c>
      <c r="D3611" s="19">
        <v>45308</v>
      </c>
      <c r="E3611" s="18" t="s">
        <v>132</v>
      </c>
      <c r="F3611" s="18" t="s">
        <v>120</v>
      </c>
      <c r="G3611" s="18" t="s">
        <v>121</v>
      </c>
      <c r="H3611" s="18" t="s">
        <v>17</v>
      </c>
      <c r="I3611" s="20">
        <v>0.4</v>
      </c>
      <c r="J3611" s="21">
        <v>2500</v>
      </c>
      <c r="K3611" s="22">
        <f t="shared" si="1181"/>
        <v>1000</v>
      </c>
      <c r="L3611" s="22">
        <f t="shared" si="1182"/>
        <v>300</v>
      </c>
      <c r="M3611" s="23">
        <v>0.3</v>
      </c>
      <c r="O3611" s="1"/>
      <c r="P3611" s="2"/>
      <c r="Q3611" s="3"/>
      <c r="R3611" s="5"/>
    </row>
    <row r="3612" spans="1:18" x14ac:dyDescent="0.25">
      <c r="B3612" s="18" t="s">
        <v>10</v>
      </c>
      <c r="C3612" s="18">
        <v>1185732</v>
      </c>
      <c r="D3612" s="19">
        <v>45337</v>
      </c>
      <c r="E3612" s="18" t="s">
        <v>132</v>
      </c>
      <c r="F3612" s="18" t="s">
        <v>120</v>
      </c>
      <c r="G3612" s="18" t="s">
        <v>121</v>
      </c>
      <c r="H3612" s="18" t="s">
        <v>12</v>
      </c>
      <c r="I3612" s="20">
        <v>0.4</v>
      </c>
      <c r="J3612" s="21">
        <v>5000</v>
      </c>
      <c r="K3612" s="22">
        <f>I3612*J3612</f>
        <v>2000</v>
      </c>
      <c r="L3612" s="22">
        <f>K3612*M3612</f>
        <v>600</v>
      </c>
      <c r="M3612" s="23">
        <v>0.3</v>
      </c>
      <c r="O3612" s="1"/>
      <c r="P3612" s="2"/>
      <c r="Q3612" s="3"/>
      <c r="R3612" s="5"/>
    </row>
    <row r="3613" spans="1:18" x14ac:dyDescent="0.25">
      <c r="B3613" s="18" t="s">
        <v>10</v>
      </c>
      <c r="C3613" s="18">
        <v>1185732</v>
      </c>
      <c r="D3613" s="19">
        <v>45337</v>
      </c>
      <c r="E3613" s="18" t="s">
        <v>132</v>
      </c>
      <c r="F3613" s="18" t="s">
        <v>120</v>
      </c>
      <c r="G3613" s="18" t="s">
        <v>121</v>
      </c>
      <c r="H3613" s="18" t="s">
        <v>15</v>
      </c>
      <c r="I3613" s="20">
        <v>0.4</v>
      </c>
      <c r="J3613" s="21">
        <v>1500</v>
      </c>
      <c r="K3613" s="22">
        <f>I3613*J3613</f>
        <v>600</v>
      </c>
      <c r="L3613" s="22">
        <f>K3613*M3613</f>
        <v>180</v>
      </c>
      <c r="M3613" s="23">
        <v>0.3</v>
      </c>
      <c r="O3613" s="1"/>
      <c r="P3613" s="2"/>
      <c r="Q3613" s="3"/>
      <c r="R3613" s="5"/>
    </row>
    <row r="3614" spans="1:18" x14ac:dyDescent="0.25">
      <c r="B3614" s="18" t="s">
        <v>10</v>
      </c>
      <c r="C3614" s="18">
        <v>1185732</v>
      </c>
      <c r="D3614" s="19">
        <v>45337</v>
      </c>
      <c r="E3614" s="18" t="s">
        <v>132</v>
      </c>
      <c r="F3614" s="18" t="s">
        <v>120</v>
      </c>
      <c r="G3614" s="18" t="s">
        <v>121</v>
      </c>
      <c r="H3614" s="18" t="s">
        <v>13</v>
      </c>
      <c r="I3614" s="20">
        <v>0.30000000000000004</v>
      </c>
      <c r="J3614" s="21">
        <v>2000</v>
      </c>
      <c r="K3614" s="22">
        <f t="shared" ref="K3614:K3617" si="1183">I3614*J3614</f>
        <v>600.00000000000011</v>
      </c>
      <c r="L3614" s="22">
        <f t="shared" si="1182"/>
        <v>150.00000000000003</v>
      </c>
      <c r="M3614" s="23">
        <v>0.25</v>
      </c>
      <c r="O3614" s="1"/>
      <c r="P3614" s="2"/>
      <c r="Q3614" s="3"/>
      <c r="R3614" s="5"/>
    </row>
    <row r="3615" spans="1:18" x14ac:dyDescent="0.25">
      <c r="B3615" s="18" t="s">
        <v>10</v>
      </c>
      <c r="C3615" s="18">
        <v>1185732</v>
      </c>
      <c r="D3615" s="19">
        <v>45337</v>
      </c>
      <c r="E3615" s="18" t="s">
        <v>132</v>
      </c>
      <c r="F3615" s="18" t="s">
        <v>120</v>
      </c>
      <c r="G3615" s="18" t="s">
        <v>121</v>
      </c>
      <c r="H3615" s="18" t="s">
        <v>14</v>
      </c>
      <c r="I3615" s="20">
        <v>0.35</v>
      </c>
      <c r="J3615" s="21">
        <v>2500</v>
      </c>
      <c r="K3615" s="22">
        <f t="shared" si="1183"/>
        <v>875</v>
      </c>
      <c r="L3615" s="22">
        <f t="shared" si="1182"/>
        <v>218.75</v>
      </c>
      <c r="M3615" s="23">
        <v>0.25</v>
      </c>
      <c r="O3615" s="1"/>
      <c r="P3615" s="2"/>
      <c r="Q3615" s="3"/>
      <c r="R3615" s="5"/>
    </row>
    <row r="3616" spans="1:18" x14ac:dyDescent="0.25">
      <c r="B3616" s="18" t="s">
        <v>10</v>
      </c>
      <c r="C3616" s="18">
        <v>1185732</v>
      </c>
      <c r="D3616" s="19">
        <v>45337</v>
      </c>
      <c r="E3616" s="18" t="s">
        <v>132</v>
      </c>
      <c r="F3616" s="18" t="s">
        <v>120</v>
      </c>
      <c r="G3616" s="18" t="s">
        <v>121</v>
      </c>
      <c r="H3616" s="18" t="s">
        <v>16</v>
      </c>
      <c r="I3616" s="20">
        <v>0.5</v>
      </c>
      <c r="J3616" s="21">
        <v>1500</v>
      </c>
      <c r="K3616" s="22">
        <f t="shared" si="1183"/>
        <v>750</v>
      </c>
      <c r="L3616" s="22">
        <f t="shared" si="1182"/>
        <v>187.5</v>
      </c>
      <c r="M3616" s="23">
        <v>0.25</v>
      </c>
      <c r="O3616" s="1"/>
      <c r="P3616" s="2"/>
      <c r="Q3616" s="3"/>
      <c r="R3616" s="5"/>
    </row>
    <row r="3617" spans="2:18" x14ac:dyDescent="0.25">
      <c r="B3617" s="18" t="s">
        <v>10</v>
      </c>
      <c r="C3617" s="18">
        <v>1185732</v>
      </c>
      <c r="D3617" s="19">
        <v>45337</v>
      </c>
      <c r="E3617" s="18" t="s">
        <v>132</v>
      </c>
      <c r="F3617" s="18" t="s">
        <v>120</v>
      </c>
      <c r="G3617" s="18" t="s">
        <v>121</v>
      </c>
      <c r="H3617" s="18" t="s">
        <v>17</v>
      </c>
      <c r="I3617" s="20">
        <v>0.4</v>
      </c>
      <c r="J3617" s="21">
        <v>2500</v>
      </c>
      <c r="K3617" s="22">
        <f t="shared" si="1183"/>
        <v>1000</v>
      </c>
      <c r="L3617" s="22">
        <f t="shared" si="1182"/>
        <v>300</v>
      </c>
      <c r="M3617" s="23">
        <v>0.3</v>
      </c>
      <c r="O3617" s="1"/>
      <c r="P3617" s="2"/>
      <c r="Q3617" s="3"/>
      <c r="R3617" s="5"/>
    </row>
    <row r="3618" spans="2:18" x14ac:dyDescent="0.25">
      <c r="B3618" s="18" t="s">
        <v>10</v>
      </c>
      <c r="C3618" s="18">
        <v>1185732</v>
      </c>
      <c r="D3618" s="19">
        <v>45364</v>
      </c>
      <c r="E3618" s="18" t="s">
        <v>132</v>
      </c>
      <c r="F3618" s="18" t="s">
        <v>120</v>
      </c>
      <c r="G3618" s="18" t="s">
        <v>121</v>
      </c>
      <c r="H3618" s="18" t="s">
        <v>12</v>
      </c>
      <c r="I3618" s="20">
        <v>0.4</v>
      </c>
      <c r="J3618" s="21">
        <v>4700</v>
      </c>
      <c r="K3618" s="22">
        <f>I3618*J3618</f>
        <v>1880</v>
      </c>
      <c r="L3618" s="22">
        <f>K3618*M3618</f>
        <v>564</v>
      </c>
      <c r="M3618" s="23">
        <v>0.3</v>
      </c>
      <c r="O3618" s="1"/>
      <c r="P3618" s="2"/>
      <c r="Q3618" s="3"/>
      <c r="R3618" s="5"/>
    </row>
    <row r="3619" spans="2:18" x14ac:dyDescent="0.25">
      <c r="B3619" s="18" t="s">
        <v>10</v>
      </c>
      <c r="C3619" s="18">
        <v>1185732</v>
      </c>
      <c r="D3619" s="19">
        <v>45364</v>
      </c>
      <c r="E3619" s="18" t="s">
        <v>132</v>
      </c>
      <c r="F3619" s="18" t="s">
        <v>120</v>
      </c>
      <c r="G3619" s="18" t="s">
        <v>121</v>
      </c>
      <c r="H3619" s="18" t="s">
        <v>15</v>
      </c>
      <c r="I3619" s="20">
        <v>0.4</v>
      </c>
      <c r="J3619" s="21">
        <v>1750</v>
      </c>
      <c r="K3619" s="22">
        <f>I3619*J3619</f>
        <v>700</v>
      </c>
      <c r="L3619" s="22">
        <f>K3619*M3619</f>
        <v>210</v>
      </c>
      <c r="M3619" s="23">
        <v>0.3</v>
      </c>
      <c r="O3619" s="1"/>
      <c r="P3619" s="2"/>
      <c r="Q3619" s="3"/>
      <c r="R3619" s="5"/>
    </row>
    <row r="3620" spans="2:18" x14ac:dyDescent="0.25">
      <c r="B3620" s="18" t="s">
        <v>10</v>
      </c>
      <c r="C3620" s="18">
        <v>1185732</v>
      </c>
      <c r="D3620" s="19">
        <v>45364</v>
      </c>
      <c r="E3620" s="18" t="s">
        <v>132</v>
      </c>
      <c r="F3620" s="18" t="s">
        <v>120</v>
      </c>
      <c r="G3620" s="18" t="s">
        <v>121</v>
      </c>
      <c r="H3620" s="18" t="s">
        <v>13</v>
      </c>
      <c r="I3620" s="20">
        <v>0.30000000000000004</v>
      </c>
      <c r="J3620" s="21">
        <v>2000</v>
      </c>
      <c r="K3620" s="22">
        <f t="shared" ref="K3620:K3623" si="1184">I3620*J3620</f>
        <v>600.00000000000011</v>
      </c>
      <c r="L3620" s="22">
        <f t="shared" ref="L3620:L3623" si="1185">K3620*M3620</f>
        <v>150.00000000000003</v>
      </c>
      <c r="M3620" s="23">
        <v>0.25</v>
      </c>
      <c r="O3620" s="1"/>
      <c r="P3620" s="2"/>
      <c r="Q3620" s="3"/>
      <c r="R3620" s="5"/>
    </row>
    <row r="3621" spans="2:18" x14ac:dyDescent="0.25">
      <c r="B3621" s="18" t="s">
        <v>10</v>
      </c>
      <c r="C3621" s="18">
        <v>1185732</v>
      </c>
      <c r="D3621" s="19">
        <v>45364</v>
      </c>
      <c r="E3621" s="18" t="s">
        <v>132</v>
      </c>
      <c r="F3621" s="18" t="s">
        <v>120</v>
      </c>
      <c r="G3621" s="18" t="s">
        <v>121</v>
      </c>
      <c r="H3621" s="18" t="s">
        <v>14</v>
      </c>
      <c r="I3621" s="20">
        <v>0.35</v>
      </c>
      <c r="J3621" s="21">
        <v>3000</v>
      </c>
      <c r="K3621" s="22">
        <f t="shared" si="1184"/>
        <v>1050</v>
      </c>
      <c r="L3621" s="22">
        <f t="shared" si="1185"/>
        <v>262.5</v>
      </c>
      <c r="M3621" s="23">
        <v>0.25</v>
      </c>
      <c r="O3621" s="1"/>
      <c r="P3621" s="2"/>
      <c r="Q3621" s="3"/>
      <c r="R3621" s="5"/>
    </row>
    <row r="3622" spans="2:18" x14ac:dyDescent="0.25">
      <c r="B3622" s="18" t="s">
        <v>10</v>
      </c>
      <c r="C3622" s="18">
        <v>1185732</v>
      </c>
      <c r="D3622" s="19">
        <v>45364</v>
      </c>
      <c r="E3622" s="18" t="s">
        <v>132</v>
      </c>
      <c r="F3622" s="18" t="s">
        <v>120</v>
      </c>
      <c r="G3622" s="18" t="s">
        <v>121</v>
      </c>
      <c r="H3622" s="18" t="s">
        <v>16</v>
      </c>
      <c r="I3622" s="20">
        <v>0.5</v>
      </c>
      <c r="J3622" s="21">
        <v>1000</v>
      </c>
      <c r="K3622" s="22">
        <f t="shared" si="1184"/>
        <v>500</v>
      </c>
      <c r="L3622" s="22">
        <f t="shared" si="1185"/>
        <v>125</v>
      </c>
      <c r="M3622" s="23">
        <v>0.25</v>
      </c>
      <c r="O3622" s="1"/>
      <c r="P3622" s="2"/>
      <c r="Q3622" s="3"/>
      <c r="R3622" s="5"/>
    </row>
    <row r="3623" spans="2:18" x14ac:dyDescent="0.25">
      <c r="B3623" s="18" t="s">
        <v>10</v>
      </c>
      <c r="C3623" s="18">
        <v>1185732</v>
      </c>
      <c r="D3623" s="19">
        <v>45364</v>
      </c>
      <c r="E3623" s="18" t="s">
        <v>132</v>
      </c>
      <c r="F3623" s="18" t="s">
        <v>120</v>
      </c>
      <c r="G3623" s="18" t="s">
        <v>121</v>
      </c>
      <c r="H3623" s="18" t="s">
        <v>17</v>
      </c>
      <c r="I3623" s="20">
        <v>0.4</v>
      </c>
      <c r="J3623" s="21">
        <v>2000</v>
      </c>
      <c r="K3623" s="22">
        <f t="shared" si="1184"/>
        <v>800</v>
      </c>
      <c r="L3623" s="22">
        <f t="shared" si="1185"/>
        <v>240</v>
      </c>
      <c r="M3623" s="23">
        <v>0.3</v>
      </c>
      <c r="O3623" s="1"/>
      <c r="P3623" s="2"/>
      <c r="Q3623" s="3"/>
      <c r="R3623" s="5"/>
    </row>
    <row r="3624" spans="2:18" x14ac:dyDescent="0.25">
      <c r="B3624" s="18" t="s">
        <v>10</v>
      </c>
      <c r="C3624" s="18">
        <v>1185732</v>
      </c>
      <c r="D3624" s="19">
        <v>45396</v>
      </c>
      <c r="E3624" s="18" t="s">
        <v>132</v>
      </c>
      <c r="F3624" s="18" t="s">
        <v>120</v>
      </c>
      <c r="G3624" s="18" t="s">
        <v>121</v>
      </c>
      <c r="H3624" s="18" t="s">
        <v>12</v>
      </c>
      <c r="I3624" s="20">
        <v>0.4</v>
      </c>
      <c r="J3624" s="21">
        <v>4500</v>
      </c>
      <c r="K3624" s="22">
        <f>I3624*J3624</f>
        <v>1800</v>
      </c>
      <c r="L3624" s="22">
        <f>K3624*M3624</f>
        <v>540</v>
      </c>
      <c r="M3624" s="23">
        <v>0.3</v>
      </c>
      <c r="O3624" s="1"/>
      <c r="P3624" s="2"/>
      <c r="Q3624" s="3"/>
      <c r="R3624" s="5"/>
    </row>
    <row r="3625" spans="2:18" x14ac:dyDescent="0.25">
      <c r="B3625" s="18" t="s">
        <v>10</v>
      </c>
      <c r="C3625" s="18">
        <v>1185732</v>
      </c>
      <c r="D3625" s="19">
        <v>45396</v>
      </c>
      <c r="E3625" s="18" t="s">
        <v>132</v>
      </c>
      <c r="F3625" s="18" t="s">
        <v>120</v>
      </c>
      <c r="G3625" s="18" t="s">
        <v>121</v>
      </c>
      <c r="H3625" s="18" t="s">
        <v>15</v>
      </c>
      <c r="I3625" s="20">
        <v>0.4</v>
      </c>
      <c r="J3625" s="21">
        <v>1500</v>
      </c>
      <c r="K3625" s="22">
        <f>I3625*J3625</f>
        <v>600</v>
      </c>
      <c r="L3625" s="22">
        <f>K3625*M3625</f>
        <v>180</v>
      </c>
      <c r="M3625" s="23">
        <v>0.3</v>
      </c>
      <c r="O3625" s="1"/>
      <c r="P3625" s="2"/>
      <c r="Q3625" s="3"/>
      <c r="R3625" s="5"/>
    </row>
    <row r="3626" spans="2:18" x14ac:dyDescent="0.25">
      <c r="B3626" s="18" t="s">
        <v>10</v>
      </c>
      <c r="C3626" s="18">
        <v>1185732</v>
      </c>
      <c r="D3626" s="19">
        <v>45396</v>
      </c>
      <c r="E3626" s="18" t="s">
        <v>132</v>
      </c>
      <c r="F3626" s="18" t="s">
        <v>120</v>
      </c>
      <c r="G3626" s="18" t="s">
        <v>121</v>
      </c>
      <c r="H3626" s="18" t="s">
        <v>13</v>
      </c>
      <c r="I3626" s="20">
        <v>0.30000000000000004</v>
      </c>
      <c r="J3626" s="21">
        <v>1500</v>
      </c>
      <c r="K3626" s="22">
        <f t="shared" ref="K3626:K3629" si="1186">I3626*J3626</f>
        <v>450.00000000000006</v>
      </c>
      <c r="L3626" s="22">
        <f t="shared" ref="L3626:L3629" si="1187">K3626*M3626</f>
        <v>112.50000000000001</v>
      </c>
      <c r="M3626" s="23">
        <v>0.25</v>
      </c>
      <c r="O3626" s="1"/>
      <c r="P3626" s="2"/>
      <c r="Q3626" s="3"/>
      <c r="R3626" s="5"/>
    </row>
    <row r="3627" spans="2:18" x14ac:dyDescent="0.25">
      <c r="B3627" s="18" t="s">
        <v>10</v>
      </c>
      <c r="C3627" s="18">
        <v>1185732</v>
      </c>
      <c r="D3627" s="19">
        <v>45396</v>
      </c>
      <c r="E3627" s="18" t="s">
        <v>132</v>
      </c>
      <c r="F3627" s="18" t="s">
        <v>120</v>
      </c>
      <c r="G3627" s="18" t="s">
        <v>121</v>
      </c>
      <c r="H3627" s="18" t="s">
        <v>14</v>
      </c>
      <c r="I3627" s="20">
        <v>0.35</v>
      </c>
      <c r="J3627" s="21">
        <v>1250</v>
      </c>
      <c r="K3627" s="22">
        <f t="shared" si="1186"/>
        <v>437.5</v>
      </c>
      <c r="L3627" s="22">
        <f t="shared" si="1187"/>
        <v>109.375</v>
      </c>
      <c r="M3627" s="23">
        <v>0.25</v>
      </c>
      <c r="O3627" s="1"/>
      <c r="P3627" s="2"/>
      <c r="Q3627" s="3"/>
      <c r="R3627" s="5"/>
    </row>
    <row r="3628" spans="2:18" x14ac:dyDescent="0.25">
      <c r="B3628" s="18" t="s">
        <v>10</v>
      </c>
      <c r="C3628" s="18">
        <v>1185732</v>
      </c>
      <c r="D3628" s="19">
        <v>45396</v>
      </c>
      <c r="E3628" s="18" t="s">
        <v>132</v>
      </c>
      <c r="F3628" s="18" t="s">
        <v>120</v>
      </c>
      <c r="G3628" s="18" t="s">
        <v>121</v>
      </c>
      <c r="H3628" s="18" t="s">
        <v>16</v>
      </c>
      <c r="I3628" s="20">
        <v>0.5</v>
      </c>
      <c r="J3628" s="21">
        <v>1250</v>
      </c>
      <c r="K3628" s="22">
        <f t="shared" si="1186"/>
        <v>625</v>
      </c>
      <c r="L3628" s="22">
        <f t="shared" si="1187"/>
        <v>156.25</v>
      </c>
      <c r="M3628" s="23">
        <v>0.25</v>
      </c>
      <c r="O3628" s="1"/>
      <c r="P3628" s="2"/>
      <c r="Q3628" s="3"/>
      <c r="R3628" s="5"/>
    </row>
    <row r="3629" spans="2:18" x14ac:dyDescent="0.25">
      <c r="B3629" s="18" t="s">
        <v>10</v>
      </c>
      <c r="C3629" s="18">
        <v>1185732</v>
      </c>
      <c r="D3629" s="19">
        <v>45396</v>
      </c>
      <c r="E3629" s="18" t="s">
        <v>132</v>
      </c>
      <c r="F3629" s="18" t="s">
        <v>120</v>
      </c>
      <c r="G3629" s="18" t="s">
        <v>121</v>
      </c>
      <c r="H3629" s="18" t="s">
        <v>17</v>
      </c>
      <c r="I3629" s="20">
        <v>0.4</v>
      </c>
      <c r="J3629" s="21">
        <v>2750</v>
      </c>
      <c r="K3629" s="22">
        <f t="shared" si="1186"/>
        <v>1100</v>
      </c>
      <c r="L3629" s="22">
        <f t="shared" si="1187"/>
        <v>330</v>
      </c>
      <c r="M3629" s="23">
        <v>0.3</v>
      </c>
      <c r="O3629" s="1"/>
      <c r="P3629" s="2"/>
      <c r="Q3629" s="3"/>
      <c r="R3629" s="5"/>
    </row>
    <row r="3630" spans="2:18" x14ac:dyDescent="0.25">
      <c r="B3630" s="18" t="s">
        <v>10</v>
      </c>
      <c r="C3630" s="18">
        <v>1185732</v>
      </c>
      <c r="D3630" s="19">
        <v>45425</v>
      </c>
      <c r="E3630" s="18" t="s">
        <v>132</v>
      </c>
      <c r="F3630" s="18" t="s">
        <v>120</v>
      </c>
      <c r="G3630" s="18" t="s">
        <v>121</v>
      </c>
      <c r="H3630" s="18" t="s">
        <v>12</v>
      </c>
      <c r="I3630" s="20">
        <v>0.54999999999999993</v>
      </c>
      <c r="J3630" s="21">
        <v>4950</v>
      </c>
      <c r="K3630" s="22">
        <f>I3630*J3630</f>
        <v>2722.4999999999995</v>
      </c>
      <c r="L3630" s="22">
        <f>K3630*M3630</f>
        <v>816.74999999999989</v>
      </c>
      <c r="M3630" s="23">
        <v>0.3</v>
      </c>
      <c r="O3630" s="1"/>
      <c r="P3630" s="2"/>
      <c r="Q3630" s="3"/>
      <c r="R3630" s="5"/>
    </row>
    <row r="3631" spans="2:18" x14ac:dyDescent="0.25">
      <c r="B3631" s="18" t="s">
        <v>10</v>
      </c>
      <c r="C3631" s="18">
        <v>1185732</v>
      </c>
      <c r="D3631" s="19">
        <v>45425</v>
      </c>
      <c r="E3631" s="18" t="s">
        <v>132</v>
      </c>
      <c r="F3631" s="18" t="s">
        <v>120</v>
      </c>
      <c r="G3631" s="18" t="s">
        <v>121</v>
      </c>
      <c r="H3631" s="18" t="s">
        <v>15</v>
      </c>
      <c r="I3631" s="20">
        <v>0.5</v>
      </c>
      <c r="J3631" s="21">
        <v>2000</v>
      </c>
      <c r="K3631" s="22">
        <f>I3631*J3631</f>
        <v>1000</v>
      </c>
      <c r="L3631" s="22">
        <f>K3631*M3631</f>
        <v>300</v>
      </c>
      <c r="M3631" s="23">
        <v>0.3</v>
      </c>
      <c r="O3631" s="1"/>
      <c r="P3631" s="2"/>
      <c r="Q3631" s="3"/>
      <c r="R3631" s="5"/>
    </row>
    <row r="3632" spans="2:18" x14ac:dyDescent="0.25">
      <c r="B3632" s="18" t="s">
        <v>10</v>
      </c>
      <c r="C3632" s="18">
        <v>1185732</v>
      </c>
      <c r="D3632" s="19">
        <v>45425</v>
      </c>
      <c r="E3632" s="18" t="s">
        <v>132</v>
      </c>
      <c r="F3632" s="18" t="s">
        <v>120</v>
      </c>
      <c r="G3632" s="18" t="s">
        <v>121</v>
      </c>
      <c r="H3632" s="18" t="s">
        <v>13</v>
      </c>
      <c r="I3632" s="20">
        <v>0.45</v>
      </c>
      <c r="J3632" s="21">
        <v>2250</v>
      </c>
      <c r="K3632" s="22">
        <f t="shared" ref="K3632:K3635" si="1188">I3632*J3632</f>
        <v>1012.5</v>
      </c>
      <c r="L3632" s="22">
        <f t="shared" ref="L3632:L3635" si="1189">K3632*M3632</f>
        <v>253.125</v>
      </c>
      <c r="M3632" s="23">
        <v>0.25</v>
      </c>
      <c r="O3632" s="1"/>
      <c r="P3632" s="2"/>
      <c r="Q3632" s="3"/>
      <c r="R3632" s="5"/>
    </row>
    <row r="3633" spans="2:18" x14ac:dyDescent="0.25">
      <c r="B3633" s="18" t="s">
        <v>10</v>
      </c>
      <c r="C3633" s="18">
        <v>1185732</v>
      </c>
      <c r="D3633" s="19">
        <v>45425</v>
      </c>
      <c r="E3633" s="18" t="s">
        <v>132</v>
      </c>
      <c r="F3633" s="18" t="s">
        <v>120</v>
      </c>
      <c r="G3633" s="18" t="s">
        <v>121</v>
      </c>
      <c r="H3633" s="18" t="s">
        <v>14</v>
      </c>
      <c r="I3633" s="20">
        <v>0.45</v>
      </c>
      <c r="J3633" s="21">
        <v>1750</v>
      </c>
      <c r="K3633" s="22">
        <f t="shared" si="1188"/>
        <v>787.5</v>
      </c>
      <c r="L3633" s="22">
        <f t="shared" si="1189"/>
        <v>196.875</v>
      </c>
      <c r="M3633" s="23">
        <v>0.25</v>
      </c>
      <c r="O3633" s="1"/>
      <c r="P3633" s="2"/>
      <c r="Q3633" s="3"/>
      <c r="R3633" s="5"/>
    </row>
    <row r="3634" spans="2:18" x14ac:dyDescent="0.25">
      <c r="B3634" s="18" t="s">
        <v>10</v>
      </c>
      <c r="C3634" s="18">
        <v>1185732</v>
      </c>
      <c r="D3634" s="19">
        <v>45425</v>
      </c>
      <c r="E3634" s="18" t="s">
        <v>132</v>
      </c>
      <c r="F3634" s="18" t="s">
        <v>120</v>
      </c>
      <c r="G3634" s="18" t="s">
        <v>121</v>
      </c>
      <c r="H3634" s="18" t="s">
        <v>16</v>
      </c>
      <c r="I3634" s="20">
        <v>0.54999999999999993</v>
      </c>
      <c r="J3634" s="21">
        <v>2000</v>
      </c>
      <c r="K3634" s="22">
        <f t="shared" si="1188"/>
        <v>1099.9999999999998</v>
      </c>
      <c r="L3634" s="22">
        <f t="shared" si="1189"/>
        <v>274.99999999999994</v>
      </c>
      <c r="M3634" s="23">
        <v>0.25</v>
      </c>
      <c r="O3634" s="1"/>
      <c r="P3634" s="2"/>
      <c r="Q3634" s="3"/>
      <c r="R3634" s="5"/>
    </row>
    <row r="3635" spans="2:18" x14ac:dyDescent="0.25">
      <c r="B3635" s="18" t="s">
        <v>10</v>
      </c>
      <c r="C3635" s="18">
        <v>1185732</v>
      </c>
      <c r="D3635" s="19">
        <v>45425</v>
      </c>
      <c r="E3635" s="18" t="s">
        <v>132</v>
      </c>
      <c r="F3635" s="18" t="s">
        <v>120</v>
      </c>
      <c r="G3635" s="18" t="s">
        <v>121</v>
      </c>
      <c r="H3635" s="18" t="s">
        <v>17</v>
      </c>
      <c r="I3635" s="20">
        <v>0.6</v>
      </c>
      <c r="J3635" s="21">
        <v>3250</v>
      </c>
      <c r="K3635" s="22">
        <f t="shared" si="1188"/>
        <v>1950</v>
      </c>
      <c r="L3635" s="22">
        <f t="shared" si="1189"/>
        <v>585</v>
      </c>
      <c r="M3635" s="23">
        <v>0.3</v>
      </c>
      <c r="O3635" s="1"/>
      <c r="P3635" s="2"/>
      <c r="Q3635" s="3"/>
      <c r="R3635" s="5"/>
    </row>
    <row r="3636" spans="2:18" x14ac:dyDescent="0.25">
      <c r="B3636" s="18" t="s">
        <v>10</v>
      </c>
      <c r="C3636" s="18">
        <v>1185732</v>
      </c>
      <c r="D3636" s="19">
        <v>45458</v>
      </c>
      <c r="E3636" s="18" t="s">
        <v>132</v>
      </c>
      <c r="F3636" s="18" t="s">
        <v>120</v>
      </c>
      <c r="G3636" s="18" t="s">
        <v>121</v>
      </c>
      <c r="H3636" s="18" t="s">
        <v>12</v>
      </c>
      <c r="I3636" s="20">
        <v>0.54999999999999993</v>
      </c>
      <c r="J3636" s="21">
        <v>5750</v>
      </c>
      <c r="K3636" s="22">
        <f>I3636*J3636</f>
        <v>3162.4999999999995</v>
      </c>
      <c r="L3636" s="22">
        <f>K3636*M3636</f>
        <v>948.74999999999977</v>
      </c>
      <c r="M3636" s="23">
        <v>0.3</v>
      </c>
      <c r="O3636" s="1"/>
      <c r="P3636" s="2"/>
      <c r="Q3636" s="3"/>
      <c r="R3636" s="5"/>
    </row>
    <row r="3637" spans="2:18" x14ac:dyDescent="0.25">
      <c r="B3637" s="18" t="s">
        <v>10</v>
      </c>
      <c r="C3637" s="18">
        <v>1185732</v>
      </c>
      <c r="D3637" s="19">
        <v>45458</v>
      </c>
      <c r="E3637" s="18" t="s">
        <v>132</v>
      </c>
      <c r="F3637" s="18" t="s">
        <v>120</v>
      </c>
      <c r="G3637" s="18" t="s">
        <v>121</v>
      </c>
      <c r="H3637" s="18" t="s">
        <v>15</v>
      </c>
      <c r="I3637" s="20">
        <v>0.5</v>
      </c>
      <c r="J3637" s="21">
        <v>3250</v>
      </c>
      <c r="K3637" s="22">
        <f>I3637*J3637</f>
        <v>1625</v>
      </c>
      <c r="L3637" s="22">
        <f>K3637*M3637</f>
        <v>487.5</v>
      </c>
      <c r="M3637" s="23">
        <v>0.3</v>
      </c>
      <c r="O3637" s="1"/>
      <c r="P3637" s="2"/>
      <c r="Q3637" s="3"/>
      <c r="R3637" s="5"/>
    </row>
    <row r="3638" spans="2:18" x14ac:dyDescent="0.25">
      <c r="B3638" s="18" t="s">
        <v>10</v>
      </c>
      <c r="C3638" s="18">
        <v>1185732</v>
      </c>
      <c r="D3638" s="19">
        <v>45458</v>
      </c>
      <c r="E3638" s="18" t="s">
        <v>132</v>
      </c>
      <c r="F3638" s="18" t="s">
        <v>120</v>
      </c>
      <c r="G3638" s="18" t="s">
        <v>121</v>
      </c>
      <c r="H3638" s="18" t="s">
        <v>13</v>
      </c>
      <c r="I3638" s="20">
        <v>0.45</v>
      </c>
      <c r="J3638" s="21">
        <v>2500</v>
      </c>
      <c r="K3638" s="22">
        <f t="shared" ref="K3638:K3641" si="1190">I3638*J3638</f>
        <v>1125</v>
      </c>
      <c r="L3638" s="22">
        <f t="shared" ref="L3638:L3641" si="1191">K3638*M3638</f>
        <v>281.25</v>
      </c>
      <c r="M3638" s="23">
        <v>0.25</v>
      </c>
      <c r="O3638" s="1"/>
      <c r="P3638" s="2"/>
      <c r="Q3638" s="3"/>
      <c r="R3638" s="5"/>
    </row>
    <row r="3639" spans="2:18" x14ac:dyDescent="0.25">
      <c r="B3639" s="18" t="s">
        <v>10</v>
      </c>
      <c r="C3639" s="18">
        <v>1185732</v>
      </c>
      <c r="D3639" s="19">
        <v>45458</v>
      </c>
      <c r="E3639" s="18" t="s">
        <v>132</v>
      </c>
      <c r="F3639" s="18" t="s">
        <v>120</v>
      </c>
      <c r="G3639" s="18" t="s">
        <v>121</v>
      </c>
      <c r="H3639" s="18" t="s">
        <v>14</v>
      </c>
      <c r="I3639" s="20">
        <v>0.45</v>
      </c>
      <c r="J3639" s="21">
        <v>2250</v>
      </c>
      <c r="K3639" s="22">
        <f t="shared" si="1190"/>
        <v>1012.5</v>
      </c>
      <c r="L3639" s="22">
        <f t="shared" si="1191"/>
        <v>253.125</v>
      </c>
      <c r="M3639" s="23">
        <v>0.25</v>
      </c>
      <c r="O3639" s="1"/>
      <c r="P3639" s="2"/>
      <c r="Q3639" s="3"/>
      <c r="R3639" s="5"/>
    </row>
    <row r="3640" spans="2:18" x14ac:dyDescent="0.25">
      <c r="B3640" s="18" t="s">
        <v>10</v>
      </c>
      <c r="C3640" s="18">
        <v>1185732</v>
      </c>
      <c r="D3640" s="19">
        <v>45458</v>
      </c>
      <c r="E3640" s="18" t="s">
        <v>132</v>
      </c>
      <c r="F3640" s="18" t="s">
        <v>120</v>
      </c>
      <c r="G3640" s="18" t="s">
        <v>121</v>
      </c>
      <c r="H3640" s="18" t="s">
        <v>16</v>
      </c>
      <c r="I3640" s="20">
        <v>0.54999999999999993</v>
      </c>
      <c r="J3640" s="21">
        <v>2250</v>
      </c>
      <c r="K3640" s="22">
        <f t="shared" si="1190"/>
        <v>1237.4999999999998</v>
      </c>
      <c r="L3640" s="22">
        <f t="shared" si="1191"/>
        <v>309.37499999999994</v>
      </c>
      <c r="M3640" s="23">
        <v>0.25</v>
      </c>
      <c r="O3640" s="1"/>
      <c r="P3640" s="2"/>
      <c r="Q3640" s="3"/>
      <c r="R3640" s="5"/>
    </row>
    <row r="3641" spans="2:18" x14ac:dyDescent="0.25">
      <c r="B3641" s="18" t="s">
        <v>10</v>
      </c>
      <c r="C3641" s="18">
        <v>1185732</v>
      </c>
      <c r="D3641" s="19">
        <v>45458</v>
      </c>
      <c r="E3641" s="18" t="s">
        <v>132</v>
      </c>
      <c r="F3641" s="18" t="s">
        <v>120</v>
      </c>
      <c r="G3641" s="18" t="s">
        <v>121</v>
      </c>
      <c r="H3641" s="18" t="s">
        <v>17</v>
      </c>
      <c r="I3641" s="20">
        <v>0.6</v>
      </c>
      <c r="J3641" s="21">
        <v>3750</v>
      </c>
      <c r="K3641" s="22">
        <f t="shared" si="1190"/>
        <v>2250</v>
      </c>
      <c r="L3641" s="22">
        <f t="shared" si="1191"/>
        <v>675</v>
      </c>
      <c r="M3641" s="23">
        <v>0.3</v>
      </c>
      <c r="O3641" s="1"/>
      <c r="P3641" s="2"/>
      <c r="Q3641" s="3"/>
      <c r="R3641" s="5"/>
    </row>
    <row r="3642" spans="2:18" x14ac:dyDescent="0.25">
      <c r="B3642" s="18" t="s">
        <v>10</v>
      </c>
      <c r="C3642" s="18">
        <v>1185732</v>
      </c>
      <c r="D3642" s="19">
        <v>45486</v>
      </c>
      <c r="E3642" s="18" t="s">
        <v>132</v>
      </c>
      <c r="F3642" s="18" t="s">
        <v>120</v>
      </c>
      <c r="G3642" s="18" t="s">
        <v>121</v>
      </c>
      <c r="H3642" s="18" t="s">
        <v>12</v>
      </c>
      <c r="I3642" s="20">
        <v>0.54999999999999993</v>
      </c>
      <c r="J3642" s="21">
        <v>6000</v>
      </c>
      <c r="K3642" s="22">
        <f>I3642*J3642</f>
        <v>3299.9999999999995</v>
      </c>
      <c r="L3642" s="22">
        <f>K3642*M3642</f>
        <v>989.99999999999977</v>
      </c>
      <c r="M3642" s="23">
        <v>0.3</v>
      </c>
      <c r="O3642" s="1"/>
      <c r="P3642" s="2"/>
      <c r="Q3642" s="3"/>
      <c r="R3642" s="5"/>
    </row>
    <row r="3643" spans="2:18" x14ac:dyDescent="0.25">
      <c r="B3643" s="18" t="s">
        <v>10</v>
      </c>
      <c r="C3643" s="18">
        <v>1185732</v>
      </c>
      <c r="D3643" s="19">
        <v>45486</v>
      </c>
      <c r="E3643" s="18" t="s">
        <v>132</v>
      </c>
      <c r="F3643" s="18" t="s">
        <v>120</v>
      </c>
      <c r="G3643" s="18" t="s">
        <v>121</v>
      </c>
      <c r="H3643" s="18" t="s">
        <v>15</v>
      </c>
      <c r="I3643" s="20">
        <v>0.5</v>
      </c>
      <c r="J3643" s="21">
        <v>3500</v>
      </c>
      <c r="K3643" s="22">
        <f>I3643*J3643</f>
        <v>1750</v>
      </c>
      <c r="L3643" s="22">
        <f>K3643*M3643</f>
        <v>525</v>
      </c>
      <c r="M3643" s="23">
        <v>0.3</v>
      </c>
      <c r="O3643" s="1"/>
      <c r="P3643" s="2"/>
      <c r="Q3643" s="3"/>
      <c r="R3643" s="5"/>
    </row>
    <row r="3644" spans="2:18" x14ac:dyDescent="0.25">
      <c r="B3644" s="18" t="s">
        <v>10</v>
      </c>
      <c r="C3644" s="18">
        <v>1185732</v>
      </c>
      <c r="D3644" s="19">
        <v>45486</v>
      </c>
      <c r="E3644" s="18" t="s">
        <v>132</v>
      </c>
      <c r="F3644" s="18" t="s">
        <v>120</v>
      </c>
      <c r="G3644" s="18" t="s">
        <v>121</v>
      </c>
      <c r="H3644" s="18" t="s">
        <v>13</v>
      </c>
      <c r="I3644" s="20">
        <v>0.45</v>
      </c>
      <c r="J3644" s="21">
        <v>2750</v>
      </c>
      <c r="K3644" s="22">
        <f t="shared" ref="K3644:K3647" si="1192">I3644*J3644</f>
        <v>1237.5</v>
      </c>
      <c r="L3644" s="22">
        <f t="shared" ref="L3644:L3647" si="1193">K3644*M3644</f>
        <v>309.375</v>
      </c>
      <c r="M3644" s="23">
        <v>0.25</v>
      </c>
      <c r="O3644" s="1"/>
      <c r="P3644" s="2"/>
      <c r="Q3644" s="3"/>
      <c r="R3644" s="5"/>
    </row>
    <row r="3645" spans="2:18" x14ac:dyDescent="0.25">
      <c r="B3645" s="18" t="s">
        <v>10</v>
      </c>
      <c r="C3645" s="18">
        <v>1185732</v>
      </c>
      <c r="D3645" s="19">
        <v>45486</v>
      </c>
      <c r="E3645" s="18" t="s">
        <v>132</v>
      </c>
      <c r="F3645" s="18" t="s">
        <v>120</v>
      </c>
      <c r="G3645" s="18" t="s">
        <v>121</v>
      </c>
      <c r="H3645" s="18" t="s">
        <v>14</v>
      </c>
      <c r="I3645" s="20">
        <v>0.45</v>
      </c>
      <c r="J3645" s="21">
        <v>2250</v>
      </c>
      <c r="K3645" s="22">
        <f t="shared" si="1192"/>
        <v>1012.5</v>
      </c>
      <c r="L3645" s="22">
        <f t="shared" si="1193"/>
        <v>253.125</v>
      </c>
      <c r="M3645" s="23">
        <v>0.25</v>
      </c>
      <c r="O3645" s="1"/>
      <c r="P3645" s="2"/>
      <c r="Q3645" s="3"/>
      <c r="R3645" s="5"/>
    </row>
    <row r="3646" spans="2:18" x14ac:dyDescent="0.25">
      <c r="B3646" s="18" t="s">
        <v>10</v>
      </c>
      <c r="C3646" s="18">
        <v>1185732</v>
      </c>
      <c r="D3646" s="19">
        <v>45486</v>
      </c>
      <c r="E3646" s="18" t="s">
        <v>132</v>
      </c>
      <c r="F3646" s="18" t="s">
        <v>120</v>
      </c>
      <c r="G3646" s="18" t="s">
        <v>121</v>
      </c>
      <c r="H3646" s="18" t="s">
        <v>16</v>
      </c>
      <c r="I3646" s="20">
        <v>0.54999999999999993</v>
      </c>
      <c r="J3646" s="21">
        <v>2500</v>
      </c>
      <c r="K3646" s="22">
        <f t="shared" si="1192"/>
        <v>1374.9999999999998</v>
      </c>
      <c r="L3646" s="22">
        <f t="shared" si="1193"/>
        <v>343.74999999999994</v>
      </c>
      <c r="M3646" s="23">
        <v>0.25</v>
      </c>
      <c r="O3646" s="1"/>
      <c r="P3646" s="2"/>
      <c r="Q3646" s="3"/>
      <c r="R3646" s="5"/>
    </row>
    <row r="3647" spans="2:18" x14ac:dyDescent="0.25">
      <c r="B3647" s="18" t="s">
        <v>10</v>
      </c>
      <c r="C3647" s="18">
        <v>1185732</v>
      </c>
      <c r="D3647" s="19">
        <v>45486</v>
      </c>
      <c r="E3647" s="18" t="s">
        <v>132</v>
      </c>
      <c r="F3647" s="18" t="s">
        <v>120</v>
      </c>
      <c r="G3647" s="18" t="s">
        <v>121</v>
      </c>
      <c r="H3647" s="18" t="s">
        <v>17</v>
      </c>
      <c r="I3647" s="20">
        <v>0.6</v>
      </c>
      <c r="J3647" s="21">
        <v>4250</v>
      </c>
      <c r="K3647" s="22">
        <f t="shared" si="1192"/>
        <v>2550</v>
      </c>
      <c r="L3647" s="22">
        <f t="shared" si="1193"/>
        <v>765</v>
      </c>
      <c r="M3647" s="23">
        <v>0.3</v>
      </c>
      <c r="O3647" s="1"/>
      <c r="P3647" s="2"/>
      <c r="Q3647" s="3"/>
      <c r="R3647" s="5"/>
    </row>
    <row r="3648" spans="2:18" x14ac:dyDescent="0.25">
      <c r="B3648" s="18" t="s">
        <v>10</v>
      </c>
      <c r="C3648" s="18">
        <v>1185732</v>
      </c>
      <c r="D3648" s="19">
        <v>45518</v>
      </c>
      <c r="E3648" s="18" t="s">
        <v>132</v>
      </c>
      <c r="F3648" s="18" t="s">
        <v>120</v>
      </c>
      <c r="G3648" s="18" t="s">
        <v>121</v>
      </c>
      <c r="H3648" s="18" t="s">
        <v>12</v>
      </c>
      <c r="I3648" s="20">
        <v>0.54999999999999993</v>
      </c>
      <c r="J3648" s="21">
        <v>5750</v>
      </c>
      <c r="K3648" s="22">
        <f>I3648*J3648</f>
        <v>3162.4999999999995</v>
      </c>
      <c r="L3648" s="22">
        <f>K3648*M3648</f>
        <v>948.74999999999977</v>
      </c>
      <c r="M3648" s="23">
        <v>0.3</v>
      </c>
      <c r="O3648" s="1"/>
      <c r="P3648" s="2"/>
      <c r="Q3648" s="3"/>
      <c r="R3648" s="5"/>
    </row>
    <row r="3649" spans="2:18" x14ac:dyDescent="0.25">
      <c r="B3649" s="18" t="s">
        <v>10</v>
      </c>
      <c r="C3649" s="18">
        <v>1185732</v>
      </c>
      <c r="D3649" s="19">
        <v>45518</v>
      </c>
      <c r="E3649" s="18" t="s">
        <v>132</v>
      </c>
      <c r="F3649" s="18" t="s">
        <v>120</v>
      </c>
      <c r="G3649" s="18" t="s">
        <v>121</v>
      </c>
      <c r="H3649" s="18" t="s">
        <v>15</v>
      </c>
      <c r="I3649" s="20">
        <v>0.5</v>
      </c>
      <c r="J3649" s="21">
        <v>3500</v>
      </c>
      <c r="K3649" s="22">
        <f>I3649*J3649</f>
        <v>1750</v>
      </c>
      <c r="L3649" s="22">
        <f>K3649*M3649</f>
        <v>525</v>
      </c>
      <c r="M3649" s="23">
        <v>0.3</v>
      </c>
      <c r="O3649" s="1"/>
      <c r="P3649" s="2"/>
      <c r="Q3649" s="3"/>
      <c r="R3649" s="5"/>
    </row>
    <row r="3650" spans="2:18" x14ac:dyDescent="0.25">
      <c r="B3650" s="18" t="s">
        <v>10</v>
      </c>
      <c r="C3650" s="18">
        <v>1185732</v>
      </c>
      <c r="D3650" s="19">
        <v>45518</v>
      </c>
      <c r="E3650" s="18" t="s">
        <v>132</v>
      </c>
      <c r="F3650" s="18" t="s">
        <v>120</v>
      </c>
      <c r="G3650" s="18" t="s">
        <v>121</v>
      </c>
      <c r="H3650" s="18" t="s">
        <v>13</v>
      </c>
      <c r="I3650" s="20">
        <v>0.45</v>
      </c>
      <c r="J3650" s="21">
        <v>2750</v>
      </c>
      <c r="K3650" s="22">
        <f t="shared" ref="K3650:K3653" si="1194">I3650*J3650</f>
        <v>1237.5</v>
      </c>
      <c r="L3650" s="22">
        <f t="shared" ref="L3650:L3653" si="1195">K3650*M3650</f>
        <v>309.375</v>
      </c>
      <c r="M3650" s="23">
        <v>0.25</v>
      </c>
      <c r="O3650" s="1"/>
      <c r="P3650" s="2"/>
      <c r="Q3650" s="3"/>
      <c r="R3650" s="5"/>
    </row>
    <row r="3651" spans="2:18" x14ac:dyDescent="0.25">
      <c r="B3651" s="18" t="s">
        <v>10</v>
      </c>
      <c r="C3651" s="18">
        <v>1185732</v>
      </c>
      <c r="D3651" s="19">
        <v>45518</v>
      </c>
      <c r="E3651" s="18" t="s">
        <v>132</v>
      </c>
      <c r="F3651" s="18" t="s">
        <v>120</v>
      </c>
      <c r="G3651" s="18" t="s">
        <v>121</v>
      </c>
      <c r="H3651" s="18" t="s">
        <v>14</v>
      </c>
      <c r="I3651" s="20">
        <v>0.45</v>
      </c>
      <c r="J3651" s="21">
        <v>1750</v>
      </c>
      <c r="K3651" s="22">
        <f t="shared" si="1194"/>
        <v>787.5</v>
      </c>
      <c r="L3651" s="22">
        <f t="shared" si="1195"/>
        <v>196.875</v>
      </c>
      <c r="M3651" s="23">
        <v>0.25</v>
      </c>
      <c r="O3651" s="1"/>
      <c r="P3651" s="2"/>
      <c r="Q3651" s="3"/>
      <c r="R3651" s="5"/>
    </row>
    <row r="3652" spans="2:18" x14ac:dyDescent="0.25">
      <c r="B3652" s="18" t="s">
        <v>10</v>
      </c>
      <c r="C3652" s="18">
        <v>1185732</v>
      </c>
      <c r="D3652" s="19">
        <v>45518</v>
      </c>
      <c r="E3652" s="18" t="s">
        <v>132</v>
      </c>
      <c r="F3652" s="18" t="s">
        <v>120</v>
      </c>
      <c r="G3652" s="18" t="s">
        <v>121</v>
      </c>
      <c r="H3652" s="18" t="s">
        <v>16</v>
      </c>
      <c r="I3652" s="20">
        <v>0.54999999999999993</v>
      </c>
      <c r="J3652" s="21">
        <v>1500</v>
      </c>
      <c r="K3652" s="22">
        <f t="shared" si="1194"/>
        <v>824.99999999999989</v>
      </c>
      <c r="L3652" s="22">
        <f t="shared" si="1195"/>
        <v>206.24999999999997</v>
      </c>
      <c r="M3652" s="23">
        <v>0.25</v>
      </c>
      <c r="O3652" s="1"/>
      <c r="P3652" s="2"/>
      <c r="Q3652" s="3"/>
      <c r="R3652" s="5"/>
    </row>
    <row r="3653" spans="2:18" x14ac:dyDescent="0.25">
      <c r="B3653" s="18" t="s">
        <v>10</v>
      </c>
      <c r="C3653" s="18">
        <v>1185732</v>
      </c>
      <c r="D3653" s="19">
        <v>45518</v>
      </c>
      <c r="E3653" s="18" t="s">
        <v>132</v>
      </c>
      <c r="F3653" s="18" t="s">
        <v>120</v>
      </c>
      <c r="G3653" s="18" t="s">
        <v>121</v>
      </c>
      <c r="H3653" s="18" t="s">
        <v>17</v>
      </c>
      <c r="I3653" s="20">
        <v>0.6</v>
      </c>
      <c r="J3653" s="21">
        <v>3250</v>
      </c>
      <c r="K3653" s="22">
        <f t="shared" si="1194"/>
        <v>1950</v>
      </c>
      <c r="L3653" s="22">
        <f t="shared" si="1195"/>
        <v>585</v>
      </c>
      <c r="M3653" s="23">
        <v>0.3</v>
      </c>
      <c r="O3653" s="1"/>
      <c r="P3653" s="2"/>
      <c r="Q3653" s="3"/>
      <c r="R3653" s="5"/>
    </row>
    <row r="3654" spans="2:18" x14ac:dyDescent="0.25">
      <c r="B3654" s="18" t="s">
        <v>10</v>
      </c>
      <c r="C3654" s="18">
        <v>1185732</v>
      </c>
      <c r="D3654" s="19">
        <v>45548</v>
      </c>
      <c r="E3654" s="18" t="s">
        <v>132</v>
      </c>
      <c r="F3654" s="18" t="s">
        <v>120</v>
      </c>
      <c r="G3654" s="18" t="s">
        <v>121</v>
      </c>
      <c r="H3654" s="18" t="s">
        <v>12</v>
      </c>
      <c r="I3654" s="20">
        <v>0.54999999999999993</v>
      </c>
      <c r="J3654" s="21">
        <v>4500</v>
      </c>
      <c r="K3654" s="22">
        <f>I3654*J3654</f>
        <v>2474.9999999999995</v>
      </c>
      <c r="L3654" s="22">
        <f>K3654*M3654</f>
        <v>742.49999999999989</v>
      </c>
      <c r="M3654" s="23">
        <v>0.3</v>
      </c>
      <c r="O3654" s="1"/>
      <c r="P3654" s="2"/>
      <c r="Q3654" s="3"/>
      <c r="R3654" s="5"/>
    </row>
    <row r="3655" spans="2:18" x14ac:dyDescent="0.25">
      <c r="B3655" s="18" t="s">
        <v>10</v>
      </c>
      <c r="C3655" s="18">
        <v>1185732</v>
      </c>
      <c r="D3655" s="19">
        <v>45548</v>
      </c>
      <c r="E3655" s="18" t="s">
        <v>132</v>
      </c>
      <c r="F3655" s="18" t="s">
        <v>120</v>
      </c>
      <c r="G3655" s="18" t="s">
        <v>121</v>
      </c>
      <c r="H3655" s="18" t="s">
        <v>15</v>
      </c>
      <c r="I3655" s="20">
        <v>0.5</v>
      </c>
      <c r="J3655" s="21">
        <v>2500</v>
      </c>
      <c r="K3655" s="22">
        <f>I3655*J3655</f>
        <v>1250</v>
      </c>
      <c r="L3655" s="22">
        <f>K3655*M3655</f>
        <v>375</v>
      </c>
      <c r="M3655" s="23">
        <v>0.3</v>
      </c>
      <c r="O3655" s="1"/>
      <c r="P3655" s="2"/>
      <c r="Q3655" s="3"/>
      <c r="R3655" s="5"/>
    </row>
    <row r="3656" spans="2:18" x14ac:dyDescent="0.25">
      <c r="B3656" s="18" t="s">
        <v>10</v>
      </c>
      <c r="C3656" s="18">
        <v>1185732</v>
      </c>
      <c r="D3656" s="19">
        <v>45548</v>
      </c>
      <c r="E3656" s="18" t="s">
        <v>132</v>
      </c>
      <c r="F3656" s="18" t="s">
        <v>120</v>
      </c>
      <c r="G3656" s="18" t="s">
        <v>121</v>
      </c>
      <c r="H3656" s="18" t="s">
        <v>13</v>
      </c>
      <c r="I3656" s="20">
        <v>0.45</v>
      </c>
      <c r="J3656" s="21">
        <v>1500</v>
      </c>
      <c r="K3656" s="22">
        <f t="shared" ref="K3656:K3659" si="1196">I3656*J3656</f>
        <v>675</v>
      </c>
      <c r="L3656" s="22">
        <f t="shared" ref="L3656:L3659" si="1197">K3656*M3656</f>
        <v>168.75</v>
      </c>
      <c r="M3656" s="23">
        <v>0.25</v>
      </c>
      <c r="O3656" s="1"/>
      <c r="P3656" s="2"/>
      <c r="Q3656" s="3"/>
      <c r="R3656" s="5"/>
    </row>
    <row r="3657" spans="2:18" x14ac:dyDescent="0.25">
      <c r="B3657" s="18" t="s">
        <v>10</v>
      </c>
      <c r="C3657" s="18">
        <v>1185732</v>
      </c>
      <c r="D3657" s="19">
        <v>45548</v>
      </c>
      <c r="E3657" s="18" t="s">
        <v>132</v>
      </c>
      <c r="F3657" s="18" t="s">
        <v>120</v>
      </c>
      <c r="G3657" s="18" t="s">
        <v>121</v>
      </c>
      <c r="H3657" s="18" t="s">
        <v>14</v>
      </c>
      <c r="I3657" s="20">
        <v>0.45</v>
      </c>
      <c r="J3657" s="21">
        <v>1250</v>
      </c>
      <c r="K3657" s="22">
        <f t="shared" si="1196"/>
        <v>562.5</v>
      </c>
      <c r="L3657" s="22">
        <f t="shared" si="1197"/>
        <v>140.625</v>
      </c>
      <c r="M3657" s="23">
        <v>0.25</v>
      </c>
      <c r="O3657" s="1"/>
      <c r="P3657" s="2"/>
      <c r="Q3657" s="3"/>
      <c r="R3657" s="5"/>
    </row>
    <row r="3658" spans="2:18" x14ac:dyDescent="0.25">
      <c r="B3658" s="18" t="s">
        <v>10</v>
      </c>
      <c r="C3658" s="18">
        <v>1185732</v>
      </c>
      <c r="D3658" s="19">
        <v>45548</v>
      </c>
      <c r="E3658" s="18" t="s">
        <v>132</v>
      </c>
      <c r="F3658" s="18" t="s">
        <v>120</v>
      </c>
      <c r="G3658" s="18" t="s">
        <v>121</v>
      </c>
      <c r="H3658" s="18" t="s">
        <v>16</v>
      </c>
      <c r="I3658" s="20">
        <v>0.54999999999999993</v>
      </c>
      <c r="J3658" s="21">
        <v>1250</v>
      </c>
      <c r="K3658" s="22">
        <f t="shared" si="1196"/>
        <v>687.49999999999989</v>
      </c>
      <c r="L3658" s="22">
        <f t="shared" si="1197"/>
        <v>171.87499999999997</v>
      </c>
      <c r="M3658" s="23">
        <v>0.25</v>
      </c>
      <c r="O3658" s="1"/>
      <c r="P3658" s="2"/>
      <c r="Q3658" s="3"/>
      <c r="R3658" s="5"/>
    </row>
    <row r="3659" spans="2:18" x14ac:dyDescent="0.25">
      <c r="B3659" s="18" t="s">
        <v>10</v>
      </c>
      <c r="C3659" s="18">
        <v>1185732</v>
      </c>
      <c r="D3659" s="19">
        <v>45548</v>
      </c>
      <c r="E3659" s="18" t="s">
        <v>132</v>
      </c>
      <c r="F3659" s="18" t="s">
        <v>120</v>
      </c>
      <c r="G3659" s="18" t="s">
        <v>121</v>
      </c>
      <c r="H3659" s="18" t="s">
        <v>17</v>
      </c>
      <c r="I3659" s="20">
        <v>0.6</v>
      </c>
      <c r="J3659" s="21">
        <v>2250</v>
      </c>
      <c r="K3659" s="22">
        <f t="shared" si="1196"/>
        <v>1350</v>
      </c>
      <c r="L3659" s="22">
        <f t="shared" si="1197"/>
        <v>405</v>
      </c>
      <c r="M3659" s="23">
        <v>0.3</v>
      </c>
      <c r="O3659" s="1"/>
      <c r="P3659" s="2"/>
      <c r="Q3659" s="3"/>
      <c r="R3659" s="5"/>
    </row>
    <row r="3660" spans="2:18" x14ac:dyDescent="0.25">
      <c r="B3660" s="18" t="s">
        <v>10</v>
      </c>
      <c r="C3660" s="18">
        <v>1185732</v>
      </c>
      <c r="D3660" s="19">
        <v>45580</v>
      </c>
      <c r="E3660" s="18" t="s">
        <v>132</v>
      </c>
      <c r="F3660" s="18" t="s">
        <v>120</v>
      </c>
      <c r="G3660" s="18" t="s">
        <v>121</v>
      </c>
      <c r="H3660" s="18" t="s">
        <v>12</v>
      </c>
      <c r="I3660" s="20">
        <v>0.6</v>
      </c>
      <c r="J3660" s="21">
        <v>4000</v>
      </c>
      <c r="K3660" s="22">
        <f>I3660*J3660</f>
        <v>2400</v>
      </c>
      <c r="L3660" s="22">
        <f>K3660*M3660</f>
        <v>720</v>
      </c>
      <c r="M3660" s="23">
        <v>0.3</v>
      </c>
      <c r="O3660" s="1"/>
      <c r="P3660" s="2"/>
      <c r="Q3660" s="3"/>
      <c r="R3660" s="5"/>
    </row>
    <row r="3661" spans="2:18" x14ac:dyDescent="0.25">
      <c r="B3661" s="18" t="s">
        <v>10</v>
      </c>
      <c r="C3661" s="18">
        <v>1185732</v>
      </c>
      <c r="D3661" s="19">
        <v>45580</v>
      </c>
      <c r="E3661" s="18" t="s">
        <v>132</v>
      </c>
      <c r="F3661" s="18" t="s">
        <v>120</v>
      </c>
      <c r="G3661" s="18" t="s">
        <v>121</v>
      </c>
      <c r="H3661" s="18" t="s">
        <v>15</v>
      </c>
      <c r="I3661" s="20">
        <v>0.55000000000000004</v>
      </c>
      <c r="J3661" s="21">
        <v>2250</v>
      </c>
      <c r="K3661" s="22">
        <f>I3661*J3661</f>
        <v>1237.5</v>
      </c>
      <c r="L3661" s="22">
        <f>K3661*M3661</f>
        <v>371.25</v>
      </c>
      <c r="M3661" s="23">
        <v>0.3</v>
      </c>
      <c r="O3661" s="1"/>
      <c r="P3661" s="2"/>
      <c r="Q3661" s="3"/>
      <c r="R3661" s="5"/>
    </row>
    <row r="3662" spans="2:18" x14ac:dyDescent="0.25">
      <c r="B3662" s="18" t="s">
        <v>10</v>
      </c>
      <c r="C3662" s="18">
        <v>1185732</v>
      </c>
      <c r="D3662" s="19">
        <v>45580</v>
      </c>
      <c r="E3662" s="18" t="s">
        <v>132</v>
      </c>
      <c r="F3662" s="18" t="s">
        <v>120</v>
      </c>
      <c r="G3662" s="18" t="s">
        <v>121</v>
      </c>
      <c r="H3662" s="18" t="s">
        <v>13</v>
      </c>
      <c r="I3662" s="20">
        <v>0.55000000000000004</v>
      </c>
      <c r="J3662" s="21">
        <v>1250</v>
      </c>
      <c r="K3662" s="22">
        <f t="shared" ref="K3662:K3665" si="1198">I3662*J3662</f>
        <v>687.5</v>
      </c>
      <c r="L3662" s="22">
        <f t="shared" ref="L3662:L3665" si="1199">K3662*M3662</f>
        <v>171.875</v>
      </c>
      <c r="M3662" s="23">
        <v>0.25</v>
      </c>
      <c r="O3662" s="1"/>
      <c r="P3662" s="2"/>
      <c r="Q3662" s="3"/>
      <c r="R3662" s="5"/>
    </row>
    <row r="3663" spans="2:18" x14ac:dyDescent="0.25">
      <c r="B3663" s="18" t="s">
        <v>10</v>
      </c>
      <c r="C3663" s="18">
        <v>1185732</v>
      </c>
      <c r="D3663" s="19">
        <v>45580</v>
      </c>
      <c r="E3663" s="18" t="s">
        <v>132</v>
      </c>
      <c r="F3663" s="18" t="s">
        <v>120</v>
      </c>
      <c r="G3663" s="18" t="s">
        <v>121</v>
      </c>
      <c r="H3663" s="18" t="s">
        <v>14</v>
      </c>
      <c r="I3663" s="20">
        <v>0.55000000000000004</v>
      </c>
      <c r="J3663" s="21">
        <v>1000</v>
      </c>
      <c r="K3663" s="22">
        <f t="shared" si="1198"/>
        <v>550</v>
      </c>
      <c r="L3663" s="22">
        <f t="shared" si="1199"/>
        <v>137.5</v>
      </c>
      <c r="M3663" s="23">
        <v>0.25</v>
      </c>
      <c r="O3663" s="1"/>
      <c r="P3663" s="2"/>
      <c r="Q3663" s="3"/>
      <c r="R3663" s="5"/>
    </row>
    <row r="3664" spans="2:18" x14ac:dyDescent="0.25">
      <c r="B3664" s="18" t="s">
        <v>10</v>
      </c>
      <c r="C3664" s="18">
        <v>1185732</v>
      </c>
      <c r="D3664" s="19">
        <v>45580</v>
      </c>
      <c r="E3664" s="18" t="s">
        <v>132</v>
      </c>
      <c r="F3664" s="18" t="s">
        <v>120</v>
      </c>
      <c r="G3664" s="18" t="s">
        <v>121</v>
      </c>
      <c r="H3664" s="18" t="s">
        <v>16</v>
      </c>
      <c r="I3664" s="20">
        <v>0.65</v>
      </c>
      <c r="J3664" s="21">
        <v>1000</v>
      </c>
      <c r="K3664" s="22">
        <f t="shared" si="1198"/>
        <v>650</v>
      </c>
      <c r="L3664" s="22">
        <f t="shared" si="1199"/>
        <v>162.5</v>
      </c>
      <c r="M3664" s="23">
        <v>0.25</v>
      </c>
      <c r="O3664" s="1"/>
      <c r="P3664" s="2"/>
      <c r="Q3664" s="3"/>
      <c r="R3664" s="5"/>
    </row>
    <row r="3665" spans="1:18" x14ac:dyDescent="0.25">
      <c r="B3665" s="18" t="s">
        <v>10</v>
      </c>
      <c r="C3665" s="18">
        <v>1185732</v>
      </c>
      <c r="D3665" s="19">
        <v>45580</v>
      </c>
      <c r="E3665" s="18" t="s">
        <v>132</v>
      </c>
      <c r="F3665" s="18" t="s">
        <v>120</v>
      </c>
      <c r="G3665" s="18" t="s">
        <v>121</v>
      </c>
      <c r="H3665" s="18" t="s">
        <v>17</v>
      </c>
      <c r="I3665" s="20">
        <v>0.7</v>
      </c>
      <c r="J3665" s="21">
        <v>2250</v>
      </c>
      <c r="K3665" s="22">
        <f t="shared" si="1198"/>
        <v>1575</v>
      </c>
      <c r="L3665" s="22">
        <f t="shared" si="1199"/>
        <v>472.5</v>
      </c>
      <c r="M3665" s="23">
        <v>0.3</v>
      </c>
      <c r="O3665" s="1"/>
      <c r="P3665" s="2"/>
      <c r="Q3665" s="3"/>
      <c r="R3665" s="5"/>
    </row>
    <row r="3666" spans="1:18" x14ac:dyDescent="0.25">
      <c r="B3666" s="18" t="s">
        <v>10</v>
      </c>
      <c r="C3666" s="18">
        <v>1185732</v>
      </c>
      <c r="D3666" s="19">
        <v>45610</v>
      </c>
      <c r="E3666" s="18" t="s">
        <v>132</v>
      </c>
      <c r="F3666" s="18" t="s">
        <v>120</v>
      </c>
      <c r="G3666" s="18" t="s">
        <v>121</v>
      </c>
      <c r="H3666" s="18" t="s">
        <v>12</v>
      </c>
      <c r="I3666" s="20">
        <v>0.65</v>
      </c>
      <c r="J3666" s="21">
        <v>3750</v>
      </c>
      <c r="K3666" s="22">
        <f>I3666*J3666</f>
        <v>2437.5</v>
      </c>
      <c r="L3666" s="22">
        <f>K3666*M3666</f>
        <v>731.25</v>
      </c>
      <c r="M3666" s="23">
        <v>0.3</v>
      </c>
      <c r="O3666" s="1"/>
      <c r="P3666" s="2"/>
      <c r="Q3666" s="3"/>
      <c r="R3666" s="5"/>
    </row>
    <row r="3667" spans="1:18" x14ac:dyDescent="0.25">
      <c r="B3667" s="18" t="s">
        <v>10</v>
      </c>
      <c r="C3667" s="18">
        <v>1185732</v>
      </c>
      <c r="D3667" s="19">
        <v>45610</v>
      </c>
      <c r="E3667" s="18" t="s">
        <v>132</v>
      </c>
      <c r="F3667" s="18" t="s">
        <v>120</v>
      </c>
      <c r="G3667" s="18" t="s">
        <v>121</v>
      </c>
      <c r="H3667" s="18" t="s">
        <v>15</v>
      </c>
      <c r="I3667" s="20">
        <v>0.55000000000000004</v>
      </c>
      <c r="J3667" s="21">
        <v>3000</v>
      </c>
      <c r="K3667" s="22">
        <f>I3667*J3667</f>
        <v>1650.0000000000002</v>
      </c>
      <c r="L3667" s="22">
        <f>K3667*M3667</f>
        <v>495.00000000000006</v>
      </c>
      <c r="M3667" s="23">
        <v>0.3</v>
      </c>
      <c r="O3667" s="1"/>
      <c r="P3667" s="2"/>
      <c r="Q3667" s="3"/>
      <c r="R3667" s="5"/>
    </row>
    <row r="3668" spans="1:18" x14ac:dyDescent="0.25">
      <c r="B3668" s="18" t="s">
        <v>10</v>
      </c>
      <c r="C3668" s="18">
        <v>1185732</v>
      </c>
      <c r="D3668" s="19">
        <v>45610</v>
      </c>
      <c r="E3668" s="18" t="s">
        <v>132</v>
      </c>
      <c r="F3668" s="18" t="s">
        <v>120</v>
      </c>
      <c r="G3668" s="18" t="s">
        <v>121</v>
      </c>
      <c r="H3668" s="18" t="s">
        <v>13</v>
      </c>
      <c r="I3668" s="20">
        <v>0.55000000000000004</v>
      </c>
      <c r="J3668" s="21">
        <v>2950</v>
      </c>
      <c r="K3668" s="22">
        <f t="shared" ref="K3668:K3671" si="1200">I3668*J3668</f>
        <v>1622.5000000000002</v>
      </c>
      <c r="L3668" s="22">
        <f t="shared" ref="L3668:L3671" si="1201">K3668*M3668</f>
        <v>405.62500000000006</v>
      </c>
      <c r="M3668" s="23">
        <v>0.25</v>
      </c>
      <c r="O3668" s="1"/>
      <c r="P3668" s="2"/>
      <c r="Q3668" s="3"/>
      <c r="R3668" s="5"/>
    </row>
    <row r="3669" spans="1:18" x14ac:dyDescent="0.25">
      <c r="B3669" s="18" t="s">
        <v>10</v>
      </c>
      <c r="C3669" s="18">
        <v>1185732</v>
      </c>
      <c r="D3669" s="19">
        <v>45610</v>
      </c>
      <c r="E3669" s="18" t="s">
        <v>132</v>
      </c>
      <c r="F3669" s="18" t="s">
        <v>120</v>
      </c>
      <c r="G3669" s="18" t="s">
        <v>121</v>
      </c>
      <c r="H3669" s="18" t="s">
        <v>14</v>
      </c>
      <c r="I3669" s="20">
        <v>0.55000000000000004</v>
      </c>
      <c r="J3669" s="21">
        <v>2750</v>
      </c>
      <c r="K3669" s="22">
        <f t="shared" si="1200"/>
        <v>1512.5000000000002</v>
      </c>
      <c r="L3669" s="22">
        <f t="shared" si="1201"/>
        <v>378.12500000000006</v>
      </c>
      <c r="M3669" s="23">
        <v>0.25</v>
      </c>
      <c r="O3669" s="1"/>
      <c r="P3669" s="2"/>
      <c r="Q3669" s="3"/>
      <c r="R3669" s="5"/>
    </row>
    <row r="3670" spans="1:18" x14ac:dyDescent="0.25">
      <c r="B3670" s="18" t="s">
        <v>10</v>
      </c>
      <c r="C3670" s="18">
        <v>1185732</v>
      </c>
      <c r="D3670" s="19">
        <v>45610</v>
      </c>
      <c r="E3670" s="18" t="s">
        <v>132</v>
      </c>
      <c r="F3670" s="18" t="s">
        <v>120</v>
      </c>
      <c r="G3670" s="18" t="s">
        <v>121</v>
      </c>
      <c r="H3670" s="18" t="s">
        <v>16</v>
      </c>
      <c r="I3670" s="20">
        <v>0.65</v>
      </c>
      <c r="J3670" s="21">
        <v>2500</v>
      </c>
      <c r="K3670" s="22">
        <f t="shared" si="1200"/>
        <v>1625</v>
      </c>
      <c r="L3670" s="22">
        <f t="shared" si="1201"/>
        <v>406.25</v>
      </c>
      <c r="M3670" s="23">
        <v>0.25</v>
      </c>
      <c r="O3670" s="1"/>
      <c r="P3670" s="2"/>
      <c r="Q3670" s="3"/>
      <c r="R3670" s="5"/>
    </row>
    <row r="3671" spans="1:18" x14ac:dyDescent="0.25">
      <c r="B3671" s="18" t="s">
        <v>10</v>
      </c>
      <c r="C3671" s="18">
        <v>1185732</v>
      </c>
      <c r="D3671" s="19">
        <v>45610</v>
      </c>
      <c r="E3671" s="18" t="s">
        <v>132</v>
      </c>
      <c r="F3671" s="18" t="s">
        <v>120</v>
      </c>
      <c r="G3671" s="18" t="s">
        <v>121</v>
      </c>
      <c r="H3671" s="18" t="s">
        <v>17</v>
      </c>
      <c r="I3671" s="20">
        <v>0.7</v>
      </c>
      <c r="J3671" s="21">
        <v>3500</v>
      </c>
      <c r="K3671" s="22">
        <f t="shared" si="1200"/>
        <v>2450</v>
      </c>
      <c r="L3671" s="22">
        <f t="shared" si="1201"/>
        <v>735</v>
      </c>
      <c r="M3671" s="23">
        <v>0.3</v>
      </c>
      <c r="O3671" s="1"/>
      <c r="P3671" s="2"/>
      <c r="Q3671" s="3"/>
      <c r="R3671" s="5"/>
    </row>
    <row r="3672" spans="1:18" x14ac:dyDescent="0.25">
      <c r="B3672" s="18" t="s">
        <v>10</v>
      </c>
      <c r="C3672" s="18">
        <v>1185732</v>
      </c>
      <c r="D3672" s="19">
        <v>45639</v>
      </c>
      <c r="E3672" s="18" t="s">
        <v>132</v>
      </c>
      <c r="F3672" s="18" t="s">
        <v>120</v>
      </c>
      <c r="G3672" s="18" t="s">
        <v>121</v>
      </c>
      <c r="H3672" s="18" t="s">
        <v>12</v>
      </c>
      <c r="I3672" s="20">
        <v>0.65</v>
      </c>
      <c r="J3672" s="21">
        <v>5750</v>
      </c>
      <c r="K3672" s="22">
        <f>I3672*J3672</f>
        <v>3737.5</v>
      </c>
      <c r="L3672" s="22">
        <f>K3672*M3672</f>
        <v>1121.25</v>
      </c>
      <c r="M3672" s="23">
        <v>0.3</v>
      </c>
      <c r="O3672" s="1"/>
      <c r="P3672" s="2"/>
      <c r="Q3672" s="3"/>
      <c r="R3672" s="5"/>
    </row>
    <row r="3673" spans="1:18" x14ac:dyDescent="0.25">
      <c r="B3673" s="18" t="s">
        <v>10</v>
      </c>
      <c r="C3673" s="18">
        <v>1185732</v>
      </c>
      <c r="D3673" s="19">
        <v>45639</v>
      </c>
      <c r="E3673" s="18" t="s">
        <v>132</v>
      </c>
      <c r="F3673" s="18" t="s">
        <v>120</v>
      </c>
      <c r="G3673" s="18" t="s">
        <v>121</v>
      </c>
      <c r="H3673" s="18" t="s">
        <v>15</v>
      </c>
      <c r="I3673" s="20">
        <v>0.55000000000000004</v>
      </c>
      <c r="J3673" s="21">
        <v>3750</v>
      </c>
      <c r="K3673" s="22">
        <f>I3673*J3673</f>
        <v>2062.5</v>
      </c>
      <c r="L3673" s="22">
        <f>K3673*M3673</f>
        <v>618.75</v>
      </c>
      <c r="M3673" s="23">
        <v>0.3</v>
      </c>
      <c r="O3673" s="1"/>
      <c r="P3673" s="2"/>
      <c r="Q3673" s="3"/>
      <c r="R3673" s="5"/>
    </row>
    <row r="3674" spans="1:18" x14ac:dyDescent="0.25">
      <c r="B3674" s="18" t="s">
        <v>10</v>
      </c>
      <c r="C3674" s="18">
        <v>1185732</v>
      </c>
      <c r="D3674" s="19">
        <v>45639</v>
      </c>
      <c r="E3674" s="18" t="s">
        <v>132</v>
      </c>
      <c r="F3674" s="18" t="s">
        <v>120</v>
      </c>
      <c r="G3674" s="18" t="s">
        <v>121</v>
      </c>
      <c r="H3674" s="18" t="s">
        <v>13</v>
      </c>
      <c r="I3674" s="20">
        <v>0.55000000000000004</v>
      </c>
      <c r="J3674" s="21">
        <v>3500</v>
      </c>
      <c r="K3674" s="22">
        <f t="shared" ref="K3674:K3677" si="1202">I3674*J3674</f>
        <v>1925.0000000000002</v>
      </c>
      <c r="L3674" s="22">
        <f t="shared" ref="L3674:L3677" si="1203">K3674*M3674</f>
        <v>481.25000000000006</v>
      </c>
      <c r="M3674" s="23">
        <v>0.25</v>
      </c>
      <c r="O3674" s="1"/>
      <c r="P3674" s="2"/>
      <c r="Q3674" s="3"/>
      <c r="R3674" s="5"/>
    </row>
    <row r="3675" spans="1:18" x14ac:dyDescent="0.25">
      <c r="B3675" s="18" t="s">
        <v>10</v>
      </c>
      <c r="C3675" s="18">
        <v>1185732</v>
      </c>
      <c r="D3675" s="19">
        <v>45639</v>
      </c>
      <c r="E3675" s="18" t="s">
        <v>132</v>
      </c>
      <c r="F3675" s="18" t="s">
        <v>120</v>
      </c>
      <c r="G3675" s="18" t="s">
        <v>121</v>
      </c>
      <c r="H3675" s="18" t="s">
        <v>14</v>
      </c>
      <c r="I3675" s="20">
        <v>0.55000000000000004</v>
      </c>
      <c r="J3675" s="21">
        <v>3000</v>
      </c>
      <c r="K3675" s="22">
        <f t="shared" si="1202"/>
        <v>1650.0000000000002</v>
      </c>
      <c r="L3675" s="22">
        <f t="shared" si="1203"/>
        <v>412.50000000000006</v>
      </c>
      <c r="M3675" s="23">
        <v>0.25</v>
      </c>
      <c r="O3675" s="1"/>
      <c r="P3675" s="2"/>
      <c r="Q3675" s="3"/>
      <c r="R3675" s="5"/>
    </row>
    <row r="3676" spans="1:18" x14ac:dyDescent="0.25">
      <c r="B3676" s="18" t="s">
        <v>10</v>
      </c>
      <c r="C3676" s="18">
        <v>1185732</v>
      </c>
      <c r="D3676" s="19">
        <v>45639</v>
      </c>
      <c r="E3676" s="18" t="s">
        <v>132</v>
      </c>
      <c r="F3676" s="18" t="s">
        <v>120</v>
      </c>
      <c r="G3676" s="18" t="s">
        <v>121</v>
      </c>
      <c r="H3676" s="18" t="s">
        <v>16</v>
      </c>
      <c r="I3676" s="20">
        <v>0.65</v>
      </c>
      <c r="J3676" s="21">
        <v>3000</v>
      </c>
      <c r="K3676" s="22">
        <f t="shared" si="1202"/>
        <v>1950</v>
      </c>
      <c r="L3676" s="22">
        <f t="shared" si="1203"/>
        <v>487.5</v>
      </c>
      <c r="M3676" s="23">
        <v>0.25</v>
      </c>
      <c r="O3676" s="1"/>
      <c r="P3676" s="2"/>
      <c r="Q3676" s="3"/>
      <c r="R3676" s="5"/>
    </row>
    <row r="3677" spans="1:18" x14ac:dyDescent="0.25">
      <c r="B3677" s="18" t="s">
        <v>10</v>
      </c>
      <c r="C3677" s="18">
        <v>1185732</v>
      </c>
      <c r="D3677" s="19">
        <v>45639</v>
      </c>
      <c r="E3677" s="18" t="s">
        <v>132</v>
      </c>
      <c r="F3677" s="18" t="s">
        <v>120</v>
      </c>
      <c r="G3677" s="18" t="s">
        <v>121</v>
      </c>
      <c r="H3677" s="18" t="s">
        <v>17</v>
      </c>
      <c r="I3677" s="20">
        <v>0.7</v>
      </c>
      <c r="J3677" s="21">
        <v>4000</v>
      </c>
      <c r="K3677" s="22">
        <f t="shared" si="1202"/>
        <v>2800</v>
      </c>
      <c r="L3677" s="22">
        <f t="shared" si="1203"/>
        <v>840</v>
      </c>
      <c r="M3677" s="23">
        <v>0.3</v>
      </c>
      <c r="O3677" s="1"/>
      <c r="P3677" s="2"/>
      <c r="Q3677" s="3"/>
      <c r="R3677" s="5"/>
    </row>
    <row r="3678" spans="1:18" x14ac:dyDescent="0.25">
      <c r="A3678" t="s">
        <v>39</v>
      </c>
      <c r="B3678" s="18" t="s">
        <v>10</v>
      </c>
      <c r="C3678" s="18">
        <v>1185732</v>
      </c>
      <c r="D3678" s="19">
        <v>45305</v>
      </c>
      <c r="E3678" s="18" t="s">
        <v>132</v>
      </c>
      <c r="F3678" s="18" t="s">
        <v>123</v>
      </c>
      <c r="G3678" s="18" t="s">
        <v>122</v>
      </c>
      <c r="H3678" s="18" t="s">
        <v>12</v>
      </c>
      <c r="I3678" s="20">
        <v>0.45</v>
      </c>
      <c r="J3678" s="21">
        <v>5250</v>
      </c>
      <c r="K3678" s="22">
        <f>I3678*J3678</f>
        <v>2362.5</v>
      </c>
      <c r="L3678" s="22">
        <f>K3678*M3678</f>
        <v>1063.125</v>
      </c>
      <c r="M3678" s="23">
        <v>0.45</v>
      </c>
      <c r="O3678" s="1"/>
      <c r="P3678" s="2"/>
      <c r="Q3678" s="3"/>
      <c r="R3678" s="5"/>
    </row>
    <row r="3679" spans="1:18" x14ac:dyDescent="0.25">
      <c r="B3679" s="18" t="s">
        <v>10</v>
      </c>
      <c r="C3679" s="18">
        <v>1185732</v>
      </c>
      <c r="D3679" s="19">
        <v>45305</v>
      </c>
      <c r="E3679" s="18" t="s">
        <v>132</v>
      </c>
      <c r="F3679" s="18" t="s">
        <v>123</v>
      </c>
      <c r="G3679" s="18" t="s">
        <v>122</v>
      </c>
      <c r="H3679" s="18" t="s">
        <v>15</v>
      </c>
      <c r="I3679" s="20">
        <v>0.45</v>
      </c>
      <c r="J3679" s="21">
        <v>3250</v>
      </c>
      <c r="K3679" s="22">
        <f>I3679*J3679</f>
        <v>1462.5</v>
      </c>
      <c r="L3679" s="22">
        <f>K3679*M3679</f>
        <v>658.125</v>
      </c>
      <c r="M3679" s="23">
        <v>0.45</v>
      </c>
      <c r="O3679" s="1"/>
      <c r="P3679" s="2"/>
      <c r="Q3679" s="3"/>
      <c r="R3679" s="5"/>
    </row>
    <row r="3680" spans="1:18" x14ac:dyDescent="0.25">
      <c r="B3680" s="18" t="s">
        <v>10</v>
      </c>
      <c r="C3680" s="18">
        <v>1185732</v>
      </c>
      <c r="D3680" s="19">
        <v>45305</v>
      </c>
      <c r="E3680" s="18" t="s">
        <v>132</v>
      </c>
      <c r="F3680" s="18" t="s">
        <v>123</v>
      </c>
      <c r="G3680" s="18" t="s">
        <v>122</v>
      </c>
      <c r="H3680" s="18" t="s">
        <v>13</v>
      </c>
      <c r="I3680" s="20">
        <v>0.35000000000000003</v>
      </c>
      <c r="J3680" s="21">
        <v>3250</v>
      </c>
      <c r="K3680" s="22">
        <f t="shared" ref="K3680:K3683" si="1204">I3680*J3680</f>
        <v>1137.5</v>
      </c>
      <c r="L3680" s="22">
        <f t="shared" ref="L3680:L3689" si="1205">K3680*M3680</f>
        <v>398.125</v>
      </c>
      <c r="M3680" s="23">
        <v>0.35</v>
      </c>
      <c r="O3680" s="1"/>
      <c r="P3680" s="2"/>
      <c r="Q3680" s="3"/>
      <c r="R3680" s="5"/>
    </row>
    <row r="3681" spans="2:18" x14ac:dyDescent="0.25">
      <c r="B3681" s="18" t="s">
        <v>10</v>
      </c>
      <c r="C3681" s="18">
        <v>1185732</v>
      </c>
      <c r="D3681" s="19">
        <v>45305</v>
      </c>
      <c r="E3681" s="18" t="s">
        <v>132</v>
      </c>
      <c r="F3681" s="18" t="s">
        <v>123</v>
      </c>
      <c r="G3681" s="18" t="s">
        <v>122</v>
      </c>
      <c r="H3681" s="18" t="s">
        <v>14</v>
      </c>
      <c r="I3681" s="20">
        <v>0.39999999999999997</v>
      </c>
      <c r="J3681" s="21">
        <v>1750</v>
      </c>
      <c r="K3681" s="22">
        <f t="shared" si="1204"/>
        <v>699.99999999999989</v>
      </c>
      <c r="L3681" s="22">
        <f t="shared" si="1205"/>
        <v>244.99999999999994</v>
      </c>
      <c r="M3681" s="23">
        <v>0.35</v>
      </c>
      <c r="O3681" s="1"/>
      <c r="P3681" s="2"/>
      <c r="Q3681" s="3"/>
      <c r="R3681" s="5"/>
    </row>
    <row r="3682" spans="2:18" x14ac:dyDescent="0.25">
      <c r="B3682" s="18" t="s">
        <v>10</v>
      </c>
      <c r="C3682" s="18">
        <v>1185732</v>
      </c>
      <c r="D3682" s="19">
        <v>45305</v>
      </c>
      <c r="E3682" s="18" t="s">
        <v>132</v>
      </c>
      <c r="F3682" s="18" t="s">
        <v>123</v>
      </c>
      <c r="G3682" s="18" t="s">
        <v>122</v>
      </c>
      <c r="H3682" s="18" t="s">
        <v>16</v>
      </c>
      <c r="I3682" s="20">
        <v>0.55000000000000004</v>
      </c>
      <c r="J3682" s="21">
        <v>2250</v>
      </c>
      <c r="K3682" s="22">
        <f t="shared" si="1204"/>
        <v>1237.5</v>
      </c>
      <c r="L3682" s="22">
        <f t="shared" si="1205"/>
        <v>433.125</v>
      </c>
      <c r="M3682" s="23">
        <v>0.35</v>
      </c>
      <c r="O3682" s="1"/>
      <c r="P3682" s="2"/>
      <c r="Q3682" s="3"/>
      <c r="R3682" s="5"/>
    </row>
    <row r="3683" spans="2:18" x14ac:dyDescent="0.25">
      <c r="B3683" s="18" t="s">
        <v>10</v>
      </c>
      <c r="C3683" s="18">
        <v>1185732</v>
      </c>
      <c r="D3683" s="19">
        <v>45305</v>
      </c>
      <c r="E3683" s="18" t="s">
        <v>132</v>
      </c>
      <c r="F3683" s="18" t="s">
        <v>123</v>
      </c>
      <c r="G3683" s="18" t="s">
        <v>122</v>
      </c>
      <c r="H3683" s="18" t="s">
        <v>17</v>
      </c>
      <c r="I3683" s="20">
        <v>0.45</v>
      </c>
      <c r="J3683" s="21">
        <v>3250</v>
      </c>
      <c r="K3683" s="22">
        <f t="shared" si="1204"/>
        <v>1462.5</v>
      </c>
      <c r="L3683" s="22">
        <f t="shared" si="1205"/>
        <v>585</v>
      </c>
      <c r="M3683" s="23">
        <v>0.39999999999999997</v>
      </c>
      <c r="O3683" s="1"/>
      <c r="P3683" s="2"/>
      <c r="Q3683" s="3"/>
      <c r="R3683" s="5"/>
    </row>
    <row r="3684" spans="2:18" x14ac:dyDescent="0.25">
      <c r="B3684" s="18" t="s">
        <v>10</v>
      </c>
      <c r="C3684" s="18">
        <v>1185732</v>
      </c>
      <c r="D3684" s="19">
        <v>45334</v>
      </c>
      <c r="E3684" s="18" t="s">
        <v>132</v>
      </c>
      <c r="F3684" s="18" t="s">
        <v>123</v>
      </c>
      <c r="G3684" s="18" t="s">
        <v>122</v>
      </c>
      <c r="H3684" s="18" t="s">
        <v>12</v>
      </c>
      <c r="I3684" s="20">
        <v>0.45</v>
      </c>
      <c r="J3684" s="21">
        <v>5750</v>
      </c>
      <c r="K3684" s="22">
        <f>I3684*J3684</f>
        <v>2587.5</v>
      </c>
      <c r="L3684" s="22">
        <f>K3684*M3684</f>
        <v>1164.375</v>
      </c>
      <c r="M3684" s="23">
        <v>0.45</v>
      </c>
      <c r="O3684" s="1"/>
      <c r="P3684" s="2"/>
      <c r="Q3684" s="3"/>
      <c r="R3684" s="5"/>
    </row>
    <row r="3685" spans="2:18" x14ac:dyDescent="0.25">
      <c r="B3685" s="18" t="s">
        <v>10</v>
      </c>
      <c r="C3685" s="18">
        <v>1185732</v>
      </c>
      <c r="D3685" s="19">
        <v>45334</v>
      </c>
      <c r="E3685" s="18" t="s">
        <v>132</v>
      </c>
      <c r="F3685" s="18" t="s">
        <v>123</v>
      </c>
      <c r="G3685" s="18" t="s">
        <v>122</v>
      </c>
      <c r="H3685" s="18" t="s">
        <v>15</v>
      </c>
      <c r="I3685" s="20">
        <v>0.45</v>
      </c>
      <c r="J3685" s="21">
        <v>2250</v>
      </c>
      <c r="K3685" s="22">
        <f>I3685*J3685</f>
        <v>1012.5</v>
      </c>
      <c r="L3685" s="22">
        <f>K3685*M3685</f>
        <v>455.625</v>
      </c>
      <c r="M3685" s="23">
        <v>0.45</v>
      </c>
      <c r="O3685" s="1"/>
      <c r="P3685" s="2"/>
      <c r="Q3685" s="3"/>
      <c r="R3685" s="5"/>
    </row>
    <row r="3686" spans="2:18" x14ac:dyDescent="0.25">
      <c r="B3686" s="18" t="s">
        <v>10</v>
      </c>
      <c r="C3686" s="18">
        <v>1185732</v>
      </c>
      <c r="D3686" s="19">
        <v>45334</v>
      </c>
      <c r="E3686" s="18" t="s">
        <v>132</v>
      </c>
      <c r="F3686" s="18" t="s">
        <v>123</v>
      </c>
      <c r="G3686" s="18" t="s">
        <v>122</v>
      </c>
      <c r="H3686" s="18" t="s">
        <v>13</v>
      </c>
      <c r="I3686" s="20">
        <v>0.35000000000000003</v>
      </c>
      <c r="J3686" s="21">
        <v>2750</v>
      </c>
      <c r="K3686" s="22">
        <f t="shared" ref="K3686:K3689" si="1206">I3686*J3686</f>
        <v>962.50000000000011</v>
      </c>
      <c r="L3686" s="22">
        <f t="shared" si="1205"/>
        <v>336.875</v>
      </c>
      <c r="M3686" s="23">
        <v>0.35</v>
      </c>
      <c r="O3686" s="1"/>
      <c r="P3686" s="2"/>
      <c r="Q3686" s="3"/>
      <c r="R3686" s="5"/>
    </row>
    <row r="3687" spans="2:18" x14ac:dyDescent="0.25">
      <c r="B3687" s="18" t="s">
        <v>10</v>
      </c>
      <c r="C3687" s="18">
        <v>1185732</v>
      </c>
      <c r="D3687" s="19">
        <v>45334</v>
      </c>
      <c r="E3687" s="18" t="s">
        <v>132</v>
      </c>
      <c r="F3687" s="18" t="s">
        <v>123</v>
      </c>
      <c r="G3687" s="18" t="s">
        <v>122</v>
      </c>
      <c r="H3687" s="18" t="s">
        <v>14</v>
      </c>
      <c r="I3687" s="20">
        <v>0.39999999999999997</v>
      </c>
      <c r="J3687" s="21">
        <v>1500</v>
      </c>
      <c r="K3687" s="22">
        <f t="shared" si="1206"/>
        <v>600</v>
      </c>
      <c r="L3687" s="22">
        <f t="shared" si="1205"/>
        <v>210</v>
      </c>
      <c r="M3687" s="23">
        <v>0.35</v>
      </c>
      <c r="O3687" s="1"/>
      <c r="P3687" s="2"/>
      <c r="Q3687" s="3"/>
      <c r="R3687" s="5"/>
    </row>
    <row r="3688" spans="2:18" x14ac:dyDescent="0.25">
      <c r="B3688" s="18" t="s">
        <v>10</v>
      </c>
      <c r="C3688" s="18">
        <v>1185732</v>
      </c>
      <c r="D3688" s="19">
        <v>45334</v>
      </c>
      <c r="E3688" s="18" t="s">
        <v>132</v>
      </c>
      <c r="F3688" s="18" t="s">
        <v>123</v>
      </c>
      <c r="G3688" s="18" t="s">
        <v>122</v>
      </c>
      <c r="H3688" s="18" t="s">
        <v>16</v>
      </c>
      <c r="I3688" s="20">
        <v>0.55000000000000004</v>
      </c>
      <c r="J3688" s="21">
        <v>2250</v>
      </c>
      <c r="K3688" s="22">
        <f t="shared" si="1206"/>
        <v>1237.5</v>
      </c>
      <c r="L3688" s="22">
        <f t="shared" si="1205"/>
        <v>433.125</v>
      </c>
      <c r="M3688" s="23">
        <v>0.35</v>
      </c>
      <c r="O3688" s="1"/>
      <c r="P3688" s="2"/>
      <c r="Q3688" s="3"/>
      <c r="R3688" s="5"/>
    </row>
    <row r="3689" spans="2:18" x14ac:dyDescent="0.25">
      <c r="B3689" s="18" t="s">
        <v>10</v>
      </c>
      <c r="C3689" s="18">
        <v>1185732</v>
      </c>
      <c r="D3689" s="19">
        <v>45334</v>
      </c>
      <c r="E3689" s="18" t="s">
        <v>132</v>
      </c>
      <c r="F3689" s="18" t="s">
        <v>123</v>
      </c>
      <c r="G3689" s="18" t="s">
        <v>122</v>
      </c>
      <c r="H3689" s="18" t="s">
        <v>17</v>
      </c>
      <c r="I3689" s="20">
        <v>0.45</v>
      </c>
      <c r="J3689" s="21">
        <v>3250</v>
      </c>
      <c r="K3689" s="22">
        <f t="shared" si="1206"/>
        <v>1462.5</v>
      </c>
      <c r="L3689" s="22">
        <f t="shared" si="1205"/>
        <v>585</v>
      </c>
      <c r="M3689" s="23">
        <v>0.39999999999999997</v>
      </c>
      <c r="O3689" s="1"/>
      <c r="P3689" s="2"/>
      <c r="Q3689" s="3"/>
      <c r="R3689" s="5"/>
    </row>
    <row r="3690" spans="2:18" x14ac:dyDescent="0.25">
      <c r="B3690" s="18" t="s">
        <v>10</v>
      </c>
      <c r="C3690" s="18">
        <v>1185732</v>
      </c>
      <c r="D3690" s="19">
        <v>45361</v>
      </c>
      <c r="E3690" s="18" t="s">
        <v>132</v>
      </c>
      <c r="F3690" s="18" t="s">
        <v>123</v>
      </c>
      <c r="G3690" s="18" t="s">
        <v>122</v>
      </c>
      <c r="H3690" s="18" t="s">
        <v>12</v>
      </c>
      <c r="I3690" s="20">
        <v>0.45</v>
      </c>
      <c r="J3690" s="21">
        <v>5450</v>
      </c>
      <c r="K3690" s="22">
        <f>I3690*J3690</f>
        <v>2452.5</v>
      </c>
      <c r="L3690" s="22">
        <f>K3690*M3690</f>
        <v>1103.625</v>
      </c>
      <c r="M3690" s="23">
        <v>0.45</v>
      </c>
      <c r="O3690" s="1"/>
      <c r="P3690" s="2"/>
      <c r="Q3690" s="3"/>
      <c r="R3690" s="5"/>
    </row>
    <row r="3691" spans="2:18" x14ac:dyDescent="0.25">
      <c r="B3691" s="18" t="s">
        <v>10</v>
      </c>
      <c r="C3691" s="18">
        <v>1185732</v>
      </c>
      <c r="D3691" s="19">
        <v>45361</v>
      </c>
      <c r="E3691" s="18" t="s">
        <v>132</v>
      </c>
      <c r="F3691" s="18" t="s">
        <v>123</v>
      </c>
      <c r="G3691" s="18" t="s">
        <v>122</v>
      </c>
      <c r="H3691" s="18" t="s">
        <v>15</v>
      </c>
      <c r="I3691" s="20">
        <v>0.45</v>
      </c>
      <c r="J3691" s="21">
        <v>2500</v>
      </c>
      <c r="K3691" s="22">
        <f>I3691*J3691</f>
        <v>1125</v>
      </c>
      <c r="L3691" s="22">
        <f>K3691*M3691</f>
        <v>506.25</v>
      </c>
      <c r="M3691" s="23">
        <v>0.45</v>
      </c>
      <c r="O3691" s="1"/>
      <c r="P3691" s="2"/>
      <c r="Q3691" s="3"/>
      <c r="R3691" s="5"/>
    </row>
    <row r="3692" spans="2:18" x14ac:dyDescent="0.25">
      <c r="B3692" s="18" t="s">
        <v>10</v>
      </c>
      <c r="C3692" s="18">
        <v>1185732</v>
      </c>
      <c r="D3692" s="19">
        <v>45361</v>
      </c>
      <c r="E3692" s="18" t="s">
        <v>132</v>
      </c>
      <c r="F3692" s="18" t="s">
        <v>123</v>
      </c>
      <c r="G3692" s="18" t="s">
        <v>122</v>
      </c>
      <c r="H3692" s="18" t="s">
        <v>13</v>
      </c>
      <c r="I3692" s="20">
        <v>0.35000000000000003</v>
      </c>
      <c r="J3692" s="21">
        <v>2750</v>
      </c>
      <c r="K3692" s="22">
        <f t="shared" ref="K3692:K3695" si="1207">I3692*J3692</f>
        <v>962.50000000000011</v>
      </c>
      <c r="L3692" s="22">
        <f t="shared" ref="L3692:L3695" si="1208">K3692*M3692</f>
        <v>336.875</v>
      </c>
      <c r="M3692" s="23">
        <v>0.35</v>
      </c>
      <c r="O3692" s="1"/>
      <c r="P3692" s="2"/>
      <c r="Q3692" s="3"/>
      <c r="R3692" s="5"/>
    </row>
    <row r="3693" spans="2:18" x14ac:dyDescent="0.25">
      <c r="B3693" s="18" t="s">
        <v>10</v>
      </c>
      <c r="C3693" s="18">
        <v>1185732</v>
      </c>
      <c r="D3693" s="19">
        <v>45361</v>
      </c>
      <c r="E3693" s="18" t="s">
        <v>132</v>
      </c>
      <c r="F3693" s="18" t="s">
        <v>123</v>
      </c>
      <c r="G3693" s="18" t="s">
        <v>122</v>
      </c>
      <c r="H3693" s="18" t="s">
        <v>14</v>
      </c>
      <c r="I3693" s="20">
        <v>0.39999999999999997</v>
      </c>
      <c r="J3693" s="21">
        <v>1250</v>
      </c>
      <c r="K3693" s="22">
        <f t="shared" si="1207"/>
        <v>499.99999999999994</v>
      </c>
      <c r="L3693" s="22">
        <f t="shared" si="1208"/>
        <v>174.99999999999997</v>
      </c>
      <c r="M3693" s="23">
        <v>0.35</v>
      </c>
      <c r="O3693" s="1"/>
      <c r="P3693" s="2"/>
      <c r="Q3693" s="3"/>
      <c r="R3693" s="5"/>
    </row>
    <row r="3694" spans="2:18" x14ac:dyDescent="0.25">
      <c r="B3694" s="18" t="s">
        <v>10</v>
      </c>
      <c r="C3694" s="18">
        <v>1185732</v>
      </c>
      <c r="D3694" s="19">
        <v>45361</v>
      </c>
      <c r="E3694" s="18" t="s">
        <v>132</v>
      </c>
      <c r="F3694" s="18" t="s">
        <v>123</v>
      </c>
      <c r="G3694" s="18" t="s">
        <v>122</v>
      </c>
      <c r="H3694" s="18" t="s">
        <v>16</v>
      </c>
      <c r="I3694" s="20">
        <v>0.55000000000000004</v>
      </c>
      <c r="J3694" s="21">
        <v>1750</v>
      </c>
      <c r="K3694" s="22">
        <f t="shared" si="1207"/>
        <v>962.50000000000011</v>
      </c>
      <c r="L3694" s="22">
        <f t="shared" si="1208"/>
        <v>336.875</v>
      </c>
      <c r="M3694" s="23">
        <v>0.35</v>
      </c>
      <c r="O3694" s="1"/>
      <c r="P3694" s="2"/>
      <c r="Q3694" s="3"/>
      <c r="R3694" s="5"/>
    </row>
    <row r="3695" spans="2:18" x14ac:dyDescent="0.25">
      <c r="B3695" s="18" t="s">
        <v>10</v>
      </c>
      <c r="C3695" s="18">
        <v>1185732</v>
      </c>
      <c r="D3695" s="19">
        <v>45361</v>
      </c>
      <c r="E3695" s="18" t="s">
        <v>132</v>
      </c>
      <c r="F3695" s="18" t="s">
        <v>123</v>
      </c>
      <c r="G3695" s="18" t="s">
        <v>122</v>
      </c>
      <c r="H3695" s="18" t="s">
        <v>17</v>
      </c>
      <c r="I3695" s="20">
        <v>0.45</v>
      </c>
      <c r="J3695" s="21">
        <v>2750</v>
      </c>
      <c r="K3695" s="22">
        <f t="shared" si="1207"/>
        <v>1237.5</v>
      </c>
      <c r="L3695" s="22">
        <f t="shared" si="1208"/>
        <v>494.99999999999994</v>
      </c>
      <c r="M3695" s="23">
        <v>0.39999999999999997</v>
      </c>
      <c r="O3695" s="1"/>
      <c r="P3695" s="2"/>
      <c r="Q3695" s="3"/>
      <c r="R3695" s="5"/>
    </row>
    <row r="3696" spans="2:18" x14ac:dyDescent="0.25">
      <c r="B3696" s="18" t="s">
        <v>10</v>
      </c>
      <c r="C3696" s="18">
        <v>1185732</v>
      </c>
      <c r="D3696" s="19">
        <v>45393</v>
      </c>
      <c r="E3696" s="18" t="s">
        <v>132</v>
      </c>
      <c r="F3696" s="18" t="s">
        <v>123</v>
      </c>
      <c r="G3696" s="18" t="s">
        <v>122</v>
      </c>
      <c r="H3696" s="18" t="s">
        <v>12</v>
      </c>
      <c r="I3696" s="20">
        <v>0.45</v>
      </c>
      <c r="J3696" s="21">
        <v>5250</v>
      </c>
      <c r="K3696" s="22">
        <f>I3696*J3696</f>
        <v>2362.5</v>
      </c>
      <c r="L3696" s="22">
        <f>K3696*M3696</f>
        <v>1063.125</v>
      </c>
      <c r="M3696" s="23">
        <v>0.45</v>
      </c>
      <c r="O3696" s="1"/>
      <c r="P3696" s="2"/>
      <c r="Q3696" s="3"/>
      <c r="R3696" s="5"/>
    </row>
    <row r="3697" spans="2:18" x14ac:dyDescent="0.25">
      <c r="B3697" s="18" t="s">
        <v>10</v>
      </c>
      <c r="C3697" s="18">
        <v>1185732</v>
      </c>
      <c r="D3697" s="19">
        <v>45393</v>
      </c>
      <c r="E3697" s="18" t="s">
        <v>132</v>
      </c>
      <c r="F3697" s="18" t="s">
        <v>123</v>
      </c>
      <c r="G3697" s="18" t="s">
        <v>122</v>
      </c>
      <c r="H3697" s="18" t="s">
        <v>15</v>
      </c>
      <c r="I3697" s="20">
        <v>0.45</v>
      </c>
      <c r="J3697" s="21">
        <v>2250</v>
      </c>
      <c r="K3697" s="22">
        <f>I3697*J3697</f>
        <v>1012.5</v>
      </c>
      <c r="L3697" s="22">
        <f>K3697*M3697</f>
        <v>455.625</v>
      </c>
      <c r="M3697" s="23">
        <v>0.45</v>
      </c>
      <c r="O3697" s="1"/>
      <c r="P3697" s="2"/>
      <c r="Q3697" s="3"/>
      <c r="R3697" s="5"/>
    </row>
    <row r="3698" spans="2:18" x14ac:dyDescent="0.25">
      <c r="B3698" s="18" t="s">
        <v>10</v>
      </c>
      <c r="C3698" s="18">
        <v>1185732</v>
      </c>
      <c r="D3698" s="19">
        <v>45393</v>
      </c>
      <c r="E3698" s="18" t="s">
        <v>132</v>
      </c>
      <c r="F3698" s="18" t="s">
        <v>123</v>
      </c>
      <c r="G3698" s="18" t="s">
        <v>122</v>
      </c>
      <c r="H3698" s="18" t="s">
        <v>13</v>
      </c>
      <c r="I3698" s="20">
        <v>0.35000000000000003</v>
      </c>
      <c r="J3698" s="21">
        <v>2250</v>
      </c>
      <c r="K3698" s="22">
        <f t="shared" ref="K3698:K3701" si="1209">I3698*J3698</f>
        <v>787.50000000000011</v>
      </c>
      <c r="L3698" s="22">
        <f t="shared" ref="L3698:L3701" si="1210">K3698*M3698</f>
        <v>275.625</v>
      </c>
      <c r="M3698" s="23">
        <v>0.35</v>
      </c>
      <c r="O3698" s="1"/>
      <c r="P3698" s="2"/>
      <c r="Q3698" s="3"/>
      <c r="R3698" s="5"/>
    </row>
    <row r="3699" spans="2:18" x14ac:dyDescent="0.25">
      <c r="B3699" s="18" t="s">
        <v>10</v>
      </c>
      <c r="C3699" s="18">
        <v>1185732</v>
      </c>
      <c r="D3699" s="19">
        <v>45393</v>
      </c>
      <c r="E3699" s="18" t="s">
        <v>132</v>
      </c>
      <c r="F3699" s="18" t="s">
        <v>123</v>
      </c>
      <c r="G3699" s="18" t="s">
        <v>122</v>
      </c>
      <c r="H3699" s="18" t="s">
        <v>14</v>
      </c>
      <c r="I3699" s="20">
        <v>0.39999999999999997</v>
      </c>
      <c r="J3699" s="21">
        <v>1500</v>
      </c>
      <c r="K3699" s="22">
        <f t="shared" si="1209"/>
        <v>600</v>
      </c>
      <c r="L3699" s="22">
        <f t="shared" si="1210"/>
        <v>210</v>
      </c>
      <c r="M3699" s="23">
        <v>0.35</v>
      </c>
      <c r="O3699" s="1"/>
      <c r="P3699" s="2"/>
      <c r="Q3699" s="3"/>
      <c r="R3699" s="5"/>
    </row>
    <row r="3700" spans="2:18" x14ac:dyDescent="0.25">
      <c r="B3700" s="18" t="s">
        <v>10</v>
      </c>
      <c r="C3700" s="18">
        <v>1185732</v>
      </c>
      <c r="D3700" s="19">
        <v>45393</v>
      </c>
      <c r="E3700" s="18" t="s">
        <v>132</v>
      </c>
      <c r="F3700" s="18" t="s">
        <v>123</v>
      </c>
      <c r="G3700" s="18" t="s">
        <v>122</v>
      </c>
      <c r="H3700" s="18" t="s">
        <v>16</v>
      </c>
      <c r="I3700" s="20">
        <v>0.55000000000000004</v>
      </c>
      <c r="J3700" s="21">
        <v>1500</v>
      </c>
      <c r="K3700" s="22">
        <f t="shared" si="1209"/>
        <v>825.00000000000011</v>
      </c>
      <c r="L3700" s="22">
        <f t="shared" si="1210"/>
        <v>288.75</v>
      </c>
      <c r="M3700" s="23">
        <v>0.35</v>
      </c>
      <c r="O3700" s="1"/>
      <c r="P3700" s="2"/>
      <c r="Q3700" s="3"/>
      <c r="R3700" s="5"/>
    </row>
    <row r="3701" spans="2:18" x14ac:dyDescent="0.25">
      <c r="B3701" s="18" t="s">
        <v>10</v>
      </c>
      <c r="C3701" s="18">
        <v>1185732</v>
      </c>
      <c r="D3701" s="19">
        <v>45393</v>
      </c>
      <c r="E3701" s="18" t="s">
        <v>132</v>
      </c>
      <c r="F3701" s="18" t="s">
        <v>123</v>
      </c>
      <c r="G3701" s="18" t="s">
        <v>122</v>
      </c>
      <c r="H3701" s="18" t="s">
        <v>17</v>
      </c>
      <c r="I3701" s="20">
        <v>0.45</v>
      </c>
      <c r="J3701" s="21">
        <v>3000</v>
      </c>
      <c r="K3701" s="22">
        <f t="shared" si="1209"/>
        <v>1350</v>
      </c>
      <c r="L3701" s="22">
        <f t="shared" si="1210"/>
        <v>540</v>
      </c>
      <c r="M3701" s="23">
        <v>0.39999999999999997</v>
      </c>
      <c r="O3701" s="1"/>
      <c r="P3701" s="2"/>
      <c r="Q3701" s="3"/>
      <c r="R3701" s="5"/>
    </row>
    <row r="3702" spans="2:18" x14ac:dyDescent="0.25">
      <c r="B3702" s="18" t="s">
        <v>10</v>
      </c>
      <c r="C3702" s="18">
        <v>1185732</v>
      </c>
      <c r="D3702" s="19">
        <v>45422</v>
      </c>
      <c r="E3702" s="18" t="s">
        <v>132</v>
      </c>
      <c r="F3702" s="18" t="s">
        <v>123</v>
      </c>
      <c r="G3702" s="18" t="s">
        <v>122</v>
      </c>
      <c r="H3702" s="18" t="s">
        <v>12</v>
      </c>
      <c r="I3702" s="20">
        <v>0.6</v>
      </c>
      <c r="J3702" s="21">
        <v>5700</v>
      </c>
      <c r="K3702" s="22">
        <f>I3702*J3702</f>
        <v>3420</v>
      </c>
      <c r="L3702" s="22">
        <f>K3702*M3702</f>
        <v>1539</v>
      </c>
      <c r="M3702" s="23">
        <v>0.45</v>
      </c>
      <c r="O3702" s="1"/>
      <c r="P3702" s="2"/>
      <c r="Q3702" s="3"/>
      <c r="R3702" s="5"/>
    </row>
    <row r="3703" spans="2:18" x14ac:dyDescent="0.25">
      <c r="B3703" s="18" t="s">
        <v>10</v>
      </c>
      <c r="C3703" s="18">
        <v>1185732</v>
      </c>
      <c r="D3703" s="19">
        <v>45422</v>
      </c>
      <c r="E3703" s="18" t="s">
        <v>132</v>
      </c>
      <c r="F3703" s="18" t="s">
        <v>123</v>
      </c>
      <c r="G3703" s="18" t="s">
        <v>122</v>
      </c>
      <c r="H3703" s="18" t="s">
        <v>15</v>
      </c>
      <c r="I3703" s="20">
        <v>0.55000000000000004</v>
      </c>
      <c r="J3703" s="21">
        <v>2750</v>
      </c>
      <c r="K3703" s="22">
        <f>I3703*J3703</f>
        <v>1512.5000000000002</v>
      </c>
      <c r="L3703" s="22">
        <f>K3703*M3703</f>
        <v>680.62500000000011</v>
      </c>
      <c r="M3703" s="23">
        <v>0.45</v>
      </c>
      <c r="O3703" s="1"/>
      <c r="P3703" s="2"/>
      <c r="Q3703" s="3"/>
      <c r="R3703" s="5"/>
    </row>
    <row r="3704" spans="2:18" x14ac:dyDescent="0.25">
      <c r="B3704" s="18" t="s">
        <v>10</v>
      </c>
      <c r="C3704" s="18">
        <v>1185732</v>
      </c>
      <c r="D3704" s="19">
        <v>45422</v>
      </c>
      <c r="E3704" s="18" t="s">
        <v>132</v>
      </c>
      <c r="F3704" s="18" t="s">
        <v>123</v>
      </c>
      <c r="G3704" s="18" t="s">
        <v>122</v>
      </c>
      <c r="H3704" s="18" t="s">
        <v>13</v>
      </c>
      <c r="I3704" s="20">
        <v>0.5</v>
      </c>
      <c r="J3704" s="21">
        <v>3000</v>
      </c>
      <c r="K3704" s="22">
        <f t="shared" ref="K3704:K3707" si="1211">I3704*J3704</f>
        <v>1500</v>
      </c>
      <c r="L3704" s="22">
        <f t="shared" ref="L3704:L3707" si="1212">K3704*M3704</f>
        <v>525</v>
      </c>
      <c r="M3704" s="23">
        <v>0.35</v>
      </c>
      <c r="O3704" s="1"/>
      <c r="P3704" s="2"/>
      <c r="Q3704" s="3"/>
      <c r="R3704" s="5"/>
    </row>
    <row r="3705" spans="2:18" x14ac:dyDescent="0.25">
      <c r="B3705" s="18" t="s">
        <v>10</v>
      </c>
      <c r="C3705" s="18">
        <v>1185732</v>
      </c>
      <c r="D3705" s="19">
        <v>45422</v>
      </c>
      <c r="E3705" s="18" t="s">
        <v>132</v>
      </c>
      <c r="F3705" s="18" t="s">
        <v>123</v>
      </c>
      <c r="G3705" s="18" t="s">
        <v>122</v>
      </c>
      <c r="H3705" s="18" t="s">
        <v>14</v>
      </c>
      <c r="I3705" s="20">
        <v>0.5</v>
      </c>
      <c r="J3705" s="21">
        <v>2500</v>
      </c>
      <c r="K3705" s="22">
        <f t="shared" si="1211"/>
        <v>1250</v>
      </c>
      <c r="L3705" s="22">
        <f t="shared" si="1212"/>
        <v>437.5</v>
      </c>
      <c r="M3705" s="23">
        <v>0.35</v>
      </c>
      <c r="O3705" s="1"/>
      <c r="P3705" s="2"/>
      <c r="Q3705" s="3"/>
      <c r="R3705" s="5"/>
    </row>
    <row r="3706" spans="2:18" x14ac:dyDescent="0.25">
      <c r="B3706" s="18" t="s">
        <v>10</v>
      </c>
      <c r="C3706" s="18">
        <v>1185732</v>
      </c>
      <c r="D3706" s="19">
        <v>45422</v>
      </c>
      <c r="E3706" s="18" t="s">
        <v>132</v>
      </c>
      <c r="F3706" s="18" t="s">
        <v>123</v>
      </c>
      <c r="G3706" s="18" t="s">
        <v>122</v>
      </c>
      <c r="H3706" s="18" t="s">
        <v>16</v>
      </c>
      <c r="I3706" s="20">
        <v>0.6</v>
      </c>
      <c r="J3706" s="21">
        <v>2750</v>
      </c>
      <c r="K3706" s="22">
        <f t="shared" si="1211"/>
        <v>1650</v>
      </c>
      <c r="L3706" s="22">
        <f t="shared" si="1212"/>
        <v>577.5</v>
      </c>
      <c r="M3706" s="23">
        <v>0.35</v>
      </c>
      <c r="O3706" s="1"/>
      <c r="P3706" s="2"/>
      <c r="Q3706" s="3"/>
      <c r="R3706" s="5"/>
    </row>
    <row r="3707" spans="2:18" x14ac:dyDescent="0.25">
      <c r="B3707" s="18" t="s">
        <v>10</v>
      </c>
      <c r="C3707" s="18">
        <v>1185732</v>
      </c>
      <c r="D3707" s="19">
        <v>45422</v>
      </c>
      <c r="E3707" s="18" t="s">
        <v>132</v>
      </c>
      <c r="F3707" s="18" t="s">
        <v>123</v>
      </c>
      <c r="G3707" s="18" t="s">
        <v>122</v>
      </c>
      <c r="H3707" s="18" t="s">
        <v>17</v>
      </c>
      <c r="I3707" s="20">
        <v>0.65</v>
      </c>
      <c r="J3707" s="21">
        <v>4000</v>
      </c>
      <c r="K3707" s="22">
        <f t="shared" si="1211"/>
        <v>2600</v>
      </c>
      <c r="L3707" s="22">
        <f t="shared" si="1212"/>
        <v>1040</v>
      </c>
      <c r="M3707" s="23">
        <v>0.39999999999999997</v>
      </c>
      <c r="O3707" s="1"/>
      <c r="P3707" s="2"/>
      <c r="Q3707" s="3"/>
      <c r="R3707" s="5"/>
    </row>
    <row r="3708" spans="2:18" x14ac:dyDescent="0.25">
      <c r="B3708" s="18" t="s">
        <v>10</v>
      </c>
      <c r="C3708" s="18">
        <v>1185732</v>
      </c>
      <c r="D3708" s="19">
        <v>45455</v>
      </c>
      <c r="E3708" s="18" t="s">
        <v>132</v>
      </c>
      <c r="F3708" s="18" t="s">
        <v>123</v>
      </c>
      <c r="G3708" s="18" t="s">
        <v>122</v>
      </c>
      <c r="H3708" s="18" t="s">
        <v>12</v>
      </c>
      <c r="I3708" s="20">
        <v>0.6</v>
      </c>
      <c r="J3708" s="21">
        <v>6500</v>
      </c>
      <c r="K3708" s="22">
        <f>I3708*J3708</f>
        <v>3900</v>
      </c>
      <c r="L3708" s="22">
        <f>K3708*M3708</f>
        <v>1755</v>
      </c>
      <c r="M3708" s="23">
        <v>0.45</v>
      </c>
      <c r="O3708" s="1"/>
      <c r="P3708" s="2"/>
      <c r="Q3708" s="3"/>
      <c r="R3708" s="5"/>
    </row>
    <row r="3709" spans="2:18" x14ac:dyDescent="0.25">
      <c r="B3709" s="18" t="s">
        <v>10</v>
      </c>
      <c r="C3709" s="18">
        <v>1185732</v>
      </c>
      <c r="D3709" s="19">
        <v>45455</v>
      </c>
      <c r="E3709" s="18" t="s">
        <v>132</v>
      </c>
      <c r="F3709" s="18" t="s">
        <v>123</v>
      </c>
      <c r="G3709" s="18" t="s">
        <v>122</v>
      </c>
      <c r="H3709" s="18" t="s">
        <v>15</v>
      </c>
      <c r="I3709" s="20">
        <v>0.55000000000000004</v>
      </c>
      <c r="J3709" s="21">
        <v>4000</v>
      </c>
      <c r="K3709" s="22">
        <f>I3709*J3709</f>
        <v>2200</v>
      </c>
      <c r="L3709" s="22">
        <f>K3709*M3709</f>
        <v>990</v>
      </c>
      <c r="M3709" s="23">
        <v>0.45</v>
      </c>
      <c r="O3709" s="1"/>
      <c r="P3709" s="2"/>
      <c r="Q3709" s="3"/>
      <c r="R3709" s="5"/>
    </row>
    <row r="3710" spans="2:18" x14ac:dyDescent="0.25">
      <c r="B3710" s="18" t="s">
        <v>10</v>
      </c>
      <c r="C3710" s="18">
        <v>1185732</v>
      </c>
      <c r="D3710" s="19">
        <v>45455</v>
      </c>
      <c r="E3710" s="18" t="s">
        <v>132</v>
      </c>
      <c r="F3710" s="18" t="s">
        <v>123</v>
      </c>
      <c r="G3710" s="18" t="s">
        <v>122</v>
      </c>
      <c r="H3710" s="18" t="s">
        <v>13</v>
      </c>
      <c r="I3710" s="20">
        <v>0.5</v>
      </c>
      <c r="J3710" s="21">
        <v>3250</v>
      </c>
      <c r="K3710" s="22">
        <f t="shared" ref="K3710:K3713" si="1213">I3710*J3710</f>
        <v>1625</v>
      </c>
      <c r="L3710" s="22">
        <f t="shared" ref="L3710:L3713" si="1214">K3710*M3710</f>
        <v>568.75</v>
      </c>
      <c r="M3710" s="23">
        <v>0.35</v>
      </c>
      <c r="O3710" s="1"/>
      <c r="P3710" s="2"/>
      <c r="Q3710" s="3"/>
      <c r="R3710" s="5"/>
    </row>
    <row r="3711" spans="2:18" x14ac:dyDescent="0.25">
      <c r="B3711" s="18" t="s">
        <v>10</v>
      </c>
      <c r="C3711" s="18">
        <v>1185732</v>
      </c>
      <c r="D3711" s="19">
        <v>45455</v>
      </c>
      <c r="E3711" s="18" t="s">
        <v>132</v>
      </c>
      <c r="F3711" s="18" t="s">
        <v>123</v>
      </c>
      <c r="G3711" s="18" t="s">
        <v>122</v>
      </c>
      <c r="H3711" s="18" t="s">
        <v>14</v>
      </c>
      <c r="I3711" s="20">
        <v>0.5</v>
      </c>
      <c r="J3711" s="21">
        <v>3000</v>
      </c>
      <c r="K3711" s="22">
        <f t="shared" si="1213"/>
        <v>1500</v>
      </c>
      <c r="L3711" s="22">
        <f t="shared" si="1214"/>
        <v>525</v>
      </c>
      <c r="M3711" s="23">
        <v>0.35</v>
      </c>
      <c r="O3711" s="1"/>
      <c r="P3711" s="2"/>
      <c r="Q3711" s="3"/>
      <c r="R3711" s="5"/>
    </row>
    <row r="3712" spans="2:18" x14ac:dyDescent="0.25">
      <c r="B3712" s="18" t="s">
        <v>10</v>
      </c>
      <c r="C3712" s="18">
        <v>1185732</v>
      </c>
      <c r="D3712" s="19">
        <v>45455</v>
      </c>
      <c r="E3712" s="18" t="s">
        <v>132</v>
      </c>
      <c r="F3712" s="18" t="s">
        <v>123</v>
      </c>
      <c r="G3712" s="18" t="s">
        <v>122</v>
      </c>
      <c r="H3712" s="18" t="s">
        <v>16</v>
      </c>
      <c r="I3712" s="20">
        <v>0.6</v>
      </c>
      <c r="J3712" s="21">
        <v>3000</v>
      </c>
      <c r="K3712" s="22">
        <f t="shared" si="1213"/>
        <v>1800</v>
      </c>
      <c r="L3712" s="22">
        <f t="shared" si="1214"/>
        <v>630</v>
      </c>
      <c r="M3712" s="23">
        <v>0.35</v>
      </c>
      <c r="O3712" s="1"/>
      <c r="P3712" s="2"/>
      <c r="Q3712" s="3"/>
      <c r="R3712" s="5"/>
    </row>
    <row r="3713" spans="2:18" x14ac:dyDescent="0.25">
      <c r="B3713" s="18" t="s">
        <v>10</v>
      </c>
      <c r="C3713" s="18">
        <v>1185732</v>
      </c>
      <c r="D3713" s="19">
        <v>45455</v>
      </c>
      <c r="E3713" s="18" t="s">
        <v>132</v>
      </c>
      <c r="F3713" s="18" t="s">
        <v>123</v>
      </c>
      <c r="G3713" s="18" t="s">
        <v>122</v>
      </c>
      <c r="H3713" s="18" t="s">
        <v>17</v>
      </c>
      <c r="I3713" s="20">
        <v>0.65</v>
      </c>
      <c r="J3713" s="21">
        <v>4500</v>
      </c>
      <c r="K3713" s="22">
        <f t="shared" si="1213"/>
        <v>2925</v>
      </c>
      <c r="L3713" s="22">
        <f t="shared" si="1214"/>
        <v>1170</v>
      </c>
      <c r="M3713" s="23">
        <v>0.39999999999999997</v>
      </c>
      <c r="O3713" s="1"/>
      <c r="P3713" s="2"/>
      <c r="Q3713" s="3"/>
      <c r="R3713" s="5"/>
    </row>
    <row r="3714" spans="2:18" x14ac:dyDescent="0.25">
      <c r="B3714" s="18" t="s">
        <v>10</v>
      </c>
      <c r="C3714" s="18">
        <v>1185732</v>
      </c>
      <c r="D3714" s="19">
        <v>45483</v>
      </c>
      <c r="E3714" s="18" t="s">
        <v>132</v>
      </c>
      <c r="F3714" s="18" t="s">
        <v>123</v>
      </c>
      <c r="G3714" s="18" t="s">
        <v>122</v>
      </c>
      <c r="H3714" s="18" t="s">
        <v>12</v>
      </c>
      <c r="I3714" s="20">
        <v>0.6</v>
      </c>
      <c r="J3714" s="21">
        <v>6750</v>
      </c>
      <c r="K3714" s="22">
        <f>I3714*J3714</f>
        <v>4050</v>
      </c>
      <c r="L3714" s="22">
        <f>K3714*M3714</f>
        <v>1822.5</v>
      </c>
      <c r="M3714" s="23">
        <v>0.45</v>
      </c>
      <c r="O3714" s="1"/>
      <c r="P3714" s="2"/>
      <c r="Q3714" s="3"/>
      <c r="R3714" s="5"/>
    </row>
    <row r="3715" spans="2:18" x14ac:dyDescent="0.25">
      <c r="B3715" s="18" t="s">
        <v>10</v>
      </c>
      <c r="C3715" s="18">
        <v>1185732</v>
      </c>
      <c r="D3715" s="19">
        <v>45483</v>
      </c>
      <c r="E3715" s="18" t="s">
        <v>132</v>
      </c>
      <c r="F3715" s="18" t="s">
        <v>123</v>
      </c>
      <c r="G3715" s="18" t="s">
        <v>122</v>
      </c>
      <c r="H3715" s="18" t="s">
        <v>15</v>
      </c>
      <c r="I3715" s="20">
        <v>0.55000000000000004</v>
      </c>
      <c r="J3715" s="21">
        <v>4250</v>
      </c>
      <c r="K3715" s="22">
        <f>I3715*J3715</f>
        <v>2337.5</v>
      </c>
      <c r="L3715" s="22">
        <f>K3715*M3715</f>
        <v>1051.875</v>
      </c>
      <c r="M3715" s="23">
        <v>0.45</v>
      </c>
      <c r="O3715" s="1"/>
      <c r="P3715" s="2"/>
      <c r="Q3715" s="3"/>
      <c r="R3715" s="5"/>
    </row>
    <row r="3716" spans="2:18" x14ac:dyDescent="0.25">
      <c r="B3716" s="18" t="s">
        <v>10</v>
      </c>
      <c r="C3716" s="18">
        <v>1185732</v>
      </c>
      <c r="D3716" s="19">
        <v>45483</v>
      </c>
      <c r="E3716" s="18" t="s">
        <v>132</v>
      </c>
      <c r="F3716" s="18" t="s">
        <v>123</v>
      </c>
      <c r="G3716" s="18" t="s">
        <v>122</v>
      </c>
      <c r="H3716" s="18" t="s">
        <v>13</v>
      </c>
      <c r="I3716" s="20">
        <v>0.5</v>
      </c>
      <c r="J3716" s="21">
        <v>3500</v>
      </c>
      <c r="K3716" s="22">
        <f t="shared" ref="K3716:K3719" si="1215">I3716*J3716</f>
        <v>1750</v>
      </c>
      <c r="L3716" s="22">
        <f t="shared" ref="L3716:L3719" si="1216">K3716*M3716</f>
        <v>612.5</v>
      </c>
      <c r="M3716" s="23">
        <v>0.35</v>
      </c>
      <c r="O3716" s="1"/>
      <c r="P3716" s="2"/>
      <c r="Q3716" s="3"/>
      <c r="R3716" s="5"/>
    </row>
    <row r="3717" spans="2:18" x14ac:dyDescent="0.25">
      <c r="B3717" s="18" t="s">
        <v>10</v>
      </c>
      <c r="C3717" s="18">
        <v>1185732</v>
      </c>
      <c r="D3717" s="19">
        <v>45483</v>
      </c>
      <c r="E3717" s="18" t="s">
        <v>132</v>
      </c>
      <c r="F3717" s="18" t="s">
        <v>123</v>
      </c>
      <c r="G3717" s="18" t="s">
        <v>122</v>
      </c>
      <c r="H3717" s="18" t="s">
        <v>14</v>
      </c>
      <c r="I3717" s="20">
        <v>0.5</v>
      </c>
      <c r="J3717" s="21">
        <v>3000</v>
      </c>
      <c r="K3717" s="22">
        <f t="shared" si="1215"/>
        <v>1500</v>
      </c>
      <c r="L3717" s="22">
        <f t="shared" si="1216"/>
        <v>525</v>
      </c>
      <c r="M3717" s="23">
        <v>0.35</v>
      </c>
      <c r="O3717" s="1"/>
      <c r="P3717" s="2"/>
      <c r="Q3717" s="3"/>
      <c r="R3717" s="5"/>
    </row>
    <row r="3718" spans="2:18" x14ac:dyDescent="0.25">
      <c r="B3718" s="18" t="s">
        <v>10</v>
      </c>
      <c r="C3718" s="18">
        <v>1185732</v>
      </c>
      <c r="D3718" s="19">
        <v>45483</v>
      </c>
      <c r="E3718" s="18" t="s">
        <v>132</v>
      </c>
      <c r="F3718" s="18" t="s">
        <v>123</v>
      </c>
      <c r="G3718" s="18" t="s">
        <v>122</v>
      </c>
      <c r="H3718" s="18" t="s">
        <v>16</v>
      </c>
      <c r="I3718" s="20">
        <v>0.6</v>
      </c>
      <c r="J3718" s="21">
        <v>3250</v>
      </c>
      <c r="K3718" s="22">
        <f t="shared" si="1215"/>
        <v>1950</v>
      </c>
      <c r="L3718" s="22">
        <f t="shared" si="1216"/>
        <v>682.5</v>
      </c>
      <c r="M3718" s="23">
        <v>0.35</v>
      </c>
      <c r="O3718" s="1"/>
      <c r="P3718" s="2"/>
      <c r="Q3718" s="3"/>
      <c r="R3718" s="5"/>
    </row>
    <row r="3719" spans="2:18" x14ac:dyDescent="0.25">
      <c r="B3719" s="18" t="s">
        <v>10</v>
      </c>
      <c r="C3719" s="18">
        <v>1185732</v>
      </c>
      <c r="D3719" s="19">
        <v>45483</v>
      </c>
      <c r="E3719" s="18" t="s">
        <v>132</v>
      </c>
      <c r="F3719" s="18" t="s">
        <v>123</v>
      </c>
      <c r="G3719" s="18" t="s">
        <v>122</v>
      </c>
      <c r="H3719" s="18" t="s">
        <v>17</v>
      </c>
      <c r="I3719" s="20">
        <v>0.65</v>
      </c>
      <c r="J3719" s="21">
        <v>5000</v>
      </c>
      <c r="K3719" s="22">
        <f t="shared" si="1215"/>
        <v>3250</v>
      </c>
      <c r="L3719" s="22">
        <f t="shared" si="1216"/>
        <v>1300</v>
      </c>
      <c r="M3719" s="23">
        <v>0.39999999999999997</v>
      </c>
      <c r="O3719" s="1"/>
      <c r="P3719" s="2"/>
      <c r="Q3719" s="3"/>
      <c r="R3719" s="5"/>
    </row>
    <row r="3720" spans="2:18" x14ac:dyDescent="0.25">
      <c r="B3720" s="18" t="s">
        <v>10</v>
      </c>
      <c r="C3720" s="18">
        <v>1185732</v>
      </c>
      <c r="D3720" s="19">
        <v>45515</v>
      </c>
      <c r="E3720" s="18" t="s">
        <v>132</v>
      </c>
      <c r="F3720" s="18" t="s">
        <v>123</v>
      </c>
      <c r="G3720" s="18" t="s">
        <v>122</v>
      </c>
      <c r="H3720" s="18" t="s">
        <v>12</v>
      </c>
      <c r="I3720" s="20">
        <v>0.6</v>
      </c>
      <c r="J3720" s="21">
        <v>6500</v>
      </c>
      <c r="K3720" s="22">
        <f>I3720*J3720</f>
        <v>3900</v>
      </c>
      <c r="L3720" s="22">
        <f>K3720*M3720</f>
        <v>1755</v>
      </c>
      <c r="M3720" s="23">
        <v>0.45</v>
      </c>
      <c r="O3720" s="1"/>
      <c r="P3720" s="2"/>
      <c r="Q3720" s="3"/>
      <c r="R3720" s="5"/>
    </row>
    <row r="3721" spans="2:18" x14ac:dyDescent="0.25">
      <c r="B3721" s="18" t="s">
        <v>10</v>
      </c>
      <c r="C3721" s="18">
        <v>1185732</v>
      </c>
      <c r="D3721" s="19">
        <v>45515</v>
      </c>
      <c r="E3721" s="18" t="s">
        <v>132</v>
      </c>
      <c r="F3721" s="18" t="s">
        <v>123</v>
      </c>
      <c r="G3721" s="18" t="s">
        <v>122</v>
      </c>
      <c r="H3721" s="18" t="s">
        <v>15</v>
      </c>
      <c r="I3721" s="20">
        <v>0.55000000000000004</v>
      </c>
      <c r="J3721" s="21">
        <v>4250</v>
      </c>
      <c r="K3721" s="22">
        <f>I3721*J3721</f>
        <v>2337.5</v>
      </c>
      <c r="L3721" s="22">
        <f>K3721*M3721</f>
        <v>1051.875</v>
      </c>
      <c r="M3721" s="23">
        <v>0.45</v>
      </c>
      <c r="O3721" s="1"/>
      <c r="P3721" s="2"/>
      <c r="Q3721" s="3"/>
      <c r="R3721" s="5"/>
    </row>
    <row r="3722" spans="2:18" x14ac:dyDescent="0.25">
      <c r="B3722" s="18" t="s">
        <v>10</v>
      </c>
      <c r="C3722" s="18">
        <v>1185732</v>
      </c>
      <c r="D3722" s="19">
        <v>45515</v>
      </c>
      <c r="E3722" s="18" t="s">
        <v>132</v>
      </c>
      <c r="F3722" s="18" t="s">
        <v>123</v>
      </c>
      <c r="G3722" s="18" t="s">
        <v>122</v>
      </c>
      <c r="H3722" s="18" t="s">
        <v>13</v>
      </c>
      <c r="I3722" s="20">
        <v>0.5</v>
      </c>
      <c r="J3722" s="21">
        <v>3500</v>
      </c>
      <c r="K3722" s="22">
        <f t="shared" ref="K3722:K3725" si="1217">I3722*J3722</f>
        <v>1750</v>
      </c>
      <c r="L3722" s="22">
        <f t="shared" ref="L3722:L3725" si="1218">K3722*M3722</f>
        <v>612.5</v>
      </c>
      <c r="M3722" s="23">
        <v>0.35</v>
      </c>
      <c r="O3722" s="1"/>
      <c r="P3722" s="2"/>
      <c r="Q3722" s="3"/>
      <c r="R3722" s="5"/>
    </row>
    <row r="3723" spans="2:18" x14ac:dyDescent="0.25">
      <c r="B3723" s="18" t="s">
        <v>10</v>
      </c>
      <c r="C3723" s="18">
        <v>1185732</v>
      </c>
      <c r="D3723" s="19">
        <v>45515</v>
      </c>
      <c r="E3723" s="18" t="s">
        <v>132</v>
      </c>
      <c r="F3723" s="18" t="s">
        <v>123</v>
      </c>
      <c r="G3723" s="18" t="s">
        <v>122</v>
      </c>
      <c r="H3723" s="18" t="s">
        <v>14</v>
      </c>
      <c r="I3723" s="20">
        <v>0.5</v>
      </c>
      <c r="J3723" s="21">
        <v>2500</v>
      </c>
      <c r="K3723" s="22">
        <f t="shared" si="1217"/>
        <v>1250</v>
      </c>
      <c r="L3723" s="22">
        <f t="shared" si="1218"/>
        <v>437.5</v>
      </c>
      <c r="M3723" s="23">
        <v>0.35</v>
      </c>
      <c r="O3723" s="1"/>
      <c r="P3723" s="2"/>
      <c r="Q3723" s="3"/>
      <c r="R3723" s="5"/>
    </row>
    <row r="3724" spans="2:18" x14ac:dyDescent="0.25">
      <c r="B3724" s="18" t="s">
        <v>10</v>
      </c>
      <c r="C3724" s="18">
        <v>1185732</v>
      </c>
      <c r="D3724" s="19">
        <v>45515</v>
      </c>
      <c r="E3724" s="18" t="s">
        <v>132</v>
      </c>
      <c r="F3724" s="18" t="s">
        <v>123</v>
      </c>
      <c r="G3724" s="18" t="s">
        <v>122</v>
      </c>
      <c r="H3724" s="18" t="s">
        <v>16</v>
      </c>
      <c r="I3724" s="20">
        <v>0.6</v>
      </c>
      <c r="J3724" s="21">
        <v>2250</v>
      </c>
      <c r="K3724" s="22">
        <f t="shared" si="1217"/>
        <v>1350</v>
      </c>
      <c r="L3724" s="22">
        <f t="shared" si="1218"/>
        <v>472.49999999999994</v>
      </c>
      <c r="M3724" s="23">
        <v>0.35</v>
      </c>
      <c r="O3724" s="1"/>
      <c r="P3724" s="2"/>
      <c r="Q3724" s="3"/>
      <c r="R3724" s="5"/>
    </row>
    <row r="3725" spans="2:18" x14ac:dyDescent="0.25">
      <c r="B3725" s="18" t="s">
        <v>10</v>
      </c>
      <c r="C3725" s="18">
        <v>1185732</v>
      </c>
      <c r="D3725" s="19">
        <v>45515</v>
      </c>
      <c r="E3725" s="18" t="s">
        <v>132</v>
      </c>
      <c r="F3725" s="18" t="s">
        <v>123</v>
      </c>
      <c r="G3725" s="18" t="s">
        <v>122</v>
      </c>
      <c r="H3725" s="18" t="s">
        <v>17</v>
      </c>
      <c r="I3725" s="20">
        <v>0.65</v>
      </c>
      <c r="J3725" s="21">
        <v>4000</v>
      </c>
      <c r="K3725" s="22">
        <f t="shared" si="1217"/>
        <v>2600</v>
      </c>
      <c r="L3725" s="22">
        <f t="shared" si="1218"/>
        <v>1040</v>
      </c>
      <c r="M3725" s="23">
        <v>0.39999999999999997</v>
      </c>
      <c r="O3725" s="1"/>
      <c r="P3725" s="2"/>
      <c r="Q3725" s="3"/>
      <c r="R3725" s="5"/>
    </row>
    <row r="3726" spans="2:18" x14ac:dyDescent="0.25">
      <c r="B3726" s="18" t="s">
        <v>10</v>
      </c>
      <c r="C3726" s="18">
        <v>1185732</v>
      </c>
      <c r="D3726" s="19">
        <v>45545</v>
      </c>
      <c r="E3726" s="18" t="s">
        <v>132</v>
      </c>
      <c r="F3726" s="18" t="s">
        <v>123</v>
      </c>
      <c r="G3726" s="18" t="s">
        <v>122</v>
      </c>
      <c r="H3726" s="18" t="s">
        <v>12</v>
      </c>
      <c r="I3726" s="20">
        <v>0.6</v>
      </c>
      <c r="J3726" s="21">
        <v>5250</v>
      </c>
      <c r="K3726" s="22">
        <f>I3726*J3726</f>
        <v>3150</v>
      </c>
      <c r="L3726" s="22">
        <f>K3726*M3726</f>
        <v>1417.5</v>
      </c>
      <c r="M3726" s="23">
        <v>0.45</v>
      </c>
      <c r="O3726" s="1"/>
      <c r="P3726" s="2"/>
      <c r="Q3726" s="3"/>
      <c r="R3726" s="5"/>
    </row>
    <row r="3727" spans="2:18" x14ac:dyDescent="0.25">
      <c r="B3727" s="18" t="s">
        <v>10</v>
      </c>
      <c r="C3727" s="18">
        <v>1185732</v>
      </c>
      <c r="D3727" s="19">
        <v>45545</v>
      </c>
      <c r="E3727" s="18" t="s">
        <v>132</v>
      </c>
      <c r="F3727" s="18" t="s">
        <v>123</v>
      </c>
      <c r="G3727" s="18" t="s">
        <v>122</v>
      </c>
      <c r="H3727" s="18" t="s">
        <v>15</v>
      </c>
      <c r="I3727" s="20">
        <v>0.55000000000000004</v>
      </c>
      <c r="J3727" s="21">
        <v>3250</v>
      </c>
      <c r="K3727" s="22">
        <f>I3727*J3727</f>
        <v>1787.5000000000002</v>
      </c>
      <c r="L3727" s="22">
        <f>K3727*M3727</f>
        <v>804.37500000000011</v>
      </c>
      <c r="M3727" s="23">
        <v>0.45</v>
      </c>
      <c r="O3727" s="1"/>
      <c r="P3727" s="2"/>
      <c r="Q3727" s="3"/>
      <c r="R3727" s="5"/>
    </row>
    <row r="3728" spans="2:18" x14ac:dyDescent="0.25">
      <c r="B3728" s="18" t="s">
        <v>10</v>
      </c>
      <c r="C3728" s="18">
        <v>1185732</v>
      </c>
      <c r="D3728" s="19">
        <v>45545</v>
      </c>
      <c r="E3728" s="18" t="s">
        <v>132</v>
      </c>
      <c r="F3728" s="18" t="s">
        <v>123</v>
      </c>
      <c r="G3728" s="18" t="s">
        <v>122</v>
      </c>
      <c r="H3728" s="18" t="s">
        <v>13</v>
      </c>
      <c r="I3728" s="20">
        <v>0.5</v>
      </c>
      <c r="J3728" s="21">
        <v>2250</v>
      </c>
      <c r="K3728" s="22">
        <f t="shared" ref="K3728:K3731" si="1219">I3728*J3728</f>
        <v>1125</v>
      </c>
      <c r="L3728" s="22">
        <f t="shared" ref="L3728:L3731" si="1220">K3728*M3728</f>
        <v>393.75</v>
      </c>
      <c r="M3728" s="23">
        <v>0.35</v>
      </c>
      <c r="O3728" s="1"/>
      <c r="P3728" s="2"/>
      <c r="Q3728" s="3"/>
      <c r="R3728" s="5"/>
    </row>
    <row r="3729" spans="2:18" x14ac:dyDescent="0.25">
      <c r="B3729" s="18" t="s">
        <v>10</v>
      </c>
      <c r="C3729" s="18">
        <v>1185732</v>
      </c>
      <c r="D3729" s="19">
        <v>45545</v>
      </c>
      <c r="E3729" s="18" t="s">
        <v>132</v>
      </c>
      <c r="F3729" s="18" t="s">
        <v>123</v>
      </c>
      <c r="G3729" s="18" t="s">
        <v>122</v>
      </c>
      <c r="H3729" s="18" t="s">
        <v>14</v>
      </c>
      <c r="I3729" s="20">
        <v>0.5</v>
      </c>
      <c r="J3729" s="21">
        <v>2000</v>
      </c>
      <c r="K3729" s="22">
        <f t="shared" si="1219"/>
        <v>1000</v>
      </c>
      <c r="L3729" s="22">
        <f t="shared" si="1220"/>
        <v>350</v>
      </c>
      <c r="M3729" s="23">
        <v>0.35</v>
      </c>
      <c r="O3729" s="1"/>
      <c r="P3729" s="2"/>
      <c r="Q3729" s="3"/>
      <c r="R3729" s="5"/>
    </row>
    <row r="3730" spans="2:18" x14ac:dyDescent="0.25">
      <c r="B3730" s="18" t="s">
        <v>10</v>
      </c>
      <c r="C3730" s="18">
        <v>1185732</v>
      </c>
      <c r="D3730" s="19">
        <v>45545</v>
      </c>
      <c r="E3730" s="18" t="s">
        <v>132</v>
      </c>
      <c r="F3730" s="18" t="s">
        <v>123</v>
      </c>
      <c r="G3730" s="18" t="s">
        <v>122</v>
      </c>
      <c r="H3730" s="18" t="s">
        <v>16</v>
      </c>
      <c r="I3730" s="20">
        <v>0.6</v>
      </c>
      <c r="J3730" s="21">
        <v>2000</v>
      </c>
      <c r="K3730" s="22">
        <f t="shared" si="1219"/>
        <v>1200</v>
      </c>
      <c r="L3730" s="22">
        <f t="shared" si="1220"/>
        <v>420</v>
      </c>
      <c r="M3730" s="23">
        <v>0.35</v>
      </c>
      <c r="O3730" s="1"/>
      <c r="P3730" s="2"/>
      <c r="Q3730" s="3"/>
      <c r="R3730" s="5"/>
    </row>
    <row r="3731" spans="2:18" x14ac:dyDescent="0.25">
      <c r="B3731" s="18" t="s">
        <v>10</v>
      </c>
      <c r="C3731" s="18">
        <v>1185732</v>
      </c>
      <c r="D3731" s="19">
        <v>45545</v>
      </c>
      <c r="E3731" s="18" t="s">
        <v>132</v>
      </c>
      <c r="F3731" s="18" t="s">
        <v>123</v>
      </c>
      <c r="G3731" s="18" t="s">
        <v>122</v>
      </c>
      <c r="H3731" s="18" t="s">
        <v>17</v>
      </c>
      <c r="I3731" s="20">
        <v>0.65</v>
      </c>
      <c r="J3731" s="21">
        <v>3000</v>
      </c>
      <c r="K3731" s="22">
        <f t="shared" si="1219"/>
        <v>1950</v>
      </c>
      <c r="L3731" s="22">
        <f t="shared" si="1220"/>
        <v>779.99999999999989</v>
      </c>
      <c r="M3731" s="23">
        <v>0.39999999999999997</v>
      </c>
      <c r="O3731" s="1"/>
      <c r="P3731" s="2"/>
      <c r="Q3731" s="3"/>
      <c r="R3731" s="5"/>
    </row>
    <row r="3732" spans="2:18" x14ac:dyDescent="0.25">
      <c r="B3732" s="18" t="s">
        <v>10</v>
      </c>
      <c r="C3732" s="18">
        <v>1185732</v>
      </c>
      <c r="D3732" s="19">
        <v>45577</v>
      </c>
      <c r="E3732" s="18" t="s">
        <v>132</v>
      </c>
      <c r="F3732" s="18" t="s">
        <v>123</v>
      </c>
      <c r="G3732" s="18" t="s">
        <v>122</v>
      </c>
      <c r="H3732" s="18" t="s">
        <v>12</v>
      </c>
      <c r="I3732" s="20">
        <v>0.65</v>
      </c>
      <c r="J3732" s="21">
        <v>4750</v>
      </c>
      <c r="K3732" s="22">
        <f>I3732*J3732</f>
        <v>3087.5</v>
      </c>
      <c r="L3732" s="22">
        <f>K3732*M3732</f>
        <v>1389.375</v>
      </c>
      <c r="M3732" s="23">
        <v>0.45</v>
      </c>
      <c r="O3732" s="1"/>
      <c r="P3732" s="2"/>
      <c r="Q3732" s="3"/>
      <c r="R3732" s="5"/>
    </row>
    <row r="3733" spans="2:18" x14ac:dyDescent="0.25">
      <c r="B3733" s="18" t="s">
        <v>10</v>
      </c>
      <c r="C3733" s="18">
        <v>1185732</v>
      </c>
      <c r="D3733" s="19">
        <v>45577</v>
      </c>
      <c r="E3733" s="18" t="s">
        <v>132</v>
      </c>
      <c r="F3733" s="18" t="s">
        <v>123</v>
      </c>
      <c r="G3733" s="18" t="s">
        <v>122</v>
      </c>
      <c r="H3733" s="18" t="s">
        <v>15</v>
      </c>
      <c r="I3733" s="20">
        <v>0.60000000000000009</v>
      </c>
      <c r="J3733" s="21">
        <v>3000</v>
      </c>
      <c r="K3733" s="22">
        <f>I3733*J3733</f>
        <v>1800.0000000000002</v>
      </c>
      <c r="L3733" s="22">
        <f>K3733*M3733</f>
        <v>810.00000000000011</v>
      </c>
      <c r="M3733" s="23">
        <v>0.45</v>
      </c>
      <c r="O3733" s="1"/>
      <c r="P3733" s="2"/>
      <c r="Q3733" s="3"/>
      <c r="R3733" s="5"/>
    </row>
    <row r="3734" spans="2:18" x14ac:dyDescent="0.25">
      <c r="B3734" s="18" t="s">
        <v>10</v>
      </c>
      <c r="C3734" s="18">
        <v>1185732</v>
      </c>
      <c r="D3734" s="19">
        <v>45577</v>
      </c>
      <c r="E3734" s="18" t="s">
        <v>132</v>
      </c>
      <c r="F3734" s="18" t="s">
        <v>123</v>
      </c>
      <c r="G3734" s="18" t="s">
        <v>122</v>
      </c>
      <c r="H3734" s="18" t="s">
        <v>13</v>
      </c>
      <c r="I3734" s="20">
        <v>0.60000000000000009</v>
      </c>
      <c r="J3734" s="21">
        <v>2000</v>
      </c>
      <c r="K3734" s="22">
        <f t="shared" ref="K3734:K3737" si="1221">I3734*J3734</f>
        <v>1200.0000000000002</v>
      </c>
      <c r="L3734" s="22">
        <f t="shared" ref="L3734:L3737" si="1222">K3734*M3734</f>
        <v>420.00000000000006</v>
      </c>
      <c r="M3734" s="23">
        <v>0.35</v>
      </c>
      <c r="O3734" s="1"/>
      <c r="P3734" s="2"/>
      <c r="Q3734" s="3"/>
      <c r="R3734" s="5"/>
    </row>
    <row r="3735" spans="2:18" x14ac:dyDescent="0.25">
      <c r="B3735" s="18" t="s">
        <v>10</v>
      </c>
      <c r="C3735" s="18">
        <v>1185732</v>
      </c>
      <c r="D3735" s="19">
        <v>45577</v>
      </c>
      <c r="E3735" s="18" t="s">
        <v>132</v>
      </c>
      <c r="F3735" s="18" t="s">
        <v>123</v>
      </c>
      <c r="G3735" s="18" t="s">
        <v>122</v>
      </c>
      <c r="H3735" s="18" t="s">
        <v>14</v>
      </c>
      <c r="I3735" s="20">
        <v>0.60000000000000009</v>
      </c>
      <c r="J3735" s="21">
        <v>1750</v>
      </c>
      <c r="K3735" s="22">
        <f t="shared" si="1221"/>
        <v>1050.0000000000002</v>
      </c>
      <c r="L3735" s="22">
        <f t="shared" si="1222"/>
        <v>367.50000000000006</v>
      </c>
      <c r="M3735" s="23">
        <v>0.35</v>
      </c>
      <c r="O3735" s="1"/>
      <c r="P3735" s="2"/>
      <c r="Q3735" s="3"/>
      <c r="R3735" s="5"/>
    </row>
    <row r="3736" spans="2:18" x14ac:dyDescent="0.25">
      <c r="B3736" s="18" t="s">
        <v>10</v>
      </c>
      <c r="C3736" s="18">
        <v>1185732</v>
      </c>
      <c r="D3736" s="19">
        <v>45577</v>
      </c>
      <c r="E3736" s="18" t="s">
        <v>132</v>
      </c>
      <c r="F3736" s="18" t="s">
        <v>123</v>
      </c>
      <c r="G3736" s="18" t="s">
        <v>122</v>
      </c>
      <c r="H3736" s="18" t="s">
        <v>16</v>
      </c>
      <c r="I3736" s="20">
        <v>0.70000000000000007</v>
      </c>
      <c r="J3736" s="21">
        <v>1750</v>
      </c>
      <c r="K3736" s="22">
        <f t="shared" si="1221"/>
        <v>1225.0000000000002</v>
      </c>
      <c r="L3736" s="22">
        <f t="shared" si="1222"/>
        <v>428.75000000000006</v>
      </c>
      <c r="M3736" s="23">
        <v>0.35</v>
      </c>
      <c r="O3736" s="1"/>
      <c r="P3736" s="2"/>
      <c r="Q3736" s="3"/>
      <c r="R3736" s="5"/>
    </row>
    <row r="3737" spans="2:18" x14ac:dyDescent="0.25">
      <c r="B3737" s="18" t="s">
        <v>10</v>
      </c>
      <c r="C3737" s="18">
        <v>1185732</v>
      </c>
      <c r="D3737" s="19">
        <v>45577</v>
      </c>
      <c r="E3737" s="18" t="s">
        <v>132</v>
      </c>
      <c r="F3737" s="18" t="s">
        <v>123</v>
      </c>
      <c r="G3737" s="18" t="s">
        <v>122</v>
      </c>
      <c r="H3737" s="18" t="s">
        <v>17</v>
      </c>
      <c r="I3737" s="20">
        <v>0.75</v>
      </c>
      <c r="J3737" s="21">
        <v>3000</v>
      </c>
      <c r="K3737" s="22">
        <f t="shared" si="1221"/>
        <v>2250</v>
      </c>
      <c r="L3737" s="22">
        <f t="shared" si="1222"/>
        <v>899.99999999999989</v>
      </c>
      <c r="M3737" s="23">
        <v>0.39999999999999997</v>
      </c>
      <c r="O3737" s="1"/>
      <c r="P3737" s="2"/>
      <c r="Q3737" s="3"/>
      <c r="R3737" s="5"/>
    </row>
    <row r="3738" spans="2:18" x14ac:dyDescent="0.25">
      <c r="B3738" s="18" t="s">
        <v>10</v>
      </c>
      <c r="C3738" s="18">
        <v>1185732</v>
      </c>
      <c r="D3738" s="19">
        <v>45607</v>
      </c>
      <c r="E3738" s="18" t="s">
        <v>132</v>
      </c>
      <c r="F3738" s="18" t="s">
        <v>123</v>
      </c>
      <c r="G3738" s="18" t="s">
        <v>122</v>
      </c>
      <c r="H3738" s="18" t="s">
        <v>12</v>
      </c>
      <c r="I3738" s="20">
        <v>0.70000000000000007</v>
      </c>
      <c r="J3738" s="21">
        <v>4500</v>
      </c>
      <c r="K3738" s="22">
        <f>I3738*J3738</f>
        <v>3150.0000000000005</v>
      </c>
      <c r="L3738" s="22">
        <f>K3738*M3738</f>
        <v>1417.5000000000002</v>
      </c>
      <c r="M3738" s="23">
        <v>0.45</v>
      </c>
      <c r="O3738" s="1"/>
      <c r="P3738" s="2"/>
      <c r="Q3738" s="3"/>
      <c r="R3738" s="5"/>
    </row>
    <row r="3739" spans="2:18" x14ac:dyDescent="0.25">
      <c r="B3739" s="18" t="s">
        <v>10</v>
      </c>
      <c r="C3739" s="18">
        <v>1185732</v>
      </c>
      <c r="D3739" s="19">
        <v>45607</v>
      </c>
      <c r="E3739" s="18" t="s">
        <v>132</v>
      </c>
      <c r="F3739" s="18" t="s">
        <v>123</v>
      </c>
      <c r="G3739" s="18" t="s">
        <v>122</v>
      </c>
      <c r="H3739" s="18" t="s">
        <v>15</v>
      </c>
      <c r="I3739" s="20">
        <v>0.60000000000000009</v>
      </c>
      <c r="J3739" s="21">
        <v>3250</v>
      </c>
      <c r="K3739" s="22">
        <f>I3739*J3739</f>
        <v>1950.0000000000002</v>
      </c>
      <c r="L3739" s="22">
        <f>K3739*M3739</f>
        <v>877.50000000000011</v>
      </c>
      <c r="M3739" s="23">
        <v>0.45</v>
      </c>
      <c r="O3739" s="1"/>
      <c r="P3739" s="2"/>
      <c r="Q3739" s="3"/>
      <c r="R3739" s="5"/>
    </row>
    <row r="3740" spans="2:18" x14ac:dyDescent="0.25">
      <c r="B3740" s="18" t="s">
        <v>10</v>
      </c>
      <c r="C3740" s="18">
        <v>1185732</v>
      </c>
      <c r="D3740" s="19">
        <v>45607</v>
      </c>
      <c r="E3740" s="18" t="s">
        <v>132</v>
      </c>
      <c r="F3740" s="18" t="s">
        <v>123</v>
      </c>
      <c r="G3740" s="18" t="s">
        <v>122</v>
      </c>
      <c r="H3740" s="18" t="s">
        <v>13</v>
      </c>
      <c r="I3740" s="20">
        <v>0.60000000000000009</v>
      </c>
      <c r="J3740" s="21">
        <v>3200</v>
      </c>
      <c r="K3740" s="22">
        <f t="shared" ref="K3740:K3743" si="1223">I3740*J3740</f>
        <v>1920.0000000000002</v>
      </c>
      <c r="L3740" s="22">
        <f t="shared" ref="L3740:L3743" si="1224">K3740*M3740</f>
        <v>672</v>
      </c>
      <c r="M3740" s="23">
        <v>0.35</v>
      </c>
      <c r="O3740" s="1"/>
      <c r="P3740" s="2"/>
      <c r="Q3740" s="3"/>
      <c r="R3740" s="5"/>
    </row>
    <row r="3741" spans="2:18" x14ac:dyDescent="0.25">
      <c r="B3741" s="18" t="s">
        <v>10</v>
      </c>
      <c r="C3741" s="18">
        <v>1185732</v>
      </c>
      <c r="D3741" s="19">
        <v>45607</v>
      </c>
      <c r="E3741" s="18" t="s">
        <v>132</v>
      </c>
      <c r="F3741" s="18" t="s">
        <v>123</v>
      </c>
      <c r="G3741" s="18" t="s">
        <v>122</v>
      </c>
      <c r="H3741" s="18" t="s">
        <v>14</v>
      </c>
      <c r="I3741" s="20">
        <v>0.60000000000000009</v>
      </c>
      <c r="J3741" s="21">
        <v>3000</v>
      </c>
      <c r="K3741" s="22">
        <f t="shared" si="1223"/>
        <v>1800.0000000000002</v>
      </c>
      <c r="L3741" s="22">
        <f t="shared" si="1224"/>
        <v>630</v>
      </c>
      <c r="M3741" s="23">
        <v>0.35</v>
      </c>
      <c r="O3741" s="1"/>
      <c r="P3741" s="2"/>
      <c r="Q3741" s="3"/>
      <c r="R3741" s="5"/>
    </row>
    <row r="3742" spans="2:18" x14ac:dyDescent="0.25">
      <c r="B3742" s="18" t="s">
        <v>10</v>
      </c>
      <c r="C3742" s="18">
        <v>1185732</v>
      </c>
      <c r="D3742" s="19">
        <v>45607</v>
      </c>
      <c r="E3742" s="18" t="s">
        <v>132</v>
      </c>
      <c r="F3742" s="18" t="s">
        <v>123</v>
      </c>
      <c r="G3742" s="18" t="s">
        <v>122</v>
      </c>
      <c r="H3742" s="18" t="s">
        <v>16</v>
      </c>
      <c r="I3742" s="20">
        <v>0.70000000000000007</v>
      </c>
      <c r="J3742" s="21">
        <v>2750</v>
      </c>
      <c r="K3742" s="22">
        <f t="shared" si="1223"/>
        <v>1925.0000000000002</v>
      </c>
      <c r="L3742" s="22">
        <f t="shared" si="1224"/>
        <v>673.75</v>
      </c>
      <c r="M3742" s="23">
        <v>0.35</v>
      </c>
      <c r="O3742" s="1"/>
      <c r="P3742" s="2"/>
      <c r="Q3742" s="3"/>
      <c r="R3742" s="5"/>
    </row>
    <row r="3743" spans="2:18" x14ac:dyDescent="0.25">
      <c r="B3743" s="18" t="s">
        <v>10</v>
      </c>
      <c r="C3743" s="18">
        <v>1185732</v>
      </c>
      <c r="D3743" s="19">
        <v>45607</v>
      </c>
      <c r="E3743" s="18" t="s">
        <v>132</v>
      </c>
      <c r="F3743" s="18" t="s">
        <v>123</v>
      </c>
      <c r="G3743" s="18" t="s">
        <v>122</v>
      </c>
      <c r="H3743" s="18" t="s">
        <v>17</v>
      </c>
      <c r="I3743" s="20">
        <v>0.75</v>
      </c>
      <c r="J3743" s="21">
        <v>3750</v>
      </c>
      <c r="K3743" s="22">
        <f t="shared" si="1223"/>
        <v>2812.5</v>
      </c>
      <c r="L3743" s="22">
        <f t="shared" si="1224"/>
        <v>1125</v>
      </c>
      <c r="M3743" s="23">
        <v>0.39999999999999997</v>
      </c>
      <c r="O3743" s="1"/>
      <c r="P3743" s="2"/>
      <c r="Q3743" s="3"/>
      <c r="R3743" s="5"/>
    </row>
    <row r="3744" spans="2:18" x14ac:dyDescent="0.25">
      <c r="B3744" s="18" t="s">
        <v>10</v>
      </c>
      <c r="C3744" s="18">
        <v>1185732</v>
      </c>
      <c r="D3744" s="19">
        <v>45636</v>
      </c>
      <c r="E3744" s="18" t="s">
        <v>132</v>
      </c>
      <c r="F3744" s="18" t="s">
        <v>123</v>
      </c>
      <c r="G3744" s="18" t="s">
        <v>122</v>
      </c>
      <c r="H3744" s="18" t="s">
        <v>12</v>
      </c>
      <c r="I3744" s="20">
        <v>0.70000000000000007</v>
      </c>
      <c r="J3744" s="21">
        <v>6000</v>
      </c>
      <c r="K3744" s="22">
        <f>I3744*J3744</f>
        <v>4200</v>
      </c>
      <c r="L3744" s="22">
        <f>K3744*M3744</f>
        <v>1890</v>
      </c>
      <c r="M3744" s="23">
        <v>0.45</v>
      </c>
      <c r="O3744" s="1"/>
      <c r="P3744" s="2"/>
      <c r="Q3744" s="3"/>
      <c r="R3744" s="5"/>
    </row>
    <row r="3745" spans="1:18" x14ac:dyDescent="0.25">
      <c r="B3745" s="18" t="s">
        <v>10</v>
      </c>
      <c r="C3745" s="18">
        <v>1185732</v>
      </c>
      <c r="D3745" s="19">
        <v>45636</v>
      </c>
      <c r="E3745" s="18" t="s">
        <v>132</v>
      </c>
      <c r="F3745" s="18" t="s">
        <v>123</v>
      </c>
      <c r="G3745" s="18" t="s">
        <v>122</v>
      </c>
      <c r="H3745" s="18" t="s">
        <v>15</v>
      </c>
      <c r="I3745" s="20">
        <v>0.60000000000000009</v>
      </c>
      <c r="J3745" s="21">
        <v>4000</v>
      </c>
      <c r="K3745" s="22">
        <f>I3745*J3745</f>
        <v>2400.0000000000005</v>
      </c>
      <c r="L3745" s="22">
        <f>K3745*M3745</f>
        <v>1080.0000000000002</v>
      </c>
      <c r="M3745" s="23">
        <v>0.45</v>
      </c>
      <c r="O3745" s="1"/>
      <c r="P3745" s="2"/>
      <c r="Q3745" s="3"/>
      <c r="R3745" s="5"/>
    </row>
    <row r="3746" spans="1:18" x14ac:dyDescent="0.25">
      <c r="B3746" s="18" t="s">
        <v>10</v>
      </c>
      <c r="C3746" s="18">
        <v>1185732</v>
      </c>
      <c r="D3746" s="19">
        <v>45636</v>
      </c>
      <c r="E3746" s="18" t="s">
        <v>132</v>
      </c>
      <c r="F3746" s="18" t="s">
        <v>123</v>
      </c>
      <c r="G3746" s="18" t="s">
        <v>122</v>
      </c>
      <c r="H3746" s="18" t="s">
        <v>13</v>
      </c>
      <c r="I3746" s="20">
        <v>0.60000000000000009</v>
      </c>
      <c r="J3746" s="21">
        <v>3750</v>
      </c>
      <c r="K3746" s="22">
        <f t="shared" ref="K3746:K3749" si="1225">I3746*J3746</f>
        <v>2250.0000000000005</v>
      </c>
      <c r="L3746" s="22">
        <f t="shared" ref="L3746:L3749" si="1226">K3746*M3746</f>
        <v>787.50000000000011</v>
      </c>
      <c r="M3746" s="23">
        <v>0.35</v>
      </c>
      <c r="O3746" s="1"/>
      <c r="P3746" s="2"/>
      <c r="Q3746" s="3"/>
      <c r="R3746" s="5"/>
    </row>
    <row r="3747" spans="1:18" x14ac:dyDescent="0.25">
      <c r="B3747" s="18" t="s">
        <v>10</v>
      </c>
      <c r="C3747" s="18">
        <v>1185732</v>
      </c>
      <c r="D3747" s="19">
        <v>45636</v>
      </c>
      <c r="E3747" s="18" t="s">
        <v>132</v>
      </c>
      <c r="F3747" s="18" t="s">
        <v>123</v>
      </c>
      <c r="G3747" s="18" t="s">
        <v>122</v>
      </c>
      <c r="H3747" s="18" t="s">
        <v>14</v>
      </c>
      <c r="I3747" s="20">
        <v>0.60000000000000009</v>
      </c>
      <c r="J3747" s="21">
        <v>3250</v>
      </c>
      <c r="K3747" s="22">
        <f t="shared" si="1225"/>
        <v>1950.0000000000002</v>
      </c>
      <c r="L3747" s="22">
        <f t="shared" si="1226"/>
        <v>682.5</v>
      </c>
      <c r="M3747" s="23">
        <v>0.35</v>
      </c>
      <c r="O3747" s="1"/>
      <c r="P3747" s="2"/>
      <c r="Q3747" s="3"/>
      <c r="R3747" s="5"/>
    </row>
    <row r="3748" spans="1:18" x14ac:dyDescent="0.25">
      <c r="B3748" s="18" t="s">
        <v>10</v>
      </c>
      <c r="C3748" s="18">
        <v>1185732</v>
      </c>
      <c r="D3748" s="19">
        <v>45636</v>
      </c>
      <c r="E3748" s="18" t="s">
        <v>132</v>
      </c>
      <c r="F3748" s="18" t="s">
        <v>123</v>
      </c>
      <c r="G3748" s="18" t="s">
        <v>122</v>
      </c>
      <c r="H3748" s="18" t="s">
        <v>16</v>
      </c>
      <c r="I3748" s="20">
        <v>0.70000000000000007</v>
      </c>
      <c r="J3748" s="21">
        <v>3250</v>
      </c>
      <c r="K3748" s="22">
        <f t="shared" si="1225"/>
        <v>2275</v>
      </c>
      <c r="L3748" s="22">
        <f t="shared" si="1226"/>
        <v>796.25</v>
      </c>
      <c r="M3748" s="23">
        <v>0.35</v>
      </c>
      <c r="O3748" s="1"/>
      <c r="P3748" s="2"/>
      <c r="Q3748" s="3"/>
      <c r="R3748" s="5"/>
    </row>
    <row r="3749" spans="1:18" x14ac:dyDescent="0.25">
      <c r="B3749" s="18" t="s">
        <v>10</v>
      </c>
      <c r="C3749" s="18">
        <v>1185732</v>
      </c>
      <c r="D3749" s="19">
        <v>45636</v>
      </c>
      <c r="E3749" s="18" t="s">
        <v>132</v>
      </c>
      <c r="F3749" s="18" t="s">
        <v>123</v>
      </c>
      <c r="G3749" s="18" t="s">
        <v>122</v>
      </c>
      <c r="H3749" s="18" t="s">
        <v>17</v>
      </c>
      <c r="I3749" s="20">
        <v>0.75</v>
      </c>
      <c r="J3749" s="21">
        <v>4250</v>
      </c>
      <c r="K3749" s="22">
        <f t="shared" si="1225"/>
        <v>3187.5</v>
      </c>
      <c r="L3749" s="22">
        <f t="shared" si="1226"/>
        <v>1275</v>
      </c>
      <c r="M3749" s="23">
        <v>0.39999999999999997</v>
      </c>
      <c r="O3749" s="1"/>
      <c r="P3749" s="2"/>
      <c r="Q3749" s="3"/>
      <c r="R3749" s="5"/>
    </row>
    <row r="3750" spans="1:18" x14ac:dyDescent="0.25">
      <c r="A3750" t="s">
        <v>39</v>
      </c>
      <c r="B3750" s="18" t="s">
        <v>10</v>
      </c>
      <c r="C3750" s="18">
        <v>1185732</v>
      </c>
      <c r="D3750" s="19">
        <v>45312</v>
      </c>
      <c r="E3750" s="18" t="s">
        <v>132</v>
      </c>
      <c r="F3750" s="18" t="s">
        <v>124</v>
      </c>
      <c r="G3750" s="18" t="s">
        <v>125</v>
      </c>
      <c r="H3750" s="18" t="s">
        <v>12</v>
      </c>
      <c r="I3750" s="20">
        <v>0.5</v>
      </c>
      <c r="J3750" s="21">
        <v>5250</v>
      </c>
      <c r="K3750" s="22">
        <f>I3750*J3750</f>
        <v>2625</v>
      </c>
      <c r="L3750" s="22">
        <f>K3750*M3750</f>
        <v>1050</v>
      </c>
      <c r="M3750" s="23">
        <v>0.4</v>
      </c>
      <c r="O3750" s="1"/>
      <c r="P3750" s="2"/>
      <c r="Q3750" s="3"/>
      <c r="R3750" s="5"/>
    </row>
    <row r="3751" spans="1:18" x14ac:dyDescent="0.25">
      <c r="B3751" s="18" t="s">
        <v>10</v>
      </c>
      <c r="C3751" s="18">
        <v>1185732</v>
      </c>
      <c r="D3751" s="19">
        <v>45312</v>
      </c>
      <c r="E3751" s="18" t="s">
        <v>132</v>
      </c>
      <c r="F3751" s="18" t="s">
        <v>124</v>
      </c>
      <c r="G3751" s="18" t="s">
        <v>125</v>
      </c>
      <c r="H3751" s="18" t="s">
        <v>15</v>
      </c>
      <c r="I3751" s="20">
        <v>0.5</v>
      </c>
      <c r="J3751" s="21">
        <v>3250</v>
      </c>
      <c r="K3751" s="22">
        <f>I3751*J3751</f>
        <v>1625</v>
      </c>
      <c r="L3751" s="22">
        <f>K3751*M3751</f>
        <v>650</v>
      </c>
      <c r="M3751" s="23">
        <v>0.4</v>
      </c>
      <c r="O3751" s="1"/>
      <c r="P3751" s="2"/>
      <c r="Q3751" s="3"/>
      <c r="R3751" s="5"/>
    </row>
    <row r="3752" spans="1:18" x14ac:dyDescent="0.25">
      <c r="B3752" s="18" t="s">
        <v>10</v>
      </c>
      <c r="C3752" s="18">
        <v>1185732</v>
      </c>
      <c r="D3752" s="19">
        <v>45312</v>
      </c>
      <c r="E3752" s="18" t="s">
        <v>132</v>
      </c>
      <c r="F3752" s="18" t="s">
        <v>124</v>
      </c>
      <c r="G3752" s="18" t="s">
        <v>125</v>
      </c>
      <c r="H3752" s="18" t="s">
        <v>13</v>
      </c>
      <c r="I3752" s="20">
        <v>0.4</v>
      </c>
      <c r="J3752" s="21">
        <v>3250</v>
      </c>
      <c r="K3752" s="22">
        <f t="shared" ref="K3752:K3755" si="1227">I3752*J3752</f>
        <v>1300</v>
      </c>
      <c r="L3752" s="22">
        <f t="shared" ref="L3752:L3761" si="1228">K3752*M3752</f>
        <v>390</v>
      </c>
      <c r="M3752" s="23">
        <v>0.3</v>
      </c>
      <c r="O3752" s="1"/>
      <c r="P3752" s="2"/>
      <c r="Q3752" s="3"/>
      <c r="R3752" s="5"/>
    </row>
    <row r="3753" spans="1:18" x14ac:dyDescent="0.25">
      <c r="B3753" s="18" t="s">
        <v>10</v>
      </c>
      <c r="C3753" s="18">
        <v>1185732</v>
      </c>
      <c r="D3753" s="19">
        <v>45312</v>
      </c>
      <c r="E3753" s="18" t="s">
        <v>132</v>
      </c>
      <c r="F3753" s="18" t="s">
        <v>124</v>
      </c>
      <c r="G3753" s="18" t="s">
        <v>125</v>
      </c>
      <c r="H3753" s="18" t="s">
        <v>14</v>
      </c>
      <c r="I3753" s="20">
        <v>0.44999999999999996</v>
      </c>
      <c r="J3753" s="21">
        <v>1750</v>
      </c>
      <c r="K3753" s="22">
        <f t="shared" si="1227"/>
        <v>787.49999999999989</v>
      </c>
      <c r="L3753" s="22">
        <f t="shared" si="1228"/>
        <v>236.24999999999994</v>
      </c>
      <c r="M3753" s="23">
        <v>0.3</v>
      </c>
      <c r="O3753" s="1"/>
      <c r="P3753" s="2"/>
      <c r="Q3753" s="3"/>
      <c r="R3753" s="5"/>
    </row>
    <row r="3754" spans="1:18" x14ac:dyDescent="0.25">
      <c r="B3754" s="18" t="s">
        <v>10</v>
      </c>
      <c r="C3754" s="18">
        <v>1185732</v>
      </c>
      <c r="D3754" s="19">
        <v>45312</v>
      </c>
      <c r="E3754" s="18" t="s">
        <v>132</v>
      </c>
      <c r="F3754" s="18" t="s">
        <v>124</v>
      </c>
      <c r="G3754" s="18" t="s">
        <v>125</v>
      </c>
      <c r="H3754" s="18" t="s">
        <v>16</v>
      </c>
      <c r="I3754" s="20">
        <v>0.60000000000000009</v>
      </c>
      <c r="J3754" s="21">
        <v>2250</v>
      </c>
      <c r="K3754" s="22">
        <f t="shared" si="1227"/>
        <v>1350.0000000000002</v>
      </c>
      <c r="L3754" s="22">
        <f t="shared" si="1228"/>
        <v>405.00000000000006</v>
      </c>
      <c r="M3754" s="23">
        <v>0.3</v>
      </c>
      <c r="O3754" s="1"/>
      <c r="P3754" s="2"/>
      <c r="Q3754" s="3"/>
      <c r="R3754" s="5"/>
    </row>
    <row r="3755" spans="1:18" x14ac:dyDescent="0.25">
      <c r="B3755" s="18" t="s">
        <v>10</v>
      </c>
      <c r="C3755" s="18">
        <v>1185732</v>
      </c>
      <c r="D3755" s="19">
        <v>45312</v>
      </c>
      <c r="E3755" s="18" t="s">
        <v>132</v>
      </c>
      <c r="F3755" s="18" t="s">
        <v>124</v>
      </c>
      <c r="G3755" s="18" t="s">
        <v>125</v>
      </c>
      <c r="H3755" s="18" t="s">
        <v>17</v>
      </c>
      <c r="I3755" s="20">
        <v>0.5</v>
      </c>
      <c r="J3755" s="21">
        <v>3250</v>
      </c>
      <c r="K3755" s="22">
        <f t="shared" si="1227"/>
        <v>1625</v>
      </c>
      <c r="L3755" s="22">
        <f t="shared" si="1228"/>
        <v>568.75</v>
      </c>
      <c r="M3755" s="23">
        <v>0.35</v>
      </c>
      <c r="O3755" s="1"/>
      <c r="P3755" s="2"/>
      <c r="Q3755" s="3"/>
      <c r="R3755" s="5"/>
    </row>
    <row r="3756" spans="1:18" x14ac:dyDescent="0.25">
      <c r="B3756" s="18" t="s">
        <v>10</v>
      </c>
      <c r="C3756" s="18">
        <v>1185732</v>
      </c>
      <c r="D3756" s="19">
        <v>45341</v>
      </c>
      <c r="E3756" s="18" t="s">
        <v>132</v>
      </c>
      <c r="F3756" s="18" t="s">
        <v>124</v>
      </c>
      <c r="G3756" s="18" t="s">
        <v>125</v>
      </c>
      <c r="H3756" s="18" t="s">
        <v>12</v>
      </c>
      <c r="I3756" s="20">
        <v>0.5</v>
      </c>
      <c r="J3756" s="21">
        <v>6000</v>
      </c>
      <c r="K3756" s="22">
        <f>I3756*J3756</f>
        <v>3000</v>
      </c>
      <c r="L3756" s="22">
        <f>K3756*M3756</f>
        <v>1200</v>
      </c>
      <c r="M3756" s="23">
        <v>0.4</v>
      </c>
      <c r="O3756" s="1"/>
      <c r="P3756" s="2"/>
      <c r="Q3756" s="3"/>
      <c r="R3756" s="5"/>
    </row>
    <row r="3757" spans="1:18" x14ac:dyDescent="0.25">
      <c r="B3757" s="18" t="s">
        <v>10</v>
      </c>
      <c r="C3757" s="18">
        <v>1185732</v>
      </c>
      <c r="D3757" s="19">
        <v>45341</v>
      </c>
      <c r="E3757" s="18" t="s">
        <v>132</v>
      </c>
      <c r="F3757" s="18" t="s">
        <v>124</v>
      </c>
      <c r="G3757" s="18" t="s">
        <v>125</v>
      </c>
      <c r="H3757" s="18" t="s">
        <v>15</v>
      </c>
      <c r="I3757" s="20">
        <v>0.5</v>
      </c>
      <c r="J3757" s="21">
        <v>2500</v>
      </c>
      <c r="K3757" s="22">
        <f>I3757*J3757</f>
        <v>1250</v>
      </c>
      <c r="L3757" s="22">
        <f>K3757*M3757</f>
        <v>500</v>
      </c>
      <c r="M3757" s="23">
        <v>0.4</v>
      </c>
      <c r="O3757" s="1"/>
      <c r="P3757" s="2"/>
      <c r="Q3757" s="3"/>
      <c r="R3757" s="5"/>
    </row>
    <row r="3758" spans="1:18" x14ac:dyDescent="0.25">
      <c r="B3758" s="18" t="s">
        <v>10</v>
      </c>
      <c r="C3758" s="18">
        <v>1185732</v>
      </c>
      <c r="D3758" s="19">
        <v>45341</v>
      </c>
      <c r="E3758" s="18" t="s">
        <v>132</v>
      </c>
      <c r="F3758" s="18" t="s">
        <v>124</v>
      </c>
      <c r="G3758" s="18" t="s">
        <v>125</v>
      </c>
      <c r="H3758" s="18" t="s">
        <v>13</v>
      </c>
      <c r="I3758" s="20">
        <v>0.4</v>
      </c>
      <c r="J3758" s="21">
        <v>3000</v>
      </c>
      <c r="K3758" s="22">
        <f t="shared" ref="K3758:K3761" si="1229">I3758*J3758</f>
        <v>1200</v>
      </c>
      <c r="L3758" s="22">
        <f t="shared" si="1228"/>
        <v>360</v>
      </c>
      <c r="M3758" s="23">
        <v>0.3</v>
      </c>
      <c r="O3758" s="1"/>
      <c r="P3758" s="2"/>
      <c r="Q3758" s="3"/>
      <c r="R3758" s="5"/>
    </row>
    <row r="3759" spans="1:18" x14ac:dyDescent="0.25">
      <c r="B3759" s="18" t="s">
        <v>10</v>
      </c>
      <c r="C3759" s="18">
        <v>1185732</v>
      </c>
      <c r="D3759" s="19">
        <v>45341</v>
      </c>
      <c r="E3759" s="18" t="s">
        <v>132</v>
      </c>
      <c r="F3759" s="18" t="s">
        <v>124</v>
      </c>
      <c r="G3759" s="18" t="s">
        <v>125</v>
      </c>
      <c r="H3759" s="18" t="s">
        <v>14</v>
      </c>
      <c r="I3759" s="20">
        <v>0.44999999999999996</v>
      </c>
      <c r="J3759" s="21">
        <v>2000</v>
      </c>
      <c r="K3759" s="22">
        <f t="shared" si="1229"/>
        <v>899.99999999999989</v>
      </c>
      <c r="L3759" s="22">
        <f t="shared" si="1228"/>
        <v>269.99999999999994</v>
      </c>
      <c r="M3759" s="23">
        <v>0.3</v>
      </c>
      <c r="O3759" s="1"/>
      <c r="P3759" s="2"/>
      <c r="Q3759" s="3"/>
      <c r="R3759" s="5"/>
    </row>
    <row r="3760" spans="1:18" x14ac:dyDescent="0.25">
      <c r="B3760" s="18" t="s">
        <v>10</v>
      </c>
      <c r="C3760" s="18">
        <v>1185732</v>
      </c>
      <c r="D3760" s="19">
        <v>45341</v>
      </c>
      <c r="E3760" s="18" t="s">
        <v>132</v>
      </c>
      <c r="F3760" s="18" t="s">
        <v>124</v>
      </c>
      <c r="G3760" s="18" t="s">
        <v>125</v>
      </c>
      <c r="H3760" s="18" t="s">
        <v>16</v>
      </c>
      <c r="I3760" s="20">
        <v>0.60000000000000009</v>
      </c>
      <c r="J3760" s="21">
        <v>2750</v>
      </c>
      <c r="K3760" s="22">
        <f t="shared" si="1229"/>
        <v>1650.0000000000002</v>
      </c>
      <c r="L3760" s="22">
        <f t="shared" si="1228"/>
        <v>495.00000000000006</v>
      </c>
      <c r="M3760" s="23">
        <v>0.3</v>
      </c>
      <c r="O3760" s="1"/>
      <c r="P3760" s="2"/>
      <c r="Q3760" s="3"/>
      <c r="R3760" s="5"/>
    </row>
    <row r="3761" spans="2:18" x14ac:dyDescent="0.25">
      <c r="B3761" s="18" t="s">
        <v>10</v>
      </c>
      <c r="C3761" s="18">
        <v>1185732</v>
      </c>
      <c r="D3761" s="19">
        <v>45341</v>
      </c>
      <c r="E3761" s="18" t="s">
        <v>132</v>
      </c>
      <c r="F3761" s="18" t="s">
        <v>124</v>
      </c>
      <c r="G3761" s="18" t="s">
        <v>125</v>
      </c>
      <c r="H3761" s="18" t="s">
        <v>17</v>
      </c>
      <c r="I3761" s="20">
        <v>0.5</v>
      </c>
      <c r="J3761" s="21">
        <v>3750</v>
      </c>
      <c r="K3761" s="22">
        <f t="shared" si="1229"/>
        <v>1875</v>
      </c>
      <c r="L3761" s="22">
        <f t="shared" si="1228"/>
        <v>656.25</v>
      </c>
      <c r="M3761" s="23">
        <v>0.35</v>
      </c>
      <c r="O3761" s="1"/>
      <c r="P3761" s="2"/>
      <c r="Q3761" s="3"/>
      <c r="R3761" s="5"/>
    </row>
    <row r="3762" spans="2:18" x14ac:dyDescent="0.25">
      <c r="B3762" s="18" t="s">
        <v>10</v>
      </c>
      <c r="C3762" s="18">
        <v>1185732</v>
      </c>
      <c r="D3762" s="19">
        <v>45368</v>
      </c>
      <c r="E3762" s="18" t="s">
        <v>132</v>
      </c>
      <c r="F3762" s="18" t="s">
        <v>124</v>
      </c>
      <c r="G3762" s="18" t="s">
        <v>125</v>
      </c>
      <c r="H3762" s="18" t="s">
        <v>12</v>
      </c>
      <c r="I3762" s="20">
        <v>0.5</v>
      </c>
      <c r="J3762" s="21">
        <v>5700</v>
      </c>
      <c r="K3762" s="22">
        <f>I3762*J3762</f>
        <v>2850</v>
      </c>
      <c r="L3762" s="22">
        <f>K3762*M3762</f>
        <v>1140</v>
      </c>
      <c r="M3762" s="23">
        <v>0.4</v>
      </c>
      <c r="O3762" s="1"/>
      <c r="P3762" s="2"/>
      <c r="Q3762" s="3"/>
      <c r="R3762" s="5"/>
    </row>
    <row r="3763" spans="2:18" x14ac:dyDescent="0.25">
      <c r="B3763" s="18" t="s">
        <v>10</v>
      </c>
      <c r="C3763" s="18">
        <v>1185732</v>
      </c>
      <c r="D3763" s="19">
        <v>45368</v>
      </c>
      <c r="E3763" s="18" t="s">
        <v>132</v>
      </c>
      <c r="F3763" s="18" t="s">
        <v>124</v>
      </c>
      <c r="G3763" s="18" t="s">
        <v>125</v>
      </c>
      <c r="H3763" s="18" t="s">
        <v>15</v>
      </c>
      <c r="I3763" s="20">
        <v>0.5</v>
      </c>
      <c r="J3763" s="21">
        <v>2750</v>
      </c>
      <c r="K3763" s="22">
        <f>I3763*J3763</f>
        <v>1375</v>
      </c>
      <c r="L3763" s="22">
        <f>K3763*M3763</f>
        <v>550</v>
      </c>
      <c r="M3763" s="23">
        <v>0.4</v>
      </c>
      <c r="O3763" s="1"/>
      <c r="P3763" s="2"/>
      <c r="Q3763" s="3"/>
      <c r="R3763" s="5"/>
    </row>
    <row r="3764" spans="2:18" x14ac:dyDescent="0.25">
      <c r="B3764" s="18" t="s">
        <v>10</v>
      </c>
      <c r="C3764" s="18">
        <v>1185732</v>
      </c>
      <c r="D3764" s="19">
        <v>45368</v>
      </c>
      <c r="E3764" s="18" t="s">
        <v>132</v>
      </c>
      <c r="F3764" s="18" t="s">
        <v>124</v>
      </c>
      <c r="G3764" s="18" t="s">
        <v>125</v>
      </c>
      <c r="H3764" s="18" t="s">
        <v>13</v>
      </c>
      <c r="I3764" s="20">
        <v>0.4</v>
      </c>
      <c r="J3764" s="21">
        <v>3000</v>
      </c>
      <c r="K3764" s="22">
        <f t="shared" ref="K3764:K3767" si="1230">I3764*J3764</f>
        <v>1200</v>
      </c>
      <c r="L3764" s="22">
        <f t="shared" ref="L3764:L3767" si="1231">K3764*M3764</f>
        <v>360</v>
      </c>
      <c r="M3764" s="23">
        <v>0.3</v>
      </c>
      <c r="O3764" s="1"/>
      <c r="P3764" s="2"/>
      <c r="Q3764" s="3"/>
      <c r="R3764" s="5"/>
    </row>
    <row r="3765" spans="2:18" x14ac:dyDescent="0.25">
      <c r="B3765" s="18" t="s">
        <v>10</v>
      </c>
      <c r="C3765" s="18">
        <v>1185732</v>
      </c>
      <c r="D3765" s="19">
        <v>45368</v>
      </c>
      <c r="E3765" s="18" t="s">
        <v>132</v>
      </c>
      <c r="F3765" s="18" t="s">
        <v>124</v>
      </c>
      <c r="G3765" s="18" t="s">
        <v>125</v>
      </c>
      <c r="H3765" s="18" t="s">
        <v>14</v>
      </c>
      <c r="I3765" s="20">
        <v>0.44999999999999996</v>
      </c>
      <c r="J3765" s="21">
        <v>1500</v>
      </c>
      <c r="K3765" s="22">
        <f t="shared" si="1230"/>
        <v>674.99999999999989</v>
      </c>
      <c r="L3765" s="22">
        <f t="shared" si="1231"/>
        <v>202.49999999999997</v>
      </c>
      <c r="M3765" s="23">
        <v>0.3</v>
      </c>
      <c r="O3765" s="1"/>
      <c r="P3765" s="2"/>
      <c r="Q3765" s="3"/>
      <c r="R3765" s="5"/>
    </row>
    <row r="3766" spans="2:18" x14ac:dyDescent="0.25">
      <c r="B3766" s="18" t="s">
        <v>10</v>
      </c>
      <c r="C3766" s="18">
        <v>1185732</v>
      </c>
      <c r="D3766" s="19">
        <v>45368</v>
      </c>
      <c r="E3766" s="18" t="s">
        <v>132</v>
      </c>
      <c r="F3766" s="18" t="s">
        <v>124</v>
      </c>
      <c r="G3766" s="18" t="s">
        <v>125</v>
      </c>
      <c r="H3766" s="18" t="s">
        <v>16</v>
      </c>
      <c r="I3766" s="20">
        <v>0.60000000000000009</v>
      </c>
      <c r="J3766" s="21">
        <v>2000</v>
      </c>
      <c r="K3766" s="22">
        <f t="shared" si="1230"/>
        <v>1200.0000000000002</v>
      </c>
      <c r="L3766" s="22">
        <f t="shared" si="1231"/>
        <v>360.00000000000006</v>
      </c>
      <c r="M3766" s="23">
        <v>0.3</v>
      </c>
      <c r="O3766" s="1"/>
      <c r="P3766" s="2"/>
      <c r="Q3766" s="3"/>
      <c r="R3766" s="5"/>
    </row>
    <row r="3767" spans="2:18" x14ac:dyDescent="0.25">
      <c r="B3767" s="18" t="s">
        <v>10</v>
      </c>
      <c r="C3767" s="18">
        <v>1185732</v>
      </c>
      <c r="D3767" s="19">
        <v>45368</v>
      </c>
      <c r="E3767" s="18" t="s">
        <v>132</v>
      </c>
      <c r="F3767" s="18" t="s">
        <v>124</v>
      </c>
      <c r="G3767" s="18" t="s">
        <v>125</v>
      </c>
      <c r="H3767" s="18" t="s">
        <v>17</v>
      </c>
      <c r="I3767" s="20">
        <v>0.5</v>
      </c>
      <c r="J3767" s="21">
        <v>3000</v>
      </c>
      <c r="K3767" s="22">
        <f t="shared" si="1230"/>
        <v>1500</v>
      </c>
      <c r="L3767" s="22">
        <f t="shared" si="1231"/>
        <v>525</v>
      </c>
      <c r="M3767" s="23">
        <v>0.35</v>
      </c>
      <c r="O3767" s="1"/>
      <c r="P3767" s="2"/>
      <c r="Q3767" s="3"/>
      <c r="R3767" s="5"/>
    </row>
    <row r="3768" spans="2:18" x14ac:dyDescent="0.25">
      <c r="B3768" s="18" t="s">
        <v>10</v>
      </c>
      <c r="C3768" s="18">
        <v>1185732</v>
      </c>
      <c r="D3768" s="19">
        <v>45400</v>
      </c>
      <c r="E3768" s="18" t="s">
        <v>132</v>
      </c>
      <c r="F3768" s="18" t="s">
        <v>124</v>
      </c>
      <c r="G3768" s="18" t="s">
        <v>125</v>
      </c>
      <c r="H3768" s="18" t="s">
        <v>12</v>
      </c>
      <c r="I3768" s="20">
        <v>0.5</v>
      </c>
      <c r="J3768" s="21">
        <v>5500</v>
      </c>
      <c r="K3768" s="22">
        <f>I3768*J3768</f>
        <v>2750</v>
      </c>
      <c r="L3768" s="22">
        <f>K3768*M3768</f>
        <v>1100</v>
      </c>
      <c r="M3768" s="23">
        <v>0.4</v>
      </c>
      <c r="O3768" s="1"/>
      <c r="P3768" s="2"/>
      <c r="Q3768" s="3"/>
      <c r="R3768" s="5"/>
    </row>
    <row r="3769" spans="2:18" x14ac:dyDescent="0.25">
      <c r="B3769" s="18" t="s">
        <v>10</v>
      </c>
      <c r="C3769" s="18">
        <v>1185732</v>
      </c>
      <c r="D3769" s="19">
        <v>45400</v>
      </c>
      <c r="E3769" s="18" t="s">
        <v>132</v>
      </c>
      <c r="F3769" s="18" t="s">
        <v>124</v>
      </c>
      <c r="G3769" s="18" t="s">
        <v>125</v>
      </c>
      <c r="H3769" s="18" t="s">
        <v>15</v>
      </c>
      <c r="I3769" s="20">
        <v>0.5</v>
      </c>
      <c r="J3769" s="21">
        <v>2500</v>
      </c>
      <c r="K3769" s="22">
        <f>I3769*J3769</f>
        <v>1250</v>
      </c>
      <c r="L3769" s="22">
        <f>K3769*M3769</f>
        <v>500</v>
      </c>
      <c r="M3769" s="23">
        <v>0.4</v>
      </c>
      <c r="O3769" s="1"/>
      <c r="P3769" s="2"/>
      <c r="Q3769" s="3"/>
      <c r="R3769" s="5"/>
    </row>
    <row r="3770" spans="2:18" x14ac:dyDescent="0.25">
      <c r="B3770" s="18" t="s">
        <v>10</v>
      </c>
      <c r="C3770" s="18">
        <v>1185732</v>
      </c>
      <c r="D3770" s="19">
        <v>45400</v>
      </c>
      <c r="E3770" s="18" t="s">
        <v>132</v>
      </c>
      <c r="F3770" s="18" t="s">
        <v>124</v>
      </c>
      <c r="G3770" s="18" t="s">
        <v>125</v>
      </c>
      <c r="H3770" s="18" t="s">
        <v>13</v>
      </c>
      <c r="I3770" s="20">
        <v>0.4</v>
      </c>
      <c r="J3770" s="21">
        <v>2500</v>
      </c>
      <c r="K3770" s="22">
        <f t="shared" ref="K3770:K3773" si="1232">I3770*J3770</f>
        <v>1000</v>
      </c>
      <c r="L3770" s="22">
        <f t="shared" ref="L3770:L3773" si="1233">K3770*M3770</f>
        <v>300</v>
      </c>
      <c r="M3770" s="23">
        <v>0.3</v>
      </c>
      <c r="O3770" s="1"/>
      <c r="P3770" s="2"/>
      <c r="Q3770" s="3"/>
      <c r="R3770" s="5"/>
    </row>
    <row r="3771" spans="2:18" x14ac:dyDescent="0.25">
      <c r="B3771" s="18" t="s">
        <v>10</v>
      </c>
      <c r="C3771" s="18">
        <v>1185732</v>
      </c>
      <c r="D3771" s="19">
        <v>45400</v>
      </c>
      <c r="E3771" s="18" t="s">
        <v>132</v>
      </c>
      <c r="F3771" s="18" t="s">
        <v>124</v>
      </c>
      <c r="G3771" s="18" t="s">
        <v>125</v>
      </c>
      <c r="H3771" s="18" t="s">
        <v>14</v>
      </c>
      <c r="I3771" s="20">
        <v>0.44999999999999996</v>
      </c>
      <c r="J3771" s="21">
        <v>1750</v>
      </c>
      <c r="K3771" s="22">
        <f t="shared" si="1232"/>
        <v>787.49999999999989</v>
      </c>
      <c r="L3771" s="22">
        <f t="shared" si="1233"/>
        <v>236.24999999999994</v>
      </c>
      <c r="M3771" s="23">
        <v>0.3</v>
      </c>
      <c r="O3771" s="1"/>
      <c r="P3771" s="2"/>
      <c r="Q3771" s="3"/>
      <c r="R3771" s="5"/>
    </row>
    <row r="3772" spans="2:18" x14ac:dyDescent="0.25">
      <c r="B3772" s="18" t="s">
        <v>10</v>
      </c>
      <c r="C3772" s="18">
        <v>1185732</v>
      </c>
      <c r="D3772" s="19">
        <v>45400</v>
      </c>
      <c r="E3772" s="18" t="s">
        <v>132</v>
      </c>
      <c r="F3772" s="18" t="s">
        <v>124</v>
      </c>
      <c r="G3772" s="18" t="s">
        <v>125</v>
      </c>
      <c r="H3772" s="18" t="s">
        <v>16</v>
      </c>
      <c r="I3772" s="20">
        <v>0.60000000000000009</v>
      </c>
      <c r="J3772" s="21">
        <v>1750</v>
      </c>
      <c r="K3772" s="22">
        <f t="shared" si="1232"/>
        <v>1050.0000000000002</v>
      </c>
      <c r="L3772" s="22">
        <f t="shared" si="1233"/>
        <v>315.00000000000006</v>
      </c>
      <c r="M3772" s="23">
        <v>0.3</v>
      </c>
      <c r="O3772" s="1"/>
      <c r="P3772" s="2"/>
      <c r="Q3772" s="3"/>
      <c r="R3772" s="5"/>
    </row>
    <row r="3773" spans="2:18" x14ac:dyDescent="0.25">
      <c r="B3773" s="18" t="s">
        <v>10</v>
      </c>
      <c r="C3773" s="18">
        <v>1185732</v>
      </c>
      <c r="D3773" s="19">
        <v>45400</v>
      </c>
      <c r="E3773" s="18" t="s">
        <v>132</v>
      </c>
      <c r="F3773" s="18" t="s">
        <v>124</v>
      </c>
      <c r="G3773" s="18" t="s">
        <v>125</v>
      </c>
      <c r="H3773" s="18" t="s">
        <v>17</v>
      </c>
      <c r="I3773" s="20">
        <v>0.5</v>
      </c>
      <c r="J3773" s="21">
        <v>3250</v>
      </c>
      <c r="K3773" s="22">
        <f t="shared" si="1232"/>
        <v>1625</v>
      </c>
      <c r="L3773" s="22">
        <f t="shared" si="1233"/>
        <v>568.75</v>
      </c>
      <c r="M3773" s="23">
        <v>0.35</v>
      </c>
      <c r="O3773" s="1"/>
      <c r="P3773" s="2"/>
      <c r="Q3773" s="3"/>
      <c r="R3773" s="5"/>
    </row>
    <row r="3774" spans="2:18" x14ac:dyDescent="0.25">
      <c r="B3774" s="18" t="s">
        <v>10</v>
      </c>
      <c r="C3774" s="18">
        <v>1185732</v>
      </c>
      <c r="D3774" s="19">
        <v>45429</v>
      </c>
      <c r="E3774" s="18" t="s">
        <v>132</v>
      </c>
      <c r="F3774" s="18" t="s">
        <v>124</v>
      </c>
      <c r="G3774" s="18" t="s">
        <v>125</v>
      </c>
      <c r="H3774" s="18" t="s">
        <v>12</v>
      </c>
      <c r="I3774" s="20">
        <v>0.65</v>
      </c>
      <c r="J3774" s="21">
        <v>5950</v>
      </c>
      <c r="K3774" s="22">
        <f>I3774*J3774</f>
        <v>3867.5</v>
      </c>
      <c r="L3774" s="22">
        <f>K3774*M3774</f>
        <v>1547</v>
      </c>
      <c r="M3774" s="23">
        <v>0.4</v>
      </c>
      <c r="O3774" s="1"/>
      <c r="P3774" s="2"/>
      <c r="Q3774" s="3"/>
      <c r="R3774" s="5"/>
    </row>
    <row r="3775" spans="2:18" x14ac:dyDescent="0.25">
      <c r="B3775" s="18" t="s">
        <v>10</v>
      </c>
      <c r="C3775" s="18">
        <v>1185732</v>
      </c>
      <c r="D3775" s="19">
        <v>45429</v>
      </c>
      <c r="E3775" s="18" t="s">
        <v>132</v>
      </c>
      <c r="F3775" s="18" t="s">
        <v>124</v>
      </c>
      <c r="G3775" s="18" t="s">
        <v>125</v>
      </c>
      <c r="H3775" s="18" t="s">
        <v>15</v>
      </c>
      <c r="I3775" s="20">
        <v>0.60000000000000009</v>
      </c>
      <c r="J3775" s="21">
        <v>3000</v>
      </c>
      <c r="K3775" s="22">
        <f>I3775*J3775</f>
        <v>1800.0000000000002</v>
      </c>
      <c r="L3775" s="22">
        <f>K3775*M3775</f>
        <v>720.00000000000011</v>
      </c>
      <c r="M3775" s="23">
        <v>0.4</v>
      </c>
      <c r="O3775" s="1"/>
      <c r="P3775" s="2"/>
      <c r="Q3775" s="3"/>
      <c r="R3775" s="5"/>
    </row>
    <row r="3776" spans="2:18" x14ac:dyDescent="0.25">
      <c r="B3776" s="18" t="s">
        <v>10</v>
      </c>
      <c r="C3776" s="18">
        <v>1185732</v>
      </c>
      <c r="D3776" s="19">
        <v>45429</v>
      </c>
      <c r="E3776" s="18" t="s">
        <v>132</v>
      </c>
      <c r="F3776" s="18" t="s">
        <v>124</v>
      </c>
      <c r="G3776" s="18" t="s">
        <v>125</v>
      </c>
      <c r="H3776" s="18" t="s">
        <v>13</v>
      </c>
      <c r="I3776" s="20">
        <v>0.55000000000000004</v>
      </c>
      <c r="J3776" s="21">
        <v>3250</v>
      </c>
      <c r="K3776" s="22">
        <f t="shared" ref="K3776:K3779" si="1234">I3776*J3776</f>
        <v>1787.5000000000002</v>
      </c>
      <c r="L3776" s="22">
        <f t="shared" ref="L3776:L3779" si="1235">K3776*M3776</f>
        <v>536.25</v>
      </c>
      <c r="M3776" s="23">
        <v>0.3</v>
      </c>
      <c r="O3776" s="1"/>
      <c r="P3776" s="2"/>
      <c r="Q3776" s="3"/>
      <c r="R3776" s="5"/>
    </row>
    <row r="3777" spans="2:18" x14ac:dyDescent="0.25">
      <c r="B3777" s="18" t="s">
        <v>10</v>
      </c>
      <c r="C3777" s="18">
        <v>1185732</v>
      </c>
      <c r="D3777" s="19">
        <v>45429</v>
      </c>
      <c r="E3777" s="18" t="s">
        <v>132</v>
      </c>
      <c r="F3777" s="18" t="s">
        <v>124</v>
      </c>
      <c r="G3777" s="18" t="s">
        <v>125</v>
      </c>
      <c r="H3777" s="18" t="s">
        <v>14</v>
      </c>
      <c r="I3777" s="20">
        <v>0.55000000000000004</v>
      </c>
      <c r="J3777" s="21">
        <v>2750</v>
      </c>
      <c r="K3777" s="22">
        <f t="shared" si="1234"/>
        <v>1512.5000000000002</v>
      </c>
      <c r="L3777" s="22">
        <f t="shared" si="1235"/>
        <v>453.75000000000006</v>
      </c>
      <c r="M3777" s="23">
        <v>0.3</v>
      </c>
      <c r="O3777" s="1"/>
      <c r="P3777" s="2"/>
      <c r="Q3777" s="3"/>
      <c r="R3777" s="5"/>
    </row>
    <row r="3778" spans="2:18" x14ac:dyDescent="0.25">
      <c r="B3778" s="18" t="s">
        <v>10</v>
      </c>
      <c r="C3778" s="18">
        <v>1185732</v>
      </c>
      <c r="D3778" s="19">
        <v>45429</v>
      </c>
      <c r="E3778" s="18" t="s">
        <v>132</v>
      </c>
      <c r="F3778" s="18" t="s">
        <v>124</v>
      </c>
      <c r="G3778" s="18" t="s">
        <v>125</v>
      </c>
      <c r="H3778" s="18" t="s">
        <v>16</v>
      </c>
      <c r="I3778" s="20">
        <v>0.65</v>
      </c>
      <c r="J3778" s="21">
        <v>3000</v>
      </c>
      <c r="K3778" s="22">
        <f t="shared" si="1234"/>
        <v>1950</v>
      </c>
      <c r="L3778" s="22">
        <f t="shared" si="1235"/>
        <v>585</v>
      </c>
      <c r="M3778" s="23">
        <v>0.3</v>
      </c>
      <c r="O3778" s="1"/>
      <c r="P3778" s="2"/>
      <c r="Q3778" s="3"/>
      <c r="R3778" s="5"/>
    </row>
    <row r="3779" spans="2:18" x14ac:dyDescent="0.25">
      <c r="B3779" s="18" t="s">
        <v>10</v>
      </c>
      <c r="C3779" s="18">
        <v>1185732</v>
      </c>
      <c r="D3779" s="19">
        <v>45429</v>
      </c>
      <c r="E3779" s="18" t="s">
        <v>132</v>
      </c>
      <c r="F3779" s="18" t="s">
        <v>124</v>
      </c>
      <c r="G3779" s="18" t="s">
        <v>125</v>
      </c>
      <c r="H3779" s="18" t="s">
        <v>17</v>
      </c>
      <c r="I3779" s="20">
        <v>0.70000000000000007</v>
      </c>
      <c r="J3779" s="21">
        <v>4250</v>
      </c>
      <c r="K3779" s="22">
        <f t="shared" si="1234"/>
        <v>2975.0000000000005</v>
      </c>
      <c r="L3779" s="22">
        <f t="shared" si="1235"/>
        <v>1041.25</v>
      </c>
      <c r="M3779" s="23">
        <v>0.35</v>
      </c>
      <c r="O3779" s="1"/>
      <c r="P3779" s="2"/>
      <c r="Q3779" s="3"/>
      <c r="R3779" s="5"/>
    </row>
    <row r="3780" spans="2:18" x14ac:dyDescent="0.25">
      <c r="B3780" s="18" t="s">
        <v>10</v>
      </c>
      <c r="C3780" s="18">
        <v>1185732</v>
      </c>
      <c r="D3780" s="19">
        <v>45462</v>
      </c>
      <c r="E3780" s="18" t="s">
        <v>132</v>
      </c>
      <c r="F3780" s="18" t="s">
        <v>124</v>
      </c>
      <c r="G3780" s="18" t="s">
        <v>125</v>
      </c>
      <c r="H3780" s="18" t="s">
        <v>12</v>
      </c>
      <c r="I3780" s="20">
        <v>0.65</v>
      </c>
      <c r="J3780" s="21">
        <v>6750</v>
      </c>
      <c r="K3780" s="22">
        <f>I3780*J3780</f>
        <v>4387.5</v>
      </c>
      <c r="L3780" s="22">
        <f>K3780*M3780</f>
        <v>1755</v>
      </c>
      <c r="M3780" s="23">
        <v>0.4</v>
      </c>
      <c r="O3780" s="1"/>
      <c r="P3780" s="2"/>
      <c r="Q3780" s="3"/>
      <c r="R3780" s="5"/>
    </row>
    <row r="3781" spans="2:18" x14ac:dyDescent="0.25">
      <c r="B3781" s="18" t="s">
        <v>10</v>
      </c>
      <c r="C3781" s="18">
        <v>1185732</v>
      </c>
      <c r="D3781" s="19">
        <v>45462</v>
      </c>
      <c r="E3781" s="18" t="s">
        <v>132</v>
      </c>
      <c r="F3781" s="18" t="s">
        <v>124</v>
      </c>
      <c r="G3781" s="18" t="s">
        <v>125</v>
      </c>
      <c r="H3781" s="18" t="s">
        <v>15</v>
      </c>
      <c r="I3781" s="20">
        <v>0.60000000000000009</v>
      </c>
      <c r="J3781" s="21">
        <v>4250</v>
      </c>
      <c r="K3781" s="22">
        <f>I3781*J3781</f>
        <v>2550.0000000000005</v>
      </c>
      <c r="L3781" s="22">
        <f>K3781*M3781</f>
        <v>1020.0000000000002</v>
      </c>
      <c r="M3781" s="23">
        <v>0.4</v>
      </c>
      <c r="O3781" s="1"/>
      <c r="P3781" s="2"/>
      <c r="Q3781" s="3"/>
      <c r="R3781" s="5"/>
    </row>
    <row r="3782" spans="2:18" x14ac:dyDescent="0.25">
      <c r="B3782" s="18" t="s">
        <v>10</v>
      </c>
      <c r="C3782" s="18">
        <v>1185732</v>
      </c>
      <c r="D3782" s="19">
        <v>45462</v>
      </c>
      <c r="E3782" s="18" t="s">
        <v>132</v>
      </c>
      <c r="F3782" s="18" t="s">
        <v>124</v>
      </c>
      <c r="G3782" s="18" t="s">
        <v>125</v>
      </c>
      <c r="H3782" s="18" t="s">
        <v>13</v>
      </c>
      <c r="I3782" s="20">
        <v>0.55000000000000004</v>
      </c>
      <c r="J3782" s="21">
        <v>3500</v>
      </c>
      <c r="K3782" s="22">
        <f t="shared" ref="K3782:K3785" si="1236">I3782*J3782</f>
        <v>1925.0000000000002</v>
      </c>
      <c r="L3782" s="22">
        <f t="shared" ref="L3782:L3785" si="1237">K3782*M3782</f>
        <v>577.5</v>
      </c>
      <c r="M3782" s="23">
        <v>0.3</v>
      </c>
      <c r="O3782" s="1"/>
      <c r="P3782" s="2"/>
      <c r="Q3782" s="3"/>
      <c r="R3782" s="5"/>
    </row>
    <row r="3783" spans="2:18" x14ac:dyDescent="0.25">
      <c r="B3783" s="18" t="s">
        <v>10</v>
      </c>
      <c r="C3783" s="18">
        <v>1185732</v>
      </c>
      <c r="D3783" s="19">
        <v>45462</v>
      </c>
      <c r="E3783" s="18" t="s">
        <v>132</v>
      </c>
      <c r="F3783" s="18" t="s">
        <v>124</v>
      </c>
      <c r="G3783" s="18" t="s">
        <v>125</v>
      </c>
      <c r="H3783" s="18" t="s">
        <v>14</v>
      </c>
      <c r="I3783" s="20">
        <v>0.55000000000000004</v>
      </c>
      <c r="J3783" s="21">
        <v>3250</v>
      </c>
      <c r="K3783" s="22">
        <f t="shared" si="1236"/>
        <v>1787.5000000000002</v>
      </c>
      <c r="L3783" s="22">
        <f t="shared" si="1237"/>
        <v>536.25</v>
      </c>
      <c r="M3783" s="23">
        <v>0.3</v>
      </c>
      <c r="O3783" s="1"/>
      <c r="P3783" s="2"/>
      <c r="Q3783" s="3"/>
      <c r="R3783" s="5"/>
    </row>
    <row r="3784" spans="2:18" x14ac:dyDescent="0.25">
      <c r="B3784" s="18" t="s">
        <v>10</v>
      </c>
      <c r="C3784" s="18">
        <v>1185732</v>
      </c>
      <c r="D3784" s="19">
        <v>45462</v>
      </c>
      <c r="E3784" s="18" t="s">
        <v>132</v>
      </c>
      <c r="F3784" s="18" t="s">
        <v>124</v>
      </c>
      <c r="G3784" s="18" t="s">
        <v>125</v>
      </c>
      <c r="H3784" s="18" t="s">
        <v>16</v>
      </c>
      <c r="I3784" s="20">
        <v>0.65</v>
      </c>
      <c r="J3784" s="21">
        <v>3250</v>
      </c>
      <c r="K3784" s="22">
        <f t="shared" si="1236"/>
        <v>2112.5</v>
      </c>
      <c r="L3784" s="22">
        <f t="shared" si="1237"/>
        <v>633.75</v>
      </c>
      <c r="M3784" s="23">
        <v>0.3</v>
      </c>
      <c r="O3784" s="1"/>
      <c r="P3784" s="2"/>
      <c r="Q3784" s="3"/>
      <c r="R3784" s="5"/>
    </row>
    <row r="3785" spans="2:18" x14ac:dyDescent="0.25">
      <c r="B3785" s="18" t="s">
        <v>10</v>
      </c>
      <c r="C3785" s="18">
        <v>1185732</v>
      </c>
      <c r="D3785" s="19">
        <v>45462</v>
      </c>
      <c r="E3785" s="18" t="s">
        <v>132</v>
      </c>
      <c r="F3785" s="18" t="s">
        <v>124</v>
      </c>
      <c r="G3785" s="18" t="s">
        <v>125</v>
      </c>
      <c r="H3785" s="18" t="s">
        <v>17</v>
      </c>
      <c r="I3785" s="20">
        <v>0.70000000000000007</v>
      </c>
      <c r="J3785" s="21">
        <v>4750</v>
      </c>
      <c r="K3785" s="22">
        <f t="shared" si="1236"/>
        <v>3325.0000000000005</v>
      </c>
      <c r="L3785" s="22">
        <f t="shared" si="1237"/>
        <v>1163.75</v>
      </c>
      <c r="M3785" s="23">
        <v>0.35</v>
      </c>
      <c r="O3785" s="1"/>
      <c r="P3785" s="2"/>
      <c r="Q3785" s="3"/>
      <c r="R3785" s="5"/>
    </row>
    <row r="3786" spans="2:18" x14ac:dyDescent="0.25">
      <c r="B3786" s="18" t="s">
        <v>10</v>
      </c>
      <c r="C3786" s="18">
        <v>1185732</v>
      </c>
      <c r="D3786" s="19">
        <v>45490</v>
      </c>
      <c r="E3786" s="18" t="s">
        <v>132</v>
      </c>
      <c r="F3786" s="18" t="s">
        <v>124</v>
      </c>
      <c r="G3786" s="18" t="s">
        <v>125</v>
      </c>
      <c r="H3786" s="18" t="s">
        <v>12</v>
      </c>
      <c r="I3786" s="20">
        <v>0.65</v>
      </c>
      <c r="J3786" s="21">
        <v>7000</v>
      </c>
      <c r="K3786" s="22">
        <f>I3786*J3786</f>
        <v>4550</v>
      </c>
      <c r="L3786" s="22">
        <f>K3786*M3786</f>
        <v>1820</v>
      </c>
      <c r="M3786" s="23">
        <v>0.4</v>
      </c>
      <c r="O3786" s="1"/>
      <c r="P3786" s="2"/>
      <c r="Q3786" s="3"/>
      <c r="R3786" s="5"/>
    </row>
    <row r="3787" spans="2:18" x14ac:dyDescent="0.25">
      <c r="B3787" s="18" t="s">
        <v>10</v>
      </c>
      <c r="C3787" s="18">
        <v>1185732</v>
      </c>
      <c r="D3787" s="19">
        <v>45490</v>
      </c>
      <c r="E3787" s="18" t="s">
        <v>132</v>
      </c>
      <c r="F3787" s="18" t="s">
        <v>124</v>
      </c>
      <c r="G3787" s="18" t="s">
        <v>125</v>
      </c>
      <c r="H3787" s="18" t="s">
        <v>15</v>
      </c>
      <c r="I3787" s="20">
        <v>0.60000000000000009</v>
      </c>
      <c r="J3787" s="21">
        <v>4500</v>
      </c>
      <c r="K3787" s="22">
        <f>I3787*J3787</f>
        <v>2700.0000000000005</v>
      </c>
      <c r="L3787" s="22">
        <f>K3787*M3787</f>
        <v>1080.0000000000002</v>
      </c>
      <c r="M3787" s="23">
        <v>0.4</v>
      </c>
      <c r="O3787" s="1"/>
      <c r="P3787" s="2"/>
      <c r="Q3787" s="3"/>
      <c r="R3787" s="5"/>
    </row>
    <row r="3788" spans="2:18" x14ac:dyDescent="0.25">
      <c r="B3788" s="18" t="s">
        <v>10</v>
      </c>
      <c r="C3788" s="18">
        <v>1185732</v>
      </c>
      <c r="D3788" s="19">
        <v>45490</v>
      </c>
      <c r="E3788" s="18" t="s">
        <v>132</v>
      </c>
      <c r="F3788" s="18" t="s">
        <v>124</v>
      </c>
      <c r="G3788" s="18" t="s">
        <v>125</v>
      </c>
      <c r="H3788" s="18" t="s">
        <v>13</v>
      </c>
      <c r="I3788" s="20">
        <v>0.55000000000000004</v>
      </c>
      <c r="J3788" s="21">
        <v>3750</v>
      </c>
      <c r="K3788" s="22">
        <f t="shared" ref="K3788:K3791" si="1238">I3788*J3788</f>
        <v>2062.5</v>
      </c>
      <c r="L3788" s="22">
        <f t="shared" ref="L3788:L3791" si="1239">K3788*M3788</f>
        <v>618.75</v>
      </c>
      <c r="M3788" s="23">
        <v>0.3</v>
      </c>
      <c r="O3788" s="1"/>
      <c r="P3788" s="2"/>
      <c r="Q3788" s="3"/>
      <c r="R3788" s="5"/>
    </row>
    <row r="3789" spans="2:18" x14ac:dyDescent="0.25">
      <c r="B3789" s="18" t="s">
        <v>10</v>
      </c>
      <c r="C3789" s="18">
        <v>1185732</v>
      </c>
      <c r="D3789" s="19">
        <v>45490</v>
      </c>
      <c r="E3789" s="18" t="s">
        <v>132</v>
      </c>
      <c r="F3789" s="18" t="s">
        <v>124</v>
      </c>
      <c r="G3789" s="18" t="s">
        <v>125</v>
      </c>
      <c r="H3789" s="18" t="s">
        <v>14</v>
      </c>
      <c r="I3789" s="20">
        <v>0.55000000000000004</v>
      </c>
      <c r="J3789" s="21">
        <v>3250</v>
      </c>
      <c r="K3789" s="22">
        <f t="shared" si="1238"/>
        <v>1787.5000000000002</v>
      </c>
      <c r="L3789" s="22">
        <f t="shared" si="1239"/>
        <v>536.25</v>
      </c>
      <c r="M3789" s="23">
        <v>0.3</v>
      </c>
      <c r="O3789" s="1"/>
      <c r="P3789" s="2"/>
      <c r="Q3789" s="3"/>
      <c r="R3789" s="5"/>
    </row>
    <row r="3790" spans="2:18" x14ac:dyDescent="0.25">
      <c r="B3790" s="18" t="s">
        <v>10</v>
      </c>
      <c r="C3790" s="18">
        <v>1185732</v>
      </c>
      <c r="D3790" s="19">
        <v>45490</v>
      </c>
      <c r="E3790" s="18" t="s">
        <v>132</v>
      </c>
      <c r="F3790" s="18" t="s">
        <v>124</v>
      </c>
      <c r="G3790" s="18" t="s">
        <v>125</v>
      </c>
      <c r="H3790" s="18" t="s">
        <v>16</v>
      </c>
      <c r="I3790" s="20">
        <v>0.65</v>
      </c>
      <c r="J3790" s="21">
        <v>3500</v>
      </c>
      <c r="K3790" s="22">
        <f t="shared" si="1238"/>
        <v>2275</v>
      </c>
      <c r="L3790" s="22">
        <f t="shared" si="1239"/>
        <v>682.5</v>
      </c>
      <c r="M3790" s="23">
        <v>0.3</v>
      </c>
      <c r="O3790" s="1"/>
      <c r="P3790" s="2"/>
      <c r="Q3790" s="3"/>
      <c r="R3790" s="5"/>
    </row>
    <row r="3791" spans="2:18" x14ac:dyDescent="0.25">
      <c r="B3791" s="18" t="s">
        <v>10</v>
      </c>
      <c r="C3791" s="18">
        <v>1185732</v>
      </c>
      <c r="D3791" s="19">
        <v>45490</v>
      </c>
      <c r="E3791" s="18" t="s">
        <v>132</v>
      </c>
      <c r="F3791" s="18" t="s">
        <v>124</v>
      </c>
      <c r="G3791" s="18" t="s">
        <v>125</v>
      </c>
      <c r="H3791" s="18" t="s">
        <v>17</v>
      </c>
      <c r="I3791" s="20">
        <v>0.70000000000000007</v>
      </c>
      <c r="J3791" s="21">
        <v>5250</v>
      </c>
      <c r="K3791" s="22">
        <f t="shared" si="1238"/>
        <v>3675.0000000000005</v>
      </c>
      <c r="L3791" s="22">
        <f t="shared" si="1239"/>
        <v>1286.25</v>
      </c>
      <c r="M3791" s="23">
        <v>0.35</v>
      </c>
      <c r="O3791" s="1"/>
      <c r="P3791" s="2"/>
      <c r="Q3791" s="3"/>
      <c r="R3791" s="5"/>
    </row>
    <row r="3792" spans="2:18" x14ac:dyDescent="0.25">
      <c r="B3792" s="18" t="s">
        <v>10</v>
      </c>
      <c r="C3792" s="18">
        <v>1185732</v>
      </c>
      <c r="D3792" s="19">
        <v>45522</v>
      </c>
      <c r="E3792" s="18" t="s">
        <v>132</v>
      </c>
      <c r="F3792" s="18" t="s">
        <v>124</v>
      </c>
      <c r="G3792" s="18" t="s">
        <v>125</v>
      </c>
      <c r="H3792" s="18" t="s">
        <v>12</v>
      </c>
      <c r="I3792" s="20">
        <v>0.65</v>
      </c>
      <c r="J3792" s="21">
        <v>6750</v>
      </c>
      <c r="K3792" s="22">
        <f>I3792*J3792</f>
        <v>4387.5</v>
      </c>
      <c r="L3792" s="22">
        <f>K3792*M3792</f>
        <v>1755</v>
      </c>
      <c r="M3792" s="23">
        <v>0.4</v>
      </c>
      <c r="O3792" s="1"/>
      <c r="P3792" s="2"/>
      <c r="Q3792" s="3"/>
      <c r="R3792" s="5"/>
    </row>
    <row r="3793" spans="2:18" x14ac:dyDescent="0.25">
      <c r="B3793" s="18" t="s">
        <v>10</v>
      </c>
      <c r="C3793" s="18">
        <v>1185732</v>
      </c>
      <c r="D3793" s="19">
        <v>45522</v>
      </c>
      <c r="E3793" s="18" t="s">
        <v>132</v>
      </c>
      <c r="F3793" s="18" t="s">
        <v>124</v>
      </c>
      <c r="G3793" s="18" t="s">
        <v>125</v>
      </c>
      <c r="H3793" s="18" t="s">
        <v>15</v>
      </c>
      <c r="I3793" s="20">
        <v>0.60000000000000009</v>
      </c>
      <c r="J3793" s="21">
        <v>4500</v>
      </c>
      <c r="K3793" s="22">
        <f>I3793*J3793</f>
        <v>2700.0000000000005</v>
      </c>
      <c r="L3793" s="22">
        <f>K3793*M3793</f>
        <v>1080.0000000000002</v>
      </c>
      <c r="M3793" s="23">
        <v>0.4</v>
      </c>
      <c r="O3793" s="1"/>
      <c r="P3793" s="2"/>
      <c r="Q3793" s="3"/>
      <c r="R3793" s="5"/>
    </row>
    <row r="3794" spans="2:18" x14ac:dyDescent="0.25">
      <c r="B3794" s="18" t="s">
        <v>10</v>
      </c>
      <c r="C3794" s="18">
        <v>1185732</v>
      </c>
      <c r="D3794" s="19">
        <v>45522</v>
      </c>
      <c r="E3794" s="18" t="s">
        <v>132</v>
      </c>
      <c r="F3794" s="18" t="s">
        <v>124</v>
      </c>
      <c r="G3794" s="18" t="s">
        <v>125</v>
      </c>
      <c r="H3794" s="18" t="s">
        <v>13</v>
      </c>
      <c r="I3794" s="20">
        <v>0.55000000000000004</v>
      </c>
      <c r="J3794" s="21">
        <v>3750</v>
      </c>
      <c r="K3794" s="22">
        <f t="shared" ref="K3794:K3797" si="1240">I3794*J3794</f>
        <v>2062.5</v>
      </c>
      <c r="L3794" s="22">
        <f t="shared" ref="L3794:L3797" si="1241">K3794*M3794</f>
        <v>618.75</v>
      </c>
      <c r="M3794" s="23">
        <v>0.3</v>
      </c>
      <c r="O3794" s="1"/>
      <c r="P3794" s="2"/>
      <c r="Q3794" s="3"/>
      <c r="R3794" s="5"/>
    </row>
    <row r="3795" spans="2:18" x14ac:dyDescent="0.25">
      <c r="B3795" s="18" t="s">
        <v>10</v>
      </c>
      <c r="C3795" s="18">
        <v>1185732</v>
      </c>
      <c r="D3795" s="19">
        <v>45522</v>
      </c>
      <c r="E3795" s="18" t="s">
        <v>132</v>
      </c>
      <c r="F3795" s="18" t="s">
        <v>124</v>
      </c>
      <c r="G3795" s="18" t="s">
        <v>125</v>
      </c>
      <c r="H3795" s="18" t="s">
        <v>14</v>
      </c>
      <c r="I3795" s="20">
        <v>0.55000000000000004</v>
      </c>
      <c r="J3795" s="21">
        <v>2750</v>
      </c>
      <c r="K3795" s="22">
        <f t="shared" si="1240"/>
        <v>1512.5000000000002</v>
      </c>
      <c r="L3795" s="22">
        <f t="shared" si="1241"/>
        <v>453.75000000000006</v>
      </c>
      <c r="M3795" s="23">
        <v>0.3</v>
      </c>
      <c r="O3795" s="1"/>
      <c r="P3795" s="2"/>
      <c r="Q3795" s="3"/>
      <c r="R3795" s="5"/>
    </row>
    <row r="3796" spans="2:18" x14ac:dyDescent="0.25">
      <c r="B3796" s="18" t="s">
        <v>10</v>
      </c>
      <c r="C3796" s="18">
        <v>1185732</v>
      </c>
      <c r="D3796" s="19">
        <v>45522</v>
      </c>
      <c r="E3796" s="18" t="s">
        <v>132</v>
      </c>
      <c r="F3796" s="18" t="s">
        <v>124</v>
      </c>
      <c r="G3796" s="18" t="s">
        <v>125</v>
      </c>
      <c r="H3796" s="18" t="s">
        <v>16</v>
      </c>
      <c r="I3796" s="20">
        <v>0.65</v>
      </c>
      <c r="J3796" s="21">
        <v>2500</v>
      </c>
      <c r="K3796" s="22">
        <f t="shared" si="1240"/>
        <v>1625</v>
      </c>
      <c r="L3796" s="22">
        <f t="shared" si="1241"/>
        <v>487.5</v>
      </c>
      <c r="M3796" s="23">
        <v>0.3</v>
      </c>
      <c r="O3796" s="1"/>
      <c r="P3796" s="2"/>
      <c r="Q3796" s="3"/>
      <c r="R3796" s="5"/>
    </row>
    <row r="3797" spans="2:18" x14ac:dyDescent="0.25">
      <c r="B3797" s="18" t="s">
        <v>10</v>
      </c>
      <c r="C3797" s="18">
        <v>1185732</v>
      </c>
      <c r="D3797" s="19">
        <v>45522</v>
      </c>
      <c r="E3797" s="18" t="s">
        <v>132</v>
      </c>
      <c r="F3797" s="18" t="s">
        <v>124</v>
      </c>
      <c r="G3797" s="18" t="s">
        <v>125</v>
      </c>
      <c r="H3797" s="18" t="s">
        <v>17</v>
      </c>
      <c r="I3797" s="20">
        <v>0.70000000000000007</v>
      </c>
      <c r="J3797" s="21">
        <v>4250</v>
      </c>
      <c r="K3797" s="22">
        <f t="shared" si="1240"/>
        <v>2975.0000000000005</v>
      </c>
      <c r="L3797" s="22">
        <f t="shared" si="1241"/>
        <v>1041.25</v>
      </c>
      <c r="M3797" s="23">
        <v>0.35</v>
      </c>
      <c r="O3797" s="1"/>
      <c r="P3797" s="2"/>
      <c r="Q3797" s="3"/>
      <c r="R3797" s="5"/>
    </row>
    <row r="3798" spans="2:18" x14ac:dyDescent="0.25">
      <c r="B3798" s="18" t="s">
        <v>10</v>
      </c>
      <c r="C3798" s="18">
        <v>1185732</v>
      </c>
      <c r="D3798" s="19">
        <v>45552</v>
      </c>
      <c r="E3798" s="18" t="s">
        <v>132</v>
      </c>
      <c r="F3798" s="18" t="s">
        <v>124</v>
      </c>
      <c r="G3798" s="18" t="s">
        <v>125</v>
      </c>
      <c r="H3798" s="18" t="s">
        <v>12</v>
      </c>
      <c r="I3798" s="20">
        <v>0.65</v>
      </c>
      <c r="J3798" s="21">
        <v>5500</v>
      </c>
      <c r="K3798" s="22">
        <f>I3798*J3798</f>
        <v>3575</v>
      </c>
      <c r="L3798" s="22">
        <f>K3798*M3798</f>
        <v>1430</v>
      </c>
      <c r="M3798" s="23">
        <v>0.4</v>
      </c>
      <c r="O3798" s="1"/>
      <c r="P3798" s="2"/>
      <c r="Q3798" s="3"/>
      <c r="R3798" s="5"/>
    </row>
    <row r="3799" spans="2:18" x14ac:dyDescent="0.25">
      <c r="B3799" s="18" t="s">
        <v>10</v>
      </c>
      <c r="C3799" s="18">
        <v>1185732</v>
      </c>
      <c r="D3799" s="19">
        <v>45552</v>
      </c>
      <c r="E3799" s="18" t="s">
        <v>132</v>
      </c>
      <c r="F3799" s="18" t="s">
        <v>124</v>
      </c>
      <c r="G3799" s="18" t="s">
        <v>125</v>
      </c>
      <c r="H3799" s="18" t="s">
        <v>15</v>
      </c>
      <c r="I3799" s="20">
        <v>0.60000000000000009</v>
      </c>
      <c r="J3799" s="21">
        <v>3500</v>
      </c>
      <c r="K3799" s="22">
        <f>I3799*J3799</f>
        <v>2100.0000000000005</v>
      </c>
      <c r="L3799" s="22">
        <f>K3799*M3799</f>
        <v>840.00000000000023</v>
      </c>
      <c r="M3799" s="23">
        <v>0.4</v>
      </c>
      <c r="O3799" s="1"/>
      <c r="P3799" s="2"/>
      <c r="Q3799" s="3"/>
      <c r="R3799" s="5"/>
    </row>
    <row r="3800" spans="2:18" x14ac:dyDescent="0.25">
      <c r="B3800" s="18" t="s">
        <v>10</v>
      </c>
      <c r="C3800" s="18">
        <v>1185732</v>
      </c>
      <c r="D3800" s="19">
        <v>45552</v>
      </c>
      <c r="E3800" s="18" t="s">
        <v>132</v>
      </c>
      <c r="F3800" s="18" t="s">
        <v>124</v>
      </c>
      <c r="G3800" s="18" t="s">
        <v>125</v>
      </c>
      <c r="H3800" s="18" t="s">
        <v>13</v>
      </c>
      <c r="I3800" s="20">
        <v>0.55000000000000004</v>
      </c>
      <c r="J3800" s="21">
        <v>2500</v>
      </c>
      <c r="K3800" s="22">
        <f t="shared" ref="K3800:K3803" si="1242">I3800*J3800</f>
        <v>1375</v>
      </c>
      <c r="L3800" s="22">
        <f t="shared" ref="L3800:L3803" si="1243">K3800*M3800</f>
        <v>412.5</v>
      </c>
      <c r="M3800" s="23">
        <v>0.3</v>
      </c>
      <c r="O3800" s="1"/>
      <c r="P3800" s="2"/>
      <c r="Q3800" s="3"/>
      <c r="R3800" s="5"/>
    </row>
    <row r="3801" spans="2:18" x14ac:dyDescent="0.25">
      <c r="B3801" s="18" t="s">
        <v>10</v>
      </c>
      <c r="C3801" s="18">
        <v>1185732</v>
      </c>
      <c r="D3801" s="19">
        <v>45552</v>
      </c>
      <c r="E3801" s="18" t="s">
        <v>132</v>
      </c>
      <c r="F3801" s="18" t="s">
        <v>124</v>
      </c>
      <c r="G3801" s="18" t="s">
        <v>125</v>
      </c>
      <c r="H3801" s="18" t="s">
        <v>14</v>
      </c>
      <c r="I3801" s="20">
        <v>0.55000000000000004</v>
      </c>
      <c r="J3801" s="21">
        <v>2250</v>
      </c>
      <c r="K3801" s="22">
        <f t="shared" si="1242"/>
        <v>1237.5</v>
      </c>
      <c r="L3801" s="22">
        <f t="shared" si="1243"/>
        <v>371.25</v>
      </c>
      <c r="M3801" s="23">
        <v>0.3</v>
      </c>
      <c r="O3801" s="1"/>
      <c r="P3801" s="2"/>
      <c r="Q3801" s="3"/>
      <c r="R3801" s="5"/>
    </row>
    <row r="3802" spans="2:18" x14ac:dyDescent="0.25">
      <c r="B3802" s="18" t="s">
        <v>10</v>
      </c>
      <c r="C3802" s="18">
        <v>1185732</v>
      </c>
      <c r="D3802" s="19">
        <v>45552</v>
      </c>
      <c r="E3802" s="18" t="s">
        <v>132</v>
      </c>
      <c r="F3802" s="18" t="s">
        <v>124</v>
      </c>
      <c r="G3802" s="18" t="s">
        <v>125</v>
      </c>
      <c r="H3802" s="18" t="s">
        <v>16</v>
      </c>
      <c r="I3802" s="20">
        <v>0.65</v>
      </c>
      <c r="J3802" s="21">
        <v>2250</v>
      </c>
      <c r="K3802" s="22">
        <f t="shared" si="1242"/>
        <v>1462.5</v>
      </c>
      <c r="L3802" s="22">
        <f t="shared" si="1243"/>
        <v>438.75</v>
      </c>
      <c r="M3802" s="23">
        <v>0.3</v>
      </c>
      <c r="O3802" s="1"/>
      <c r="P3802" s="2"/>
      <c r="Q3802" s="3"/>
      <c r="R3802" s="5"/>
    </row>
    <row r="3803" spans="2:18" x14ac:dyDescent="0.25">
      <c r="B3803" s="18" t="s">
        <v>10</v>
      </c>
      <c r="C3803" s="18">
        <v>1185732</v>
      </c>
      <c r="D3803" s="19">
        <v>45552</v>
      </c>
      <c r="E3803" s="18" t="s">
        <v>132</v>
      </c>
      <c r="F3803" s="18" t="s">
        <v>124</v>
      </c>
      <c r="G3803" s="18" t="s">
        <v>125</v>
      </c>
      <c r="H3803" s="18" t="s">
        <v>17</v>
      </c>
      <c r="I3803" s="20">
        <v>0.70000000000000007</v>
      </c>
      <c r="J3803" s="21">
        <v>3250</v>
      </c>
      <c r="K3803" s="22">
        <f t="shared" si="1242"/>
        <v>2275</v>
      </c>
      <c r="L3803" s="22">
        <f t="shared" si="1243"/>
        <v>796.25</v>
      </c>
      <c r="M3803" s="23">
        <v>0.35</v>
      </c>
      <c r="O3803" s="1"/>
      <c r="P3803" s="2"/>
      <c r="Q3803" s="3"/>
      <c r="R3803" s="5"/>
    </row>
    <row r="3804" spans="2:18" x14ac:dyDescent="0.25">
      <c r="B3804" s="18" t="s">
        <v>10</v>
      </c>
      <c r="C3804" s="18">
        <v>1185732</v>
      </c>
      <c r="D3804" s="19">
        <v>45584</v>
      </c>
      <c r="E3804" s="18" t="s">
        <v>132</v>
      </c>
      <c r="F3804" s="18" t="s">
        <v>124</v>
      </c>
      <c r="G3804" s="18" t="s">
        <v>125</v>
      </c>
      <c r="H3804" s="18" t="s">
        <v>12</v>
      </c>
      <c r="I3804" s="20">
        <v>0.70000000000000007</v>
      </c>
      <c r="J3804" s="21">
        <v>4750</v>
      </c>
      <c r="K3804" s="22">
        <f>I3804*J3804</f>
        <v>3325.0000000000005</v>
      </c>
      <c r="L3804" s="22">
        <f>K3804*M3804</f>
        <v>1330.0000000000002</v>
      </c>
      <c r="M3804" s="23">
        <v>0.4</v>
      </c>
      <c r="O3804" s="1"/>
      <c r="P3804" s="2"/>
      <c r="Q3804" s="3"/>
      <c r="R3804" s="5"/>
    </row>
    <row r="3805" spans="2:18" x14ac:dyDescent="0.25">
      <c r="B3805" s="18" t="s">
        <v>10</v>
      </c>
      <c r="C3805" s="18">
        <v>1185732</v>
      </c>
      <c r="D3805" s="19">
        <v>45584</v>
      </c>
      <c r="E3805" s="18" t="s">
        <v>132</v>
      </c>
      <c r="F3805" s="18" t="s">
        <v>124</v>
      </c>
      <c r="G3805" s="18" t="s">
        <v>125</v>
      </c>
      <c r="H3805" s="18" t="s">
        <v>15</v>
      </c>
      <c r="I3805" s="20">
        <v>0.65000000000000013</v>
      </c>
      <c r="J3805" s="21">
        <v>3000</v>
      </c>
      <c r="K3805" s="22">
        <f>I3805*J3805</f>
        <v>1950.0000000000005</v>
      </c>
      <c r="L3805" s="22">
        <f>K3805*M3805</f>
        <v>780.00000000000023</v>
      </c>
      <c r="M3805" s="23">
        <v>0.4</v>
      </c>
      <c r="O3805" s="1"/>
      <c r="P3805" s="2"/>
      <c r="Q3805" s="3"/>
      <c r="R3805" s="5"/>
    </row>
    <row r="3806" spans="2:18" x14ac:dyDescent="0.25">
      <c r="B3806" s="18" t="s">
        <v>10</v>
      </c>
      <c r="C3806" s="18">
        <v>1185732</v>
      </c>
      <c r="D3806" s="19">
        <v>45584</v>
      </c>
      <c r="E3806" s="18" t="s">
        <v>132</v>
      </c>
      <c r="F3806" s="18" t="s">
        <v>124</v>
      </c>
      <c r="G3806" s="18" t="s">
        <v>125</v>
      </c>
      <c r="H3806" s="18" t="s">
        <v>13</v>
      </c>
      <c r="I3806" s="20">
        <v>0.65000000000000013</v>
      </c>
      <c r="J3806" s="21">
        <v>2000</v>
      </c>
      <c r="K3806" s="22">
        <f t="shared" ref="K3806:K3809" si="1244">I3806*J3806</f>
        <v>1300.0000000000002</v>
      </c>
      <c r="L3806" s="22">
        <f t="shared" ref="L3806:L3809" si="1245">K3806*M3806</f>
        <v>390.00000000000006</v>
      </c>
      <c r="M3806" s="23">
        <v>0.3</v>
      </c>
      <c r="O3806" s="1"/>
      <c r="P3806" s="2"/>
      <c r="Q3806" s="3"/>
      <c r="R3806" s="5"/>
    </row>
    <row r="3807" spans="2:18" x14ac:dyDescent="0.25">
      <c r="B3807" s="18" t="s">
        <v>10</v>
      </c>
      <c r="C3807" s="18">
        <v>1185732</v>
      </c>
      <c r="D3807" s="19">
        <v>45584</v>
      </c>
      <c r="E3807" s="18" t="s">
        <v>132</v>
      </c>
      <c r="F3807" s="18" t="s">
        <v>124</v>
      </c>
      <c r="G3807" s="18" t="s">
        <v>125</v>
      </c>
      <c r="H3807" s="18" t="s">
        <v>14</v>
      </c>
      <c r="I3807" s="20">
        <v>0.65000000000000013</v>
      </c>
      <c r="J3807" s="21">
        <v>1750</v>
      </c>
      <c r="K3807" s="22">
        <f t="shared" si="1244"/>
        <v>1137.5000000000002</v>
      </c>
      <c r="L3807" s="22">
        <f t="shared" si="1245"/>
        <v>341.25000000000006</v>
      </c>
      <c r="M3807" s="23">
        <v>0.3</v>
      </c>
      <c r="O3807" s="1"/>
      <c r="P3807" s="2"/>
      <c r="Q3807" s="3"/>
      <c r="R3807" s="5"/>
    </row>
    <row r="3808" spans="2:18" x14ac:dyDescent="0.25">
      <c r="B3808" s="18" t="s">
        <v>10</v>
      </c>
      <c r="C3808" s="18">
        <v>1185732</v>
      </c>
      <c r="D3808" s="19">
        <v>45584</v>
      </c>
      <c r="E3808" s="18" t="s">
        <v>132</v>
      </c>
      <c r="F3808" s="18" t="s">
        <v>124</v>
      </c>
      <c r="G3808" s="18" t="s">
        <v>125</v>
      </c>
      <c r="H3808" s="18" t="s">
        <v>16</v>
      </c>
      <c r="I3808" s="20">
        <v>0.75000000000000011</v>
      </c>
      <c r="J3808" s="21">
        <v>1750</v>
      </c>
      <c r="K3808" s="22">
        <f t="shared" si="1244"/>
        <v>1312.5000000000002</v>
      </c>
      <c r="L3808" s="22">
        <f t="shared" si="1245"/>
        <v>393.75000000000006</v>
      </c>
      <c r="M3808" s="23">
        <v>0.3</v>
      </c>
      <c r="O3808" s="1"/>
      <c r="P3808" s="2"/>
      <c r="Q3808" s="3"/>
      <c r="R3808" s="5"/>
    </row>
    <row r="3809" spans="1:18" x14ac:dyDescent="0.25">
      <c r="B3809" s="18" t="s">
        <v>10</v>
      </c>
      <c r="C3809" s="18">
        <v>1185732</v>
      </c>
      <c r="D3809" s="19">
        <v>45584</v>
      </c>
      <c r="E3809" s="18" t="s">
        <v>132</v>
      </c>
      <c r="F3809" s="18" t="s">
        <v>124</v>
      </c>
      <c r="G3809" s="18" t="s">
        <v>125</v>
      </c>
      <c r="H3809" s="18" t="s">
        <v>17</v>
      </c>
      <c r="I3809" s="20">
        <v>0.8</v>
      </c>
      <c r="J3809" s="21">
        <v>3000</v>
      </c>
      <c r="K3809" s="22">
        <f t="shared" si="1244"/>
        <v>2400</v>
      </c>
      <c r="L3809" s="22">
        <f t="shared" si="1245"/>
        <v>840</v>
      </c>
      <c r="M3809" s="23">
        <v>0.35</v>
      </c>
      <c r="O3809" s="1"/>
      <c r="P3809" s="2"/>
      <c r="Q3809" s="3"/>
      <c r="R3809" s="5"/>
    </row>
    <row r="3810" spans="1:18" x14ac:dyDescent="0.25">
      <c r="B3810" s="18" t="s">
        <v>10</v>
      </c>
      <c r="C3810" s="18">
        <v>1185732</v>
      </c>
      <c r="D3810" s="19">
        <v>45614</v>
      </c>
      <c r="E3810" s="18" t="s">
        <v>132</v>
      </c>
      <c r="F3810" s="18" t="s">
        <v>124</v>
      </c>
      <c r="G3810" s="18" t="s">
        <v>125</v>
      </c>
      <c r="H3810" s="18" t="s">
        <v>12</v>
      </c>
      <c r="I3810" s="20">
        <v>0.75000000000000011</v>
      </c>
      <c r="J3810" s="21">
        <v>4500</v>
      </c>
      <c r="K3810" s="22">
        <f>I3810*J3810</f>
        <v>3375.0000000000005</v>
      </c>
      <c r="L3810" s="22">
        <f>K3810*M3810</f>
        <v>1350.0000000000002</v>
      </c>
      <c r="M3810" s="23">
        <v>0.4</v>
      </c>
      <c r="O3810" s="1"/>
      <c r="P3810" s="2"/>
      <c r="Q3810" s="3"/>
      <c r="R3810" s="5"/>
    </row>
    <row r="3811" spans="1:18" x14ac:dyDescent="0.25">
      <c r="B3811" s="18" t="s">
        <v>10</v>
      </c>
      <c r="C3811" s="18">
        <v>1185732</v>
      </c>
      <c r="D3811" s="19">
        <v>45614</v>
      </c>
      <c r="E3811" s="18" t="s">
        <v>132</v>
      </c>
      <c r="F3811" s="18" t="s">
        <v>124</v>
      </c>
      <c r="G3811" s="18" t="s">
        <v>125</v>
      </c>
      <c r="H3811" s="18" t="s">
        <v>15</v>
      </c>
      <c r="I3811" s="20">
        <v>0.65000000000000013</v>
      </c>
      <c r="J3811" s="21">
        <v>3250</v>
      </c>
      <c r="K3811" s="22">
        <f>I3811*J3811</f>
        <v>2112.5000000000005</v>
      </c>
      <c r="L3811" s="22">
        <f>K3811*M3811</f>
        <v>845.00000000000023</v>
      </c>
      <c r="M3811" s="23">
        <v>0.4</v>
      </c>
      <c r="O3811" s="1"/>
      <c r="P3811" s="2"/>
      <c r="Q3811" s="3"/>
      <c r="R3811" s="5"/>
    </row>
    <row r="3812" spans="1:18" x14ac:dyDescent="0.25">
      <c r="B3812" s="18" t="s">
        <v>10</v>
      </c>
      <c r="C3812" s="18">
        <v>1185732</v>
      </c>
      <c r="D3812" s="19">
        <v>45614</v>
      </c>
      <c r="E3812" s="18" t="s">
        <v>132</v>
      </c>
      <c r="F3812" s="18" t="s">
        <v>124</v>
      </c>
      <c r="G3812" s="18" t="s">
        <v>125</v>
      </c>
      <c r="H3812" s="18" t="s">
        <v>13</v>
      </c>
      <c r="I3812" s="20">
        <v>0.65000000000000013</v>
      </c>
      <c r="J3812" s="21">
        <v>3450</v>
      </c>
      <c r="K3812" s="22">
        <f t="shared" ref="K3812:K3815" si="1246">I3812*J3812</f>
        <v>2242.5000000000005</v>
      </c>
      <c r="L3812" s="22">
        <f t="shared" ref="L3812:L3815" si="1247">K3812*M3812</f>
        <v>672.75000000000011</v>
      </c>
      <c r="M3812" s="23">
        <v>0.3</v>
      </c>
      <c r="O3812" s="1"/>
      <c r="P3812" s="2"/>
      <c r="Q3812" s="3"/>
      <c r="R3812" s="5"/>
    </row>
    <row r="3813" spans="1:18" x14ac:dyDescent="0.25">
      <c r="B3813" s="18" t="s">
        <v>10</v>
      </c>
      <c r="C3813" s="18">
        <v>1185732</v>
      </c>
      <c r="D3813" s="19">
        <v>45614</v>
      </c>
      <c r="E3813" s="18" t="s">
        <v>132</v>
      </c>
      <c r="F3813" s="18" t="s">
        <v>124</v>
      </c>
      <c r="G3813" s="18" t="s">
        <v>125</v>
      </c>
      <c r="H3813" s="18" t="s">
        <v>14</v>
      </c>
      <c r="I3813" s="20">
        <v>0.65000000000000013</v>
      </c>
      <c r="J3813" s="21">
        <v>3250</v>
      </c>
      <c r="K3813" s="22">
        <f t="shared" si="1246"/>
        <v>2112.5000000000005</v>
      </c>
      <c r="L3813" s="22">
        <f t="shared" si="1247"/>
        <v>633.75000000000011</v>
      </c>
      <c r="M3813" s="23">
        <v>0.3</v>
      </c>
      <c r="O3813" s="1"/>
      <c r="P3813" s="2"/>
      <c r="Q3813" s="3"/>
      <c r="R3813" s="5"/>
    </row>
    <row r="3814" spans="1:18" x14ac:dyDescent="0.25">
      <c r="B3814" s="18" t="s">
        <v>10</v>
      </c>
      <c r="C3814" s="18">
        <v>1185732</v>
      </c>
      <c r="D3814" s="19">
        <v>45614</v>
      </c>
      <c r="E3814" s="18" t="s">
        <v>132</v>
      </c>
      <c r="F3814" s="18" t="s">
        <v>124</v>
      </c>
      <c r="G3814" s="18" t="s">
        <v>125</v>
      </c>
      <c r="H3814" s="18" t="s">
        <v>16</v>
      </c>
      <c r="I3814" s="20">
        <v>0.75000000000000011</v>
      </c>
      <c r="J3814" s="21">
        <v>3000</v>
      </c>
      <c r="K3814" s="22">
        <f t="shared" si="1246"/>
        <v>2250.0000000000005</v>
      </c>
      <c r="L3814" s="22">
        <f t="shared" si="1247"/>
        <v>675.00000000000011</v>
      </c>
      <c r="M3814" s="23">
        <v>0.3</v>
      </c>
      <c r="O3814" s="1"/>
      <c r="P3814" s="2"/>
      <c r="Q3814" s="3"/>
      <c r="R3814" s="5"/>
    </row>
    <row r="3815" spans="1:18" x14ac:dyDescent="0.25">
      <c r="B3815" s="18" t="s">
        <v>10</v>
      </c>
      <c r="C3815" s="18">
        <v>1185732</v>
      </c>
      <c r="D3815" s="19">
        <v>45614</v>
      </c>
      <c r="E3815" s="18" t="s">
        <v>132</v>
      </c>
      <c r="F3815" s="18" t="s">
        <v>124</v>
      </c>
      <c r="G3815" s="18" t="s">
        <v>125</v>
      </c>
      <c r="H3815" s="18" t="s">
        <v>17</v>
      </c>
      <c r="I3815" s="20">
        <v>0.8</v>
      </c>
      <c r="J3815" s="21">
        <v>4000</v>
      </c>
      <c r="K3815" s="22">
        <f t="shared" si="1246"/>
        <v>3200</v>
      </c>
      <c r="L3815" s="22">
        <f t="shared" si="1247"/>
        <v>1120</v>
      </c>
      <c r="M3815" s="23">
        <v>0.35</v>
      </c>
      <c r="O3815" s="1"/>
      <c r="P3815" s="2"/>
      <c r="Q3815" s="3"/>
      <c r="R3815" s="5"/>
    </row>
    <row r="3816" spans="1:18" x14ac:dyDescent="0.25">
      <c r="B3816" s="18" t="s">
        <v>10</v>
      </c>
      <c r="C3816" s="18">
        <v>1185732</v>
      </c>
      <c r="D3816" s="19">
        <v>45643</v>
      </c>
      <c r="E3816" s="18" t="s">
        <v>132</v>
      </c>
      <c r="F3816" s="18" t="s">
        <v>124</v>
      </c>
      <c r="G3816" s="18" t="s">
        <v>125</v>
      </c>
      <c r="H3816" s="18" t="s">
        <v>12</v>
      </c>
      <c r="I3816" s="20">
        <v>0.75000000000000011</v>
      </c>
      <c r="J3816" s="21">
        <v>6250</v>
      </c>
      <c r="K3816" s="22">
        <f>I3816*J3816</f>
        <v>4687.5000000000009</v>
      </c>
      <c r="L3816" s="22">
        <f>K3816*M3816</f>
        <v>1875.0000000000005</v>
      </c>
      <c r="M3816" s="23">
        <v>0.4</v>
      </c>
      <c r="O3816" s="1"/>
      <c r="P3816" s="2"/>
      <c r="Q3816" s="3"/>
      <c r="R3816" s="5"/>
    </row>
    <row r="3817" spans="1:18" x14ac:dyDescent="0.25">
      <c r="B3817" s="18" t="s">
        <v>10</v>
      </c>
      <c r="C3817" s="18">
        <v>1185732</v>
      </c>
      <c r="D3817" s="19">
        <v>45643</v>
      </c>
      <c r="E3817" s="18" t="s">
        <v>132</v>
      </c>
      <c r="F3817" s="18" t="s">
        <v>124</v>
      </c>
      <c r="G3817" s="18" t="s">
        <v>125</v>
      </c>
      <c r="H3817" s="18" t="s">
        <v>15</v>
      </c>
      <c r="I3817" s="20">
        <v>0.65000000000000013</v>
      </c>
      <c r="J3817" s="21">
        <v>4250</v>
      </c>
      <c r="K3817" s="22">
        <f>I3817*J3817</f>
        <v>2762.5000000000005</v>
      </c>
      <c r="L3817" s="22">
        <f>K3817*M3817</f>
        <v>1105.0000000000002</v>
      </c>
      <c r="M3817" s="23">
        <v>0.4</v>
      </c>
      <c r="O3817" s="1"/>
      <c r="P3817" s="2"/>
      <c r="Q3817" s="3"/>
      <c r="R3817" s="5"/>
    </row>
    <row r="3818" spans="1:18" x14ac:dyDescent="0.25">
      <c r="B3818" s="18" t="s">
        <v>10</v>
      </c>
      <c r="C3818" s="18">
        <v>1185732</v>
      </c>
      <c r="D3818" s="19">
        <v>45643</v>
      </c>
      <c r="E3818" s="18" t="s">
        <v>132</v>
      </c>
      <c r="F3818" s="18" t="s">
        <v>124</v>
      </c>
      <c r="G3818" s="18" t="s">
        <v>125</v>
      </c>
      <c r="H3818" s="18" t="s">
        <v>13</v>
      </c>
      <c r="I3818" s="20">
        <v>0.65000000000000013</v>
      </c>
      <c r="J3818" s="21">
        <v>4000</v>
      </c>
      <c r="K3818" s="22">
        <f t="shared" ref="K3818:K3821" si="1248">I3818*J3818</f>
        <v>2600.0000000000005</v>
      </c>
      <c r="L3818" s="22">
        <f t="shared" ref="L3818:L3821" si="1249">K3818*M3818</f>
        <v>780.00000000000011</v>
      </c>
      <c r="M3818" s="23">
        <v>0.3</v>
      </c>
      <c r="O3818" s="1"/>
      <c r="P3818" s="2"/>
      <c r="Q3818" s="3"/>
      <c r="R3818" s="5"/>
    </row>
    <row r="3819" spans="1:18" x14ac:dyDescent="0.25">
      <c r="B3819" s="18" t="s">
        <v>10</v>
      </c>
      <c r="C3819" s="18">
        <v>1185732</v>
      </c>
      <c r="D3819" s="19">
        <v>45643</v>
      </c>
      <c r="E3819" s="18" t="s">
        <v>132</v>
      </c>
      <c r="F3819" s="18" t="s">
        <v>124</v>
      </c>
      <c r="G3819" s="18" t="s">
        <v>125</v>
      </c>
      <c r="H3819" s="18" t="s">
        <v>14</v>
      </c>
      <c r="I3819" s="20">
        <v>0.65000000000000013</v>
      </c>
      <c r="J3819" s="21">
        <v>3500</v>
      </c>
      <c r="K3819" s="22">
        <f t="shared" si="1248"/>
        <v>2275.0000000000005</v>
      </c>
      <c r="L3819" s="22">
        <f t="shared" si="1249"/>
        <v>682.50000000000011</v>
      </c>
      <c r="M3819" s="23">
        <v>0.3</v>
      </c>
      <c r="O3819" s="1"/>
      <c r="P3819" s="2"/>
      <c r="Q3819" s="3"/>
      <c r="R3819" s="5"/>
    </row>
    <row r="3820" spans="1:18" x14ac:dyDescent="0.25">
      <c r="B3820" s="18" t="s">
        <v>10</v>
      </c>
      <c r="C3820" s="18">
        <v>1185732</v>
      </c>
      <c r="D3820" s="19">
        <v>45643</v>
      </c>
      <c r="E3820" s="18" t="s">
        <v>132</v>
      </c>
      <c r="F3820" s="18" t="s">
        <v>124</v>
      </c>
      <c r="G3820" s="18" t="s">
        <v>125</v>
      </c>
      <c r="H3820" s="18" t="s">
        <v>16</v>
      </c>
      <c r="I3820" s="20">
        <v>0.75000000000000011</v>
      </c>
      <c r="J3820" s="21">
        <v>3500</v>
      </c>
      <c r="K3820" s="22">
        <f t="shared" si="1248"/>
        <v>2625.0000000000005</v>
      </c>
      <c r="L3820" s="22">
        <f t="shared" si="1249"/>
        <v>787.50000000000011</v>
      </c>
      <c r="M3820" s="23">
        <v>0.3</v>
      </c>
      <c r="O3820" s="1"/>
      <c r="P3820" s="2"/>
      <c r="Q3820" s="3"/>
      <c r="R3820" s="5"/>
    </row>
    <row r="3821" spans="1:18" x14ac:dyDescent="0.25">
      <c r="B3821" s="18" t="s">
        <v>10</v>
      </c>
      <c r="C3821" s="18">
        <v>1185732</v>
      </c>
      <c r="D3821" s="19">
        <v>45643</v>
      </c>
      <c r="E3821" s="18" t="s">
        <v>132</v>
      </c>
      <c r="F3821" s="18" t="s">
        <v>124</v>
      </c>
      <c r="G3821" s="18" t="s">
        <v>125</v>
      </c>
      <c r="H3821" s="18" t="s">
        <v>17</v>
      </c>
      <c r="I3821" s="20">
        <v>0.8</v>
      </c>
      <c r="J3821" s="21">
        <v>4500</v>
      </c>
      <c r="K3821" s="22">
        <f t="shared" si="1248"/>
        <v>3600</v>
      </c>
      <c r="L3821" s="22">
        <f t="shared" si="1249"/>
        <v>1260</v>
      </c>
      <c r="M3821" s="23">
        <v>0.35</v>
      </c>
      <c r="O3821" s="1"/>
      <c r="P3821" s="2"/>
      <c r="Q3821" s="3"/>
      <c r="R3821" s="5"/>
    </row>
    <row r="3822" spans="1:18" x14ac:dyDescent="0.25">
      <c r="A3822" t="s">
        <v>39</v>
      </c>
      <c r="B3822" s="18" t="s">
        <v>10</v>
      </c>
      <c r="C3822" s="18">
        <v>1185732</v>
      </c>
      <c r="D3822" s="19">
        <v>45315</v>
      </c>
      <c r="E3822" s="18" t="s">
        <v>132</v>
      </c>
      <c r="F3822" s="18" t="s">
        <v>126</v>
      </c>
      <c r="G3822" s="18" t="s">
        <v>127</v>
      </c>
      <c r="H3822" s="18" t="s">
        <v>12</v>
      </c>
      <c r="I3822" s="20">
        <v>0.55000000000000004</v>
      </c>
      <c r="J3822" s="21">
        <v>5000</v>
      </c>
      <c r="K3822" s="22">
        <f>I3822*J3822</f>
        <v>2750</v>
      </c>
      <c r="L3822" s="22">
        <f>K3822*M3822</f>
        <v>962.50000000000011</v>
      </c>
      <c r="M3822" s="23">
        <v>0.35000000000000003</v>
      </c>
      <c r="O3822" s="1"/>
      <c r="P3822" s="2"/>
      <c r="Q3822" s="3"/>
      <c r="R3822" s="5"/>
    </row>
    <row r="3823" spans="1:18" x14ac:dyDescent="0.25">
      <c r="B3823" s="18" t="s">
        <v>10</v>
      </c>
      <c r="C3823" s="18">
        <v>1185732</v>
      </c>
      <c r="D3823" s="19">
        <v>45315</v>
      </c>
      <c r="E3823" s="18" t="s">
        <v>132</v>
      </c>
      <c r="F3823" s="18" t="s">
        <v>126</v>
      </c>
      <c r="G3823" s="18" t="s">
        <v>127</v>
      </c>
      <c r="H3823" s="18" t="s">
        <v>15</v>
      </c>
      <c r="I3823" s="20">
        <v>0.55000000000000004</v>
      </c>
      <c r="J3823" s="21">
        <v>3000</v>
      </c>
      <c r="K3823" s="22">
        <f>I3823*J3823</f>
        <v>1650.0000000000002</v>
      </c>
      <c r="L3823" s="22">
        <f>K3823*M3823</f>
        <v>577.50000000000011</v>
      </c>
      <c r="M3823" s="23">
        <v>0.35000000000000003</v>
      </c>
      <c r="O3823" s="1"/>
      <c r="P3823" s="2"/>
      <c r="Q3823" s="3"/>
      <c r="R3823" s="5"/>
    </row>
    <row r="3824" spans="1:18" x14ac:dyDescent="0.25">
      <c r="B3824" s="18" t="s">
        <v>10</v>
      </c>
      <c r="C3824" s="18">
        <v>1185732</v>
      </c>
      <c r="D3824" s="19">
        <v>45315</v>
      </c>
      <c r="E3824" s="18" t="s">
        <v>132</v>
      </c>
      <c r="F3824" s="18" t="s">
        <v>126</v>
      </c>
      <c r="G3824" s="18" t="s">
        <v>127</v>
      </c>
      <c r="H3824" s="18" t="s">
        <v>13</v>
      </c>
      <c r="I3824" s="20">
        <v>0.45</v>
      </c>
      <c r="J3824" s="21">
        <v>3000</v>
      </c>
      <c r="K3824" s="22">
        <f t="shared" ref="K3824:K3827" si="1250">I3824*J3824</f>
        <v>1350</v>
      </c>
      <c r="L3824" s="22">
        <f t="shared" ref="L3824:L3833" si="1251">K3824*M3824</f>
        <v>337.5</v>
      </c>
      <c r="M3824" s="23">
        <v>0.25</v>
      </c>
      <c r="O3824" s="1"/>
      <c r="P3824" s="2"/>
      <c r="Q3824" s="3"/>
      <c r="R3824" s="5"/>
    </row>
    <row r="3825" spans="2:18" x14ac:dyDescent="0.25">
      <c r="B3825" s="18" t="s">
        <v>10</v>
      </c>
      <c r="C3825" s="18">
        <v>1185732</v>
      </c>
      <c r="D3825" s="19">
        <v>45315</v>
      </c>
      <c r="E3825" s="18" t="s">
        <v>132</v>
      </c>
      <c r="F3825" s="18" t="s">
        <v>126</v>
      </c>
      <c r="G3825" s="18" t="s">
        <v>127</v>
      </c>
      <c r="H3825" s="18" t="s">
        <v>14</v>
      </c>
      <c r="I3825" s="20">
        <v>0.49999999999999994</v>
      </c>
      <c r="J3825" s="21">
        <v>1500</v>
      </c>
      <c r="K3825" s="22">
        <f t="shared" si="1250"/>
        <v>749.99999999999989</v>
      </c>
      <c r="L3825" s="22">
        <f t="shared" si="1251"/>
        <v>187.49999999999997</v>
      </c>
      <c r="M3825" s="23">
        <v>0.25</v>
      </c>
      <c r="O3825" s="1"/>
      <c r="P3825" s="2"/>
      <c r="Q3825" s="3"/>
      <c r="R3825" s="5"/>
    </row>
    <row r="3826" spans="2:18" x14ac:dyDescent="0.25">
      <c r="B3826" s="18" t="s">
        <v>10</v>
      </c>
      <c r="C3826" s="18">
        <v>1185732</v>
      </c>
      <c r="D3826" s="19">
        <v>45315</v>
      </c>
      <c r="E3826" s="18" t="s">
        <v>132</v>
      </c>
      <c r="F3826" s="18" t="s">
        <v>126</v>
      </c>
      <c r="G3826" s="18" t="s">
        <v>127</v>
      </c>
      <c r="H3826" s="18" t="s">
        <v>16</v>
      </c>
      <c r="I3826" s="20">
        <v>0.65000000000000013</v>
      </c>
      <c r="J3826" s="21">
        <v>2000</v>
      </c>
      <c r="K3826" s="22">
        <f t="shared" si="1250"/>
        <v>1300.0000000000002</v>
      </c>
      <c r="L3826" s="22">
        <f t="shared" si="1251"/>
        <v>325.00000000000006</v>
      </c>
      <c r="M3826" s="23">
        <v>0.25</v>
      </c>
      <c r="O3826" s="1"/>
      <c r="P3826" s="2"/>
      <c r="Q3826" s="3"/>
      <c r="R3826" s="5"/>
    </row>
    <row r="3827" spans="2:18" x14ac:dyDescent="0.25">
      <c r="B3827" s="18" t="s">
        <v>10</v>
      </c>
      <c r="C3827" s="18">
        <v>1185732</v>
      </c>
      <c r="D3827" s="19">
        <v>45315</v>
      </c>
      <c r="E3827" s="18" t="s">
        <v>132</v>
      </c>
      <c r="F3827" s="18" t="s">
        <v>126</v>
      </c>
      <c r="G3827" s="18" t="s">
        <v>127</v>
      </c>
      <c r="H3827" s="18" t="s">
        <v>17</v>
      </c>
      <c r="I3827" s="20">
        <v>0.55000000000000004</v>
      </c>
      <c r="J3827" s="21">
        <v>3000</v>
      </c>
      <c r="K3827" s="22">
        <f t="shared" si="1250"/>
        <v>1650.0000000000002</v>
      </c>
      <c r="L3827" s="22">
        <f t="shared" si="1251"/>
        <v>495.00000000000006</v>
      </c>
      <c r="M3827" s="23">
        <v>0.3</v>
      </c>
      <c r="O3827" s="1"/>
      <c r="P3827" s="2"/>
      <c r="Q3827" s="3"/>
      <c r="R3827" s="5"/>
    </row>
    <row r="3828" spans="2:18" x14ac:dyDescent="0.25">
      <c r="B3828" s="18" t="s">
        <v>10</v>
      </c>
      <c r="C3828" s="18">
        <v>1185732</v>
      </c>
      <c r="D3828" s="19">
        <v>45344</v>
      </c>
      <c r="E3828" s="18" t="s">
        <v>132</v>
      </c>
      <c r="F3828" s="18" t="s">
        <v>126</v>
      </c>
      <c r="G3828" s="18" t="s">
        <v>127</v>
      </c>
      <c r="H3828" s="18" t="s">
        <v>12</v>
      </c>
      <c r="I3828" s="20">
        <v>0.55000000000000004</v>
      </c>
      <c r="J3828" s="21">
        <v>5750</v>
      </c>
      <c r="K3828" s="22">
        <f>I3828*J3828</f>
        <v>3162.5000000000005</v>
      </c>
      <c r="L3828" s="22">
        <f>K3828*M3828</f>
        <v>1106.8750000000002</v>
      </c>
      <c r="M3828" s="23">
        <v>0.35000000000000003</v>
      </c>
      <c r="O3828" s="1"/>
      <c r="P3828" s="2"/>
      <c r="Q3828" s="3"/>
      <c r="R3828" s="5"/>
    </row>
    <row r="3829" spans="2:18" x14ac:dyDescent="0.25">
      <c r="B3829" s="18" t="s">
        <v>10</v>
      </c>
      <c r="C3829" s="18">
        <v>1185732</v>
      </c>
      <c r="D3829" s="19">
        <v>45344</v>
      </c>
      <c r="E3829" s="18" t="s">
        <v>132</v>
      </c>
      <c r="F3829" s="18" t="s">
        <v>126</v>
      </c>
      <c r="G3829" s="18" t="s">
        <v>127</v>
      </c>
      <c r="H3829" s="18" t="s">
        <v>15</v>
      </c>
      <c r="I3829" s="20">
        <v>0.55000000000000004</v>
      </c>
      <c r="J3829" s="21">
        <v>2250</v>
      </c>
      <c r="K3829" s="22">
        <f>I3829*J3829</f>
        <v>1237.5</v>
      </c>
      <c r="L3829" s="22">
        <f>K3829*M3829</f>
        <v>433.12500000000006</v>
      </c>
      <c r="M3829" s="23">
        <v>0.35000000000000003</v>
      </c>
      <c r="O3829" s="1"/>
      <c r="P3829" s="2"/>
      <c r="Q3829" s="3"/>
      <c r="R3829" s="5"/>
    </row>
    <row r="3830" spans="2:18" x14ac:dyDescent="0.25">
      <c r="B3830" s="18" t="s">
        <v>10</v>
      </c>
      <c r="C3830" s="18">
        <v>1185732</v>
      </c>
      <c r="D3830" s="19">
        <v>45344</v>
      </c>
      <c r="E3830" s="18" t="s">
        <v>132</v>
      </c>
      <c r="F3830" s="18" t="s">
        <v>126</v>
      </c>
      <c r="G3830" s="18" t="s">
        <v>127</v>
      </c>
      <c r="H3830" s="18" t="s">
        <v>13</v>
      </c>
      <c r="I3830" s="20">
        <v>0.45</v>
      </c>
      <c r="J3830" s="21">
        <v>2750</v>
      </c>
      <c r="K3830" s="22">
        <f t="shared" ref="K3830:K3833" si="1252">I3830*J3830</f>
        <v>1237.5</v>
      </c>
      <c r="L3830" s="22">
        <f t="shared" si="1251"/>
        <v>309.375</v>
      </c>
      <c r="M3830" s="23">
        <v>0.25</v>
      </c>
      <c r="O3830" s="1"/>
      <c r="P3830" s="2"/>
      <c r="Q3830" s="3"/>
      <c r="R3830" s="5"/>
    </row>
    <row r="3831" spans="2:18" x14ac:dyDescent="0.25">
      <c r="B3831" s="18" t="s">
        <v>10</v>
      </c>
      <c r="C3831" s="18">
        <v>1185732</v>
      </c>
      <c r="D3831" s="19">
        <v>45344</v>
      </c>
      <c r="E3831" s="18" t="s">
        <v>132</v>
      </c>
      <c r="F3831" s="18" t="s">
        <v>126</v>
      </c>
      <c r="G3831" s="18" t="s">
        <v>127</v>
      </c>
      <c r="H3831" s="18" t="s">
        <v>14</v>
      </c>
      <c r="I3831" s="20">
        <v>0.49999999999999994</v>
      </c>
      <c r="J3831" s="21">
        <v>1750</v>
      </c>
      <c r="K3831" s="22">
        <f t="shared" si="1252"/>
        <v>874.99999999999989</v>
      </c>
      <c r="L3831" s="22">
        <f t="shared" si="1251"/>
        <v>218.74999999999997</v>
      </c>
      <c r="M3831" s="23">
        <v>0.25</v>
      </c>
      <c r="O3831" s="1"/>
      <c r="P3831" s="2"/>
      <c r="Q3831" s="3"/>
      <c r="R3831" s="5"/>
    </row>
    <row r="3832" spans="2:18" x14ac:dyDescent="0.25">
      <c r="B3832" s="18" t="s">
        <v>10</v>
      </c>
      <c r="C3832" s="18">
        <v>1185732</v>
      </c>
      <c r="D3832" s="19">
        <v>45344</v>
      </c>
      <c r="E3832" s="18" t="s">
        <v>132</v>
      </c>
      <c r="F3832" s="18" t="s">
        <v>126</v>
      </c>
      <c r="G3832" s="18" t="s">
        <v>127</v>
      </c>
      <c r="H3832" s="18" t="s">
        <v>16</v>
      </c>
      <c r="I3832" s="20">
        <v>0.65000000000000013</v>
      </c>
      <c r="J3832" s="21">
        <v>2500</v>
      </c>
      <c r="K3832" s="22">
        <f t="shared" si="1252"/>
        <v>1625.0000000000002</v>
      </c>
      <c r="L3832" s="22">
        <f t="shared" si="1251"/>
        <v>406.25000000000006</v>
      </c>
      <c r="M3832" s="23">
        <v>0.25</v>
      </c>
      <c r="O3832" s="1"/>
      <c r="P3832" s="2"/>
      <c r="Q3832" s="3"/>
      <c r="R3832" s="5"/>
    </row>
    <row r="3833" spans="2:18" x14ac:dyDescent="0.25">
      <c r="B3833" s="18" t="s">
        <v>10</v>
      </c>
      <c r="C3833" s="18">
        <v>1185732</v>
      </c>
      <c r="D3833" s="19">
        <v>45344</v>
      </c>
      <c r="E3833" s="18" t="s">
        <v>132</v>
      </c>
      <c r="F3833" s="18" t="s">
        <v>126</v>
      </c>
      <c r="G3833" s="18" t="s">
        <v>127</v>
      </c>
      <c r="H3833" s="18" t="s">
        <v>17</v>
      </c>
      <c r="I3833" s="20">
        <v>0.55000000000000004</v>
      </c>
      <c r="J3833" s="21">
        <v>3500</v>
      </c>
      <c r="K3833" s="22">
        <f t="shared" si="1252"/>
        <v>1925.0000000000002</v>
      </c>
      <c r="L3833" s="22">
        <f t="shared" si="1251"/>
        <v>577.5</v>
      </c>
      <c r="M3833" s="23">
        <v>0.3</v>
      </c>
      <c r="O3833" s="1"/>
      <c r="P3833" s="2"/>
      <c r="Q3833" s="3"/>
      <c r="R3833" s="5"/>
    </row>
    <row r="3834" spans="2:18" x14ac:dyDescent="0.25">
      <c r="B3834" s="18" t="s">
        <v>10</v>
      </c>
      <c r="C3834" s="18">
        <v>1185732</v>
      </c>
      <c r="D3834" s="19">
        <v>45371</v>
      </c>
      <c r="E3834" s="18" t="s">
        <v>132</v>
      </c>
      <c r="F3834" s="18" t="s">
        <v>126</v>
      </c>
      <c r="G3834" s="18" t="s">
        <v>127</v>
      </c>
      <c r="H3834" s="18" t="s">
        <v>12</v>
      </c>
      <c r="I3834" s="20">
        <v>0.55000000000000004</v>
      </c>
      <c r="J3834" s="21">
        <v>5450</v>
      </c>
      <c r="K3834" s="22">
        <f>I3834*J3834</f>
        <v>2997.5000000000005</v>
      </c>
      <c r="L3834" s="22">
        <f>K3834*M3834</f>
        <v>1049.1250000000002</v>
      </c>
      <c r="M3834" s="23">
        <v>0.35000000000000003</v>
      </c>
      <c r="O3834" s="1"/>
      <c r="P3834" s="2"/>
      <c r="Q3834" s="3"/>
      <c r="R3834" s="5"/>
    </row>
    <row r="3835" spans="2:18" x14ac:dyDescent="0.25">
      <c r="B3835" s="18" t="s">
        <v>10</v>
      </c>
      <c r="C3835" s="18">
        <v>1185732</v>
      </c>
      <c r="D3835" s="19">
        <v>45371</v>
      </c>
      <c r="E3835" s="18" t="s">
        <v>132</v>
      </c>
      <c r="F3835" s="18" t="s">
        <v>126</v>
      </c>
      <c r="G3835" s="18" t="s">
        <v>127</v>
      </c>
      <c r="H3835" s="18" t="s">
        <v>15</v>
      </c>
      <c r="I3835" s="20">
        <v>0.55000000000000004</v>
      </c>
      <c r="J3835" s="21">
        <v>2500</v>
      </c>
      <c r="K3835" s="22">
        <f>I3835*J3835</f>
        <v>1375</v>
      </c>
      <c r="L3835" s="22">
        <f>K3835*M3835</f>
        <v>481.25000000000006</v>
      </c>
      <c r="M3835" s="23">
        <v>0.35000000000000003</v>
      </c>
      <c r="O3835" s="1"/>
      <c r="P3835" s="2"/>
      <c r="Q3835" s="3"/>
      <c r="R3835" s="5"/>
    </row>
    <row r="3836" spans="2:18" x14ac:dyDescent="0.25">
      <c r="B3836" s="18" t="s">
        <v>10</v>
      </c>
      <c r="C3836" s="18">
        <v>1185732</v>
      </c>
      <c r="D3836" s="19">
        <v>45371</v>
      </c>
      <c r="E3836" s="18" t="s">
        <v>132</v>
      </c>
      <c r="F3836" s="18" t="s">
        <v>126</v>
      </c>
      <c r="G3836" s="18" t="s">
        <v>127</v>
      </c>
      <c r="H3836" s="18" t="s">
        <v>13</v>
      </c>
      <c r="I3836" s="20">
        <v>0.45</v>
      </c>
      <c r="J3836" s="21">
        <v>2750</v>
      </c>
      <c r="K3836" s="22">
        <f t="shared" ref="K3836:K3839" si="1253">I3836*J3836</f>
        <v>1237.5</v>
      </c>
      <c r="L3836" s="22">
        <f t="shared" ref="L3836:L3839" si="1254">K3836*M3836</f>
        <v>309.375</v>
      </c>
      <c r="M3836" s="23">
        <v>0.25</v>
      </c>
      <c r="O3836" s="1"/>
      <c r="P3836" s="2"/>
      <c r="Q3836" s="3"/>
      <c r="R3836" s="5"/>
    </row>
    <row r="3837" spans="2:18" x14ac:dyDescent="0.25">
      <c r="B3837" s="18" t="s">
        <v>10</v>
      </c>
      <c r="C3837" s="18">
        <v>1185732</v>
      </c>
      <c r="D3837" s="19">
        <v>45371</v>
      </c>
      <c r="E3837" s="18" t="s">
        <v>132</v>
      </c>
      <c r="F3837" s="18" t="s">
        <v>126</v>
      </c>
      <c r="G3837" s="18" t="s">
        <v>127</v>
      </c>
      <c r="H3837" s="18" t="s">
        <v>14</v>
      </c>
      <c r="I3837" s="20">
        <v>0.49999999999999994</v>
      </c>
      <c r="J3837" s="21">
        <v>1250</v>
      </c>
      <c r="K3837" s="22">
        <f t="shared" si="1253"/>
        <v>624.99999999999989</v>
      </c>
      <c r="L3837" s="22">
        <f t="shared" si="1254"/>
        <v>156.24999999999997</v>
      </c>
      <c r="M3837" s="23">
        <v>0.25</v>
      </c>
      <c r="O3837" s="1"/>
      <c r="P3837" s="2"/>
      <c r="Q3837" s="3"/>
      <c r="R3837" s="5"/>
    </row>
    <row r="3838" spans="2:18" x14ac:dyDescent="0.25">
      <c r="B3838" s="18" t="s">
        <v>10</v>
      </c>
      <c r="C3838" s="18">
        <v>1185732</v>
      </c>
      <c r="D3838" s="19">
        <v>45371</v>
      </c>
      <c r="E3838" s="18" t="s">
        <v>132</v>
      </c>
      <c r="F3838" s="18" t="s">
        <v>126</v>
      </c>
      <c r="G3838" s="18" t="s">
        <v>127</v>
      </c>
      <c r="H3838" s="18" t="s">
        <v>16</v>
      </c>
      <c r="I3838" s="20">
        <v>0.65000000000000013</v>
      </c>
      <c r="J3838" s="21">
        <v>1750</v>
      </c>
      <c r="K3838" s="22">
        <f t="shared" si="1253"/>
        <v>1137.5000000000002</v>
      </c>
      <c r="L3838" s="22">
        <f t="shared" si="1254"/>
        <v>284.37500000000006</v>
      </c>
      <c r="M3838" s="23">
        <v>0.25</v>
      </c>
      <c r="O3838" s="1"/>
      <c r="P3838" s="2"/>
      <c r="Q3838" s="3"/>
      <c r="R3838" s="5"/>
    </row>
    <row r="3839" spans="2:18" x14ac:dyDescent="0.25">
      <c r="B3839" s="18" t="s">
        <v>10</v>
      </c>
      <c r="C3839" s="18">
        <v>1185732</v>
      </c>
      <c r="D3839" s="19">
        <v>45371</v>
      </c>
      <c r="E3839" s="18" t="s">
        <v>132</v>
      </c>
      <c r="F3839" s="18" t="s">
        <v>126</v>
      </c>
      <c r="G3839" s="18" t="s">
        <v>127</v>
      </c>
      <c r="H3839" s="18" t="s">
        <v>17</v>
      </c>
      <c r="I3839" s="20">
        <v>0.55000000000000004</v>
      </c>
      <c r="J3839" s="21">
        <v>2750</v>
      </c>
      <c r="K3839" s="22">
        <f t="shared" si="1253"/>
        <v>1512.5000000000002</v>
      </c>
      <c r="L3839" s="22">
        <f t="shared" si="1254"/>
        <v>453.75000000000006</v>
      </c>
      <c r="M3839" s="23">
        <v>0.3</v>
      </c>
      <c r="O3839" s="1"/>
      <c r="P3839" s="2"/>
      <c r="Q3839" s="3"/>
      <c r="R3839" s="5"/>
    </row>
    <row r="3840" spans="2:18" x14ac:dyDescent="0.25">
      <c r="B3840" s="18" t="s">
        <v>10</v>
      </c>
      <c r="C3840" s="18">
        <v>1185732</v>
      </c>
      <c r="D3840" s="19">
        <v>45403</v>
      </c>
      <c r="E3840" s="18" t="s">
        <v>132</v>
      </c>
      <c r="F3840" s="18" t="s">
        <v>126</v>
      </c>
      <c r="G3840" s="18" t="s">
        <v>127</v>
      </c>
      <c r="H3840" s="18" t="s">
        <v>12</v>
      </c>
      <c r="I3840" s="20">
        <v>0.55000000000000004</v>
      </c>
      <c r="J3840" s="21">
        <v>5250</v>
      </c>
      <c r="K3840" s="22">
        <f>I3840*J3840</f>
        <v>2887.5000000000005</v>
      </c>
      <c r="L3840" s="22">
        <f>K3840*M3840</f>
        <v>1010.6250000000002</v>
      </c>
      <c r="M3840" s="23">
        <v>0.35000000000000003</v>
      </c>
      <c r="O3840" s="1"/>
      <c r="P3840" s="2"/>
      <c r="Q3840" s="3"/>
      <c r="R3840" s="5"/>
    </row>
    <row r="3841" spans="2:18" x14ac:dyDescent="0.25">
      <c r="B3841" s="18" t="s">
        <v>10</v>
      </c>
      <c r="C3841" s="18">
        <v>1185732</v>
      </c>
      <c r="D3841" s="19">
        <v>45403</v>
      </c>
      <c r="E3841" s="18" t="s">
        <v>132</v>
      </c>
      <c r="F3841" s="18" t="s">
        <v>126</v>
      </c>
      <c r="G3841" s="18" t="s">
        <v>127</v>
      </c>
      <c r="H3841" s="18" t="s">
        <v>15</v>
      </c>
      <c r="I3841" s="20">
        <v>0.55000000000000004</v>
      </c>
      <c r="J3841" s="21">
        <v>2250</v>
      </c>
      <c r="K3841" s="22">
        <f>I3841*J3841</f>
        <v>1237.5</v>
      </c>
      <c r="L3841" s="22">
        <f>K3841*M3841</f>
        <v>433.12500000000006</v>
      </c>
      <c r="M3841" s="23">
        <v>0.35000000000000003</v>
      </c>
      <c r="O3841" s="1"/>
      <c r="P3841" s="2"/>
      <c r="Q3841" s="3"/>
      <c r="R3841" s="5"/>
    </row>
    <row r="3842" spans="2:18" x14ac:dyDescent="0.25">
      <c r="B3842" s="18" t="s">
        <v>10</v>
      </c>
      <c r="C3842" s="18">
        <v>1185732</v>
      </c>
      <c r="D3842" s="19">
        <v>45403</v>
      </c>
      <c r="E3842" s="18" t="s">
        <v>132</v>
      </c>
      <c r="F3842" s="18" t="s">
        <v>126</v>
      </c>
      <c r="G3842" s="18" t="s">
        <v>127</v>
      </c>
      <c r="H3842" s="18" t="s">
        <v>13</v>
      </c>
      <c r="I3842" s="20">
        <v>0.45</v>
      </c>
      <c r="J3842" s="21">
        <v>2250</v>
      </c>
      <c r="K3842" s="22">
        <f t="shared" ref="K3842:K3845" si="1255">I3842*J3842</f>
        <v>1012.5</v>
      </c>
      <c r="L3842" s="22">
        <f t="shared" ref="L3842:L3845" si="1256">K3842*M3842</f>
        <v>253.125</v>
      </c>
      <c r="M3842" s="23">
        <v>0.25</v>
      </c>
      <c r="O3842" s="1"/>
      <c r="P3842" s="2"/>
      <c r="Q3842" s="3"/>
      <c r="R3842" s="5"/>
    </row>
    <row r="3843" spans="2:18" x14ac:dyDescent="0.25">
      <c r="B3843" s="18" t="s">
        <v>10</v>
      </c>
      <c r="C3843" s="18">
        <v>1185732</v>
      </c>
      <c r="D3843" s="19">
        <v>45403</v>
      </c>
      <c r="E3843" s="18" t="s">
        <v>132</v>
      </c>
      <c r="F3843" s="18" t="s">
        <v>126</v>
      </c>
      <c r="G3843" s="18" t="s">
        <v>127</v>
      </c>
      <c r="H3843" s="18" t="s">
        <v>14</v>
      </c>
      <c r="I3843" s="20">
        <v>0.49999999999999994</v>
      </c>
      <c r="J3843" s="21">
        <v>1500</v>
      </c>
      <c r="K3843" s="22">
        <f t="shared" si="1255"/>
        <v>749.99999999999989</v>
      </c>
      <c r="L3843" s="22">
        <f t="shared" si="1256"/>
        <v>187.49999999999997</v>
      </c>
      <c r="M3843" s="23">
        <v>0.25</v>
      </c>
      <c r="O3843" s="1"/>
      <c r="P3843" s="2"/>
      <c r="Q3843" s="3"/>
      <c r="R3843" s="5"/>
    </row>
    <row r="3844" spans="2:18" x14ac:dyDescent="0.25">
      <c r="B3844" s="18" t="s">
        <v>10</v>
      </c>
      <c r="C3844" s="18">
        <v>1185732</v>
      </c>
      <c r="D3844" s="19">
        <v>45403</v>
      </c>
      <c r="E3844" s="18" t="s">
        <v>132</v>
      </c>
      <c r="F3844" s="18" t="s">
        <v>126</v>
      </c>
      <c r="G3844" s="18" t="s">
        <v>127</v>
      </c>
      <c r="H3844" s="18" t="s">
        <v>16</v>
      </c>
      <c r="I3844" s="20">
        <v>0.60000000000000009</v>
      </c>
      <c r="J3844" s="21">
        <v>1500</v>
      </c>
      <c r="K3844" s="22">
        <f t="shared" si="1255"/>
        <v>900.00000000000011</v>
      </c>
      <c r="L3844" s="22">
        <f t="shared" si="1256"/>
        <v>225.00000000000003</v>
      </c>
      <c r="M3844" s="23">
        <v>0.25</v>
      </c>
      <c r="O3844" s="1"/>
      <c r="P3844" s="2"/>
      <c r="Q3844" s="3"/>
      <c r="R3844" s="5"/>
    </row>
    <row r="3845" spans="2:18" x14ac:dyDescent="0.25">
      <c r="B3845" s="18" t="s">
        <v>10</v>
      </c>
      <c r="C3845" s="18">
        <v>1185732</v>
      </c>
      <c r="D3845" s="19">
        <v>45403</v>
      </c>
      <c r="E3845" s="18" t="s">
        <v>132</v>
      </c>
      <c r="F3845" s="18" t="s">
        <v>126</v>
      </c>
      <c r="G3845" s="18" t="s">
        <v>127</v>
      </c>
      <c r="H3845" s="18" t="s">
        <v>17</v>
      </c>
      <c r="I3845" s="20">
        <v>0.5</v>
      </c>
      <c r="J3845" s="21">
        <v>3000</v>
      </c>
      <c r="K3845" s="22">
        <f t="shared" si="1255"/>
        <v>1500</v>
      </c>
      <c r="L3845" s="22">
        <f t="shared" si="1256"/>
        <v>450</v>
      </c>
      <c r="M3845" s="23">
        <v>0.3</v>
      </c>
      <c r="O3845" s="1"/>
      <c r="P3845" s="2"/>
      <c r="Q3845" s="3"/>
      <c r="R3845" s="5"/>
    </row>
    <row r="3846" spans="2:18" x14ac:dyDescent="0.25">
      <c r="B3846" s="18" t="s">
        <v>10</v>
      </c>
      <c r="C3846" s="18">
        <v>1185732</v>
      </c>
      <c r="D3846" s="19">
        <v>45432</v>
      </c>
      <c r="E3846" s="18" t="s">
        <v>132</v>
      </c>
      <c r="F3846" s="18" t="s">
        <v>126</v>
      </c>
      <c r="G3846" s="18" t="s">
        <v>127</v>
      </c>
      <c r="H3846" s="18" t="s">
        <v>12</v>
      </c>
      <c r="I3846" s="20">
        <v>0.65</v>
      </c>
      <c r="J3846" s="21">
        <v>5700</v>
      </c>
      <c r="K3846" s="22">
        <f>I3846*J3846</f>
        <v>3705</v>
      </c>
      <c r="L3846" s="22">
        <f>K3846*M3846</f>
        <v>1296.7500000000002</v>
      </c>
      <c r="M3846" s="23">
        <v>0.35000000000000003</v>
      </c>
      <c r="O3846" s="1"/>
      <c r="P3846" s="2"/>
      <c r="Q3846" s="3"/>
      <c r="R3846" s="5"/>
    </row>
    <row r="3847" spans="2:18" x14ac:dyDescent="0.25">
      <c r="B3847" s="18" t="s">
        <v>10</v>
      </c>
      <c r="C3847" s="18">
        <v>1185732</v>
      </c>
      <c r="D3847" s="19">
        <v>45432</v>
      </c>
      <c r="E3847" s="18" t="s">
        <v>132</v>
      </c>
      <c r="F3847" s="18" t="s">
        <v>126</v>
      </c>
      <c r="G3847" s="18" t="s">
        <v>127</v>
      </c>
      <c r="H3847" s="18" t="s">
        <v>15</v>
      </c>
      <c r="I3847" s="20">
        <v>0.60000000000000009</v>
      </c>
      <c r="J3847" s="21">
        <v>2750</v>
      </c>
      <c r="K3847" s="22">
        <f>I3847*J3847</f>
        <v>1650.0000000000002</v>
      </c>
      <c r="L3847" s="22">
        <f>K3847*M3847</f>
        <v>577.50000000000011</v>
      </c>
      <c r="M3847" s="23">
        <v>0.35000000000000003</v>
      </c>
      <c r="O3847" s="1"/>
      <c r="P3847" s="2"/>
      <c r="Q3847" s="3"/>
      <c r="R3847" s="5"/>
    </row>
    <row r="3848" spans="2:18" x14ac:dyDescent="0.25">
      <c r="B3848" s="18" t="s">
        <v>10</v>
      </c>
      <c r="C3848" s="18">
        <v>1185732</v>
      </c>
      <c r="D3848" s="19">
        <v>45432</v>
      </c>
      <c r="E3848" s="18" t="s">
        <v>132</v>
      </c>
      <c r="F3848" s="18" t="s">
        <v>126</v>
      </c>
      <c r="G3848" s="18" t="s">
        <v>127</v>
      </c>
      <c r="H3848" s="18" t="s">
        <v>13</v>
      </c>
      <c r="I3848" s="20">
        <v>0.55000000000000004</v>
      </c>
      <c r="J3848" s="21">
        <v>3000</v>
      </c>
      <c r="K3848" s="22">
        <f t="shared" ref="K3848:K3851" si="1257">I3848*J3848</f>
        <v>1650.0000000000002</v>
      </c>
      <c r="L3848" s="22">
        <f t="shared" ref="L3848:L3851" si="1258">K3848*M3848</f>
        <v>412.50000000000006</v>
      </c>
      <c r="M3848" s="23">
        <v>0.25</v>
      </c>
      <c r="O3848" s="1"/>
      <c r="P3848" s="2"/>
      <c r="Q3848" s="3"/>
      <c r="R3848" s="5"/>
    </row>
    <row r="3849" spans="2:18" x14ac:dyDescent="0.25">
      <c r="B3849" s="18" t="s">
        <v>10</v>
      </c>
      <c r="C3849" s="18">
        <v>1185732</v>
      </c>
      <c r="D3849" s="19">
        <v>45432</v>
      </c>
      <c r="E3849" s="18" t="s">
        <v>132</v>
      </c>
      <c r="F3849" s="18" t="s">
        <v>126</v>
      </c>
      <c r="G3849" s="18" t="s">
        <v>127</v>
      </c>
      <c r="H3849" s="18" t="s">
        <v>14</v>
      </c>
      <c r="I3849" s="20">
        <v>0.55000000000000004</v>
      </c>
      <c r="J3849" s="21">
        <v>2500</v>
      </c>
      <c r="K3849" s="22">
        <f t="shared" si="1257"/>
        <v>1375</v>
      </c>
      <c r="L3849" s="22">
        <f t="shared" si="1258"/>
        <v>343.75</v>
      </c>
      <c r="M3849" s="23">
        <v>0.25</v>
      </c>
      <c r="O3849" s="1"/>
      <c r="P3849" s="2"/>
      <c r="Q3849" s="3"/>
      <c r="R3849" s="5"/>
    </row>
    <row r="3850" spans="2:18" x14ac:dyDescent="0.25">
      <c r="B3850" s="18" t="s">
        <v>10</v>
      </c>
      <c r="C3850" s="18">
        <v>1185732</v>
      </c>
      <c r="D3850" s="19">
        <v>45432</v>
      </c>
      <c r="E3850" s="18" t="s">
        <v>132</v>
      </c>
      <c r="F3850" s="18" t="s">
        <v>126</v>
      </c>
      <c r="G3850" s="18" t="s">
        <v>127</v>
      </c>
      <c r="H3850" s="18" t="s">
        <v>16</v>
      </c>
      <c r="I3850" s="20">
        <v>0.65</v>
      </c>
      <c r="J3850" s="21">
        <v>2750</v>
      </c>
      <c r="K3850" s="22">
        <f t="shared" si="1257"/>
        <v>1787.5</v>
      </c>
      <c r="L3850" s="22">
        <f t="shared" si="1258"/>
        <v>446.875</v>
      </c>
      <c r="M3850" s="23">
        <v>0.25</v>
      </c>
      <c r="O3850" s="1"/>
      <c r="P3850" s="2"/>
      <c r="Q3850" s="3"/>
      <c r="R3850" s="5"/>
    </row>
    <row r="3851" spans="2:18" x14ac:dyDescent="0.25">
      <c r="B3851" s="18" t="s">
        <v>10</v>
      </c>
      <c r="C3851" s="18">
        <v>1185732</v>
      </c>
      <c r="D3851" s="19">
        <v>45432</v>
      </c>
      <c r="E3851" s="18" t="s">
        <v>132</v>
      </c>
      <c r="F3851" s="18" t="s">
        <v>126</v>
      </c>
      <c r="G3851" s="18" t="s">
        <v>127</v>
      </c>
      <c r="H3851" s="18" t="s">
        <v>17</v>
      </c>
      <c r="I3851" s="20">
        <v>0.70000000000000007</v>
      </c>
      <c r="J3851" s="21">
        <v>4000</v>
      </c>
      <c r="K3851" s="22">
        <f t="shared" si="1257"/>
        <v>2800.0000000000005</v>
      </c>
      <c r="L3851" s="22">
        <f t="shared" si="1258"/>
        <v>840.00000000000011</v>
      </c>
      <c r="M3851" s="23">
        <v>0.3</v>
      </c>
      <c r="O3851" s="1"/>
      <c r="P3851" s="2"/>
      <c r="Q3851" s="3"/>
      <c r="R3851" s="5"/>
    </row>
    <row r="3852" spans="2:18" x14ac:dyDescent="0.25">
      <c r="B3852" s="18" t="s">
        <v>10</v>
      </c>
      <c r="C3852" s="18">
        <v>1185732</v>
      </c>
      <c r="D3852" s="19">
        <v>45465</v>
      </c>
      <c r="E3852" s="18" t="s">
        <v>132</v>
      </c>
      <c r="F3852" s="18" t="s">
        <v>126</v>
      </c>
      <c r="G3852" s="18" t="s">
        <v>127</v>
      </c>
      <c r="H3852" s="18" t="s">
        <v>12</v>
      </c>
      <c r="I3852" s="20">
        <v>0.65</v>
      </c>
      <c r="J3852" s="21">
        <v>6500</v>
      </c>
      <c r="K3852" s="22">
        <f>I3852*J3852</f>
        <v>4225</v>
      </c>
      <c r="L3852" s="22">
        <f>K3852*M3852</f>
        <v>1478.7500000000002</v>
      </c>
      <c r="M3852" s="23">
        <v>0.35000000000000003</v>
      </c>
      <c r="O3852" s="1"/>
      <c r="P3852" s="2"/>
      <c r="Q3852" s="3"/>
      <c r="R3852" s="5"/>
    </row>
    <row r="3853" spans="2:18" x14ac:dyDescent="0.25">
      <c r="B3853" s="18" t="s">
        <v>10</v>
      </c>
      <c r="C3853" s="18">
        <v>1185732</v>
      </c>
      <c r="D3853" s="19">
        <v>45465</v>
      </c>
      <c r="E3853" s="18" t="s">
        <v>132</v>
      </c>
      <c r="F3853" s="18" t="s">
        <v>126</v>
      </c>
      <c r="G3853" s="18" t="s">
        <v>127</v>
      </c>
      <c r="H3853" s="18" t="s">
        <v>15</v>
      </c>
      <c r="I3853" s="20">
        <v>0.60000000000000009</v>
      </c>
      <c r="J3853" s="21">
        <v>4000</v>
      </c>
      <c r="K3853" s="22">
        <f>I3853*J3853</f>
        <v>2400.0000000000005</v>
      </c>
      <c r="L3853" s="22">
        <f>K3853*M3853</f>
        <v>840.00000000000023</v>
      </c>
      <c r="M3853" s="23">
        <v>0.35000000000000003</v>
      </c>
      <c r="O3853" s="1"/>
      <c r="P3853" s="2"/>
      <c r="Q3853" s="3"/>
      <c r="R3853" s="5"/>
    </row>
    <row r="3854" spans="2:18" x14ac:dyDescent="0.25">
      <c r="B3854" s="18" t="s">
        <v>10</v>
      </c>
      <c r="C3854" s="18">
        <v>1185732</v>
      </c>
      <c r="D3854" s="19">
        <v>45465</v>
      </c>
      <c r="E3854" s="18" t="s">
        <v>132</v>
      </c>
      <c r="F3854" s="18" t="s">
        <v>126</v>
      </c>
      <c r="G3854" s="18" t="s">
        <v>127</v>
      </c>
      <c r="H3854" s="18" t="s">
        <v>13</v>
      </c>
      <c r="I3854" s="20">
        <v>0.55000000000000004</v>
      </c>
      <c r="J3854" s="21">
        <v>3250</v>
      </c>
      <c r="K3854" s="22">
        <f t="shared" ref="K3854:K3857" si="1259">I3854*J3854</f>
        <v>1787.5000000000002</v>
      </c>
      <c r="L3854" s="22">
        <f t="shared" ref="L3854:L3857" si="1260">K3854*M3854</f>
        <v>446.87500000000006</v>
      </c>
      <c r="M3854" s="23">
        <v>0.25</v>
      </c>
      <c r="O3854" s="1"/>
      <c r="P3854" s="2"/>
      <c r="Q3854" s="3"/>
      <c r="R3854" s="5"/>
    </row>
    <row r="3855" spans="2:18" x14ac:dyDescent="0.25">
      <c r="B3855" s="18" t="s">
        <v>10</v>
      </c>
      <c r="C3855" s="18">
        <v>1185732</v>
      </c>
      <c r="D3855" s="19">
        <v>45465</v>
      </c>
      <c r="E3855" s="18" t="s">
        <v>132</v>
      </c>
      <c r="F3855" s="18" t="s">
        <v>126</v>
      </c>
      <c r="G3855" s="18" t="s">
        <v>127</v>
      </c>
      <c r="H3855" s="18" t="s">
        <v>14</v>
      </c>
      <c r="I3855" s="20">
        <v>0.55000000000000004</v>
      </c>
      <c r="J3855" s="21">
        <v>3000</v>
      </c>
      <c r="K3855" s="22">
        <f t="shared" si="1259"/>
        <v>1650.0000000000002</v>
      </c>
      <c r="L3855" s="22">
        <f t="shared" si="1260"/>
        <v>412.50000000000006</v>
      </c>
      <c r="M3855" s="23">
        <v>0.25</v>
      </c>
      <c r="O3855" s="1"/>
      <c r="P3855" s="2"/>
      <c r="Q3855" s="3"/>
      <c r="R3855" s="5"/>
    </row>
    <row r="3856" spans="2:18" x14ac:dyDescent="0.25">
      <c r="B3856" s="18" t="s">
        <v>10</v>
      </c>
      <c r="C3856" s="18">
        <v>1185732</v>
      </c>
      <c r="D3856" s="19">
        <v>45465</v>
      </c>
      <c r="E3856" s="18" t="s">
        <v>132</v>
      </c>
      <c r="F3856" s="18" t="s">
        <v>126</v>
      </c>
      <c r="G3856" s="18" t="s">
        <v>127</v>
      </c>
      <c r="H3856" s="18" t="s">
        <v>16</v>
      </c>
      <c r="I3856" s="20">
        <v>0.65</v>
      </c>
      <c r="J3856" s="21">
        <v>3000</v>
      </c>
      <c r="K3856" s="22">
        <f t="shared" si="1259"/>
        <v>1950</v>
      </c>
      <c r="L3856" s="22">
        <f t="shared" si="1260"/>
        <v>487.5</v>
      </c>
      <c r="M3856" s="23">
        <v>0.25</v>
      </c>
      <c r="O3856" s="1"/>
      <c r="P3856" s="2"/>
      <c r="Q3856" s="3"/>
      <c r="R3856" s="5"/>
    </row>
    <row r="3857" spans="2:18" x14ac:dyDescent="0.25">
      <c r="B3857" s="18" t="s">
        <v>10</v>
      </c>
      <c r="C3857" s="18">
        <v>1185732</v>
      </c>
      <c r="D3857" s="19">
        <v>45465</v>
      </c>
      <c r="E3857" s="18" t="s">
        <v>132</v>
      </c>
      <c r="F3857" s="18" t="s">
        <v>126</v>
      </c>
      <c r="G3857" s="18" t="s">
        <v>127</v>
      </c>
      <c r="H3857" s="18" t="s">
        <v>17</v>
      </c>
      <c r="I3857" s="20">
        <v>0.70000000000000007</v>
      </c>
      <c r="J3857" s="21">
        <v>4500</v>
      </c>
      <c r="K3857" s="22">
        <f t="shared" si="1259"/>
        <v>3150.0000000000005</v>
      </c>
      <c r="L3857" s="22">
        <f t="shared" si="1260"/>
        <v>945.00000000000011</v>
      </c>
      <c r="M3857" s="23">
        <v>0.3</v>
      </c>
      <c r="O3857" s="1"/>
      <c r="P3857" s="2"/>
      <c r="Q3857" s="3"/>
      <c r="R3857" s="5"/>
    </row>
    <row r="3858" spans="2:18" x14ac:dyDescent="0.25">
      <c r="B3858" s="18" t="s">
        <v>10</v>
      </c>
      <c r="C3858" s="18">
        <v>1185732</v>
      </c>
      <c r="D3858" s="19">
        <v>45493</v>
      </c>
      <c r="E3858" s="18" t="s">
        <v>132</v>
      </c>
      <c r="F3858" s="18" t="s">
        <v>126</v>
      </c>
      <c r="G3858" s="18" t="s">
        <v>127</v>
      </c>
      <c r="H3858" s="18" t="s">
        <v>12</v>
      </c>
      <c r="I3858" s="20">
        <v>0.65</v>
      </c>
      <c r="J3858" s="21">
        <v>6750</v>
      </c>
      <c r="K3858" s="22">
        <f>I3858*J3858</f>
        <v>4387.5</v>
      </c>
      <c r="L3858" s="22">
        <f>K3858*M3858</f>
        <v>1535.6250000000002</v>
      </c>
      <c r="M3858" s="23">
        <v>0.35000000000000003</v>
      </c>
      <c r="O3858" s="1"/>
      <c r="P3858" s="2"/>
      <c r="Q3858" s="3"/>
      <c r="R3858" s="5"/>
    </row>
    <row r="3859" spans="2:18" x14ac:dyDescent="0.25">
      <c r="B3859" s="18" t="s">
        <v>10</v>
      </c>
      <c r="C3859" s="18">
        <v>1185732</v>
      </c>
      <c r="D3859" s="19">
        <v>45493</v>
      </c>
      <c r="E3859" s="18" t="s">
        <v>132</v>
      </c>
      <c r="F3859" s="18" t="s">
        <v>126</v>
      </c>
      <c r="G3859" s="18" t="s">
        <v>127</v>
      </c>
      <c r="H3859" s="18" t="s">
        <v>15</v>
      </c>
      <c r="I3859" s="20">
        <v>0.60000000000000009</v>
      </c>
      <c r="J3859" s="21">
        <v>4250</v>
      </c>
      <c r="K3859" s="22">
        <f>I3859*J3859</f>
        <v>2550.0000000000005</v>
      </c>
      <c r="L3859" s="22">
        <f>K3859*M3859</f>
        <v>892.50000000000023</v>
      </c>
      <c r="M3859" s="23">
        <v>0.35000000000000003</v>
      </c>
      <c r="O3859" s="1"/>
      <c r="P3859" s="2"/>
      <c r="Q3859" s="3"/>
      <c r="R3859" s="5"/>
    </row>
    <row r="3860" spans="2:18" x14ac:dyDescent="0.25">
      <c r="B3860" s="18" t="s">
        <v>10</v>
      </c>
      <c r="C3860" s="18">
        <v>1185732</v>
      </c>
      <c r="D3860" s="19">
        <v>45493</v>
      </c>
      <c r="E3860" s="18" t="s">
        <v>132</v>
      </c>
      <c r="F3860" s="18" t="s">
        <v>126</v>
      </c>
      <c r="G3860" s="18" t="s">
        <v>127</v>
      </c>
      <c r="H3860" s="18" t="s">
        <v>13</v>
      </c>
      <c r="I3860" s="20">
        <v>0.55000000000000004</v>
      </c>
      <c r="J3860" s="21">
        <v>3500</v>
      </c>
      <c r="K3860" s="22">
        <f t="shared" ref="K3860:K3863" si="1261">I3860*J3860</f>
        <v>1925.0000000000002</v>
      </c>
      <c r="L3860" s="22">
        <f t="shared" ref="L3860:L3863" si="1262">K3860*M3860</f>
        <v>481.25000000000006</v>
      </c>
      <c r="M3860" s="23">
        <v>0.25</v>
      </c>
      <c r="O3860" s="1"/>
      <c r="P3860" s="2"/>
      <c r="Q3860" s="3"/>
      <c r="R3860" s="5"/>
    </row>
    <row r="3861" spans="2:18" x14ac:dyDescent="0.25">
      <c r="B3861" s="18" t="s">
        <v>10</v>
      </c>
      <c r="C3861" s="18">
        <v>1185732</v>
      </c>
      <c r="D3861" s="19">
        <v>45493</v>
      </c>
      <c r="E3861" s="18" t="s">
        <v>132</v>
      </c>
      <c r="F3861" s="18" t="s">
        <v>126</v>
      </c>
      <c r="G3861" s="18" t="s">
        <v>127</v>
      </c>
      <c r="H3861" s="18" t="s">
        <v>14</v>
      </c>
      <c r="I3861" s="20">
        <v>0.55000000000000004</v>
      </c>
      <c r="J3861" s="21">
        <v>3000</v>
      </c>
      <c r="K3861" s="22">
        <f t="shared" si="1261"/>
        <v>1650.0000000000002</v>
      </c>
      <c r="L3861" s="22">
        <f t="shared" si="1262"/>
        <v>412.50000000000006</v>
      </c>
      <c r="M3861" s="23">
        <v>0.25</v>
      </c>
      <c r="O3861" s="1"/>
      <c r="P3861" s="2"/>
      <c r="Q3861" s="3"/>
      <c r="R3861" s="5"/>
    </row>
    <row r="3862" spans="2:18" x14ac:dyDescent="0.25">
      <c r="B3862" s="18" t="s">
        <v>10</v>
      </c>
      <c r="C3862" s="18">
        <v>1185732</v>
      </c>
      <c r="D3862" s="19">
        <v>45493</v>
      </c>
      <c r="E3862" s="18" t="s">
        <v>132</v>
      </c>
      <c r="F3862" s="18" t="s">
        <v>126</v>
      </c>
      <c r="G3862" s="18" t="s">
        <v>127</v>
      </c>
      <c r="H3862" s="18" t="s">
        <v>16</v>
      </c>
      <c r="I3862" s="20">
        <v>0.65</v>
      </c>
      <c r="J3862" s="21">
        <v>3250</v>
      </c>
      <c r="K3862" s="22">
        <f t="shared" si="1261"/>
        <v>2112.5</v>
      </c>
      <c r="L3862" s="22">
        <f t="shared" si="1262"/>
        <v>528.125</v>
      </c>
      <c r="M3862" s="23">
        <v>0.25</v>
      </c>
      <c r="O3862" s="1"/>
      <c r="P3862" s="2"/>
      <c r="Q3862" s="3"/>
      <c r="R3862" s="5"/>
    </row>
    <row r="3863" spans="2:18" x14ac:dyDescent="0.25">
      <c r="B3863" s="18" t="s">
        <v>10</v>
      </c>
      <c r="C3863" s="18">
        <v>1185732</v>
      </c>
      <c r="D3863" s="19">
        <v>45493</v>
      </c>
      <c r="E3863" s="18" t="s">
        <v>132</v>
      </c>
      <c r="F3863" s="18" t="s">
        <v>126</v>
      </c>
      <c r="G3863" s="18" t="s">
        <v>127</v>
      </c>
      <c r="H3863" s="18" t="s">
        <v>17</v>
      </c>
      <c r="I3863" s="20">
        <v>0.70000000000000007</v>
      </c>
      <c r="J3863" s="21">
        <v>5000</v>
      </c>
      <c r="K3863" s="22">
        <f t="shared" si="1261"/>
        <v>3500.0000000000005</v>
      </c>
      <c r="L3863" s="22">
        <f t="shared" si="1262"/>
        <v>1050</v>
      </c>
      <c r="M3863" s="23">
        <v>0.3</v>
      </c>
      <c r="O3863" s="1"/>
      <c r="P3863" s="2"/>
      <c r="Q3863" s="3"/>
      <c r="R3863" s="5"/>
    </row>
    <row r="3864" spans="2:18" x14ac:dyDescent="0.25">
      <c r="B3864" s="18" t="s">
        <v>10</v>
      </c>
      <c r="C3864" s="18">
        <v>1185732</v>
      </c>
      <c r="D3864" s="19">
        <v>45525</v>
      </c>
      <c r="E3864" s="18" t="s">
        <v>132</v>
      </c>
      <c r="F3864" s="18" t="s">
        <v>126</v>
      </c>
      <c r="G3864" s="18" t="s">
        <v>127</v>
      </c>
      <c r="H3864" s="18" t="s">
        <v>12</v>
      </c>
      <c r="I3864" s="20">
        <v>0.65</v>
      </c>
      <c r="J3864" s="21">
        <v>6500</v>
      </c>
      <c r="K3864" s="22">
        <f>I3864*J3864</f>
        <v>4225</v>
      </c>
      <c r="L3864" s="22">
        <f>K3864*M3864</f>
        <v>1478.7500000000002</v>
      </c>
      <c r="M3864" s="23">
        <v>0.35000000000000003</v>
      </c>
      <c r="O3864" s="1"/>
      <c r="P3864" s="2"/>
      <c r="Q3864" s="3"/>
      <c r="R3864" s="5"/>
    </row>
    <row r="3865" spans="2:18" x14ac:dyDescent="0.25">
      <c r="B3865" s="18" t="s">
        <v>10</v>
      </c>
      <c r="C3865" s="18">
        <v>1185732</v>
      </c>
      <c r="D3865" s="19">
        <v>45525</v>
      </c>
      <c r="E3865" s="18" t="s">
        <v>132</v>
      </c>
      <c r="F3865" s="18" t="s">
        <v>126</v>
      </c>
      <c r="G3865" s="18" t="s">
        <v>127</v>
      </c>
      <c r="H3865" s="18" t="s">
        <v>15</v>
      </c>
      <c r="I3865" s="20">
        <v>0.60000000000000009</v>
      </c>
      <c r="J3865" s="21">
        <v>4250</v>
      </c>
      <c r="K3865" s="22">
        <f>I3865*J3865</f>
        <v>2550.0000000000005</v>
      </c>
      <c r="L3865" s="22">
        <f>K3865*M3865</f>
        <v>892.50000000000023</v>
      </c>
      <c r="M3865" s="23">
        <v>0.35000000000000003</v>
      </c>
      <c r="O3865" s="1"/>
      <c r="P3865" s="2"/>
      <c r="Q3865" s="3"/>
      <c r="R3865" s="5"/>
    </row>
    <row r="3866" spans="2:18" x14ac:dyDescent="0.25">
      <c r="B3866" s="18" t="s">
        <v>10</v>
      </c>
      <c r="C3866" s="18">
        <v>1185732</v>
      </c>
      <c r="D3866" s="19">
        <v>45525</v>
      </c>
      <c r="E3866" s="18" t="s">
        <v>132</v>
      </c>
      <c r="F3866" s="18" t="s">
        <v>126</v>
      </c>
      <c r="G3866" s="18" t="s">
        <v>127</v>
      </c>
      <c r="H3866" s="18" t="s">
        <v>13</v>
      </c>
      <c r="I3866" s="20">
        <v>0.55000000000000004</v>
      </c>
      <c r="J3866" s="21">
        <v>3500</v>
      </c>
      <c r="K3866" s="22">
        <f t="shared" ref="K3866:K3869" si="1263">I3866*J3866</f>
        <v>1925.0000000000002</v>
      </c>
      <c r="L3866" s="22">
        <f t="shared" ref="L3866:L3869" si="1264">K3866*M3866</f>
        <v>481.25000000000006</v>
      </c>
      <c r="M3866" s="23">
        <v>0.25</v>
      </c>
      <c r="O3866" s="1"/>
      <c r="P3866" s="2"/>
      <c r="Q3866" s="3"/>
      <c r="R3866" s="5"/>
    </row>
    <row r="3867" spans="2:18" x14ac:dyDescent="0.25">
      <c r="B3867" s="18" t="s">
        <v>10</v>
      </c>
      <c r="C3867" s="18">
        <v>1185732</v>
      </c>
      <c r="D3867" s="19">
        <v>45525</v>
      </c>
      <c r="E3867" s="18" t="s">
        <v>132</v>
      </c>
      <c r="F3867" s="18" t="s">
        <v>126</v>
      </c>
      <c r="G3867" s="18" t="s">
        <v>127</v>
      </c>
      <c r="H3867" s="18" t="s">
        <v>14</v>
      </c>
      <c r="I3867" s="20">
        <v>0.55000000000000004</v>
      </c>
      <c r="J3867" s="21">
        <v>2500</v>
      </c>
      <c r="K3867" s="22">
        <f t="shared" si="1263"/>
        <v>1375</v>
      </c>
      <c r="L3867" s="22">
        <f t="shared" si="1264"/>
        <v>343.75</v>
      </c>
      <c r="M3867" s="23">
        <v>0.25</v>
      </c>
      <c r="O3867" s="1"/>
      <c r="P3867" s="2"/>
      <c r="Q3867" s="3"/>
      <c r="R3867" s="5"/>
    </row>
    <row r="3868" spans="2:18" x14ac:dyDescent="0.25">
      <c r="B3868" s="18" t="s">
        <v>10</v>
      </c>
      <c r="C3868" s="18">
        <v>1185732</v>
      </c>
      <c r="D3868" s="19">
        <v>45525</v>
      </c>
      <c r="E3868" s="18" t="s">
        <v>132</v>
      </c>
      <c r="F3868" s="18" t="s">
        <v>126</v>
      </c>
      <c r="G3868" s="18" t="s">
        <v>127</v>
      </c>
      <c r="H3868" s="18" t="s">
        <v>16</v>
      </c>
      <c r="I3868" s="20">
        <v>0.65</v>
      </c>
      <c r="J3868" s="21">
        <v>2250</v>
      </c>
      <c r="K3868" s="22">
        <f t="shared" si="1263"/>
        <v>1462.5</v>
      </c>
      <c r="L3868" s="22">
        <f t="shared" si="1264"/>
        <v>365.625</v>
      </c>
      <c r="M3868" s="23">
        <v>0.25</v>
      </c>
      <c r="O3868" s="1"/>
      <c r="P3868" s="2"/>
      <c r="Q3868" s="3"/>
      <c r="R3868" s="5"/>
    </row>
    <row r="3869" spans="2:18" x14ac:dyDescent="0.25">
      <c r="B3869" s="18" t="s">
        <v>10</v>
      </c>
      <c r="C3869" s="18">
        <v>1185732</v>
      </c>
      <c r="D3869" s="19">
        <v>45525</v>
      </c>
      <c r="E3869" s="18" t="s">
        <v>132</v>
      </c>
      <c r="F3869" s="18" t="s">
        <v>126</v>
      </c>
      <c r="G3869" s="18" t="s">
        <v>127</v>
      </c>
      <c r="H3869" s="18" t="s">
        <v>17</v>
      </c>
      <c r="I3869" s="20">
        <v>0.70000000000000007</v>
      </c>
      <c r="J3869" s="21">
        <v>4000</v>
      </c>
      <c r="K3869" s="22">
        <f t="shared" si="1263"/>
        <v>2800.0000000000005</v>
      </c>
      <c r="L3869" s="22">
        <f t="shared" si="1264"/>
        <v>840.00000000000011</v>
      </c>
      <c r="M3869" s="23">
        <v>0.3</v>
      </c>
      <c r="O3869" s="1"/>
      <c r="P3869" s="2"/>
      <c r="Q3869" s="3"/>
      <c r="R3869" s="5"/>
    </row>
    <row r="3870" spans="2:18" x14ac:dyDescent="0.25">
      <c r="B3870" s="18" t="s">
        <v>10</v>
      </c>
      <c r="C3870" s="18">
        <v>1185732</v>
      </c>
      <c r="D3870" s="19">
        <v>45555</v>
      </c>
      <c r="E3870" s="18" t="s">
        <v>132</v>
      </c>
      <c r="F3870" s="18" t="s">
        <v>126</v>
      </c>
      <c r="G3870" s="18" t="s">
        <v>127</v>
      </c>
      <c r="H3870" s="18" t="s">
        <v>12</v>
      </c>
      <c r="I3870" s="20">
        <v>0.65</v>
      </c>
      <c r="J3870" s="21">
        <v>5250</v>
      </c>
      <c r="K3870" s="22">
        <f>I3870*J3870</f>
        <v>3412.5</v>
      </c>
      <c r="L3870" s="22">
        <f>K3870*M3870</f>
        <v>1194.375</v>
      </c>
      <c r="M3870" s="23">
        <v>0.35000000000000003</v>
      </c>
      <c r="O3870" s="1"/>
      <c r="P3870" s="2"/>
      <c r="Q3870" s="3"/>
      <c r="R3870" s="5"/>
    </row>
    <row r="3871" spans="2:18" x14ac:dyDescent="0.25">
      <c r="B3871" s="18" t="s">
        <v>10</v>
      </c>
      <c r="C3871" s="18">
        <v>1185732</v>
      </c>
      <c r="D3871" s="19">
        <v>45555</v>
      </c>
      <c r="E3871" s="18" t="s">
        <v>132</v>
      </c>
      <c r="F3871" s="18" t="s">
        <v>126</v>
      </c>
      <c r="G3871" s="18" t="s">
        <v>127</v>
      </c>
      <c r="H3871" s="18" t="s">
        <v>15</v>
      </c>
      <c r="I3871" s="20">
        <v>0.60000000000000009</v>
      </c>
      <c r="J3871" s="21">
        <v>3250</v>
      </c>
      <c r="K3871" s="22">
        <f>I3871*J3871</f>
        <v>1950.0000000000002</v>
      </c>
      <c r="L3871" s="22">
        <f>K3871*M3871</f>
        <v>682.50000000000011</v>
      </c>
      <c r="M3871" s="23">
        <v>0.35000000000000003</v>
      </c>
      <c r="O3871" s="1"/>
      <c r="P3871" s="2"/>
      <c r="Q3871" s="3"/>
      <c r="R3871" s="5"/>
    </row>
    <row r="3872" spans="2:18" x14ac:dyDescent="0.25">
      <c r="B3872" s="18" t="s">
        <v>10</v>
      </c>
      <c r="C3872" s="18">
        <v>1185732</v>
      </c>
      <c r="D3872" s="19">
        <v>45555</v>
      </c>
      <c r="E3872" s="18" t="s">
        <v>132</v>
      </c>
      <c r="F3872" s="18" t="s">
        <v>126</v>
      </c>
      <c r="G3872" s="18" t="s">
        <v>127</v>
      </c>
      <c r="H3872" s="18" t="s">
        <v>13</v>
      </c>
      <c r="I3872" s="20">
        <v>0.55000000000000004</v>
      </c>
      <c r="J3872" s="21">
        <v>2250</v>
      </c>
      <c r="K3872" s="22">
        <f t="shared" ref="K3872:K3875" si="1265">I3872*J3872</f>
        <v>1237.5</v>
      </c>
      <c r="L3872" s="22">
        <f t="shared" ref="L3872:L3875" si="1266">K3872*M3872</f>
        <v>309.375</v>
      </c>
      <c r="M3872" s="23">
        <v>0.25</v>
      </c>
      <c r="O3872" s="1"/>
      <c r="P3872" s="2"/>
      <c r="Q3872" s="3"/>
      <c r="R3872" s="5"/>
    </row>
    <row r="3873" spans="2:18" x14ac:dyDescent="0.25">
      <c r="B3873" s="18" t="s">
        <v>10</v>
      </c>
      <c r="C3873" s="18">
        <v>1185732</v>
      </c>
      <c r="D3873" s="19">
        <v>45555</v>
      </c>
      <c r="E3873" s="18" t="s">
        <v>132</v>
      </c>
      <c r="F3873" s="18" t="s">
        <v>126</v>
      </c>
      <c r="G3873" s="18" t="s">
        <v>127</v>
      </c>
      <c r="H3873" s="18" t="s">
        <v>14</v>
      </c>
      <c r="I3873" s="20">
        <v>0.55000000000000004</v>
      </c>
      <c r="J3873" s="21">
        <v>2000</v>
      </c>
      <c r="K3873" s="22">
        <f t="shared" si="1265"/>
        <v>1100</v>
      </c>
      <c r="L3873" s="22">
        <f t="shared" si="1266"/>
        <v>275</v>
      </c>
      <c r="M3873" s="23">
        <v>0.25</v>
      </c>
      <c r="O3873" s="1"/>
      <c r="P3873" s="2"/>
      <c r="Q3873" s="3"/>
      <c r="R3873" s="5"/>
    </row>
    <row r="3874" spans="2:18" x14ac:dyDescent="0.25">
      <c r="B3874" s="18" t="s">
        <v>10</v>
      </c>
      <c r="C3874" s="18">
        <v>1185732</v>
      </c>
      <c r="D3874" s="19">
        <v>45555</v>
      </c>
      <c r="E3874" s="18" t="s">
        <v>132</v>
      </c>
      <c r="F3874" s="18" t="s">
        <v>126</v>
      </c>
      <c r="G3874" s="18" t="s">
        <v>127</v>
      </c>
      <c r="H3874" s="18" t="s">
        <v>16</v>
      </c>
      <c r="I3874" s="20">
        <v>0.65</v>
      </c>
      <c r="J3874" s="21">
        <v>2000</v>
      </c>
      <c r="K3874" s="22">
        <f t="shared" si="1265"/>
        <v>1300</v>
      </c>
      <c r="L3874" s="22">
        <f t="shared" si="1266"/>
        <v>325</v>
      </c>
      <c r="M3874" s="23">
        <v>0.25</v>
      </c>
      <c r="O3874" s="1"/>
      <c r="P3874" s="2"/>
      <c r="Q3874" s="3"/>
      <c r="R3874" s="5"/>
    </row>
    <row r="3875" spans="2:18" x14ac:dyDescent="0.25">
      <c r="B3875" s="18" t="s">
        <v>10</v>
      </c>
      <c r="C3875" s="18">
        <v>1185732</v>
      </c>
      <c r="D3875" s="19">
        <v>45555</v>
      </c>
      <c r="E3875" s="18" t="s">
        <v>132</v>
      </c>
      <c r="F3875" s="18" t="s">
        <v>126</v>
      </c>
      <c r="G3875" s="18" t="s">
        <v>127</v>
      </c>
      <c r="H3875" s="18" t="s">
        <v>17</v>
      </c>
      <c r="I3875" s="20">
        <v>0.70000000000000007</v>
      </c>
      <c r="J3875" s="21">
        <v>3000</v>
      </c>
      <c r="K3875" s="22">
        <f t="shared" si="1265"/>
        <v>2100</v>
      </c>
      <c r="L3875" s="22">
        <f t="shared" si="1266"/>
        <v>630</v>
      </c>
      <c r="M3875" s="23">
        <v>0.3</v>
      </c>
      <c r="O3875" s="1"/>
      <c r="P3875" s="2"/>
      <c r="Q3875" s="3"/>
      <c r="R3875" s="5"/>
    </row>
    <row r="3876" spans="2:18" x14ac:dyDescent="0.25">
      <c r="B3876" s="18" t="s">
        <v>10</v>
      </c>
      <c r="C3876" s="18">
        <v>1185732</v>
      </c>
      <c r="D3876" s="19">
        <v>45587</v>
      </c>
      <c r="E3876" s="18" t="s">
        <v>132</v>
      </c>
      <c r="F3876" s="18" t="s">
        <v>126</v>
      </c>
      <c r="G3876" s="18" t="s">
        <v>127</v>
      </c>
      <c r="H3876" s="18" t="s">
        <v>12</v>
      </c>
      <c r="I3876" s="20">
        <v>0.70000000000000007</v>
      </c>
      <c r="J3876" s="21">
        <v>4500</v>
      </c>
      <c r="K3876" s="22">
        <f>I3876*J3876</f>
        <v>3150.0000000000005</v>
      </c>
      <c r="L3876" s="22">
        <f>K3876*M3876</f>
        <v>1102.5000000000002</v>
      </c>
      <c r="M3876" s="23">
        <v>0.35000000000000003</v>
      </c>
      <c r="O3876" s="1"/>
      <c r="P3876" s="2"/>
      <c r="Q3876" s="3"/>
      <c r="R3876" s="5"/>
    </row>
    <row r="3877" spans="2:18" x14ac:dyDescent="0.25">
      <c r="B3877" s="18" t="s">
        <v>10</v>
      </c>
      <c r="C3877" s="18">
        <v>1185732</v>
      </c>
      <c r="D3877" s="19">
        <v>45587</v>
      </c>
      <c r="E3877" s="18" t="s">
        <v>132</v>
      </c>
      <c r="F3877" s="18" t="s">
        <v>126</v>
      </c>
      <c r="G3877" s="18" t="s">
        <v>127</v>
      </c>
      <c r="H3877" s="18" t="s">
        <v>15</v>
      </c>
      <c r="I3877" s="20">
        <v>0.65000000000000013</v>
      </c>
      <c r="J3877" s="21">
        <v>2750</v>
      </c>
      <c r="K3877" s="22">
        <f>I3877*J3877</f>
        <v>1787.5000000000005</v>
      </c>
      <c r="L3877" s="22">
        <f>K3877*M3877</f>
        <v>625.62500000000023</v>
      </c>
      <c r="M3877" s="23">
        <v>0.35000000000000003</v>
      </c>
      <c r="O3877" s="1"/>
      <c r="P3877" s="2"/>
      <c r="Q3877" s="3"/>
      <c r="R3877" s="5"/>
    </row>
    <row r="3878" spans="2:18" x14ac:dyDescent="0.25">
      <c r="B3878" s="18" t="s">
        <v>10</v>
      </c>
      <c r="C3878" s="18">
        <v>1185732</v>
      </c>
      <c r="D3878" s="19">
        <v>45587</v>
      </c>
      <c r="E3878" s="18" t="s">
        <v>132</v>
      </c>
      <c r="F3878" s="18" t="s">
        <v>126</v>
      </c>
      <c r="G3878" s="18" t="s">
        <v>127</v>
      </c>
      <c r="H3878" s="18" t="s">
        <v>13</v>
      </c>
      <c r="I3878" s="20">
        <v>0.65000000000000013</v>
      </c>
      <c r="J3878" s="21">
        <v>1750</v>
      </c>
      <c r="K3878" s="22">
        <f t="shared" ref="K3878:K3881" si="1267">I3878*J3878</f>
        <v>1137.5000000000002</v>
      </c>
      <c r="L3878" s="22">
        <f t="shared" ref="L3878:L3881" si="1268">K3878*M3878</f>
        <v>284.37500000000006</v>
      </c>
      <c r="M3878" s="23">
        <v>0.25</v>
      </c>
      <c r="O3878" s="1"/>
      <c r="P3878" s="2"/>
      <c r="Q3878" s="3"/>
      <c r="R3878" s="5"/>
    </row>
    <row r="3879" spans="2:18" x14ac:dyDescent="0.25">
      <c r="B3879" s="18" t="s">
        <v>10</v>
      </c>
      <c r="C3879" s="18">
        <v>1185732</v>
      </c>
      <c r="D3879" s="19">
        <v>45587</v>
      </c>
      <c r="E3879" s="18" t="s">
        <v>132</v>
      </c>
      <c r="F3879" s="18" t="s">
        <v>126</v>
      </c>
      <c r="G3879" s="18" t="s">
        <v>127</v>
      </c>
      <c r="H3879" s="18" t="s">
        <v>14</v>
      </c>
      <c r="I3879" s="20">
        <v>0.65000000000000013</v>
      </c>
      <c r="J3879" s="21">
        <v>1500</v>
      </c>
      <c r="K3879" s="22">
        <f t="shared" si="1267"/>
        <v>975.00000000000023</v>
      </c>
      <c r="L3879" s="22">
        <f t="shared" si="1268"/>
        <v>243.75000000000006</v>
      </c>
      <c r="M3879" s="23">
        <v>0.25</v>
      </c>
      <c r="O3879" s="1"/>
      <c r="P3879" s="2"/>
      <c r="Q3879" s="3"/>
      <c r="R3879" s="5"/>
    </row>
    <row r="3880" spans="2:18" x14ac:dyDescent="0.25">
      <c r="B3880" s="18" t="s">
        <v>10</v>
      </c>
      <c r="C3880" s="18">
        <v>1185732</v>
      </c>
      <c r="D3880" s="19">
        <v>45587</v>
      </c>
      <c r="E3880" s="18" t="s">
        <v>132</v>
      </c>
      <c r="F3880" s="18" t="s">
        <v>126</v>
      </c>
      <c r="G3880" s="18" t="s">
        <v>127</v>
      </c>
      <c r="H3880" s="18" t="s">
        <v>16</v>
      </c>
      <c r="I3880" s="20">
        <v>0.75000000000000011</v>
      </c>
      <c r="J3880" s="21">
        <v>1500</v>
      </c>
      <c r="K3880" s="22">
        <f t="shared" si="1267"/>
        <v>1125.0000000000002</v>
      </c>
      <c r="L3880" s="22">
        <f t="shared" si="1268"/>
        <v>281.25000000000006</v>
      </c>
      <c r="M3880" s="23">
        <v>0.25</v>
      </c>
      <c r="O3880" s="1"/>
      <c r="P3880" s="2"/>
      <c r="Q3880" s="3"/>
      <c r="R3880" s="5"/>
    </row>
    <row r="3881" spans="2:18" x14ac:dyDescent="0.25">
      <c r="B3881" s="18" t="s">
        <v>10</v>
      </c>
      <c r="C3881" s="18">
        <v>1185732</v>
      </c>
      <c r="D3881" s="19">
        <v>45587</v>
      </c>
      <c r="E3881" s="18" t="s">
        <v>132</v>
      </c>
      <c r="F3881" s="18" t="s">
        <v>126</v>
      </c>
      <c r="G3881" s="18" t="s">
        <v>127</v>
      </c>
      <c r="H3881" s="18" t="s">
        <v>17</v>
      </c>
      <c r="I3881" s="20">
        <v>0.8</v>
      </c>
      <c r="J3881" s="21">
        <v>2750</v>
      </c>
      <c r="K3881" s="22">
        <f t="shared" si="1267"/>
        <v>2200</v>
      </c>
      <c r="L3881" s="22">
        <f t="shared" si="1268"/>
        <v>660</v>
      </c>
      <c r="M3881" s="23">
        <v>0.3</v>
      </c>
      <c r="O3881" s="1"/>
      <c r="P3881" s="2"/>
      <c r="Q3881" s="3"/>
      <c r="R3881" s="5"/>
    </row>
    <row r="3882" spans="2:18" x14ac:dyDescent="0.25">
      <c r="B3882" s="18" t="s">
        <v>10</v>
      </c>
      <c r="C3882" s="18">
        <v>1185732</v>
      </c>
      <c r="D3882" s="19">
        <v>45617</v>
      </c>
      <c r="E3882" s="18" t="s">
        <v>132</v>
      </c>
      <c r="F3882" s="18" t="s">
        <v>126</v>
      </c>
      <c r="G3882" s="18" t="s">
        <v>127</v>
      </c>
      <c r="H3882" s="18" t="s">
        <v>12</v>
      </c>
      <c r="I3882" s="20">
        <v>0.75000000000000011</v>
      </c>
      <c r="J3882" s="21">
        <v>4250</v>
      </c>
      <c r="K3882" s="22">
        <f>I3882*J3882</f>
        <v>3187.5000000000005</v>
      </c>
      <c r="L3882" s="22">
        <f>K3882*M3882</f>
        <v>1115.6250000000002</v>
      </c>
      <c r="M3882" s="23">
        <v>0.35000000000000003</v>
      </c>
      <c r="O3882" s="1"/>
      <c r="P3882" s="2"/>
      <c r="Q3882" s="3"/>
      <c r="R3882" s="5"/>
    </row>
    <row r="3883" spans="2:18" x14ac:dyDescent="0.25">
      <c r="B3883" s="18" t="s">
        <v>10</v>
      </c>
      <c r="C3883" s="18">
        <v>1185732</v>
      </c>
      <c r="D3883" s="19">
        <v>45617</v>
      </c>
      <c r="E3883" s="18" t="s">
        <v>132</v>
      </c>
      <c r="F3883" s="18" t="s">
        <v>126</v>
      </c>
      <c r="G3883" s="18" t="s">
        <v>127</v>
      </c>
      <c r="H3883" s="18" t="s">
        <v>15</v>
      </c>
      <c r="I3883" s="20">
        <v>0.65000000000000013</v>
      </c>
      <c r="J3883" s="21">
        <v>3000</v>
      </c>
      <c r="K3883" s="22">
        <f>I3883*J3883</f>
        <v>1950.0000000000005</v>
      </c>
      <c r="L3883" s="22">
        <f>K3883*M3883</f>
        <v>682.50000000000023</v>
      </c>
      <c r="M3883" s="23">
        <v>0.35000000000000003</v>
      </c>
      <c r="O3883" s="1"/>
      <c r="P3883" s="2"/>
      <c r="Q3883" s="3"/>
      <c r="R3883" s="5"/>
    </row>
    <row r="3884" spans="2:18" x14ac:dyDescent="0.25">
      <c r="B3884" s="18" t="s">
        <v>10</v>
      </c>
      <c r="C3884" s="18">
        <v>1185732</v>
      </c>
      <c r="D3884" s="19">
        <v>45617</v>
      </c>
      <c r="E3884" s="18" t="s">
        <v>132</v>
      </c>
      <c r="F3884" s="18" t="s">
        <v>126</v>
      </c>
      <c r="G3884" s="18" t="s">
        <v>127</v>
      </c>
      <c r="H3884" s="18" t="s">
        <v>13</v>
      </c>
      <c r="I3884" s="20">
        <v>0.65000000000000013</v>
      </c>
      <c r="J3884" s="21">
        <v>3200</v>
      </c>
      <c r="K3884" s="22">
        <f t="shared" ref="K3884:K3887" si="1269">I3884*J3884</f>
        <v>2080.0000000000005</v>
      </c>
      <c r="L3884" s="22">
        <f t="shared" ref="L3884:L3887" si="1270">K3884*M3884</f>
        <v>520.00000000000011</v>
      </c>
      <c r="M3884" s="23">
        <v>0.25</v>
      </c>
      <c r="O3884" s="1"/>
      <c r="P3884" s="2"/>
      <c r="Q3884" s="3"/>
      <c r="R3884" s="5"/>
    </row>
    <row r="3885" spans="2:18" x14ac:dyDescent="0.25">
      <c r="B3885" s="18" t="s">
        <v>10</v>
      </c>
      <c r="C3885" s="18">
        <v>1185732</v>
      </c>
      <c r="D3885" s="19">
        <v>45617</v>
      </c>
      <c r="E3885" s="18" t="s">
        <v>132</v>
      </c>
      <c r="F3885" s="18" t="s">
        <v>126</v>
      </c>
      <c r="G3885" s="18" t="s">
        <v>127</v>
      </c>
      <c r="H3885" s="18" t="s">
        <v>14</v>
      </c>
      <c r="I3885" s="20">
        <v>0.65000000000000013</v>
      </c>
      <c r="J3885" s="21">
        <v>3000</v>
      </c>
      <c r="K3885" s="22">
        <f t="shared" si="1269"/>
        <v>1950.0000000000005</v>
      </c>
      <c r="L3885" s="22">
        <f t="shared" si="1270"/>
        <v>487.50000000000011</v>
      </c>
      <c r="M3885" s="23">
        <v>0.25</v>
      </c>
      <c r="O3885" s="1"/>
      <c r="P3885" s="2"/>
      <c r="Q3885" s="3"/>
      <c r="R3885" s="5"/>
    </row>
    <row r="3886" spans="2:18" x14ac:dyDescent="0.25">
      <c r="B3886" s="18" t="s">
        <v>10</v>
      </c>
      <c r="C3886" s="18">
        <v>1185732</v>
      </c>
      <c r="D3886" s="19">
        <v>45617</v>
      </c>
      <c r="E3886" s="18" t="s">
        <v>132</v>
      </c>
      <c r="F3886" s="18" t="s">
        <v>126</v>
      </c>
      <c r="G3886" s="18" t="s">
        <v>127</v>
      </c>
      <c r="H3886" s="18" t="s">
        <v>16</v>
      </c>
      <c r="I3886" s="20">
        <v>0.75000000000000011</v>
      </c>
      <c r="J3886" s="21">
        <v>2750</v>
      </c>
      <c r="K3886" s="22">
        <f t="shared" si="1269"/>
        <v>2062.5000000000005</v>
      </c>
      <c r="L3886" s="22">
        <f t="shared" si="1270"/>
        <v>515.62500000000011</v>
      </c>
      <c r="M3886" s="23">
        <v>0.25</v>
      </c>
      <c r="O3886" s="1"/>
      <c r="P3886" s="2"/>
      <c r="Q3886" s="3"/>
      <c r="R3886" s="5"/>
    </row>
    <row r="3887" spans="2:18" x14ac:dyDescent="0.25">
      <c r="B3887" s="18" t="s">
        <v>10</v>
      </c>
      <c r="C3887" s="18">
        <v>1185732</v>
      </c>
      <c r="D3887" s="19">
        <v>45617</v>
      </c>
      <c r="E3887" s="18" t="s">
        <v>132</v>
      </c>
      <c r="F3887" s="18" t="s">
        <v>126</v>
      </c>
      <c r="G3887" s="18" t="s">
        <v>127</v>
      </c>
      <c r="H3887" s="18" t="s">
        <v>17</v>
      </c>
      <c r="I3887" s="20">
        <v>0.8</v>
      </c>
      <c r="J3887" s="21">
        <v>3750</v>
      </c>
      <c r="K3887" s="22">
        <f t="shared" si="1269"/>
        <v>3000</v>
      </c>
      <c r="L3887" s="22">
        <f t="shared" si="1270"/>
        <v>900</v>
      </c>
      <c r="M3887" s="23">
        <v>0.3</v>
      </c>
      <c r="O3887" s="1"/>
      <c r="P3887" s="2"/>
      <c r="Q3887" s="3"/>
      <c r="R3887" s="5"/>
    </row>
    <row r="3888" spans="2:18" x14ac:dyDescent="0.25">
      <c r="B3888" s="18" t="s">
        <v>10</v>
      </c>
      <c r="C3888" s="18">
        <v>1185732</v>
      </c>
      <c r="D3888" s="19">
        <v>45646</v>
      </c>
      <c r="E3888" s="18" t="s">
        <v>132</v>
      </c>
      <c r="F3888" s="18" t="s">
        <v>126</v>
      </c>
      <c r="G3888" s="18" t="s">
        <v>127</v>
      </c>
      <c r="H3888" s="18" t="s">
        <v>12</v>
      </c>
      <c r="I3888" s="20">
        <v>0.75000000000000011</v>
      </c>
      <c r="J3888" s="21">
        <v>6000</v>
      </c>
      <c r="K3888" s="22">
        <f>I3888*J3888</f>
        <v>4500.0000000000009</v>
      </c>
      <c r="L3888" s="22">
        <f>K3888*M3888</f>
        <v>1575.0000000000005</v>
      </c>
      <c r="M3888" s="23">
        <v>0.35000000000000003</v>
      </c>
      <c r="O3888" s="1"/>
      <c r="P3888" s="2"/>
      <c r="Q3888" s="3"/>
      <c r="R3888" s="5"/>
    </row>
    <row r="3889" spans="2:18" x14ac:dyDescent="0.25">
      <c r="B3889" s="18" t="s">
        <v>10</v>
      </c>
      <c r="C3889" s="18">
        <v>1185732</v>
      </c>
      <c r="D3889" s="19">
        <v>45646</v>
      </c>
      <c r="E3889" s="18" t="s">
        <v>132</v>
      </c>
      <c r="F3889" s="18" t="s">
        <v>126</v>
      </c>
      <c r="G3889" s="18" t="s">
        <v>127</v>
      </c>
      <c r="H3889" s="18" t="s">
        <v>15</v>
      </c>
      <c r="I3889" s="20">
        <v>0.65000000000000013</v>
      </c>
      <c r="J3889" s="21">
        <v>4000</v>
      </c>
      <c r="K3889" s="22">
        <f>I3889*J3889</f>
        <v>2600.0000000000005</v>
      </c>
      <c r="L3889" s="22">
        <f>K3889*M3889</f>
        <v>910.00000000000023</v>
      </c>
      <c r="M3889" s="23">
        <v>0.35000000000000003</v>
      </c>
      <c r="O3889" s="1"/>
      <c r="P3889" s="2"/>
      <c r="Q3889" s="3"/>
      <c r="R3889" s="5"/>
    </row>
    <row r="3890" spans="2:18" x14ac:dyDescent="0.25">
      <c r="B3890" s="18" t="s">
        <v>10</v>
      </c>
      <c r="C3890" s="18">
        <v>1185732</v>
      </c>
      <c r="D3890" s="19">
        <v>45646</v>
      </c>
      <c r="E3890" s="18" t="s">
        <v>132</v>
      </c>
      <c r="F3890" s="18" t="s">
        <v>126</v>
      </c>
      <c r="G3890" s="18" t="s">
        <v>127</v>
      </c>
      <c r="H3890" s="18" t="s">
        <v>13</v>
      </c>
      <c r="I3890" s="20">
        <v>0.65000000000000013</v>
      </c>
      <c r="J3890" s="21">
        <v>3750</v>
      </c>
      <c r="K3890" s="22">
        <f t="shared" ref="K3890:K3893" si="1271">I3890*J3890</f>
        <v>2437.5000000000005</v>
      </c>
      <c r="L3890" s="22">
        <f t="shared" ref="L3890:L3893" si="1272">K3890*M3890</f>
        <v>609.37500000000011</v>
      </c>
      <c r="M3890" s="23">
        <v>0.25</v>
      </c>
      <c r="O3890" s="1"/>
      <c r="P3890" s="2"/>
      <c r="Q3890" s="3"/>
      <c r="R3890" s="5"/>
    </row>
    <row r="3891" spans="2:18" x14ac:dyDescent="0.25">
      <c r="B3891" s="18" t="s">
        <v>10</v>
      </c>
      <c r="C3891" s="18">
        <v>1185732</v>
      </c>
      <c r="D3891" s="19">
        <v>45646</v>
      </c>
      <c r="E3891" s="18" t="s">
        <v>132</v>
      </c>
      <c r="F3891" s="18" t="s">
        <v>126</v>
      </c>
      <c r="G3891" s="18" t="s">
        <v>127</v>
      </c>
      <c r="H3891" s="18" t="s">
        <v>14</v>
      </c>
      <c r="I3891" s="20">
        <v>0.65000000000000013</v>
      </c>
      <c r="J3891" s="21">
        <v>3250</v>
      </c>
      <c r="K3891" s="22">
        <f t="shared" si="1271"/>
        <v>2112.5000000000005</v>
      </c>
      <c r="L3891" s="22">
        <f t="shared" si="1272"/>
        <v>528.12500000000011</v>
      </c>
      <c r="M3891" s="23">
        <v>0.25</v>
      </c>
      <c r="O3891" s="1"/>
      <c r="P3891" s="2"/>
      <c r="Q3891" s="3"/>
      <c r="R3891" s="5"/>
    </row>
    <row r="3892" spans="2:18" x14ac:dyDescent="0.25">
      <c r="B3892" s="18" t="s">
        <v>10</v>
      </c>
      <c r="C3892" s="18">
        <v>1185732</v>
      </c>
      <c r="D3892" s="19">
        <v>45646</v>
      </c>
      <c r="E3892" s="18" t="s">
        <v>132</v>
      </c>
      <c r="F3892" s="18" t="s">
        <v>126</v>
      </c>
      <c r="G3892" s="18" t="s">
        <v>127</v>
      </c>
      <c r="H3892" s="18" t="s">
        <v>16</v>
      </c>
      <c r="I3892" s="20">
        <v>0.75000000000000011</v>
      </c>
      <c r="J3892" s="21">
        <v>3250</v>
      </c>
      <c r="K3892" s="22">
        <f t="shared" si="1271"/>
        <v>2437.5000000000005</v>
      </c>
      <c r="L3892" s="22">
        <f t="shared" si="1272"/>
        <v>609.37500000000011</v>
      </c>
      <c r="M3892" s="23">
        <v>0.25</v>
      </c>
      <c r="O3892" s="1"/>
      <c r="P3892" s="2"/>
      <c r="Q3892" s="3"/>
      <c r="R3892" s="5"/>
    </row>
    <row r="3893" spans="2:18" x14ac:dyDescent="0.25">
      <c r="B3893" s="18" t="s">
        <v>10</v>
      </c>
      <c r="C3893" s="18">
        <v>1185732</v>
      </c>
      <c r="D3893" s="19">
        <v>45646</v>
      </c>
      <c r="E3893" s="18" t="s">
        <v>132</v>
      </c>
      <c r="F3893" s="18" t="s">
        <v>126</v>
      </c>
      <c r="G3893" s="18" t="s">
        <v>127</v>
      </c>
      <c r="H3893" s="18" t="s">
        <v>17</v>
      </c>
      <c r="I3893" s="20">
        <v>0.8</v>
      </c>
      <c r="J3893" s="21">
        <v>4250</v>
      </c>
      <c r="K3893" s="22">
        <f t="shared" si="1271"/>
        <v>3400</v>
      </c>
      <c r="L3893" s="22">
        <f t="shared" si="1272"/>
        <v>1020</v>
      </c>
      <c r="M3893" s="23">
        <v>0.3</v>
      </c>
      <c r="O3893" s="1"/>
      <c r="P3893" s="2"/>
      <c r="Q3893" s="3"/>
      <c r="R3893" s="5"/>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2A3C-5A97-462E-8FEA-119472FDC5C2}">
  <dimension ref="A3:E74"/>
  <sheetViews>
    <sheetView workbookViewId="0">
      <selection activeCell="B26" sqref="B26"/>
    </sheetView>
  </sheetViews>
  <sheetFormatPr defaultRowHeight="15" x14ac:dyDescent="0.25"/>
  <cols>
    <col min="1" max="1" width="15.28515625" bestFit="1" customWidth="1"/>
    <col min="2" max="2" width="16.7109375" bestFit="1" customWidth="1"/>
    <col min="3" max="3" width="22.28515625" bestFit="1" customWidth="1"/>
    <col min="4" max="4" width="27.140625" bestFit="1" customWidth="1"/>
  </cols>
  <sheetData>
    <row r="3" spans="1:4" x14ac:dyDescent="0.25">
      <c r="A3" t="s">
        <v>135</v>
      </c>
      <c r="B3" t="s">
        <v>136</v>
      </c>
      <c r="C3" t="s">
        <v>137</v>
      </c>
      <c r="D3" t="s">
        <v>138</v>
      </c>
    </row>
    <row r="4" spans="1:4" x14ac:dyDescent="0.25">
      <c r="A4">
        <v>8684027.5</v>
      </c>
      <c r="B4">
        <v>17148250</v>
      </c>
      <c r="C4">
        <v>3173631.875</v>
      </c>
      <c r="D4">
        <v>0.36310442386830921</v>
      </c>
    </row>
    <row r="6" spans="1:4" x14ac:dyDescent="0.25">
      <c r="A6" s="26" t="s">
        <v>139</v>
      </c>
      <c r="B6" t="s">
        <v>135</v>
      </c>
    </row>
    <row r="7" spans="1:4" x14ac:dyDescent="0.25">
      <c r="A7" s="27" t="s">
        <v>141</v>
      </c>
      <c r="B7" s="28">
        <v>510750</v>
      </c>
    </row>
    <row r="8" spans="1:4" x14ac:dyDescent="0.25">
      <c r="A8" s="27" t="s">
        <v>142</v>
      </c>
      <c r="B8" s="28">
        <v>484975</v>
      </c>
    </row>
    <row r="9" spans="1:4" x14ac:dyDescent="0.25">
      <c r="A9" s="27" t="s">
        <v>143</v>
      </c>
      <c r="B9" s="28">
        <v>483530</v>
      </c>
    </row>
    <row r="10" spans="1:4" x14ac:dyDescent="0.25">
      <c r="A10" s="27" t="s">
        <v>144</v>
      </c>
      <c r="B10" s="28">
        <v>494887.5</v>
      </c>
    </row>
    <row r="11" spans="1:4" x14ac:dyDescent="0.25">
      <c r="A11" s="27" t="s">
        <v>145</v>
      </c>
      <c r="B11" s="28">
        <v>673572.5</v>
      </c>
    </row>
    <row r="12" spans="1:4" x14ac:dyDescent="0.25">
      <c r="A12" s="27" t="s">
        <v>146</v>
      </c>
      <c r="B12" s="28">
        <v>903837.5</v>
      </c>
    </row>
    <row r="13" spans="1:4" x14ac:dyDescent="0.25">
      <c r="A13" s="27" t="s">
        <v>147</v>
      </c>
      <c r="B13" s="28">
        <v>1041437.5</v>
      </c>
    </row>
    <row r="14" spans="1:4" x14ac:dyDescent="0.25">
      <c r="A14" s="27" t="s">
        <v>148</v>
      </c>
      <c r="B14" s="28">
        <v>945275</v>
      </c>
    </row>
    <row r="15" spans="1:4" x14ac:dyDescent="0.25">
      <c r="A15" s="27" t="s">
        <v>149</v>
      </c>
      <c r="B15" s="28">
        <v>681000</v>
      </c>
    </row>
    <row r="16" spans="1:4" x14ac:dyDescent="0.25">
      <c r="A16" s="27" t="s">
        <v>150</v>
      </c>
      <c r="B16" s="28">
        <v>623375</v>
      </c>
    </row>
    <row r="17" spans="1:5" x14ac:dyDescent="0.25">
      <c r="A17" s="27" t="s">
        <v>151</v>
      </c>
      <c r="B17" s="28">
        <v>795612.5</v>
      </c>
    </row>
    <row r="18" spans="1:5" x14ac:dyDescent="0.25">
      <c r="A18" s="27" t="s">
        <v>152</v>
      </c>
      <c r="B18" s="28">
        <v>1045775</v>
      </c>
    </row>
    <row r="19" spans="1:5" x14ac:dyDescent="0.25">
      <c r="A19" s="27" t="s">
        <v>140</v>
      </c>
      <c r="B19" s="28">
        <v>8684027.5</v>
      </c>
    </row>
    <row r="23" spans="1:5" x14ac:dyDescent="0.25">
      <c r="A23" s="26" t="s">
        <v>139</v>
      </c>
      <c r="B23" t="s">
        <v>136</v>
      </c>
      <c r="D23" t="s">
        <v>2</v>
      </c>
      <c r="E23" t="s">
        <v>8</v>
      </c>
    </row>
    <row r="24" spans="1:5" x14ac:dyDescent="0.25">
      <c r="A24" s="27" t="s">
        <v>53</v>
      </c>
      <c r="B24">
        <v>408500</v>
      </c>
      <c r="D24" t="str">
        <f>A24</f>
        <v>Alabama</v>
      </c>
      <c r="E24" s="3">
        <f>B24</f>
        <v>408500</v>
      </c>
    </row>
    <row r="25" spans="1:5" x14ac:dyDescent="0.25">
      <c r="A25" s="27" t="s">
        <v>59</v>
      </c>
      <c r="B25">
        <v>312250</v>
      </c>
      <c r="D25" t="str">
        <f t="shared" ref="D25:D73" si="0">A25</f>
        <v>Alaska</v>
      </c>
      <c r="E25" s="3">
        <f t="shared" ref="E25:E73" si="1">B25</f>
        <v>312250</v>
      </c>
    </row>
    <row r="26" spans="1:5" x14ac:dyDescent="0.25">
      <c r="A26" s="27" t="s">
        <v>80</v>
      </c>
      <c r="B26">
        <v>331500</v>
      </c>
      <c r="D26" t="str">
        <f t="shared" si="0"/>
        <v>Arizona</v>
      </c>
      <c r="E26" s="3">
        <f t="shared" si="1"/>
        <v>331500</v>
      </c>
    </row>
    <row r="27" spans="1:5" x14ac:dyDescent="0.25">
      <c r="A27" s="27" t="s">
        <v>96</v>
      </c>
      <c r="B27">
        <v>255350</v>
      </c>
      <c r="D27" t="str">
        <f t="shared" si="0"/>
        <v>Arkansas</v>
      </c>
      <c r="E27" s="3">
        <f t="shared" si="1"/>
        <v>255350</v>
      </c>
    </row>
    <row r="28" spans="1:5" x14ac:dyDescent="0.25">
      <c r="A28" s="27" t="s">
        <v>25</v>
      </c>
      <c r="B28">
        <v>1037250</v>
      </c>
      <c r="D28" t="str">
        <f t="shared" si="0"/>
        <v>California</v>
      </c>
      <c r="E28" s="3">
        <f t="shared" si="1"/>
        <v>1037250</v>
      </c>
    </row>
    <row r="29" spans="1:5" x14ac:dyDescent="0.25">
      <c r="A29" s="27" t="s">
        <v>38</v>
      </c>
      <c r="B29">
        <v>324250</v>
      </c>
      <c r="D29" t="str">
        <f t="shared" si="0"/>
        <v>Colorado</v>
      </c>
      <c r="E29" s="3">
        <f t="shared" si="1"/>
        <v>324250</v>
      </c>
    </row>
    <row r="30" spans="1:5" x14ac:dyDescent="0.25">
      <c r="A30" s="27" t="s">
        <v>119</v>
      </c>
      <c r="B30">
        <v>169600</v>
      </c>
      <c r="D30" t="str">
        <f t="shared" si="0"/>
        <v>Connecticut</v>
      </c>
      <c r="E30" s="3">
        <f t="shared" si="1"/>
        <v>169600</v>
      </c>
    </row>
    <row r="31" spans="1:5" x14ac:dyDescent="0.25">
      <c r="A31" s="27" t="s">
        <v>114</v>
      </c>
      <c r="B31">
        <v>205600</v>
      </c>
      <c r="D31" t="str">
        <f t="shared" si="0"/>
        <v>Delaware</v>
      </c>
      <c r="E31" s="3">
        <f t="shared" si="1"/>
        <v>205600</v>
      </c>
    </row>
    <row r="32" spans="1:5" x14ac:dyDescent="0.25">
      <c r="A32" s="27" t="s">
        <v>42</v>
      </c>
      <c r="B32">
        <v>1051700</v>
      </c>
      <c r="D32" t="str">
        <f t="shared" si="0"/>
        <v>Florida</v>
      </c>
      <c r="E32" s="3">
        <f t="shared" si="1"/>
        <v>1051700</v>
      </c>
    </row>
    <row r="33" spans="1:5" x14ac:dyDescent="0.25">
      <c r="A33" s="27" t="s">
        <v>83</v>
      </c>
      <c r="B33">
        <v>579350</v>
      </c>
      <c r="D33" t="str">
        <f t="shared" si="0"/>
        <v>Georgia</v>
      </c>
      <c r="E33" s="3">
        <f t="shared" si="1"/>
        <v>579350</v>
      </c>
    </row>
    <row r="34" spans="1:5" x14ac:dyDescent="0.25">
      <c r="A34" s="27" t="s">
        <v>60</v>
      </c>
      <c r="B34">
        <v>353500</v>
      </c>
      <c r="D34" t="str">
        <f t="shared" si="0"/>
        <v>Hawaii</v>
      </c>
      <c r="E34" s="3">
        <f t="shared" si="1"/>
        <v>353500</v>
      </c>
    </row>
    <row r="35" spans="1:5" x14ac:dyDescent="0.25">
      <c r="A35" s="27" t="s">
        <v>77</v>
      </c>
      <c r="B35">
        <v>288250</v>
      </c>
      <c r="D35" t="str">
        <f t="shared" si="0"/>
        <v>Idaho</v>
      </c>
      <c r="E35" s="3">
        <f t="shared" si="1"/>
        <v>288250</v>
      </c>
    </row>
    <row r="36" spans="1:5" x14ac:dyDescent="0.25">
      <c r="A36" s="27" t="s">
        <v>30</v>
      </c>
      <c r="B36">
        <v>185600</v>
      </c>
      <c r="D36" t="str">
        <f t="shared" si="0"/>
        <v>Illinois</v>
      </c>
      <c r="E36" s="3">
        <f t="shared" si="1"/>
        <v>185600</v>
      </c>
    </row>
    <row r="37" spans="1:5" x14ac:dyDescent="0.25">
      <c r="A37" s="27" t="s">
        <v>109</v>
      </c>
      <c r="B37">
        <v>241600</v>
      </c>
      <c r="D37" t="str">
        <f t="shared" si="0"/>
        <v>Indiana</v>
      </c>
      <c r="E37" s="3">
        <f t="shared" si="1"/>
        <v>241600</v>
      </c>
    </row>
    <row r="38" spans="1:5" x14ac:dyDescent="0.25">
      <c r="A38" s="27" t="s">
        <v>105</v>
      </c>
      <c r="B38">
        <v>183100</v>
      </c>
      <c r="D38" t="str">
        <f t="shared" si="0"/>
        <v>Iowa</v>
      </c>
      <c r="E38" s="3">
        <f t="shared" si="1"/>
        <v>183100</v>
      </c>
    </row>
    <row r="39" spans="1:5" x14ac:dyDescent="0.25">
      <c r="A39" s="27" t="s">
        <v>99</v>
      </c>
      <c r="B39">
        <v>180600</v>
      </c>
      <c r="D39" t="str">
        <f t="shared" si="0"/>
        <v>Kansas</v>
      </c>
      <c r="E39" s="3">
        <f t="shared" si="1"/>
        <v>180600</v>
      </c>
    </row>
    <row r="40" spans="1:5" x14ac:dyDescent="0.25">
      <c r="A40" s="27" t="s">
        <v>91</v>
      </c>
      <c r="B40">
        <v>363350</v>
      </c>
      <c r="D40" t="str">
        <f t="shared" si="0"/>
        <v>Kentucky</v>
      </c>
      <c r="E40" s="3">
        <f t="shared" si="1"/>
        <v>363350</v>
      </c>
    </row>
    <row r="41" spans="1:5" x14ac:dyDescent="0.25">
      <c r="A41" s="27" t="s">
        <v>76</v>
      </c>
      <c r="B41">
        <v>412250</v>
      </c>
      <c r="D41" t="str">
        <f t="shared" si="0"/>
        <v>Louisiana</v>
      </c>
      <c r="E41" s="3">
        <f t="shared" si="1"/>
        <v>412250</v>
      </c>
    </row>
    <row r="42" spans="1:5" x14ac:dyDescent="0.25">
      <c r="A42" s="27" t="s">
        <v>55</v>
      </c>
      <c r="B42">
        <v>172600</v>
      </c>
      <c r="D42" t="str">
        <f t="shared" si="0"/>
        <v>Maine</v>
      </c>
      <c r="E42" s="3">
        <f t="shared" si="1"/>
        <v>172600</v>
      </c>
    </row>
    <row r="43" spans="1:5" x14ac:dyDescent="0.25">
      <c r="A43" s="27" t="s">
        <v>112</v>
      </c>
      <c r="B43">
        <v>241600</v>
      </c>
      <c r="D43" t="str">
        <f t="shared" si="0"/>
        <v>Maryland</v>
      </c>
      <c r="E43" s="3">
        <f t="shared" si="1"/>
        <v>241600</v>
      </c>
    </row>
    <row r="44" spans="1:5" x14ac:dyDescent="0.25">
      <c r="A44" s="27" t="s">
        <v>123</v>
      </c>
      <c r="B44">
        <v>241600</v>
      </c>
      <c r="D44" t="str">
        <f t="shared" si="0"/>
        <v>Massachusetts</v>
      </c>
      <c r="E44" s="3">
        <f t="shared" si="1"/>
        <v>241600</v>
      </c>
    </row>
    <row r="45" spans="1:5" x14ac:dyDescent="0.25">
      <c r="A45" s="27" t="s">
        <v>68</v>
      </c>
      <c r="B45">
        <v>280350</v>
      </c>
      <c r="D45" t="str">
        <f t="shared" si="0"/>
        <v>Michigan</v>
      </c>
      <c r="E45" s="3">
        <f t="shared" si="1"/>
        <v>280350</v>
      </c>
    </row>
    <row r="46" spans="1:5" x14ac:dyDescent="0.25">
      <c r="A46" s="27" t="s">
        <v>44</v>
      </c>
      <c r="B46">
        <v>156850</v>
      </c>
      <c r="D46" t="str">
        <f t="shared" si="0"/>
        <v>Minnesota</v>
      </c>
      <c r="E46" s="3">
        <f t="shared" si="1"/>
        <v>156850</v>
      </c>
    </row>
    <row r="47" spans="1:5" x14ac:dyDescent="0.25">
      <c r="A47" s="27" t="s">
        <v>93</v>
      </c>
      <c r="B47">
        <v>309350</v>
      </c>
      <c r="D47" t="str">
        <f t="shared" si="0"/>
        <v>Mississippi</v>
      </c>
      <c r="E47" s="3">
        <f t="shared" si="1"/>
        <v>309350</v>
      </c>
    </row>
    <row r="48" spans="1:5" x14ac:dyDescent="0.25">
      <c r="A48" s="27" t="s">
        <v>71</v>
      </c>
      <c r="B48">
        <v>316350</v>
      </c>
      <c r="D48" t="str">
        <f t="shared" si="0"/>
        <v>Missouri</v>
      </c>
      <c r="E48" s="3">
        <f t="shared" si="1"/>
        <v>316350</v>
      </c>
    </row>
    <row r="49" spans="1:5" x14ac:dyDescent="0.25">
      <c r="A49" s="27" t="s">
        <v>47</v>
      </c>
      <c r="B49">
        <v>328000</v>
      </c>
      <c r="D49" t="str">
        <f t="shared" si="0"/>
        <v>Montana</v>
      </c>
      <c r="E49" s="3">
        <f t="shared" si="1"/>
        <v>328000</v>
      </c>
    </row>
    <row r="50" spans="1:5" x14ac:dyDescent="0.25">
      <c r="A50" s="27" t="s">
        <v>51</v>
      </c>
      <c r="B50">
        <v>136350</v>
      </c>
      <c r="D50" t="str">
        <f t="shared" si="0"/>
        <v>Nebraska</v>
      </c>
      <c r="E50" s="3">
        <f t="shared" si="1"/>
        <v>136350</v>
      </c>
    </row>
    <row r="51" spans="1:5" x14ac:dyDescent="0.25">
      <c r="A51" s="27" t="s">
        <v>36</v>
      </c>
      <c r="B51">
        <v>324000</v>
      </c>
      <c r="D51" t="str">
        <f t="shared" si="0"/>
        <v>Nevada</v>
      </c>
      <c r="E51" s="3">
        <f t="shared" si="1"/>
        <v>324000</v>
      </c>
    </row>
    <row r="52" spans="1:5" x14ac:dyDescent="0.25">
      <c r="A52" s="27" t="s">
        <v>126</v>
      </c>
      <c r="B52">
        <v>238850</v>
      </c>
      <c r="D52" t="str">
        <f t="shared" si="0"/>
        <v>New Hampshire</v>
      </c>
      <c r="E52" s="3">
        <f t="shared" si="1"/>
        <v>238850</v>
      </c>
    </row>
    <row r="53" spans="1:5" x14ac:dyDescent="0.25">
      <c r="A53" s="27" t="s">
        <v>116</v>
      </c>
      <c r="B53">
        <v>223600</v>
      </c>
      <c r="D53" t="str">
        <f t="shared" si="0"/>
        <v>New Jersey</v>
      </c>
      <c r="E53" s="3">
        <f t="shared" si="1"/>
        <v>223600</v>
      </c>
    </row>
    <row r="54" spans="1:5" x14ac:dyDescent="0.25">
      <c r="A54" s="27" t="s">
        <v>81</v>
      </c>
      <c r="B54">
        <v>313500</v>
      </c>
      <c r="D54" t="str">
        <f t="shared" si="0"/>
        <v>New Mexico</v>
      </c>
      <c r="E54" s="3">
        <f t="shared" si="1"/>
        <v>313500</v>
      </c>
    </row>
    <row r="55" spans="1:5" x14ac:dyDescent="0.25">
      <c r="A55" s="27" t="s">
        <v>11</v>
      </c>
      <c r="B55">
        <v>1125200</v>
      </c>
      <c r="D55" t="str">
        <f t="shared" si="0"/>
        <v>New York</v>
      </c>
      <c r="E55" s="3">
        <f t="shared" si="1"/>
        <v>1125200</v>
      </c>
    </row>
    <row r="56" spans="1:5" x14ac:dyDescent="0.25">
      <c r="A56" s="27" t="s">
        <v>87</v>
      </c>
      <c r="B56">
        <v>399350</v>
      </c>
      <c r="D56" t="str">
        <f t="shared" si="0"/>
        <v>North Carolina</v>
      </c>
      <c r="E56" s="3">
        <f t="shared" si="1"/>
        <v>399350</v>
      </c>
    </row>
    <row r="57" spans="1:5" x14ac:dyDescent="0.25">
      <c r="A57" s="27" t="s">
        <v>104</v>
      </c>
      <c r="B57">
        <v>184100</v>
      </c>
      <c r="D57" t="str">
        <f t="shared" si="0"/>
        <v>North Dakota</v>
      </c>
      <c r="E57" s="3">
        <f t="shared" si="1"/>
        <v>184100</v>
      </c>
    </row>
    <row r="58" spans="1:5" x14ac:dyDescent="0.25">
      <c r="A58" s="27" t="s">
        <v>89</v>
      </c>
      <c r="B58">
        <v>203600</v>
      </c>
      <c r="D58" t="str">
        <f t="shared" si="0"/>
        <v>Ohio</v>
      </c>
      <c r="E58" s="3">
        <f t="shared" si="1"/>
        <v>203600</v>
      </c>
    </row>
    <row r="59" spans="1:5" x14ac:dyDescent="0.25">
      <c r="A59" s="27" t="s">
        <v>97</v>
      </c>
      <c r="B59">
        <v>237350</v>
      </c>
      <c r="D59" t="str">
        <f t="shared" si="0"/>
        <v>Oklahoma</v>
      </c>
      <c r="E59" s="3">
        <f t="shared" si="1"/>
        <v>237350</v>
      </c>
    </row>
    <row r="60" spans="1:5" x14ac:dyDescent="0.25">
      <c r="A60" s="27" t="s">
        <v>74</v>
      </c>
      <c r="B60">
        <v>346750</v>
      </c>
      <c r="D60" t="str">
        <f t="shared" si="0"/>
        <v>Oregon</v>
      </c>
      <c r="E60" s="3">
        <f t="shared" si="1"/>
        <v>346750</v>
      </c>
    </row>
    <row r="61" spans="1:5" x14ac:dyDescent="0.25">
      <c r="A61" s="27" t="s">
        <v>34</v>
      </c>
      <c r="B61">
        <v>165600</v>
      </c>
      <c r="D61" t="str">
        <f t="shared" si="0"/>
        <v>Pennsylvania</v>
      </c>
      <c r="E61" s="3">
        <f t="shared" si="1"/>
        <v>165600</v>
      </c>
    </row>
    <row r="62" spans="1:5" x14ac:dyDescent="0.25">
      <c r="A62" s="27" t="s">
        <v>120</v>
      </c>
      <c r="B62">
        <v>198850</v>
      </c>
      <c r="D62" t="str">
        <f t="shared" si="0"/>
        <v>Rhode Island</v>
      </c>
      <c r="E62" s="3">
        <f t="shared" si="1"/>
        <v>198850</v>
      </c>
    </row>
    <row r="63" spans="1:5" x14ac:dyDescent="0.25">
      <c r="A63" s="27" t="s">
        <v>85</v>
      </c>
      <c r="B63">
        <v>507350</v>
      </c>
      <c r="D63" t="str">
        <f t="shared" si="0"/>
        <v>South Carolina</v>
      </c>
      <c r="E63" s="3">
        <f t="shared" si="1"/>
        <v>507350</v>
      </c>
    </row>
    <row r="64" spans="1:5" x14ac:dyDescent="0.25">
      <c r="A64" s="27" t="s">
        <v>101</v>
      </c>
      <c r="B64">
        <v>180600</v>
      </c>
      <c r="D64" t="str">
        <f t="shared" si="0"/>
        <v>South Dakota</v>
      </c>
      <c r="E64" s="3">
        <f t="shared" si="1"/>
        <v>180600</v>
      </c>
    </row>
    <row r="65" spans="1:5" x14ac:dyDescent="0.25">
      <c r="A65" s="27" t="s">
        <v>50</v>
      </c>
      <c r="B65">
        <v>427750</v>
      </c>
      <c r="D65" t="str">
        <f t="shared" si="0"/>
        <v>Tennessee</v>
      </c>
      <c r="E65" s="3">
        <f t="shared" si="1"/>
        <v>427750</v>
      </c>
    </row>
    <row r="66" spans="1:5" x14ac:dyDescent="0.25">
      <c r="A66" s="27" t="s">
        <v>21</v>
      </c>
      <c r="B66">
        <v>1014250</v>
      </c>
      <c r="D66" t="str">
        <f t="shared" si="0"/>
        <v>Texas</v>
      </c>
      <c r="E66" s="3">
        <f t="shared" si="1"/>
        <v>1014250</v>
      </c>
    </row>
    <row r="67" spans="1:5" x14ac:dyDescent="0.25">
      <c r="A67" s="27" t="s">
        <v>72</v>
      </c>
      <c r="B67">
        <v>310750</v>
      </c>
      <c r="D67" t="str">
        <f t="shared" si="0"/>
        <v>Utah</v>
      </c>
      <c r="E67" s="3">
        <f t="shared" si="1"/>
        <v>310750</v>
      </c>
    </row>
    <row r="68" spans="1:5" x14ac:dyDescent="0.25">
      <c r="A68" s="27" t="s">
        <v>124</v>
      </c>
      <c r="B68">
        <v>256850</v>
      </c>
      <c r="D68" t="str">
        <f t="shared" si="0"/>
        <v>Vermont</v>
      </c>
      <c r="E68" s="3">
        <f t="shared" si="1"/>
        <v>256850</v>
      </c>
    </row>
    <row r="69" spans="1:5" x14ac:dyDescent="0.25">
      <c r="A69" s="27" t="s">
        <v>66</v>
      </c>
      <c r="B69">
        <v>403350</v>
      </c>
      <c r="D69" t="str">
        <f t="shared" si="0"/>
        <v>Virginia</v>
      </c>
      <c r="E69" s="3">
        <f t="shared" si="1"/>
        <v>403350</v>
      </c>
    </row>
    <row r="70" spans="1:5" x14ac:dyDescent="0.25">
      <c r="A70" s="27" t="s">
        <v>40</v>
      </c>
      <c r="B70">
        <v>348750</v>
      </c>
      <c r="D70" t="str">
        <f t="shared" si="0"/>
        <v>Washington</v>
      </c>
      <c r="E70" s="3">
        <f t="shared" si="1"/>
        <v>348750</v>
      </c>
    </row>
    <row r="71" spans="1:5" x14ac:dyDescent="0.25">
      <c r="A71" s="27" t="s">
        <v>111</v>
      </c>
      <c r="B71">
        <v>154600</v>
      </c>
      <c r="D71" t="str">
        <f t="shared" si="0"/>
        <v>West Virginia</v>
      </c>
      <c r="E71" s="3">
        <f t="shared" si="1"/>
        <v>154600</v>
      </c>
    </row>
    <row r="72" spans="1:5" x14ac:dyDescent="0.25">
      <c r="A72" s="27" t="s">
        <v>107</v>
      </c>
      <c r="B72">
        <v>205850</v>
      </c>
      <c r="D72" t="str">
        <f t="shared" si="0"/>
        <v>Wisconsin</v>
      </c>
      <c r="E72" s="3">
        <f t="shared" si="1"/>
        <v>205850</v>
      </c>
    </row>
    <row r="73" spans="1:5" x14ac:dyDescent="0.25">
      <c r="A73" s="27" t="s">
        <v>65</v>
      </c>
      <c r="B73">
        <v>310750</v>
      </c>
      <c r="D73" t="str">
        <f t="shared" si="0"/>
        <v>Wyoming</v>
      </c>
      <c r="E73" s="3">
        <f t="shared" si="1"/>
        <v>310750</v>
      </c>
    </row>
    <row r="74" spans="1:5" x14ac:dyDescent="0.25">
      <c r="A74" s="27" t="s">
        <v>140</v>
      </c>
      <c r="B74">
        <v>17148250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Workspace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Hasan Meral</cp:lastModifiedBy>
  <dcterms:created xsi:type="dcterms:W3CDTF">2022-04-21T14:05:43Z</dcterms:created>
  <dcterms:modified xsi:type="dcterms:W3CDTF">2024-10-02T11:02:15Z</dcterms:modified>
</cp:coreProperties>
</file>