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2.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pivotTables/pivotTable8.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jummahht\Desktop\"/>
    </mc:Choice>
  </mc:AlternateContent>
  <bookViews>
    <workbookView xWindow="0" yWindow="0" windowWidth="17895" windowHeight="8160" tabRatio="500" activeTab="1"/>
  </bookViews>
  <sheets>
    <sheet name="surveydata3" sheetId="1" r:id="rId1"/>
    <sheet name="Q1_Data_Analysis" sheetId="8" r:id="rId2"/>
    <sheet name="Q2_Data_Source" sheetId="12" r:id="rId3"/>
    <sheet name="Q2_Data_Analysis" sheetId="11" r:id="rId4"/>
    <sheet name="Q3_Data_Analysis" sheetId="4" r:id="rId5"/>
    <sheet name="Q4_Data_Source" sheetId="16" r:id="rId6"/>
    <sheet name="Q4_Data_Analysis" sheetId="15" r:id="rId7"/>
  </sheets>
  <definedNames>
    <definedName name="average_read_by_country">Table10[]</definedName>
    <definedName name="avg_read_for_non_Asian">Table17[]</definedName>
    <definedName name="avg_reads_for_asian">Table16[]</definedName>
    <definedName name="avg_reads_for_non_asian">Table17[]</definedName>
    <definedName name="new_career">Table1[[#Headers],[new_career]]</definedName>
  </definedNames>
  <calcPr calcId="152511" concurrentCalc="0"/>
  <pivotCaches>
    <pivotCache cacheId="0" r:id="rId8"/>
    <pivotCache cacheId="1" r:id="rId9"/>
  </pivotCaches>
  <extLst>
    <ext xmlns:mx="http://schemas.microsoft.com/office/mac/excel/2008/main" uri="{7523E5D3-25F3-A5E0-1632-64F254C22452}">
      <mx:ArchID Flags="2"/>
    </ext>
  </extLst>
</workbook>
</file>

<file path=xl/calcChain.xml><?xml version="1.0" encoding="utf-8"?>
<calcChain xmlns="http://schemas.openxmlformats.org/spreadsheetml/2006/main">
  <c r="B88" i="8" l="1"/>
  <c r="B87" i="8"/>
  <c r="I38" i="12"/>
  <c r="G35" i="12"/>
  <c r="I35" i="12"/>
  <c r="BK13" i="1"/>
  <c r="Q20" i="8"/>
  <c r="A32" i="16"/>
  <c r="A31" i="16"/>
  <c r="A30" i="16"/>
  <c r="A29" i="16"/>
  <c r="BN19" i="1"/>
  <c r="L19" i="12"/>
  <c r="L18" i="12"/>
  <c r="BH23" i="1"/>
  <c r="BI15" i="1"/>
  <c r="BJ6" i="1"/>
  <c r="BH4" i="1"/>
  <c r="BH6" i="1"/>
  <c r="BH9" i="1"/>
  <c r="H2" i="1"/>
  <c r="BD2" i="1"/>
  <c r="H3" i="1"/>
  <c r="BD3" i="1"/>
  <c r="H4" i="1"/>
  <c r="BD4" i="1"/>
  <c r="H5" i="1"/>
  <c r="BD5" i="1"/>
  <c r="H6" i="1"/>
  <c r="BD6" i="1"/>
  <c r="H7" i="1"/>
  <c r="BD7" i="1"/>
  <c r="H8" i="1"/>
  <c r="BD8" i="1"/>
  <c r="H9" i="1"/>
  <c r="BD9" i="1"/>
  <c r="H10" i="1"/>
  <c r="BD10" i="1"/>
  <c r="H11" i="1"/>
  <c r="BD11" i="1"/>
  <c r="H12" i="1"/>
  <c r="BD12" i="1"/>
  <c r="H13" i="1"/>
  <c r="BD13" i="1"/>
  <c r="H14" i="1"/>
  <c r="BD14" i="1"/>
  <c r="H15" i="1"/>
  <c r="BD15" i="1"/>
  <c r="H16" i="1"/>
  <c r="BD16" i="1"/>
  <c r="H17" i="1"/>
  <c r="BD17" i="1"/>
  <c r="H18" i="1"/>
  <c r="BD18" i="1"/>
  <c r="H19" i="1"/>
  <c r="BD19" i="1"/>
  <c r="H20" i="1"/>
  <c r="BD20" i="1"/>
  <c r="H21" i="1"/>
  <c r="BD21" i="1"/>
  <c r="H22" i="1"/>
  <c r="BD22" i="1"/>
  <c r="H23" i="1"/>
  <c r="BD23" i="1"/>
  <c r="H24" i="1"/>
  <c r="BD24" i="1"/>
  <c r="H25" i="1"/>
  <c r="BD25" i="1"/>
  <c r="H26" i="1"/>
  <c r="BD26" i="1"/>
  <c r="H27" i="1"/>
  <c r="BD27" i="1"/>
  <c r="H28" i="1"/>
  <c r="BD28" i="1"/>
  <c r="H29" i="1"/>
  <c r="BD29" i="1"/>
  <c r="H30" i="1"/>
  <c r="BD30" i="1"/>
  <c r="H31" i="1"/>
  <c r="BD31" i="1"/>
  <c r="H32" i="1"/>
  <c r="BD32" i="1"/>
  <c r="H33" i="1"/>
  <c r="BD33" i="1"/>
  <c r="H34" i="1"/>
  <c r="BD34" i="1"/>
  <c r="H35" i="1"/>
  <c r="BD35" i="1"/>
  <c r="H36" i="1"/>
  <c r="BD36" i="1"/>
  <c r="H37" i="1"/>
  <c r="BD37" i="1"/>
  <c r="H38" i="1"/>
  <c r="BD38" i="1"/>
  <c r="H39" i="1"/>
  <c r="BD39" i="1"/>
  <c r="H40" i="1"/>
  <c r="BD40" i="1"/>
  <c r="H41" i="1"/>
  <c r="BD41" i="1"/>
  <c r="H42" i="1"/>
  <c r="BD42" i="1"/>
  <c r="H43" i="1"/>
  <c r="BD43" i="1"/>
  <c r="BD44" i="1"/>
  <c r="H45" i="1"/>
  <c r="BD45" i="1"/>
  <c r="H46" i="1"/>
  <c r="BD46" i="1"/>
  <c r="H47" i="1"/>
  <c r="BD47" i="1"/>
  <c r="BD48" i="1"/>
  <c r="H49" i="1"/>
  <c r="BD49" i="1"/>
  <c r="H50" i="1"/>
  <c r="BD50" i="1"/>
  <c r="H51" i="1"/>
  <c r="BD51" i="1"/>
  <c r="H52" i="1"/>
  <c r="BD52" i="1"/>
  <c r="H53" i="1"/>
  <c r="BD53" i="1"/>
  <c r="H54" i="1"/>
  <c r="BD54" i="1"/>
  <c r="H55" i="1"/>
  <c r="BD55" i="1"/>
  <c r="H56" i="1"/>
  <c r="BD56" i="1"/>
  <c r="H57" i="1"/>
  <c r="BD57" i="1"/>
  <c r="H58" i="1"/>
  <c r="BD58" i="1"/>
  <c r="H59" i="1"/>
  <c r="BD59" i="1"/>
  <c r="H60" i="1"/>
  <c r="BD60" i="1"/>
  <c r="H61" i="1"/>
  <c r="BD61" i="1"/>
  <c r="H62" i="1"/>
  <c r="BD62" i="1"/>
  <c r="H63" i="1"/>
  <c r="BD63" i="1"/>
  <c r="H64" i="1"/>
  <c r="BD64" i="1"/>
  <c r="H65" i="1"/>
  <c r="BD65" i="1"/>
  <c r="H66" i="1"/>
  <c r="BD66" i="1"/>
  <c r="H67" i="1"/>
  <c r="BD67" i="1"/>
  <c r="H68" i="1"/>
  <c r="BD68" i="1"/>
  <c r="H69" i="1"/>
  <c r="BD69" i="1"/>
  <c r="H70" i="1"/>
  <c r="BD70" i="1"/>
  <c r="H71" i="1"/>
  <c r="BD71" i="1"/>
  <c r="H72" i="1"/>
  <c r="BD72" i="1"/>
  <c r="H73" i="1"/>
  <c r="BD73" i="1"/>
  <c r="H74" i="1"/>
  <c r="BD74" i="1"/>
  <c r="H75" i="1"/>
  <c r="BD75" i="1"/>
  <c r="H76" i="1"/>
  <c r="BD76" i="1"/>
  <c r="H77" i="1"/>
  <c r="BD77" i="1"/>
  <c r="BD78" i="1"/>
  <c r="H79" i="1"/>
  <c r="BD79" i="1"/>
  <c r="H80" i="1"/>
  <c r="BD80" i="1"/>
  <c r="H81" i="1"/>
  <c r="BD81" i="1"/>
  <c r="H82" i="1"/>
  <c r="BD82" i="1"/>
  <c r="H83" i="1"/>
  <c r="BD83" i="1"/>
  <c r="H84" i="1"/>
  <c r="BD84" i="1"/>
  <c r="H85" i="1"/>
  <c r="BD85" i="1"/>
  <c r="H86" i="1"/>
  <c r="BD86" i="1"/>
  <c r="H87" i="1"/>
  <c r="BD87" i="1"/>
  <c r="H88" i="1"/>
  <c r="BD88" i="1"/>
  <c r="H89" i="1"/>
  <c r="BD89" i="1"/>
  <c r="H90" i="1"/>
  <c r="BD90" i="1"/>
  <c r="H91" i="1"/>
  <c r="BD91" i="1"/>
  <c r="H92" i="1"/>
  <c r="BD92" i="1"/>
  <c r="H93" i="1"/>
  <c r="BD93" i="1"/>
  <c r="H94" i="1"/>
  <c r="BD94" i="1"/>
  <c r="H95" i="1"/>
  <c r="BD95" i="1"/>
  <c r="H96" i="1"/>
  <c r="BD96" i="1"/>
  <c r="H97" i="1"/>
  <c r="BD97" i="1"/>
  <c r="H98" i="1"/>
  <c r="BD98" i="1"/>
  <c r="H99" i="1"/>
  <c r="BD99" i="1"/>
  <c r="H100" i="1"/>
  <c r="BD100" i="1"/>
  <c r="H101" i="1"/>
  <c r="BD101" i="1"/>
  <c r="H102" i="1"/>
  <c r="BD102" i="1"/>
  <c r="H103" i="1"/>
  <c r="BD103" i="1"/>
  <c r="H104" i="1"/>
  <c r="BD104" i="1"/>
  <c r="H105" i="1"/>
  <c r="BD105" i="1"/>
  <c r="H106" i="1"/>
  <c r="BD106" i="1"/>
  <c r="H107" i="1"/>
  <c r="BD107" i="1"/>
  <c r="H108" i="1"/>
  <c r="BD108" i="1"/>
  <c r="H109" i="1"/>
  <c r="BD109" i="1"/>
  <c r="H110" i="1"/>
  <c r="BD110" i="1"/>
  <c r="H111" i="1"/>
  <c r="BD111" i="1"/>
  <c r="H112" i="1"/>
  <c r="BD112" i="1"/>
  <c r="H113" i="1"/>
  <c r="BD113" i="1"/>
  <c r="H114" i="1"/>
  <c r="BD114" i="1"/>
  <c r="H115" i="1"/>
  <c r="BD115" i="1"/>
  <c r="H116" i="1"/>
  <c r="BD116" i="1"/>
  <c r="H117" i="1"/>
  <c r="BD117" i="1"/>
  <c r="H118" i="1"/>
  <c r="BD118" i="1"/>
  <c r="H119" i="1"/>
  <c r="BD119" i="1"/>
  <c r="H120" i="1"/>
  <c r="BD120" i="1"/>
  <c r="H121" i="1"/>
  <c r="BD121" i="1"/>
  <c r="H122" i="1"/>
  <c r="BD122" i="1"/>
  <c r="H123" i="1"/>
  <c r="BD123" i="1"/>
  <c r="H124" i="1"/>
  <c r="BD124" i="1"/>
  <c r="H125" i="1"/>
  <c r="BD125" i="1"/>
  <c r="H126" i="1"/>
  <c r="BD126" i="1"/>
  <c r="H127" i="1"/>
  <c r="BD127" i="1"/>
  <c r="H128" i="1"/>
  <c r="BD128" i="1"/>
  <c r="H129" i="1"/>
  <c r="BD129" i="1"/>
  <c r="H130" i="1"/>
  <c r="BD130" i="1"/>
  <c r="BD131" i="1"/>
  <c r="H132" i="1"/>
  <c r="BD132" i="1"/>
  <c r="H133" i="1"/>
  <c r="BD133" i="1"/>
  <c r="H134" i="1"/>
  <c r="BD134" i="1"/>
  <c r="H135" i="1"/>
  <c r="BD135" i="1"/>
  <c r="H136" i="1"/>
  <c r="BD136" i="1"/>
  <c r="H137" i="1"/>
  <c r="BD137" i="1"/>
  <c r="H138" i="1"/>
  <c r="BD138" i="1"/>
  <c r="H139" i="1"/>
  <c r="BD139" i="1"/>
  <c r="H140" i="1"/>
  <c r="BD140" i="1"/>
  <c r="H141" i="1"/>
  <c r="BD141" i="1"/>
  <c r="H142" i="1"/>
  <c r="BD142" i="1"/>
  <c r="H143" i="1"/>
  <c r="BD143" i="1"/>
  <c r="H144" i="1"/>
  <c r="BD144" i="1"/>
  <c r="H145" i="1"/>
  <c r="BD145" i="1"/>
  <c r="H146" i="1"/>
  <c r="BD146" i="1"/>
  <c r="H147" i="1"/>
  <c r="BD147" i="1"/>
  <c r="H148" i="1"/>
  <c r="BD148" i="1"/>
  <c r="H149" i="1"/>
  <c r="BD149" i="1"/>
  <c r="H150" i="1"/>
  <c r="BD150" i="1"/>
  <c r="H151" i="1"/>
  <c r="BD151" i="1"/>
  <c r="H152" i="1"/>
  <c r="BD152" i="1"/>
  <c r="H153" i="1"/>
  <c r="BD153" i="1"/>
  <c r="H154" i="1"/>
  <c r="BD154" i="1"/>
  <c r="H155" i="1"/>
  <c r="BD155" i="1"/>
  <c r="H156" i="1"/>
  <c r="BD156" i="1"/>
  <c r="BD157" i="1"/>
  <c r="H158" i="1"/>
  <c r="BD158" i="1"/>
  <c r="H159" i="1"/>
  <c r="BD159" i="1"/>
  <c r="H160" i="1"/>
  <c r="BD160" i="1"/>
  <c r="H161" i="1"/>
  <c r="BD161" i="1"/>
  <c r="H162" i="1"/>
  <c r="BD162" i="1"/>
  <c r="H163" i="1"/>
  <c r="BD163" i="1"/>
  <c r="H164" i="1"/>
  <c r="BD164" i="1"/>
  <c r="H165" i="1"/>
  <c r="BD165" i="1"/>
  <c r="H166" i="1"/>
  <c r="BD166" i="1"/>
  <c r="H167" i="1"/>
  <c r="BD167" i="1"/>
  <c r="H168" i="1"/>
  <c r="BD168" i="1"/>
  <c r="H169" i="1"/>
  <c r="BD169" i="1"/>
  <c r="H170" i="1"/>
  <c r="BD170" i="1"/>
  <c r="H171" i="1"/>
  <c r="BD171" i="1"/>
  <c r="H172" i="1"/>
  <c r="BD172" i="1"/>
  <c r="H173" i="1"/>
  <c r="BD173" i="1"/>
  <c r="H174" i="1"/>
  <c r="BD174" i="1"/>
  <c r="H175" i="1"/>
  <c r="BD175" i="1"/>
  <c r="H176" i="1"/>
  <c r="BD176" i="1"/>
  <c r="H177" i="1"/>
  <c r="BD177" i="1"/>
  <c r="H178" i="1"/>
  <c r="BD178" i="1"/>
  <c r="H179" i="1"/>
  <c r="BD179" i="1"/>
  <c r="H180" i="1"/>
  <c r="BD180" i="1"/>
  <c r="H181" i="1"/>
  <c r="BD181" i="1"/>
  <c r="H182" i="1"/>
  <c r="BD182" i="1"/>
  <c r="H183" i="1"/>
  <c r="BD183" i="1"/>
  <c r="H184" i="1"/>
  <c r="BD184" i="1"/>
  <c r="H185" i="1"/>
  <c r="BD185" i="1"/>
  <c r="H186" i="1"/>
  <c r="BD186" i="1"/>
  <c r="H187" i="1"/>
  <c r="BD187" i="1"/>
  <c r="H188" i="1"/>
  <c r="BD188" i="1"/>
  <c r="H189" i="1"/>
  <c r="BD189" i="1"/>
  <c r="H190" i="1"/>
  <c r="BD190" i="1"/>
  <c r="BD191" i="1"/>
  <c r="H192" i="1"/>
  <c r="BD192" i="1"/>
  <c r="H193" i="1"/>
  <c r="BD193" i="1"/>
  <c r="H194" i="1"/>
  <c r="BD194" i="1"/>
  <c r="H195" i="1"/>
  <c r="BD195" i="1"/>
  <c r="H196" i="1"/>
  <c r="BD196" i="1"/>
  <c r="H197" i="1"/>
  <c r="BD197" i="1"/>
  <c r="H198" i="1"/>
  <c r="BD198" i="1"/>
  <c r="H199" i="1"/>
  <c r="BD199" i="1"/>
  <c r="H200" i="1"/>
  <c r="BD200" i="1"/>
  <c r="H201" i="1"/>
  <c r="BD201" i="1"/>
  <c r="H202" i="1"/>
  <c r="BD202" i="1"/>
  <c r="H203" i="1"/>
  <c r="BD203" i="1"/>
  <c r="H204" i="1"/>
  <c r="BD204" i="1"/>
  <c r="H205" i="1"/>
  <c r="BD205" i="1"/>
  <c r="H206" i="1"/>
  <c r="BD206" i="1"/>
  <c r="H207" i="1"/>
  <c r="BD207" i="1"/>
  <c r="H208" i="1"/>
  <c r="BD208" i="1"/>
  <c r="H209" i="1"/>
  <c r="BD209" i="1"/>
  <c r="H210" i="1"/>
  <c r="BD210" i="1"/>
  <c r="H211" i="1"/>
  <c r="BD211" i="1"/>
  <c r="H212" i="1"/>
  <c r="BD212" i="1"/>
  <c r="H213" i="1"/>
  <c r="BD213" i="1"/>
  <c r="H214" i="1"/>
  <c r="BD214" i="1"/>
  <c r="H215" i="1"/>
  <c r="BD215" i="1"/>
  <c r="BD216" i="1"/>
  <c r="H217" i="1"/>
  <c r="BD217" i="1"/>
  <c r="H218" i="1"/>
  <c r="BD218" i="1"/>
  <c r="BD219" i="1"/>
  <c r="H220" i="1"/>
  <c r="BD220" i="1"/>
  <c r="H221" i="1"/>
  <c r="BD221" i="1"/>
  <c r="H222" i="1"/>
  <c r="BD222" i="1"/>
  <c r="H223" i="1"/>
  <c r="BD223" i="1"/>
  <c r="H224" i="1"/>
  <c r="BD224" i="1"/>
  <c r="H225" i="1"/>
  <c r="BD225" i="1"/>
  <c r="H226" i="1"/>
  <c r="BD226" i="1"/>
  <c r="H227" i="1"/>
  <c r="BD227" i="1"/>
  <c r="H228" i="1"/>
  <c r="BD228" i="1"/>
  <c r="H229" i="1"/>
  <c r="BD229" i="1"/>
  <c r="H230" i="1"/>
  <c r="BD230" i="1"/>
  <c r="H231" i="1"/>
  <c r="BD231" i="1"/>
  <c r="H232" i="1"/>
  <c r="BD232" i="1"/>
  <c r="H233" i="1"/>
  <c r="BD233" i="1"/>
  <c r="H234" i="1"/>
  <c r="BD234" i="1"/>
  <c r="H235" i="1"/>
  <c r="BD235" i="1"/>
  <c r="H236" i="1"/>
  <c r="BD236" i="1"/>
  <c r="H237" i="1"/>
  <c r="BD237" i="1"/>
  <c r="H238" i="1"/>
  <c r="BD238" i="1"/>
  <c r="H239" i="1"/>
  <c r="BD239" i="1"/>
  <c r="H240" i="1"/>
  <c r="BD240" i="1"/>
  <c r="H241" i="1"/>
  <c r="BD241" i="1"/>
  <c r="H242" i="1"/>
  <c r="BD242" i="1"/>
  <c r="H243" i="1"/>
  <c r="BD243" i="1"/>
  <c r="H244" i="1"/>
  <c r="BD244" i="1"/>
  <c r="H245" i="1"/>
  <c r="BD245" i="1"/>
  <c r="H246" i="1"/>
  <c r="BD246" i="1"/>
  <c r="H247" i="1"/>
  <c r="BD247" i="1"/>
  <c r="H248" i="1"/>
  <c r="BD248" i="1"/>
  <c r="H249" i="1"/>
  <c r="BD249" i="1"/>
  <c r="H250" i="1"/>
  <c r="BD250" i="1"/>
  <c r="H251" i="1"/>
  <c r="BD251" i="1"/>
  <c r="H252" i="1"/>
  <c r="BD252" i="1"/>
  <c r="H253" i="1"/>
  <c r="BD253" i="1"/>
  <c r="H254" i="1"/>
  <c r="BD254" i="1"/>
  <c r="H255" i="1"/>
  <c r="BD255" i="1"/>
  <c r="H256" i="1"/>
  <c r="BD256" i="1"/>
  <c r="H257" i="1"/>
  <c r="BD257" i="1"/>
  <c r="H258" i="1"/>
  <c r="BD258" i="1"/>
  <c r="H259" i="1"/>
  <c r="BD259" i="1"/>
  <c r="H260" i="1"/>
  <c r="BD260" i="1"/>
  <c r="H261" i="1"/>
  <c r="BD261" i="1"/>
  <c r="H262" i="1"/>
  <c r="BD262" i="1"/>
  <c r="H263" i="1"/>
  <c r="BD263" i="1"/>
  <c r="H264" i="1"/>
  <c r="BD264" i="1"/>
  <c r="H265" i="1"/>
  <c r="BD265" i="1"/>
  <c r="H266" i="1"/>
  <c r="BD266" i="1"/>
  <c r="H267" i="1"/>
  <c r="BD267" i="1"/>
  <c r="H268" i="1"/>
  <c r="BD268" i="1"/>
  <c r="H269" i="1"/>
  <c r="BD269" i="1"/>
  <c r="H270" i="1"/>
  <c r="BD270" i="1"/>
  <c r="H271" i="1"/>
  <c r="BD271" i="1"/>
  <c r="H272" i="1"/>
  <c r="BD272" i="1"/>
  <c r="H273" i="1"/>
  <c r="BD273" i="1"/>
  <c r="H274" i="1"/>
  <c r="BD274" i="1"/>
  <c r="H275" i="1"/>
  <c r="BD275" i="1"/>
  <c r="H276" i="1"/>
  <c r="BD276" i="1"/>
  <c r="H277" i="1"/>
  <c r="BD277" i="1"/>
  <c r="H278" i="1"/>
  <c r="BD278" i="1"/>
  <c r="H279" i="1"/>
  <c r="BD279" i="1"/>
  <c r="H280" i="1"/>
  <c r="BD280" i="1"/>
  <c r="H281" i="1"/>
  <c r="BD281" i="1"/>
  <c r="H282" i="1"/>
  <c r="BD282" i="1"/>
  <c r="H283" i="1"/>
  <c r="BD283" i="1"/>
  <c r="H284" i="1"/>
  <c r="BD284" i="1"/>
  <c r="H285" i="1"/>
  <c r="BD285" i="1"/>
  <c r="H286" i="1"/>
  <c r="BD286" i="1"/>
  <c r="H287" i="1"/>
  <c r="BD287" i="1"/>
  <c r="H288" i="1"/>
  <c r="BD288" i="1"/>
  <c r="H289" i="1"/>
  <c r="BD289" i="1"/>
  <c r="H290" i="1"/>
  <c r="BD290" i="1"/>
  <c r="H291" i="1"/>
  <c r="BD291" i="1"/>
  <c r="H292" i="1"/>
  <c r="BD292" i="1"/>
  <c r="H293" i="1"/>
  <c r="BD293" i="1"/>
  <c r="H294" i="1"/>
  <c r="BD294" i="1"/>
  <c r="H295" i="1"/>
  <c r="BD295" i="1"/>
  <c r="H296" i="1"/>
  <c r="BD296" i="1"/>
  <c r="H297" i="1"/>
  <c r="BD297" i="1"/>
  <c r="H298" i="1"/>
  <c r="BD298" i="1"/>
  <c r="H299" i="1"/>
  <c r="BD299" i="1"/>
  <c r="H300" i="1"/>
  <c r="BD300" i="1"/>
  <c r="H301" i="1"/>
  <c r="BD301" i="1"/>
  <c r="H302" i="1"/>
  <c r="BD302" i="1"/>
  <c r="H303" i="1"/>
  <c r="BD303" i="1"/>
  <c r="H304" i="1"/>
  <c r="BD304" i="1"/>
  <c r="H305" i="1"/>
  <c r="BD305" i="1"/>
  <c r="H306" i="1"/>
  <c r="BD306" i="1"/>
  <c r="H307" i="1"/>
  <c r="BD307" i="1"/>
  <c r="H308" i="1"/>
  <c r="BD308" i="1"/>
  <c r="H309" i="1"/>
  <c r="BD309" i="1"/>
  <c r="H310" i="1"/>
  <c r="BD310" i="1"/>
  <c r="H311" i="1"/>
  <c r="BD311" i="1"/>
  <c r="H312" i="1"/>
  <c r="BD312" i="1"/>
  <c r="H313" i="1"/>
  <c r="BD313" i="1"/>
  <c r="H314" i="1"/>
  <c r="BD314" i="1"/>
  <c r="H315" i="1"/>
  <c r="BD315" i="1"/>
  <c r="H316" i="1"/>
  <c r="BD316" i="1"/>
  <c r="H317" i="1"/>
  <c r="BD317" i="1"/>
  <c r="H318" i="1"/>
  <c r="BD318" i="1"/>
  <c r="H319" i="1"/>
  <c r="BD319" i="1"/>
  <c r="H320" i="1"/>
  <c r="BD320" i="1"/>
  <c r="H321" i="1"/>
  <c r="BD321" i="1"/>
  <c r="H322" i="1"/>
  <c r="BD322" i="1"/>
  <c r="H323" i="1"/>
  <c r="BD323" i="1"/>
  <c r="H324" i="1"/>
  <c r="BD324" i="1"/>
  <c r="H325" i="1"/>
  <c r="BD325" i="1"/>
  <c r="H326" i="1"/>
  <c r="BD326" i="1"/>
  <c r="H327" i="1"/>
  <c r="BD327" i="1"/>
  <c r="H328" i="1"/>
  <c r="BD328" i="1"/>
  <c r="H329" i="1"/>
  <c r="BD329" i="1"/>
  <c r="H330" i="1"/>
  <c r="BD330" i="1"/>
  <c r="H331" i="1"/>
  <c r="BD331" i="1"/>
  <c r="H332" i="1"/>
  <c r="BD332" i="1"/>
  <c r="H333" i="1"/>
  <c r="BD333" i="1"/>
  <c r="H334" i="1"/>
  <c r="BD334" i="1"/>
  <c r="H335" i="1"/>
  <c r="BD335" i="1"/>
  <c r="H336" i="1"/>
  <c r="BD336" i="1"/>
  <c r="BD337" i="1"/>
  <c r="H338" i="1"/>
  <c r="BD338" i="1"/>
  <c r="H339" i="1"/>
  <c r="BD339" i="1"/>
  <c r="H340" i="1"/>
  <c r="BD340" i="1"/>
  <c r="H341" i="1"/>
  <c r="BD341" i="1"/>
  <c r="H342" i="1"/>
  <c r="BD342" i="1"/>
  <c r="H343" i="1"/>
  <c r="BD343" i="1"/>
  <c r="H344" i="1"/>
  <c r="BD344" i="1"/>
  <c r="H345" i="1"/>
  <c r="BD345" i="1"/>
  <c r="H346" i="1"/>
  <c r="BD346" i="1"/>
  <c r="H347" i="1"/>
  <c r="BD347" i="1"/>
  <c r="H348" i="1"/>
  <c r="BD348" i="1"/>
  <c r="H349" i="1"/>
  <c r="BD349" i="1"/>
  <c r="H350" i="1"/>
  <c r="BD350" i="1"/>
  <c r="BD351" i="1"/>
  <c r="H352" i="1"/>
  <c r="BD352" i="1"/>
  <c r="H353" i="1"/>
  <c r="BD353" i="1"/>
  <c r="H354" i="1"/>
  <c r="BD354" i="1"/>
  <c r="H355" i="1"/>
  <c r="BD355" i="1"/>
  <c r="H356" i="1"/>
  <c r="BD356" i="1"/>
  <c r="H357" i="1"/>
  <c r="BD357" i="1"/>
  <c r="H358" i="1"/>
  <c r="BD358" i="1"/>
  <c r="H359" i="1"/>
  <c r="BD359" i="1"/>
  <c r="H360" i="1"/>
  <c r="BD360" i="1"/>
  <c r="H361" i="1"/>
  <c r="BD361" i="1"/>
  <c r="H362" i="1"/>
  <c r="BD362" i="1"/>
  <c r="H363" i="1"/>
  <c r="BD363" i="1"/>
  <c r="H364" i="1"/>
  <c r="BD364" i="1"/>
  <c r="H365" i="1"/>
  <c r="BD365" i="1"/>
  <c r="H366" i="1"/>
  <c r="BD366" i="1"/>
  <c r="H367" i="1"/>
  <c r="BD367" i="1"/>
  <c r="H368" i="1"/>
  <c r="BD368" i="1"/>
  <c r="BD369" i="1"/>
  <c r="H370" i="1"/>
  <c r="BD370" i="1"/>
  <c r="H371" i="1"/>
  <c r="BD371" i="1"/>
  <c r="H372" i="1"/>
  <c r="BD372" i="1"/>
  <c r="H373" i="1"/>
  <c r="BD373" i="1"/>
  <c r="H374" i="1"/>
  <c r="BD374" i="1"/>
  <c r="H375" i="1"/>
  <c r="BD375" i="1"/>
  <c r="H376" i="1"/>
  <c r="BD376" i="1"/>
  <c r="H377" i="1"/>
  <c r="BD377" i="1"/>
  <c r="H378" i="1"/>
  <c r="BD378" i="1"/>
  <c r="H379" i="1"/>
  <c r="BD379" i="1"/>
  <c r="H380" i="1"/>
  <c r="BD380" i="1"/>
  <c r="H381" i="1"/>
  <c r="BD381" i="1"/>
  <c r="H382" i="1"/>
  <c r="BD382" i="1"/>
  <c r="H383" i="1"/>
  <c r="BD383" i="1"/>
  <c r="H384" i="1"/>
  <c r="BD384" i="1"/>
  <c r="H385" i="1"/>
  <c r="BD385" i="1"/>
  <c r="H386" i="1"/>
  <c r="BD386" i="1"/>
  <c r="H387" i="1"/>
  <c r="BD387" i="1"/>
  <c r="H388" i="1"/>
  <c r="BD388" i="1"/>
  <c r="H389" i="1"/>
  <c r="BD389" i="1"/>
  <c r="H390" i="1"/>
  <c r="BD390" i="1"/>
  <c r="H391" i="1"/>
  <c r="BD391" i="1"/>
  <c r="H392" i="1"/>
  <c r="BD392" i="1"/>
  <c r="H393" i="1"/>
  <c r="BD393" i="1"/>
  <c r="H394" i="1"/>
  <c r="BD394" i="1"/>
  <c r="H395" i="1"/>
  <c r="BD395" i="1"/>
  <c r="H396" i="1"/>
  <c r="BD396" i="1"/>
  <c r="H397" i="1"/>
  <c r="BD397" i="1"/>
  <c r="H398" i="1"/>
  <c r="BD398" i="1"/>
  <c r="H399" i="1"/>
  <c r="BD399" i="1"/>
  <c r="H400" i="1"/>
  <c r="BD400" i="1"/>
  <c r="H401" i="1"/>
  <c r="BD401" i="1"/>
  <c r="H402" i="1"/>
  <c r="BD402" i="1"/>
  <c r="H403" i="1"/>
  <c r="BD403" i="1"/>
  <c r="H404" i="1"/>
  <c r="BD404" i="1"/>
  <c r="H405" i="1"/>
  <c r="BD405" i="1"/>
  <c r="H406" i="1"/>
  <c r="BD406" i="1"/>
  <c r="H407" i="1"/>
  <c r="BD407" i="1"/>
  <c r="H408" i="1"/>
  <c r="BD408" i="1"/>
  <c r="H409" i="1"/>
  <c r="BD409" i="1"/>
  <c r="H410" i="1"/>
  <c r="BD410" i="1"/>
  <c r="BD411" i="1"/>
  <c r="H412" i="1"/>
  <c r="BD412" i="1"/>
  <c r="H413" i="1"/>
  <c r="BD413" i="1"/>
  <c r="H414" i="1"/>
  <c r="BD414" i="1"/>
  <c r="H415" i="1"/>
  <c r="BD415" i="1"/>
  <c r="H416" i="1"/>
  <c r="BD416" i="1"/>
  <c r="H417" i="1"/>
  <c r="BD417" i="1"/>
  <c r="H418" i="1"/>
  <c r="BD418" i="1"/>
  <c r="H419" i="1"/>
  <c r="BD419" i="1"/>
  <c r="H420" i="1"/>
  <c r="BD420" i="1"/>
  <c r="H421" i="1"/>
  <c r="BD421" i="1"/>
  <c r="H422" i="1"/>
  <c r="BD422" i="1"/>
  <c r="H423" i="1"/>
  <c r="BD423" i="1"/>
  <c r="H424" i="1"/>
  <c r="BD424" i="1"/>
  <c r="H425" i="1"/>
  <c r="BD425" i="1"/>
  <c r="H426" i="1"/>
  <c r="BD426" i="1"/>
  <c r="H427" i="1"/>
  <c r="BD427" i="1"/>
  <c r="BD428" i="1"/>
  <c r="H429" i="1"/>
  <c r="BD429" i="1"/>
  <c r="H430" i="1"/>
  <c r="BD430" i="1"/>
  <c r="H431" i="1"/>
  <c r="BD431" i="1"/>
  <c r="H432" i="1"/>
  <c r="BD432" i="1"/>
  <c r="H433" i="1"/>
  <c r="BD433" i="1"/>
  <c r="H434" i="1"/>
  <c r="BD434" i="1"/>
  <c r="H435" i="1"/>
  <c r="BD435" i="1"/>
  <c r="H436" i="1"/>
  <c r="BD436" i="1"/>
  <c r="H437" i="1"/>
  <c r="BD437" i="1"/>
  <c r="H438" i="1"/>
  <c r="BD438" i="1"/>
  <c r="H439" i="1"/>
  <c r="BD439" i="1"/>
  <c r="H440" i="1"/>
  <c r="BD440" i="1"/>
  <c r="H441" i="1"/>
  <c r="BD441" i="1"/>
  <c r="H442" i="1"/>
  <c r="BD442" i="1"/>
  <c r="H443" i="1"/>
  <c r="BD443" i="1"/>
  <c r="H444" i="1"/>
  <c r="BD444" i="1"/>
  <c r="H445" i="1"/>
  <c r="BD445" i="1"/>
  <c r="H446" i="1"/>
  <c r="BD446" i="1"/>
  <c r="H447" i="1"/>
  <c r="BD447" i="1"/>
  <c r="H448" i="1"/>
  <c r="BD448" i="1"/>
  <c r="H449" i="1"/>
  <c r="BD449" i="1"/>
  <c r="H450" i="1"/>
  <c r="BD450" i="1"/>
  <c r="H451" i="1"/>
  <c r="BD451" i="1"/>
  <c r="H452" i="1"/>
  <c r="BD452" i="1"/>
  <c r="H453" i="1"/>
  <c r="BD453" i="1"/>
  <c r="H454" i="1"/>
  <c r="BD454" i="1"/>
  <c r="H455" i="1"/>
  <c r="BD455" i="1"/>
  <c r="H456" i="1"/>
  <c r="BD456" i="1"/>
  <c r="H457" i="1"/>
  <c r="BD457" i="1"/>
  <c r="H458" i="1"/>
  <c r="BD458" i="1"/>
  <c r="H459" i="1"/>
  <c r="BD459" i="1"/>
  <c r="H460" i="1"/>
  <c r="BD460" i="1"/>
  <c r="H461" i="1"/>
  <c r="BD461" i="1"/>
  <c r="H462" i="1"/>
  <c r="BD462" i="1"/>
  <c r="H463" i="1"/>
  <c r="BD463" i="1"/>
  <c r="H464" i="1"/>
  <c r="BD464" i="1"/>
  <c r="H465" i="1"/>
  <c r="BD465" i="1"/>
  <c r="H466" i="1"/>
  <c r="BD466" i="1"/>
  <c r="H467" i="1"/>
  <c r="BD467" i="1"/>
  <c r="H468" i="1"/>
  <c r="BD468" i="1"/>
  <c r="H469" i="1"/>
  <c r="BD469" i="1"/>
  <c r="H470" i="1"/>
  <c r="BD470" i="1"/>
  <c r="H471" i="1"/>
  <c r="BD471" i="1"/>
  <c r="H472" i="1"/>
  <c r="BD472" i="1"/>
  <c r="H473" i="1"/>
  <c r="BD473" i="1"/>
  <c r="H474" i="1"/>
  <c r="BD474" i="1"/>
  <c r="H475" i="1"/>
  <c r="BD475" i="1"/>
  <c r="H476" i="1"/>
  <c r="BD476" i="1"/>
  <c r="H477" i="1"/>
  <c r="BD477" i="1"/>
  <c r="H478" i="1"/>
  <c r="BD478" i="1"/>
  <c r="H479" i="1"/>
  <c r="BD479" i="1"/>
  <c r="BD480" i="1"/>
  <c r="H481" i="1"/>
  <c r="BD481" i="1"/>
  <c r="H482" i="1"/>
  <c r="BD482" i="1"/>
  <c r="H483" i="1"/>
  <c r="BD483" i="1"/>
  <c r="H484" i="1"/>
  <c r="BD484" i="1"/>
  <c r="H485" i="1"/>
  <c r="BD485" i="1"/>
  <c r="H486" i="1"/>
  <c r="BD486" i="1"/>
  <c r="H487" i="1"/>
  <c r="BD487" i="1"/>
  <c r="H488" i="1"/>
  <c r="BD488" i="1"/>
  <c r="H489" i="1"/>
  <c r="BD489" i="1"/>
  <c r="H490" i="1"/>
  <c r="BD490" i="1"/>
  <c r="H491" i="1"/>
  <c r="BD491" i="1"/>
  <c r="H492" i="1"/>
  <c r="BD492" i="1"/>
  <c r="H493" i="1"/>
  <c r="BD493" i="1"/>
  <c r="H494" i="1"/>
  <c r="BD494" i="1"/>
  <c r="H495" i="1"/>
  <c r="BD495" i="1"/>
  <c r="H496" i="1"/>
  <c r="BD496" i="1"/>
  <c r="H497" i="1"/>
  <c r="BD497" i="1"/>
  <c r="H498" i="1"/>
  <c r="BD498" i="1"/>
  <c r="H499" i="1"/>
  <c r="BD499" i="1"/>
  <c r="H500" i="1"/>
  <c r="BD500" i="1"/>
  <c r="H501" i="1"/>
  <c r="BD501" i="1"/>
  <c r="H502" i="1"/>
  <c r="BD502" i="1"/>
  <c r="H503" i="1"/>
  <c r="BD503" i="1"/>
  <c r="H504" i="1"/>
  <c r="BD504" i="1"/>
  <c r="H505" i="1"/>
  <c r="BD505" i="1"/>
  <c r="H506" i="1"/>
  <c r="BD506" i="1"/>
  <c r="H507" i="1"/>
  <c r="BD507" i="1"/>
  <c r="H508" i="1"/>
  <c r="BD508" i="1"/>
  <c r="H509" i="1"/>
  <c r="BD509" i="1"/>
  <c r="H510" i="1"/>
  <c r="BD510" i="1"/>
  <c r="H511" i="1"/>
  <c r="BD511" i="1"/>
  <c r="H512" i="1"/>
  <c r="BD512" i="1"/>
  <c r="H513" i="1"/>
  <c r="BD513" i="1"/>
  <c r="H514" i="1"/>
  <c r="BD514" i="1"/>
  <c r="H515" i="1"/>
  <c r="BD515" i="1"/>
  <c r="H516" i="1"/>
  <c r="BD516" i="1"/>
  <c r="H517" i="1"/>
  <c r="BD517" i="1"/>
  <c r="H518" i="1"/>
  <c r="BD518" i="1"/>
  <c r="H519" i="1"/>
  <c r="BD519" i="1"/>
  <c r="H520" i="1"/>
  <c r="BD520" i="1"/>
  <c r="H521" i="1"/>
  <c r="BD521" i="1"/>
  <c r="H522" i="1"/>
  <c r="BD522" i="1"/>
  <c r="H523" i="1"/>
  <c r="BD523" i="1"/>
  <c r="H524" i="1"/>
  <c r="BD524" i="1"/>
  <c r="H525" i="1"/>
  <c r="BD525" i="1"/>
  <c r="H526" i="1"/>
  <c r="BD526" i="1"/>
  <c r="H527" i="1"/>
  <c r="BD527" i="1"/>
  <c r="BD528" i="1"/>
  <c r="H529" i="1"/>
  <c r="BD529" i="1"/>
  <c r="H530" i="1"/>
  <c r="BD530" i="1"/>
  <c r="H531" i="1"/>
  <c r="BD531" i="1"/>
  <c r="H532" i="1"/>
  <c r="BD532" i="1"/>
  <c r="H533" i="1"/>
  <c r="BD533" i="1"/>
  <c r="H534" i="1"/>
  <c r="BD534" i="1"/>
  <c r="H535" i="1"/>
  <c r="BD535" i="1"/>
  <c r="H536" i="1"/>
  <c r="BD536" i="1"/>
  <c r="H537" i="1"/>
  <c r="BD537" i="1"/>
  <c r="H538" i="1"/>
  <c r="BD538" i="1"/>
  <c r="H539" i="1"/>
  <c r="BD539" i="1"/>
  <c r="H540" i="1"/>
  <c r="BD540" i="1"/>
  <c r="H541" i="1"/>
  <c r="BD541" i="1"/>
  <c r="H542" i="1"/>
  <c r="BD542" i="1"/>
  <c r="H543" i="1"/>
  <c r="BD543" i="1"/>
  <c r="H544" i="1"/>
  <c r="BD544" i="1"/>
  <c r="H545" i="1"/>
  <c r="BD545" i="1"/>
  <c r="H546" i="1"/>
  <c r="BD546" i="1"/>
  <c r="H547" i="1"/>
  <c r="BD547" i="1"/>
  <c r="H548" i="1"/>
  <c r="BD548" i="1"/>
  <c r="H549" i="1"/>
  <c r="BD549" i="1"/>
  <c r="H550" i="1"/>
  <c r="BD550" i="1"/>
  <c r="H551" i="1"/>
  <c r="BD551" i="1"/>
  <c r="H552" i="1"/>
  <c r="BD552" i="1"/>
  <c r="H553" i="1"/>
  <c r="BD553" i="1"/>
  <c r="H554" i="1"/>
  <c r="BD554" i="1"/>
  <c r="H555" i="1"/>
  <c r="BD555" i="1"/>
  <c r="H556" i="1"/>
  <c r="BD556" i="1"/>
  <c r="H557" i="1"/>
  <c r="BD557" i="1"/>
  <c r="H558" i="1"/>
  <c r="BD558" i="1"/>
  <c r="H559" i="1"/>
  <c r="BD559" i="1"/>
  <c r="H560" i="1"/>
  <c r="BD560" i="1"/>
  <c r="H561" i="1"/>
  <c r="BD561" i="1"/>
  <c r="H562" i="1"/>
  <c r="BD562" i="1"/>
  <c r="H563" i="1"/>
  <c r="BD563" i="1"/>
  <c r="H564" i="1"/>
  <c r="BD564" i="1"/>
  <c r="H565" i="1"/>
  <c r="BD565" i="1"/>
  <c r="H566" i="1"/>
  <c r="BD566" i="1"/>
  <c r="H567" i="1"/>
  <c r="BD567" i="1"/>
  <c r="H568" i="1"/>
  <c r="BD568" i="1"/>
  <c r="H569" i="1"/>
  <c r="BD569" i="1"/>
  <c r="H570" i="1"/>
  <c r="BD570" i="1"/>
  <c r="H571" i="1"/>
  <c r="BD571" i="1"/>
  <c r="H572" i="1"/>
  <c r="BD572" i="1"/>
  <c r="H573" i="1"/>
  <c r="BD573" i="1"/>
  <c r="H574" i="1"/>
  <c r="BD574" i="1"/>
  <c r="H575" i="1"/>
  <c r="BD575" i="1"/>
  <c r="H576" i="1"/>
  <c r="BD576" i="1"/>
  <c r="H577" i="1"/>
  <c r="BD577" i="1"/>
  <c r="H578" i="1"/>
  <c r="BD578" i="1"/>
  <c r="H579" i="1"/>
  <c r="BD579" i="1"/>
  <c r="H580" i="1"/>
  <c r="BD580" i="1"/>
  <c r="H581" i="1"/>
  <c r="BD581" i="1"/>
  <c r="H582" i="1"/>
  <c r="BD582" i="1"/>
  <c r="H583" i="1"/>
  <c r="BD583" i="1"/>
  <c r="H584" i="1"/>
  <c r="BD584" i="1"/>
  <c r="H585" i="1"/>
  <c r="BD585" i="1"/>
  <c r="H586" i="1"/>
  <c r="BD586" i="1"/>
  <c r="H587" i="1"/>
  <c r="BD587" i="1"/>
  <c r="BD588" i="1"/>
  <c r="H589" i="1"/>
  <c r="BD589" i="1"/>
  <c r="H590" i="1"/>
  <c r="BD590" i="1"/>
  <c r="H591" i="1"/>
  <c r="BD591" i="1"/>
  <c r="H592" i="1"/>
  <c r="BD592" i="1"/>
  <c r="H593" i="1"/>
  <c r="BD593" i="1"/>
  <c r="H594" i="1"/>
  <c r="BD594" i="1"/>
  <c r="H595" i="1"/>
  <c r="BD595" i="1"/>
  <c r="H596" i="1"/>
  <c r="BD596" i="1"/>
  <c r="H597" i="1"/>
  <c r="BD597" i="1"/>
  <c r="H598" i="1"/>
  <c r="BD598" i="1"/>
  <c r="H599" i="1"/>
  <c r="BD599" i="1"/>
  <c r="H600" i="1"/>
  <c r="BD600" i="1"/>
  <c r="H601" i="1"/>
  <c r="BD601" i="1"/>
  <c r="H602" i="1"/>
  <c r="BD602" i="1"/>
  <c r="H603" i="1"/>
  <c r="BD603" i="1"/>
  <c r="H604" i="1"/>
  <c r="BD604" i="1"/>
  <c r="BD605" i="1"/>
  <c r="H606" i="1"/>
  <c r="BD606" i="1"/>
  <c r="H607" i="1"/>
  <c r="BD607" i="1"/>
  <c r="H608" i="1"/>
  <c r="BD608" i="1"/>
  <c r="H609" i="1"/>
  <c r="BD609" i="1"/>
  <c r="H610" i="1"/>
  <c r="BD610" i="1"/>
  <c r="H611" i="1"/>
  <c r="BD611" i="1"/>
  <c r="H612" i="1"/>
  <c r="BD612" i="1"/>
  <c r="H613" i="1"/>
  <c r="BD613" i="1"/>
  <c r="H614" i="1"/>
  <c r="BD614" i="1"/>
  <c r="H615" i="1"/>
  <c r="BD615" i="1"/>
  <c r="H616" i="1"/>
  <c r="BD616" i="1"/>
  <c r="H617" i="1"/>
  <c r="BD617" i="1"/>
  <c r="H618" i="1"/>
  <c r="BD618" i="1"/>
  <c r="H619" i="1"/>
  <c r="BD619" i="1"/>
  <c r="H620" i="1"/>
  <c r="BD620" i="1"/>
  <c r="H621" i="1"/>
  <c r="BD621" i="1"/>
  <c r="H622" i="1"/>
  <c r="BD622" i="1"/>
  <c r="BD623" i="1"/>
  <c r="H624" i="1"/>
  <c r="BD624" i="1"/>
  <c r="H625" i="1"/>
  <c r="BD625" i="1"/>
  <c r="H626" i="1"/>
  <c r="BD626" i="1"/>
  <c r="H627" i="1"/>
  <c r="BD627" i="1"/>
  <c r="H628" i="1"/>
  <c r="BD628" i="1"/>
  <c r="H629" i="1"/>
  <c r="BD629" i="1"/>
  <c r="H630" i="1"/>
  <c r="BD630" i="1"/>
  <c r="H631" i="1"/>
  <c r="BD631" i="1"/>
  <c r="H632" i="1"/>
  <c r="BD632" i="1"/>
  <c r="H633" i="1"/>
  <c r="BD633" i="1"/>
  <c r="H634" i="1"/>
  <c r="BD634" i="1"/>
  <c r="H635" i="1"/>
  <c r="BD635" i="1"/>
  <c r="H636" i="1"/>
  <c r="BD636" i="1"/>
  <c r="H637" i="1"/>
  <c r="BD637" i="1"/>
  <c r="H638" i="1"/>
  <c r="BD638" i="1"/>
  <c r="H639" i="1"/>
  <c r="BD639" i="1"/>
  <c r="H640" i="1"/>
  <c r="BD640" i="1"/>
  <c r="H641" i="1"/>
  <c r="BD641" i="1"/>
  <c r="H642" i="1"/>
  <c r="BD642" i="1"/>
  <c r="H643" i="1"/>
  <c r="BD643" i="1"/>
  <c r="H644" i="1"/>
  <c r="BD644" i="1"/>
  <c r="H645" i="1"/>
  <c r="BD645" i="1"/>
  <c r="H646" i="1"/>
  <c r="BD646" i="1"/>
  <c r="H647" i="1"/>
  <c r="BD647" i="1"/>
  <c r="H648" i="1"/>
  <c r="BD648" i="1"/>
  <c r="H649" i="1"/>
  <c r="BD649" i="1"/>
  <c r="H650" i="1"/>
  <c r="BD650" i="1"/>
  <c r="H651" i="1"/>
  <c r="BD651" i="1"/>
  <c r="H652" i="1"/>
  <c r="BD652" i="1"/>
  <c r="H653" i="1"/>
  <c r="BD653" i="1"/>
  <c r="H654" i="1"/>
  <c r="BD654" i="1"/>
  <c r="H655" i="1"/>
  <c r="BD655" i="1"/>
  <c r="H656" i="1"/>
  <c r="BD656" i="1"/>
  <c r="H657" i="1"/>
  <c r="BD657" i="1"/>
  <c r="H658" i="1"/>
  <c r="BD658" i="1"/>
  <c r="H659" i="1"/>
  <c r="BD659" i="1"/>
  <c r="BD660" i="1"/>
  <c r="H661" i="1"/>
  <c r="BD661" i="1"/>
  <c r="H662" i="1"/>
  <c r="BD662" i="1"/>
  <c r="H663" i="1"/>
  <c r="BD663" i="1"/>
  <c r="H664" i="1"/>
  <c r="BD664" i="1"/>
  <c r="H665" i="1"/>
  <c r="BD665" i="1"/>
  <c r="H666" i="1"/>
  <c r="BD666" i="1"/>
  <c r="H667" i="1"/>
  <c r="BD667" i="1"/>
  <c r="H668" i="1"/>
  <c r="BD668" i="1"/>
  <c r="H669" i="1"/>
  <c r="BD669" i="1"/>
  <c r="H670" i="1"/>
  <c r="BD670" i="1"/>
  <c r="H671" i="1"/>
  <c r="BD671" i="1"/>
  <c r="BD672" i="1"/>
  <c r="H673" i="1"/>
  <c r="BD673" i="1"/>
  <c r="H674" i="1"/>
  <c r="BD674" i="1"/>
  <c r="H675" i="1"/>
  <c r="BD675" i="1"/>
  <c r="H676" i="1"/>
  <c r="BD676" i="1"/>
  <c r="H677" i="1"/>
  <c r="BD677" i="1"/>
  <c r="H678" i="1"/>
  <c r="BD678" i="1"/>
  <c r="H679" i="1"/>
  <c r="BD679" i="1"/>
  <c r="H680" i="1"/>
  <c r="BD680" i="1"/>
  <c r="H681" i="1"/>
  <c r="BD681" i="1"/>
  <c r="H682" i="1"/>
  <c r="BD682" i="1"/>
  <c r="H683" i="1"/>
  <c r="BD683" i="1"/>
  <c r="H684" i="1"/>
  <c r="BD684" i="1"/>
  <c r="H685" i="1"/>
  <c r="BD685" i="1"/>
  <c r="H686" i="1"/>
  <c r="BD686" i="1"/>
  <c r="H687" i="1"/>
  <c r="BD687" i="1"/>
  <c r="H688" i="1"/>
  <c r="BD688" i="1"/>
  <c r="H689" i="1"/>
  <c r="BD689" i="1"/>
  <c r="H690" i="1"/>
  <c r="BD690" i="1"/>
  <c r="H691" i="1"/>
  <c r="BD691" i="1"/>
  <c r="H692" i="1"/>
  <c r="BD692" i="1"/>
  <c r="H693" i="1"/>
  <c r="BD693" i="1"/>
  <c r="H694" i="1"/>
  <c r="BD694" i="1"/>
  <c r="H695" i="1"/>
  <c r="BD695" i="1"/>
  <c r="H696" i="1"/>
  <c r="BD696" i="1"/>
  <c r="H697" i="1"/>
  <c r="BD697" i="1"/>
  <c r="H698" i="1"/>
  <c r="BD698" i="1"/>
  <c r="H699" i="1"/>
  <c r="BD699" i="1"/>
  <c r="H700" i="1"/>
  <c r="BD700" i="1"/>
  <c r="H701" i="1"/>
  <c r="BD701" i="1"/>
  <c r="H702" i="1"/>
  <c r="BD702" i="1"/>
  <c r="H703" i="1"/>
  <c r="BD703" i="1"/>
  <c r="H704" i="1"/>
  <c r="BD704" i="1"/>
  <c r="H705" i="1"/>
  <c r="BD705" i="1"/>
  <c r="H706" i="1"/>
  <c r="BD706" i="1"/>
  <c r="H707" i="1"/>
  <c r="BD707" i="1"/>
  <c r="H708" i="1"/>
  <c r="BD708" i="1"/>
  <c r="H709" i="1"/>
  <c r="BD709" i="1"/>
  <c r="H710" i="1"/>
  <c r="BD710" i="1"/>
  <c r="H711" i="1"/>
  <c r="BD711" i="1"/>
  <c r="H712" i="1"/>
  <c r="BD712" i="1"/>
  <c r="H713" i="1"/>
  <c r="BD713" i="1"/>
  <c r="H714" i="1"/>
  <c r="BD714" i="1"/>
  <c r="H715" i="1"/>
  <c r="BD715" i="1"/>
  <c r="H716" i="1"/>
  <c r="BD716" i="1"/>
  <c r="H717" i="1"/>
  <c r="BD717" i="1"/>
  <c r="H718" i="1"/>
  <c r="BD718" i="1"/>
  <c r="H719" i="1"/>
  <c r="BD719" i="1"/>
  <c r="H720" i="1"/>
  <c r="BD720" i="1"/>
  <c r="H721" i="1"/>
  <c r="BD721" i="1"/>
  <c r="H722" i="1"/>
  <c r="BD722" i="1"/>
  <c r="H723" i="1"/>
  <c r="BD723" i="1"/>
  <c r="H724" i="1"/>
  <c r="BD724" i="1"/>
  <c r="H725" i="1"/>
  <c r="BD725" i="1"/>
  <c r="BD726" i="1"/>
  <c r="H727" i="1"/>
  <c r="BD727" i="1"/>
  <c r="H728" i="1"/>
  <c r="BD728" i="1"/>
  <c r="H729" i="1"/>
  <c r="BD729" i="1"/>
  <c r="H730" i="1"/>
  <c r="BD730" i="1"/>
  <c r="H731" i="1"/>
  <c r="BD731" i="1"/>
  <c r="H732" i="1"/>
  <c r="BD732" i="1"/>
  <c r="H733" i="1"/>
  <c r="BD733" i="1"/>
  <c r="H734" i="1"/>
  <c r="BD734" i="1"/>
  <c r="H735" i="1"/>
  <c r="BD735" i="1"/>
  <c r="H736" i="1"/>
  <c r="BD736" i="1"/>
  <c r="H737" i="1"/>
  <c r="BD737" i="1"/>
  <c r="H738" i="1"/>
  <c r="BD738" i="1"/>
  <c r="H739" i="1"/>
  <c r="BD739" i="1"/>
  <c r="H740" i="1"/>
  <c r="BD740" i="1"/>
  <c r="BD741" i="1"/>
  <c r="H742" i="1"/>
  <c r="BD742" i="1"/>
  <c r="H743" i="1"/>
  <c r="BD743" i="1"/>
  <c r="H744" i="1"/>
  <c r="BD744" i="1"/>
  <c r="BD745" i="1"/>
  <c r="H746" i="1"/>
  <c r="BD746" i="1"/>
  <c r="H747" i="1"/>
  <c r="BD747" i="1"/>
  <c r="H748" i="1"/>
  <c r="BD748" i="1"/>
  <c r="H749" i="1"/>
  <c r="BD749" i="1"/>
  <c r="H750" i="1"/>
  <c r="BD750" i="1"/>
  <c r="H751" i="1"/>
  <c r="BD751" i="1"/>
  <c r="H752" i="1"/>
  <c r="BD752" i="1"/>
  <c r="H753" i="1"/>
  <c r="BD753" i="1"/>
  <c r="H754" i="1"/>
  <c r="BD754" i="1"/>
  <c r="BF5" i="1"/>
  <c r="BF2" i="1"/>
  <c r="BB351" i="1"/>
  <c r="BA361" i="1"/>
  <c r="BA467" i="1"/>
</calcChain>
</file>

<file path=xl/sharedStrings.xml><?xml version="1.0" encoding="utf-8"?>
<sst xmlns="http://schemas.openxmlformats.org/spreadsheetml/2006/main" count="13078" uniqueCount="3445">
  <si>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</si>
  <si>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</si>
  <si>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</si>
  <si>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</si>
  <si>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</si>
  <si>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</si>
  <si>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</si>
  <si>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Intro to Programming</t>
  </si>
  <si>
    <t>Business Analyst</t>
  </si>
  <si>
    <t>Data Analyst</t>
  </si>
  <si>
    <t>Machine Learning Engineer</t>
  </si>
  <si>
    <t>Artificial Intelligence</t>
  </si>
  <si>
    <t>Deep Learning Foundations</t>
  </si>
  <si>
    <t>Self-Driving Car Engineer</t>
  </si>
  <si>
    <t>Robotics</t>
  </si>
  <si>
    <t>None</t>
  </si>
  <si>
    <t>China</t>
  </si>
  <si>
    <t>hoodie</t>
  </si>
  <si>
    <t>â€œData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</si>
  <si>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</si>
  <si>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</si>
  <si>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</si>
  <si>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</si>
  <si>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</si>
  <si>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</si>
  <si>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</si>
  <si>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</si>
  <si>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</si>
  <si>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</si>
  <si>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</si>
  <si>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</si>
  <si>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</si>
  <si>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</si>
  <si>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â€Math - all the cool kids are doing itâ€</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</si>
  <si>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</si>
  <si>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</si>
  <si>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</si>
  <si>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</si>
  <si>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</si>
  <si>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</si>
  <si>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</si>
  <si>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</si>
  <si>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</si>
  <si>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</si>
  <si>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</si>
  <si>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</si>
  <si>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</si>
  <si>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</si>
  <si>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</si>
  <si>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</si>
  <si>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</si>
  <si>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</si>
  <si>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</si>
  <si>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</si>
  <si>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</si>
  <si>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</si>
  <si>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</si>
  <si>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</si>
  <si>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</si>
  <si>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</si>
  <si>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</si>
  <si>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</si>
  <si>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</si>
  <si>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â€œMachine learning for lifeâ€</t>
  </si>
  <si>
    <t>Trove</t>
  </si>
  <si>
    <t>More in depth information and theory</t>
  </si>
  <si>
    <t>Advanced Deep learning, attention, and complex seq2seq (ie without contrib.seq2seq</t>
  </si>
  <si>
    <t>UK</t>
  </si>
  <si>
    <t>â€œA quality life demands quality questionsâ€</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</si>
  <si>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</si>
  <si>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</si>
  <si>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</si>
  <si>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</si>
  <si>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</si>
  <si>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</si>
  <si>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</si>
  <si>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</si>
  <si>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</si>
  <si>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</si>
  <si>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</si>
  <si>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</si>
  <si>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</si>
  <si>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</si>
  <si>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</si>
  <si>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</si>
  <si>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</si>
  <si>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</si>
  <si>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</si>
  <si>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</si>
  <si>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</si>
  <si>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</si>
  <si>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</si>
  <si>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</si>
  <si>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</si>
  <si>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</si>
  <si>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</si>
  <si>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</si>
  <si>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</si>
  <si>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TBDâ€¦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</si>
  <si>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</si>
  <si>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</si>
  <si>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</si>
  <si>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</si>
  <si>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</si>
  <si>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</si>
  <si>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</si>
  <si>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</si>
  <si>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</si>
  <si>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</si>
  <si>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</si>
  <si>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</si>
  <si>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</si>
  <si>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</si>
  <si>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</si>
  <si>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</si>
  <si>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</si>
  <si>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</si>
  <si>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</si>
  <si>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</si>
  <si>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</si>
  <si>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</si>
  <si>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</si>
  <si>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</si>
  <si>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</si>
  <si>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</si>
  <si>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</si>
  <si>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</si>
  <si>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</si>
  <si>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</si>
  <si>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</si>
  <si>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</si>
  <si>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</si>
  <si>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</si>
  <si>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</si>
  <si>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</si>
  <si>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</si>
  <si>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</si>
  <si>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</si>
  <si>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</si>
  <si>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</si>
  <si>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</si>
  <si>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</si>
  <si>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</si>
  <si>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</si>
  <si>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</si>
  <si>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</si>
  <si>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</si>
  <si>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</si>
  <si>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</si>
  <si>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</si>
  <si>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</si>
  <si>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</si>
  <si>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</si>
  <si>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</si>
  <si>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</si>
  <si>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</si>
  <si>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</si>
  <si>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</si>
  <si>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</si>
  <si>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</si>
  <si>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</si>
  <si>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</si>
  <si>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</si>
  <si>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</si>
  <si>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</si>
  <si>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</si>
  <si>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</si>
  <si>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</si>
  <si>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</si>
  <si>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</si>
  <si>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</si>
  <si>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</si>
  <si>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</si>
  <si>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</si>
  <si>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</si>
  <si>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</si>
  <si>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</si>
  <si>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</si>
  <si>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</si>
  <si>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</si>
  <si>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</si>
  <si>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</si>
  <si>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</si>
  <si>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</si>
  <si>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</si>
  <si>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</si>
  <si>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</si>
  <si>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</si>
  <si>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</si>
  <si>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</si>
  <si>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</si>
  <si>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</si>
  <si>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</si>
  <si>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</si>
  <si>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</si>
  <si>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</si>
  <si>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</si>
  <si>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</si>
  <si>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</si>
  <si>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</si>
  <si>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</si>
  <si>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</si>
  <si>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</si>
  <si>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</si>
  <si>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</si>
  <si>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</si>
  <si>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</si>
  <si>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</si>
  <si>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</si>
  <si>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</si>
  <si>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</si>
  <si>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</si>
  <si>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</si>
  <si>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</si>
  <si>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</si>
  <si>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</si>
  <si>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</si>
  <si>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</si>
  <si>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</si>
  <si>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</si>
  <si>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</si>
  <si>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</si>
  <si>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</si>
  <si>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</si>
  <si>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</si>
  <si>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</si>
  <si>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</si>
  <si>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</si>
  <si>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</si>
  <si>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</si>
  <si>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</si>
  <si>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</si>
  <si>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</si>
  <si>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</si>
  <si>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</si>
  <si>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</si>
  <si>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</si>
  <si>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</si>
  <si>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</si>
  <si>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</si>
  <si>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</si>
  <si>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</si>
  <si>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</si>
  <si>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</si>
  <si>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</si>
  <si>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</si>
  <si>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</si>
  <si>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</si>
  <si>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</si>
  <si>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</si>
  <si>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</si>
  <si>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</si>
  <si>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</si>
  <si>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</si>
  <si>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</si>
  <si>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</si>
  <si>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</si>
  <si>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</si>
  <si>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</si>
  <si>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</si>
  <si>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</si>
  <si>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</si>
  <si>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</si>
  <si>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</si>
  <si>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</si>
  <si>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</si>
  <si>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</si>
  <si>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</si>
  <si>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</si>
  <si>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</si>
  <si>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</si>
  <si>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</si>
  <si>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</si>
  <si>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</si>
  <si>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</si>
  <si>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</si>
  <si>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</si>
  <si>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</si>
  <si>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</si>
  <si>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</si>
  <si>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</si>
  <si>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</si>
  <si>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</si>
  <si>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</si>
  <si>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</si>
  <si>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</si>
  <si>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</si>
  <si>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</si>
  <si>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</si>
  <si>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</si>
  <si>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</si>
  <si>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</si>
  <si>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</si>
  <si>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</si>
  <si>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</si>
  <si>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</si>
  <si>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</si>
  <si>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</si>
  <si>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</si>
  <si>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</si>
  <si>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</si>
  <si>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</si>
  <si>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</si>
  <si>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</si>
  <si>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</si>
  <si>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</si>
  <si>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</si>
  <si>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</si>
  <si>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</si>
  <si>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</si>
  <si>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</si>
  <si>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</si>
  <si>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</si>
  <si>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</si>
  <si>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</si>
  <si>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</si>
  <si>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</si>
  <si>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</si>
  <si>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</si>
  <si>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</si>
  <si>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</si>
  <si>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</si>
  <si>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</si>
  <si>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</si>
  <si>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</si>
  <si>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</si>
  <si>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</si>
  <si>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</si>
  <si>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</si>
  <si>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</si>
  <si>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</si>
  <si>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</si>
  <si>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</si>
  <si>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</si>
  <si>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</si>
  <si>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</si>
  <si>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</si>
  <si>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</si>
  <si>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</si>
  <si>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</si>
  <si>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</si>
  <si>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</si>
  <si>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</si>
  <si>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</si>
  <si>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</si>
  <si>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</si>
  <si>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</si>
  <si>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</si>
  <si>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</si>
  <si>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</si>
  <si>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</si>
  <si>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</si>
  <si>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</si>
  <si>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</si>
  <si>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</si>
  <si>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</si>
  <si>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</si>
  <si>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</si>
  <si>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</si>
  <si>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</si>
  <si>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</si>
  <si>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</si>
  <si>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</si>
  <si>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</si>
  <si>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</si>
  <si>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</si>
  <si>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</si>
  <si>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</si>
  <si>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</si>
  <si>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</si>
  <si>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</si>
  <si>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</si>
  <si>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</si>
  <si>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</si>
  <si>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</si>
  <si>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</si>
  <si>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</si>
  <si>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</si>
  <si>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</si>
  <si>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</si>
  <si>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</si>
  <si>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</si>
  <si>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</si>
  <si>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</si>
  <si>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</si>
  <si>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</si>
  <si>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</si>
  <si>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</si>
  <si>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</si>
  <si>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</si>
  <si>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</si>
  <si>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</si>
  <si>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</si>
  <si>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</si>
  <si>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</si>
  <si>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</si>
  <si>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</si>
  <si>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</si>
  <si>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</si>
  <si>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</si>
  <si>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</si>
  <si>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</si>
  <si>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</si>
  <si>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</si>
  <si>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</si>
  <si>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</si>
  <si>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</si>
  <si>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</si>
  <si>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</si>
  <si>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</si>
  <si>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</si>
  <si>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</si>
  <si>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</si>
  <si>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</si>
  <si>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</si>
  <si>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</si>
  <si>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</si>
  <si>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</si>
  <si>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</si>
  <si>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</si>
  <si>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</si>
  <si>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</si>
  <si>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</si>
  <si>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</si>
  <si>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</si>
  <si>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</si>
  <si>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</si>
  <si>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</si>
  <si>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</si>
  <si>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</si>
  <si>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</si>
  <si>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</si>
  <si>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</si>
  <si>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</si>
  <si>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</si>
  <si>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</si>
  <si>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</si>
  <si>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</si>
  <si>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</si>
  <si>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</si>
  <si>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</si>
  <si>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</si>
  <si>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</si>
  <si>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</si>
  <si>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</si>
  <si>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</si>
  <si>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</si>
  <si>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</si>
  <si>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</si>
  <si>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</si>
  <si>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</si>
  <si>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</si>
  <si>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</si>
  <si>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</si>
  <si>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</si>
  <si>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</si>
  <si>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</si>
  <si>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</si>
  <si>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</si>
  <si>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</si>
  <si>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</si>
  <si>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</si>
  <si>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</si>
  <si>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</si>
  <si>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</si>
  <si>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</si>
  <si>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</si>
  <si>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</si>
  <si>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</si>
  <si>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</si>
  <si>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</si>
  <si>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</si>
  <si>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</si>
  <si>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</si>
  <si>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</si>
  <si>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</si>
  <si>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</si>
  <si>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</si>
  <si>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</si>
  <si>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</si>
  <si>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</si>
  <si>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</si>
  <si>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</si>
  <si>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</si>
  <si>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</si>
  <si>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</si>
  <si>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</si>
  <si>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</si>
  <si>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</si>
  <si>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</si>
  <si>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</si>
  <si>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</si>
  <si>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</si>
  <si>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</si>
  <si>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</si>
  <si>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</si>
  <si>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</si>
  <si>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</si>
  <si>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</si>
  <si>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</si>
  <si>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</si>
  <si>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</si>
  <si>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</si>
  <si>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</si>
  <si>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</si>
  <si>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</si>
  <si>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</si>
  <si>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</si>
  <si>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</si>
  <si>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</si>
  <si>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</si>
  <si>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</si>
  <si>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</si>
  <si>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</si>
  <si>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</si>
  <si>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</si>
  <si>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</si>
  <si>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</si>
  <si>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</si>
  <si>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</si>
  <si>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</si>
  <si>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</si>
  <si>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</si>
  <si>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</si>
  <si>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</si>
  <si>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</si>
  <si>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</si>
  <si>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</si>
  <si>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</si>
  <si>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</si>
  <si>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</si>
  <si>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</si>
  <si>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</si>
  <si>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</si>
  <si>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</si>
  <si>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</si>
  <si>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</si>
  <si>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</si>
  <si>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</si>
  <si>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</si>
  <si>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</si>
  <si>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</si>
  <si>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</si>
  <si>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</si>
  <si>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</si>
  <si>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</si>
  <si>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</si>
  <si>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</si>
  <si>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</si>
  <si>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</si>
  <si>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</si>
  <si>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</si>
  <si>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</si>
  <si>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</si>
  <si>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</si>
  <si>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</si>
  <si>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</si>
  <si>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</si>
  <si>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</si>
  <si>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</si>
  <si>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</si>
  <si>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</si>
  <si>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</si>
  <si>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</si>
  <si>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</si>
  <si>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</si>
  <si>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</si>
  <si>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</si>
  <si>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</si>
  <si>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</si>
  <si>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</si>
  <si>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</si>
  <si>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</si>
  <si>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</si>
  <si>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</si>
  <si>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</si>
  <si>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</si>
  <si>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</si>
  <si>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</si>
  <si>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</si>
  <si>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</si>
  <si>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</si>
  <si>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</si>
  <si>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</si>
  <si>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</si>
  <si>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</si>
  <si>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</si>
  <si>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</si>
  <si>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</si>
  <si>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</si>
  <si>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</si>
  <si>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</si>
  <si>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</si>
  <si>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</si>
  <si>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</si>
  <si>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</si>
  <si>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</si>
  <si>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</si>
  <si>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</si>
  <si>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ðŸ˜‚ðŸ˜‚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</si>
  <si>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</si>
  <si>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</si>
  <si>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</si>
  <si>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</si>
  <si>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</si>
  <si>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</si>
  <si>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</si>
  <si>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</si>
  <si>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</si>
  <si>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</si>
  <si>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</si>
  <si>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</si>
  <si>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</si>
  <si>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</si>
  <si>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</si>
  <si>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</si>
  <si>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</si>
  <si>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</si>
  <si>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</si>
  <si>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</si>
  <si>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</si>
  <si>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</si>
  <si>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</si>
  <si>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</si>
  <si>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</si>
  <si>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</si>
  <si>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</si>
  <si>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</si>
  <si>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</si>
  <si>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</si>
  <si>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</si>
  <si>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</si>
  <si>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</si>
  <si>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</si>
  <si>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</si>
  <si>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</si>
  <si>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</si>
  <si>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</si>
  <si>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</si>
  <si>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</si>
  <si>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</si>
  <si>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</si>
  <si>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</si>
  <si>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</si>
  <si>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</si>
  <si>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</si>
  <si>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</si>
  <si>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</si>
  <si>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</si>
  <si>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</si>
  <si>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</si>
  <si>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</si>
  <si>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</si>
  <si>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</si>
  <si>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</si>
  <si>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</si>
  <si>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</si>
  <si>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</si>
  <si>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</si>
  <si>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</si>
  <si>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</si>
  <si>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</si>
  <si>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</si>
  <si>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</si>
  <si>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</si>
  <si>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</si>
  <si>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</si>
  <si>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</si>
  <si>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</si>
  <si>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</si>
  <si>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</si>
  <si>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</si>
  <si>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</si>
  <si>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</si>
  <si>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</si>
  <si>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</si>
  <si>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</si>
  <si>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</si>
  <si>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</si>
  <si>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</si>
  <si>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</si>
  <si>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</si>
  <si>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</si>
  <si>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</si>
  <si>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</si>
  <si>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</si>
  <si>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</si>
  <si>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</si>
  <si>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</si>
  <si>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</si>
  <si>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</si>
  <si>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</si>
  <si>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</si>
  <si>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</si>
  <si>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</si>
  <si>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</si>
  <si>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</si>
  <si>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</si>
  <si>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</si>
  <si>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</si>
  <si>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</si>
  <si>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</si>
  <si>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</si>
  <si>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</si>
  <si>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</si>
  <si>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</si>
  <si>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</si>
  <si>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</si>
  <si>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</si>
  <si>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</si>
  <si>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</si>
  <si>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</si>
  <si>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</si>
  <si>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</si>
  <si>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</si>
  <si>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</si>
  <si>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</si>
  <si>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</si>
  <si>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</si>
  <si>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</si>
  <si>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</si>
  <si>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</si>
  <si>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</si>
  <si>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</si>
  <si>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</si>
  <si>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</si>
  <si>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</si>
  <si>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</si>
  <si>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</si>
  <si>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</si>
  <si>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</si>
  <si>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</si>
  <si>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</si>
  <si>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</si>
  <si>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</si>
  <si>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</si>
  <si>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</si>
  <si>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</si>
  <si>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</si>
  <si>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</si>
  <si>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</si>
  <si>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</si>
  <si>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</si>
  <si>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</si>
  <si>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</si>
  <si>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</si>
  <si>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</si>
  <si>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</si>
  <si>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</si>
  <si>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</si>
  <si>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</si>
  <si>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</si>
  <si>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</si>
  <si>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</si>
  <si>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</si>
  <si>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</si>
  <si>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</si>
  <si>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</si>
  <si>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</si>
  <si>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</si>
  <si>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</si>
  <si>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</si>
  <si>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</si>
  <si>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</si>
  <si>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</si>
  <si>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</si>
  <si>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</si>
  <si>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</si>
  <si>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</si>
  <si>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</si>
  <si>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</si>
  <si>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</si>
  <si>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</si>
  <si>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</si>
  <si>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</si>
  <si>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</si>
  <si>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</si>
  <si>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</si>
  <si>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</si>
  <si>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</si>
  <si>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</si>
  <si>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</si>
  <si>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</si>
  <si>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</si>
  <si>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</si>
  <si>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</si>
  <si>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</si>
  <si>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</si>
  <si>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</si>
  <si>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</si>
  <si>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</si>
  <si>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</si>
  <si>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</si>
  <si>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</si>
  <si>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</si>
  <si>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</si>
  <si>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</si>
  <si>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</si>
  <si>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</si>
  <si>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</si>
  <si>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</si>
  <si>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</si>
  <si>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</si>
  <si>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</si>
  <si>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</si>
  <si>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</si>
  <si>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</si>
  <si>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</si>
  <si>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</si>
  <si>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</si>
  <si>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</si>
  <si>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</si>
  <si>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</si>
  <si>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</si>
  <si>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</si>
  <si>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</si>
  <si>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</si>
  <si>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</si>
  <si>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</si>
  <si>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</si>
  <si>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</si>
  <si>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</si>
  <si>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</si>
  <si>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</si>
  <si>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</si>
  <si>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</si>
  <si>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</si>
  <si>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</si>
  <si>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</si>
  <si>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</si>
  <si>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</si>
  <si>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</si>
  <si>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</si>
  <si>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</si>
  <si>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</si>
  <si>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</si>
  <si>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</si>
  <si>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</si>
  <si>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</si>
  <si>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</si>
  <si>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</si>
  <si>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</si>
  <si>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</si>
  <si>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</si>
  <si>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</si>
  <si>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</si>
  <si>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</si>
  <si>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</si>
  <si>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</si>
  <si>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</si>
  <si>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</si>
  <si>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</si>
  <si>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</si>
  <si>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</si>
  <si>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</si>
  <si>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</si>
  <si>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</si>
  <si>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</si>
  <si>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</si>
  <si>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</si>
  <si>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</si>
  <si>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</si>
  <si>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</si>
  <si>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</si>
  <si>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</si>
  <si>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</si>
  <si>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</si>
  <si>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</si>
  <si>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</si>
  <si>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</si>
  <si>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</si>
  <si>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</si>
  <si>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</si>
  <si>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</si>
  <si>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</si>
  <si>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</si>
  <si>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</si>
  <si>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</si>
  <si>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</si>
  <si>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</si>
  <si>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</si>
  <si>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</si>
  <si>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</si>
  <si>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</si>
  <si>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</si>
  <si>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</si>
  <si>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</si>
  <si>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</si>
  <si>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</si>
  <si>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</si>
  <si>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</si>
  <si>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</si>
  <si>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</si>
  <si>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</si>
  <si>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</si>
  <si>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</si>
  <si>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</si>
  <si>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</si>
  <si>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</si>
  <si>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</si>
  <si>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</si>
  <si>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</si>
  <si>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</si>
  <si>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</si>
  <si>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</si>
  <si>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</si>
  <si>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</si>
  <si>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</si>
  <si>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</si>
  <si>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</si>
  <si>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</si>
  <si>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</si>
  <si>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</si>
  <si>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</si>
  <si>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</si>
  <si>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</si>
  <si>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</si>
  <si>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</si>
  <si>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</si>
  <si>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</si>
  <si>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</si>
  <si>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</si>
  <si>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</si>
  <si>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</si>
  <si>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</si>
  <si>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</si>
  <si>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</si>
  <si>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</si>
  <si>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</si>
  <si>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</si>
  <si>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</si>
  <si>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</si>
  <si>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</si>
  <si>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</si>
  <si>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</si>
  <si>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</si>
  <si>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</si>
  <si>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</si>
  <si>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</si>
  <si>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</si>
  <si>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</si>
  <si>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</si>
  <si>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</si>
  <si>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</si>
  <si>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</si>
  <si>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</si>
  <si>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</si>
  <si>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</si>
  <si>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</si>
  <si>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</si>
  <si>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</si>
  <si>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</si>
  <si>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</si>
  <si>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</si>
  <si>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</si>
  <si>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</si>
  <si>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</si>
  <si>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</si>
  <si>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</si>
  <si>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</si>
  <si>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</si>
  <si>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</si>
  <si>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</si>
  <si>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</si>
  <si>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</si>
  <si>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</si>
  <si>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</si>
  <si>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</si>
  <si>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</si>
  <si>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</si>
  <si>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</si>
  <si>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</si>
  <si>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</si>
  <si>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</si>
  <si>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</si>
  <si>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</si>
  <si>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</si>
  <si>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</si>
  <si>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</si>
  <si>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</si>
  <si>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</si>
  <si>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</si>
  <si>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</si>
  <si>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</si>
  <si>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</si>
  <si>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</si>
  <si>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</si>
  <si>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</si>
  <si>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</si>
  <si>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</si>
  <si>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</si>
  <si>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</si>
  <si>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</si>
  <si>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</si>
  <si>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</si>
  <si>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</si>
  <si>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</si>
  <si>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</si>
  <si>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</si>
  <si>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</si>
  <si>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</si>
  <si>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</si>
  <si>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</si>
  <si>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Iâ€™d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</si>
  <si>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</si>
  <si>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</si>
  <si>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</si>
  <si>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</si>
  <si>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</si>
  <si>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</si>
  <si>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</si>
  <si>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</si>
  <si>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</si>
  <si>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</si>
  <si>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</si>
  <si>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</si>
  <si>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</si>
  <si>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</si>
  <si>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</si>
  <si>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</si>
  <si>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</si>
  <si>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</si>
  <si>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</si>
  <si>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</si>
  <si>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</si>
  <si>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</si>
  <si>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</si>
  <si>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</si>
  <si>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</si>
  <si>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</si>
  <si>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</si>
  <si>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</si>
  <si>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</si>
  <si>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</si>
  <si>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</si>
  <si>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</si>
  <si>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</si>
  <si>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</si>
  <si>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</si>
  <si>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</si>
  <si>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</si>
  <si>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</si>
  <si>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</si>
  <si>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</si>
  <si>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</si>
  <si>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</si>
  <si>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</si>
  <si>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</si>
  <si>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</si>
  <si>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</si>
  <si>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</si>
  <si>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</si>
  <si>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</si>
  <si>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</si>
  <si>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</si>
  <si>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</si>
  <si>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</si>
  <si>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</si>
  <si>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</si>
  <si>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</si>
  <si>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</si>
  <si>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</si>
  <si>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</si>
  <si>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</si>
  <si>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</si>
  <si>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</si>
  <si>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</si>
  <si>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</si>
  <si>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</si>
  <si>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</si>
  <si>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</si>
  <si>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</si>
  <si>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</si>
  <si>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</si>
  <si>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</si>
  <si>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</si>
  <si>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</si>
  <si>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</si>
  <si>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</si>
  <si>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</si>
  <si>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</si>
  <si>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</si>
  <si>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</si>
  <si>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</si>
  <si>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</si>
  <si>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</si>
  <si>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</si>
  <si>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</si>
  <si>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</si>
  <si>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</si>
  <si>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</si>
  <si>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</si>
  <si>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</si>
  <si>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</si>
  <si>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</si>
  <si>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</si>
  <si>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</si>
  <si>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</si>
  <si>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</si>
  <si>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</si>
  <si>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</si>
  <si>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</si>
  <si>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</si>
  <si>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</si>
  <si>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</si>
  <si>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</si>
  <si>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</si>
  <si>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</si>
  <si>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</si>
  <si>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</si>
  <si>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</si>
  <si>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</si>
  <si>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</si>
  <si>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</si>
  <si>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</si>
  <si>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</si>
  <si>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</si>
  <si>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</si>
  <si>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</si>
  <si>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</si>
  <si>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</si>
  <si>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</si>
  <si>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</si>
  <si>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</si>
  <si>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</si>
  <si>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</si>
  <si>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</si>
  <si>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</si>
  <si>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</si>
  <si>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</si>
  <si>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</si>
  <si>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</si>
  <si>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</si>
  <si>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</si>
  <si>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</si>
  <si>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</si>
  <si>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</si>
  <si>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</si>
  <si>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</si>
  <si>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</si>
  <si>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</si>
  <si>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</si>
  <si>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</si>
  <si>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</si>
  <si>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</si>
  <si>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</si>
  <si>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</si>
  <si>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</si>
  <si>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</si>
  <si>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</si>
  <si>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</si>
  <si>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</si>
  <si>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</si>
  <si>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</si>
  <si>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</si>
  <si>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</si>
  <si>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</si>
  <si>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</si>
  <si>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</si>
  <si>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</si>
  <si>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</si>
  <si>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</si>
  <si>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</si>
  <si>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</si>
  <si>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</si>
  <si>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</si>
  <si>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</si>
  <si>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</si>
  <si>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</si>
  <si>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</si>
  <si>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</si>
  <si>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</si>
  <si>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</si>
  <si>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</si>
  <si>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</si>
  <si>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</si>
  <si>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</si>
  <si>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</si>
  <si>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</si>
  <si>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</si>
  <si>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</si>
  <si>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</si>
  <si>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</si>
  <si>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</si>
  <si>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</si>
  <si>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</si>
  <si>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</si>
  <si>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</si>
  <si>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</si>
  <si>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</si>
  <si>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</si>
  <si>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</si>
  <si>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</si>
  <si>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</si>
  <si>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</si>
  <si>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</si>
  <si>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</si>
  <si>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</si>
  <si>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</si>
  <si>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</si>
  <si>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</si>
  <si>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</si>
  <si>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</si>
  <si>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</si>
  <si>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</si>
  <si>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</si>
  <si>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</si>
  <si>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</si>
  <si>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</si>
  <si>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</si>
  <si>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</si>
  <si>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</si>
  <si>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</si>
  <si>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</si>
  <si>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</si>
  <si>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</si>
  <si>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</si>
  <si>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</si>
  <si>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</si>
  <si>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</si>
  <si>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</si>
  <si>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</si>
  <si>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</si>
  <si>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</si>
  <si>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</si>
  <si>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</si>
  <si>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</si>
  <si>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</si>
  <si>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</si>
  <si>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</si>
  <si>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</si>
  <si>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</si>
  <si>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</si>
  <si>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</si>
  <si>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</si>
  <si>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</si>
  <si>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</si>
  <si>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</si>
  <si>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</si>
  <si>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</si>
  <si>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</si>
  <si>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</si>
  <si>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</si>
  <si>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</si>
  <si>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</si>
  <si>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</si>
  <si>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</si>
  <si>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</si>
  <si>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</si>
  <si>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</si>
  <si>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</si>
  <si>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</si>
  <si>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</si>
  <si>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</si>
  <si>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</si>
  <si>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</si>
  <si>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</si>
  <si>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</si>
  <si>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</si>
  <si>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</si>
  <si>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</si>
  <si>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</si>
  <si>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</si>
  <si>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</si>
  <si>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</si>
  <si>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</si>
  <si>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</si>
  <si>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</si>
  <si>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</si>
  <si>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</si>
  <si>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</si>
  <si>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</si>
  <si>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</si>
  <si>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</si>
  <si>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</si>
  <si>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</si>
  <si>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</si>
  <si>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</si>
  <si>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</si>
  <si>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</si>
  <si>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</si>
  <si>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</si>
  <si>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</si>
  <si>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</si>
  <si>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</si>
  <si>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</si>
  <si>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</si>
  <si>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</si>
  <si>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</si>
  <si>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</si>
  <si>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</si>
  <si>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</si>
  <si>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</si>
  <si>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</si>
  <si>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</si>
  <si>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</si>
  <si>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</si>
  <si>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</si>
  <si>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</si>
  <si>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</si>
  <si>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</si>
  <si>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</si>
  <si>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</si>
  <si>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</si>
  <si>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</si>
  <si>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</si>
  <si>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</si>
  <si>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</si>
  <si>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</si>
  <si>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</si>
  <si>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</si>
  <si>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</si>
  <si>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</si>
  <si>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</si>
  <si>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</si>
  <si>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</si>
  <si>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</si>
  <si>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</si>
  <si>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</si>
  <si>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</si>
  <si>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</si>
  <si>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</si>
  <si>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</si>
  <si>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</si>
  <si>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</si>
  <si>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</si>
  <si>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</si>
  <si>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</si>
  <si>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</si>
  <si>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</si>
  <si>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</si>
  <si>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</si>
  <si>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</si>
  <si>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</si>
  <si>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</si>
  <si>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</si>
  <si>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</si>
  <si>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</si>
  <si>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</si>
  <si>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</si>
  <si>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</si>
  <si>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</si>
  <si>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</si>
  <si>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</si>
  <si>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</si>
  <si>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</si>
  <si>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</si>
  <si>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</si>
  <si>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</si>
  <si>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</si>
  <si>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</si>
  <si>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</si>
  <si>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</si>
  <si>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</si>
  <si>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</si>
  <si>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</si>
  <si>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</si>
  <si>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</si>
  <si>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</si>
  <si>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</si>
  <si>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</si>
  <si>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</si>
  <si>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</si>
  <si>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</si>
  <si>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</si>
  <si>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</si>
  <si>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</si>
  <si>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</si>
  <si>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</si>
  <si>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</si>
  <si>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</si>
  <si>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</si>
  <si>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</si>
  <si>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</si>
  <si>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</si>
  <si>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</si>
  <si>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</si>
  <si>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</si>
  <si>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</si>
  <si>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</si>
  <si>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</si>
  <si>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</si>
  <si>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</si>
  <si>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</si>
  <si>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</si>
  <si>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</si>
  <si>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</si>
  <si>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</si>
  <si>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</si>
  <si>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</si>
  <si>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</si>
  <si>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</si>
  <si>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</si>
  <si>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</si>
  <si>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</si>
  <si>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</si>
  <si>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</si>
  <si>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</si>
  <si>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</si>
  <si>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</si>
  <si>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</si>
  <si>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</si>
  <si>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</si>
  <si>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</si>
  <si>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</si>
  <si>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</si>
  <si>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</si>
  <si>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</si>
  <si>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</si>
  <si>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</si>
  <si>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</si>
  <si>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</si>
  <si>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</si>
  <si>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</si>
  <si>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</si>
  <si>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</si>
  <si>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</si>
  <si>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</si>
  <si>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</si>
  <si>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</si>
  <si>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</si>
  <si>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</si>
  <si>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</si>
  <si>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</si>
  <si>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</si>
  <si>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</si>
  <si>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</si>
  <si>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</si>
  <si>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</si>
  <si>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</si>
  <si>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</si>
  <si>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</si>
  <si>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</si>
  <si>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</si>
  <si>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</si>
  <si>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</si>
  <si>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</si>
  <si>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</si>
  <si>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</si>
  <si>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</si>
  <si>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</si>
  <si>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</si>
  <si>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</si>
  <si>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</si>
  <si>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</si>
  <si>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</si>
  <si>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</si>
  <si>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</si>
  <si>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</si>
  <si>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</si>
  <si>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</si>
  <si>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</si>
  <si>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</si>
  <si>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</si>
  <si>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</si>
  <si>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</si>
  <si>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</si>
  <si>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</si>
  <si>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</si>
  <si>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</si>
  <si>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</si>
  <si>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</si>
  <si>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</si>
  <si>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</si>
  <si>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</si>
  <si>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</si>
  <si>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</si>
  <si>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</si>
  <si>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</si>
  <si>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</si>
  <si>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</si>
  <si>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</si>
  <si>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</si>
  <si>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</si>
  <si>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</si>
  <si>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</si>
  <si>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</si>
  <si>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</si>
  <si>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</si>
  <si>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</si>
  <si>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</si>
  <si>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</si>
  <si>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</si>
  <si>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</si>
  <si>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</si>
  <si>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</si>
  <si>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</si>
  <si>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</si>
  <si>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</si>
  <si>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</si>
  <si>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</si>
  <si>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</si>
  <si>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</si>
  <si>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</si>
  <si>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</si>
  <si>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</si>
  <si>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</si>
  <si>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</si>
  <si>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</si>
  <si>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</si>
  <si>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</si>
  <si>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</si>
  <si>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</si>
  <si>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</si>
  <si>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</si>
  <si>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</si>
  <si>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</si>
  <si>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</si>
  <si>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</si>
  <si>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</si>
  <si>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</si>
  <si>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</si>
  <si>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</si>
  <si>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</si>
  <si>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</si>
  <si>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</si>
  <si>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</si>
  <si>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</si>
  <si>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</si>
  <si>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</si>
  <si>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</si>
  <si>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</si>
  <si>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</si>
  <si>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</si>
  <si>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</si>
  <si>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</si>
  <si>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</si>
  <si>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</si>
  <si>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</si>
  <si>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</si>
  <si>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</si>
  <si>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</si>
  <si>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</si>
  <si>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</si>
  <si>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</si>
  <si>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</si>
  <si>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</si>
  <si>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</si>
  <si>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</si>
  <si>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</si>
  <si>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</si>
  <si>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</si>
  <si>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</si>
  <si>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</si>
  <si>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</si>
  <si>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</si>
  <si>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</si>
  <si>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</si>
  <si>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</si>
  <si>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</si>
  <si>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</si>
  <si>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</si>
  <si>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</si>
  <si>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</si>
  <si>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</si>
  <si>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</si>
  <si>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</si>
  <si>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</si>
  <si>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</si>
  <si>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</si>
  <si>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</si>
  <si>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</si>
  <si>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</si>
  <si>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</si>
  <si>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</si>
  <si>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</si>
  <si>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</si>
  <si>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</si>
  <si>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</si>
  <si>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</si>
  <si>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</si>
  <si>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</si>
  <si>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</si>
  <si>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</si>
  <si>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</si>
  <si>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</si>
  <si>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</si>
  <si>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</si>
  <si>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</si>
  <si>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</si>
  <si>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</si>
  <si>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</si>
  <si>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</si>
  <si>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</si>
  <si>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</si>
  <si>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</si>
  <si>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</si>
  <si>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</si>
  <si>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â€“ you fall asleep â€“ you have to replay the video â€“ you fall asleep â€“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</si>
  <si>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</si>
  <si>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</si>
  <si>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</si>
  <si>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</si>
  <si>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</si>
  <si>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</si>
  <si>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</si>
  <si>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</si>
  <si>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</si>
  <si>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</si>
  <si>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</si>
  <si>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</si>
  <si>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</si>
  <si>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</si>
  <si>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</si>
  <si>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</si>
  <si>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</si>
  <si>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</si>
  <si>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</si>
  <si>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</si>
  <si>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</si>
  <si>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</si>
  <si>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</si>
  <si>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</si>
  <si>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</si>
  <si>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</si>
  <si>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</si>
  <si>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</si>
  <si>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</si>
  <si>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</si>
  <si>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</si>
  <si>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</si>
  <si>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</si>
  <si>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</si>
  <si>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</si>
  <si>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</si>
  <si>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</si>
  <si>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</si>
  <si>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</si>
  <si>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</si>
  <si>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</si>
  <si>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</si>
  <si>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</si>
  <si>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</si>
  <si>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</si>
  <si>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</si>
  <si>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</si>
  <si>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</si>
  <si>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</si>
  <si>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</si>
  <si>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</si>
  <si>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</si>
  <si>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</si>
  <si>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</si>
  <si>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</si>
  <si>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</si>
  <si>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</si>
  <si>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</si>
  <si>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</si>
  <si>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</si>
  <si>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</si>
  <si>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</si>
  <si>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</si>
  <si>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</si>
  <si>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</si>
  <si>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</si>
  <si>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</si>
  <si>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</si>
  <si>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</si>
  <si>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</si>
  <si>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</si>
  <si>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</si>
  <si>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</si>
  <si>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</si>
  <si>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</si>
  <si>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</si>
  <si>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</si>
  <si>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</si>
  <si>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</si>
  <si>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</si>
  <si>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</si>
  <si>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</si>
  <si>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</si>
  <si>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</si>
  <si>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</si>
  <si>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</si>
  <si>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</si>
  <si>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</si>
  <si>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</si>
  <si>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</si>
  <si>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</si>
  <si>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</si>
  <si>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</si>
  <si>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</si>
  <si>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</si>
  <si>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</si>
  <si>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</si>
  <si>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</si>
  <si>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</si>
  <si>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</si>
  <si>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</si>
  <si>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</si>
  <si>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</si>
  <si>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</si>
  <si>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</si>
  <si>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</si>
  <si>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</si>
  <si>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</si>
  <si>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</si>
  <si>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</si>
  <si>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</si>
  <si>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</si>
  <si>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</si>
  <si>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</si>
  <si>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</si>
  <si>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</si>
  <si>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</si>
  <si>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</si>
  <si>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</si>
  <si>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</si>
  <si>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</si>
  <si>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</si>
  <si>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tomorrowâ€™s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</si>
  <si>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</si>
  <si>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</si>
  <si>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</si>
  <si>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</si>
  <si>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</si>
  <si>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</si>
  <si>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</si>
  <si>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</si>
  <si>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</si>
  <si>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</si>
  <si>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</si>
  <si>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</si>
  <si>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</si>
  <si>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</si>
  <si>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</si>
  <si>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</si>
  <si>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</si>
  <si>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</si>
  <si>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</si>
  <si>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</si>
  <si>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</si>
  <si>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</si>
  <si>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</si>
  <si>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</si>
  <si>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</si>
  <si>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</si>
  <si>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</si>
  <si>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</si>
  <si>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contextâ€¦â€¦â€¦</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</si>
  <si>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</si>
  <si>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</si>
  <si>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</si>
  <si>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</si>
  <si>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</si>
  <si>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</si>
  <si>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</si>
  <si>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</si>
  <si>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</si>
  <si>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</si>
  <si>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</si>
  <si>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</si>
  <si>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</si>
  <si>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</si>
  <si>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</si>
  <si>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</si>
  <si>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</si>
  <si>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</si>
  <si>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</si>
  <si>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</si>
  <si>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</si>
  <si>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</si>
  <si>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</si>
  <si>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</si>
  <si>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</si>
  <si>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</si>
  <si>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</si>
  <si>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</si>
  <si>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</si>
  <si>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</si>
  <si>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</si>
  <si>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</si>
  <si>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</si>
  <si>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</si>
  <si>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</si>
  <si>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</si>
  <si>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</si>
  <si>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</si>
  <si>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</si>
  <si>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</si>
  <si>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</si>
  <si>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</si>
  <si>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</si>
  <si>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</si>
  <si>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</si>
  <si>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</si>
  <si>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</si>
  <si>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</si>
  <si>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</si>
  <si>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</si>
  <si>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</si>
  <si>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</si>
  <si>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</si>
  <si>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</si>
  <si>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</si>
  <si>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</si>
  <si>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</si>
  <si>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</si>
  <si>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</si>
  <si>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</si>
  <si>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</si>
  <si>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</si>
  <si>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</si>
  <si>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</si>
  <si>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</si>
  <si>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</si>
  <si>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</si>
  <si>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</si>
  <si>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</si>
  <si>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</si>
  <si>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</si>
  <si>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</si>
  <si>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</si>
  <si>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</si>
  <si>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</si>
  <si>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</si>
  <si>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</si>
  <si>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</si>
  <si>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</si>
  <si>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</si>
  <si>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</si>
  <si>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</si>
  <si>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</si>
  <si>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</si>
  <si>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</si>
  <si>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</si>
  <si>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</si>
  <si>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</si>
  <si>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</si>
  <si>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</si>
  <si>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</si>
  <si>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</si>
  <si>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</si>
  <si>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</si>
  <si>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</si>
  <si>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</si>
  <si>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</si>
  <si>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</si>
  <si>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</si>
  <si>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</si>
  <si>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</si>
  <si>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</si>
  <si>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</si>
  <si>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</si>
  <si>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</si>
  <si>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</si>
  <si>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</si>
  <si>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</si>
  <si>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</si>
  <si>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</si>
  <si>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</si>
  <si>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</si>
  <si>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</si>
  <si>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</si>
  <si>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</si>
  <si>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</si>
  <si>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</si>
  <si>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</si>
  <si>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</si>
  <si>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</si>
  <si>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</si>
  <si>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</si>
  <si>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</si>
  <si>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</si>
  <si>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</si>
  <si>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</si>
  <si>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</si>
  <si>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</si>
  <si>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</si>
  <si>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</si>
  <si>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</si>
  <si>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</si>
  <si>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</si>
  <si>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</si>
  <si>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</si>
  <si>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</si>
  <si>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</si>
  <si>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</si>
  <si>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</si>
  <si>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</si>
  <si>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</si>
  <si>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</si>
  <si>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</si>
  <si>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</si>
  <si>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</si>
  <si>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</si>
  <si>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</si>
  <si>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</si>
  <si>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</si>
  <si>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</si>
  <si>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</si>
  <si>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</si>
  <si>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</si>
  <si>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</si>
  <si>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</si>
  <si>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</si>
  <si>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</si>
  <si>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</si>
  <si>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</si>
  <si>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</si>
  <si>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</si>
  <si>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</si>
  <si>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</si>
  <si>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</si>
  <si>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</si>
  <si>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</si>
  <si>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</si>
  <si>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</si>
  <si>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</si>
  <si>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</si>
  <si>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</si>
  <si>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</si>
  <si>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</si>
  <si>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</si>
  <si>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</si>
  <si>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</si>
  <si>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</si>
  <si>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</si>
  <si>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</si>
  <si>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</si>
  <si>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</si>
  <si>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</si>
  <si>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</si>
  <si>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</si>
  <si>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</si>
  <si>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</si>
  <si>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</si>
  <si>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</si>
  <si>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</si>
  <si>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</si>
  <si>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</si>
  <si>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</si>
  <si>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</si>
  <si>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</si>
  <si>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</si>
  <si>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</si>
  <si>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</si>
  <si>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</si>
  <si>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</si>
  <si>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</si>
  <si>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</si>
  <si>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</si>
  <si>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</si>
  <si>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</si>
  <si>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</si>
  <si>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</si>
  <si>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</si>
  <si>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</si>
  <si>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</si>
  <si>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</si>
  <si>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</si>
  <si>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</si>
  <si>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</si>
  <si>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</si>
  <si>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</si>
  <si>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</si>
  <si>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</si>
  <si>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</si>
  <si>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</si>
  <si>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</si>
  <si>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</si>
  <si>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</si>
  <si>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</si>
  <si>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</si>
  <si>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</si>
  <si>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</si>
  <si>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</si>
  <si>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</si>
  <si>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</si>
  <si>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</si>
  <si>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</si>
  <si>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</si>
  <si>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</si>
  <si>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</si>
  <si>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</si>
  <si>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</si>
  <si>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</si>
  <si>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</si>
  <si>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</si>
  <si>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</si>
  <si>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</si>
  <si>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</si>
  <si>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</si>
  <si>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</si>
  <si>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</si>
  <si>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</si>
  <si>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</si>
  <si>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</si>
  <si>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</si>
  <si>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</si>
  <si>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</si>
  <si>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</si>
  <si>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</si>
  <si>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</si>
  <si>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</si>
  <si>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</si>
  <si>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</si>
  <si>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</si>
  <si>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</si>
  <si>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</si>
  <si>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</si>
  <si>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</si>
  <si>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</si>
  <si>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</si>
  <si>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</si>
  <si>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</si>
  <si>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</si>
  <si>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</si>
  <si>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</si>
  <si>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</si>
  <si>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</si>
  <si>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</si>
  <si>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</si>
  <si>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</si>
  <si>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</si>
  <si>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</si>
  <si>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</si>
  <si>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</si>
  <si>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</si>
  <si>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</si>
  <si>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</si>
  <si>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</si>
  <si>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</si>
  <si>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</si>
  <si>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</si>
  <si>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</si>
  <si>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</si>
  <si>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</si>
  <si>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</si>
  <si>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</si>
  <si>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</si>
  <si>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</si>
  <si>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</si>
  <si>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</si>
  <si>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</si>
  <si>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</si>
  <si>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</si>
  <si>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</si>
  <si>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</si>
  <si>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</si>
  <si>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</si>
  <si>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</si>
  <si>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</si>
  <si>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</si>
  <si>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</si>
  <si>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</si>
  <si>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</si>
  <si>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</si>
  <si>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</si>
  <si>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</si>
  <si>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</si>
  <si>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</si>
  <si>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</si>
  <si>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</si>
  <si>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</si>
  <si>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</si>
  <si>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</si>
  <si>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</si>
  <si>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</si>
  <si>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</si>
  <si>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</si>
  <si>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</si>
  <si>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</si>
  <si>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</si>
  <si>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</si>
  <si>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</si>
  <si>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</si>
  <si>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</si>
  <si>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</si>
  <si>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</si>
  <si>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</si>
  <si>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</si>
  <si>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</si>
  <si>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</si>
  <si>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</si>
  <si>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</si>
  <si>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</si>
  <si>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</si>
  <si>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</si>
  <si>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</si>
  <si>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</si>
  <si>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</si>
  <si>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</si>
  <si>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</si>
  <si>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</si>
  <si>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</si>
  <si>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</si>
  <si>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</si>
  <si>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</si>
  <si>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</si>
  <si>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</si>
  <si>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</si>
  <si>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</si>
  <si>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</si>
  <si>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</si>
  <si>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</si>
  <si>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</si>
  <si>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</si>
  <si>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</si>
  <si>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</si>
  <si>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</si>
  <si>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</si>
  <si>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</si>
  <si>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</si>
  <si>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</si>
  <si>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</si>
  <si>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</si>
  <si>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</si>
  <si>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</si>
  <si>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</si>
  <si>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</si>
  <si>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</si>
  <si>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</si>
  <si>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</si>
  <si>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</si>
  <si>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</si>
  <si>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</si>
  <si>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</si>
  <si>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</si>
  <si>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</si>
  <si>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</si>
  <si>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</si>
  <si>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</si>
  <si>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</si>
  <si>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</si>
  <si>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</si>
  <si>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</si>
  <si>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</si>
  <si>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</si>
  <si>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</si>
  <si>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</si>
  <si>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</si>
  <si>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</si>
  <si>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</si>
  <si>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</si>
  <si>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</si>
  <si>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</si>
  <si>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</si>
  <si>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</si>
  <si>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</si>
  <si>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</si>
  <si>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</si>
  <si>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</si>
  <si>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</si>
  <si>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</si>
  <si>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</si>
  <si>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</si>
  <si>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</si>
  <si>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</si>
  <si>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</si>
  <si>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</si>
  <si>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</si>
  <si>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</si>
  <si>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</si>
  <si>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</si>
  <si>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</si>
  <si>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</si>
  <si>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</si>
  <si>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</si>
  <si>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</si>
  <si>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</si>
  <si>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</si>
  <si>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</si>
  <si>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</si>
  <si>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</si>
  <si>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</si>
  <si>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</si>
  <si>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</si>
  <si>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</si>
  <si>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</si>
  <si>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</si>
  <si>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</si>
  <si>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</si>
  <si>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</si>
  <si>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</si>
  <si>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</si>
  <si>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</si>
  <si>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</si>
  <si>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</si>
  <si>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</si>
  <si>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</si>
  <si>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</si>
  <si>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</si>
  <si>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</si>
  <si>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</si>
  <si>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</si>
  <si>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</si>
  <si>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</si>
  <si>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</si>
  <si>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</si>
  <si>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</si>
  <si>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</si>
  <si>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</si>
  <si>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</si>
  <si>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</si>
  <si>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</si>
  <si>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</si>
  <si>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</si>
  <si>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</si>
  <si>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</si>
  <si>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</si>
  <si>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</si>
  <si>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</si>
  <si>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</si>
  <si>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</si>
  <si>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</si>
  <si>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</si>
  <si>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</si>
  <si>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</si>
  <si>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</si>
  <si>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</si>
  <si>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</si>
  <si>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</si>
  <si>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</si>
  <si>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</si>
  <si>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</si>
  <si>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</si>
  <si>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</si>
  <si>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</si>
  <si>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</si>
  <si>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</si>
  <si>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</si>
  <si>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</si>
  <si>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</si>
  <si>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</si>
  <si>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</si>
  <si>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</si>
  <si>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</si>
  <si>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</si>
  <si>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</si>
  <si>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</si>
  <si>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</si>
  <si>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</si>
  <si>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</si>
  <si>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</si>
  <si>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</si>
  <si>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</si>
  <si>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</si>
  <si>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</si>
  <si>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</si>
  <si>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</si>
  <si>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</si>
  <si>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</si>
  <si>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</si>
  <si>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</si>
  <si>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</si>
  <si>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</si>
  <si>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</si>
  <si>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</si>
  <si>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</si>
  <si>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</si>
  <si>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</si>
  <si>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</si>
  <si>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</si>
  <si>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</si>
  <si>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</si>
  <si>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</si>
  <si>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</si>
  <si>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</si>
  <si>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</si>
  <si>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</si>
  <si>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</si>
  <si>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</si>
  <si>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</si>
  <si>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</si>
  <si>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</si>
  <si>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</si>
  <si>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</si>
  <si>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</si>
  <si>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</si>
  <si>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</si>
  <si>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</si>
  <si>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</si>
  <si>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</si>
  <si>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</si>
  <si>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</si>
  <si>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</si>
  <si>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</si>
  <si>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</si>
  <si>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</si>
  <si>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</si>
  <si>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</si>
  <si>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</si>
  <si>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</si>
  <si>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</si>
  <si>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</si>
  <si>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</si>
  <si>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</si>
  <si>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</si>
  <si>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</si>
  <si>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</si>
  <si>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</si>
  <si>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</si>
  <si>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</si>
  <si>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</si>
  <si>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</si>
  <si>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</si>
  <si>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</si>
  <si>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</si>
  <si>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</si>
  <si>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</si>
  <si>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</si>
  <si>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</si>
  <si>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</si>
  <si>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</si>
  <si>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</si>
  <si>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</si>
  <si>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</si>
  <si>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</si>
  <si>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</si>
  <si>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</si>
  <si>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</si>
  <si>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</si>
  <si>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</si>
  <si>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</si>
  <si>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</si>
  <si>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</si>
  <si>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</si>
  <si>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</si>
  <si>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</si>
  <si>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</si>
  <si>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</si>
  <si>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</si>
  <si>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</si>
  <si>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</si>
  <si>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</si>
  <si>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</si>
  <si>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</si>
  <si>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</si>
  <si>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</si>
  <si>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</si>
  <si>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</si>
  <si>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</si>
  <si>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</si>
  <si>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</si>
  <si>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</si>
  <si>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</si>
  <si>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</si>
  <si>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</si>
  <si>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</si>
  <si>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</si>
  <si>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</si>
  <si>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</si>
  <si>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</si>
  <si>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</si>
  <si>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</si>
  <si>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</si>
  <si>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</si>
  <si>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</si>
  <si>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</si>
  <si>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</si>
  <si>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</si>
  <si>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</si>
  <si>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</si>
  <si>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</si>
  <si>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</si>
  <si>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</si>
  <si>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</si>
  <si>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</si>
  <si>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</si>
  <si>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</si>
  <si>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</si>
  <si>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</si>
  <si>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</si>
  <si>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</si>
  <si>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</si>
  <si>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</si>
  <si>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</si>
  <si>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</si>
  <si>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</si>
  <si>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</si>
  <si>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</si>
  <si>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</si>
  <si>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</si>
  <si>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</si>
  <si>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</si>
  <si>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</si>
  <si>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</si>
  <si>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</si>
  <si>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</si>
  <si>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</si>
  <si>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</si>
  <si>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</si>
  <si>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</si>
  <si>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</si>
  <si>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</si>
  <si>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</si>
  <si>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</si>
  <si>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</si>
  <si>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</si>
  <si>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</si>
  <si>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</si>
  <si>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</si>
  <si>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</si>
  <si>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</si>
  <si>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</si>
  <si>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</si>
  <si>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</si>
  <si>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</si>
  <si>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</si>
  <si>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</si>
  <si>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</si>
  <si>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</si>
  <si>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</si>
  <si>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</si>
  <si>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</si>
  <si>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</si>
  <si>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</si>
  <si>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</si>
  <si>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</si>
  <si>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</si>
  <si>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</si>
  <si>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</si>
  <si>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</si>
  <si>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</si>
  <si>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</si>
  <si>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</si>
  <si>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</si>
  <si>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</si>
  <si>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</si>
  <si>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</si>
  <si>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</si>
  <si>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</si>
  <si>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</si>
  <si>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</si>
  <si>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</si>
  <si>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</si>
  <si>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</si>
  <si>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</si>
  <si>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</si>
  <si>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</si>
  <si>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</si>
  <si>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</si>
  <si>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</si>
  <si>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</si>
  <si>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</si>
  <si>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</si>
  <si>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</si>
  <si>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</si>
  <si>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</si>
  <si>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</si>
  <si>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</si>
  <si>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</si>
  <si>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</si>
  <si>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</si>
  <si>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</si>
  <si>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</si>
  <si>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</si>
  <si>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</si>
  <si>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</si>
  <si>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</si>
  <si>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</si>
  <si>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</si>
  <si>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</si>
  <si>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</si>
  <si>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</si>
  <si>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</si>
  <si>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</si>
  <si>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</si>
  <si>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</si>
  <si>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</si>
  <si>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</si>
  <si>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</si>
  <si>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</si>
  <si>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</si>
  <si>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</si>
  <si>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</si>
  <si>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</si>
  <si>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</si>
  <si>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</si>
  <si>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</si>
  <si>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</si>
  <si>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</si>
  <si>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</si>
  <si>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</si>
  <si>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</si>
  <si>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</si>
  <si>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</si>
  <si>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</si>
  <si>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</si>
  <si>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</si>
  <si>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</si>
  <si>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</si>
  <si>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</si>
  <si>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</si>
  <si>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</si>
  <si>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</si>
  <si>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</si>
  <si>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</si>
  <si>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</si>
  <si>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</si>
  <si>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</si>
  <si>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</si>
  <si>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</si>
  <si>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</si>
  <si>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</si>
  <si>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</si>
  <si>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</si>
  <si>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</si>
  <si>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</si>
  <si>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</si>
  <si>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</si>
  <si>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</si>
  <si>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</si>
  <si>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</si>
  <si>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</si>
  <si>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</si>
  <si>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</si>
  <si>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</si>
  <si>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</si>
  <si>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</si>
  <si>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</si>
  <si>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</si>
  <si>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</si>
  <si>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</si>
  <si>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</si>
  <si>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</si>
  <si>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</si>
  <si>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</si>
  <si>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</si>
  <si>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</si>
  <si>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</si>
  <si>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</si>
  <si>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</si>
  <si>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</si>
  <si>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</si>
  <si>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</si>
  <si>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</si>
  <si>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</si>
  <si>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</si>
  <si>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</si>
  <si>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</si>
  <si>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</si>
  <si>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</si>
  <si>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</si>
  <si>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</si>
  <si>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</si>
  <si>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</si>
  <si>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</si>
  <si>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</si>
  <si>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</si>
  <si>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</si>
  <si>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</si>
  <si>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</si>
  <si>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</si>
  <si>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</si>
  <si>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</si>
  <si>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</si>
  <si>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</si>
  <si>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</si>
  <si>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</si>
  <si>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</si>
  <si>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</si>
  <si>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</si>
  <si>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</si>
  <si>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</si>
  <si>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</si>
  <si>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</si>
  <si>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</si>
  <si>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</si>
  <si>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</si>
  <si>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</si>
  <si>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</si>
  <si>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</si>
  <si>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</si>
  <si>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</si>
  <si>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</si>
  <si>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</si>
  <si>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</si>
  <si>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</si>
  <si>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</si>
  <si>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</si>
  <si>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</si>
  <si>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</si>
  <si>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</si>
  <si>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</si>
  <si>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</si>
  <si>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</si>
  <si>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</si>
  <si>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</si>
  <si>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</si>
  <si>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</si>
  <si>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</si>
  <si>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</si>
  <si>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</si>
  <si>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</si>
  <si>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</si>
  <si>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</si>
  <si>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</si>
  <si>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</si>
  <si>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</si>
  <si>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</si>
  <si>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</si>
  <si>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</si>
  <si>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</si>
  <si>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</si>
  <si>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</si>
  <si>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</si>
  <si>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</si>
  <si>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</si>
  <si>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</si>
  <si>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</si>
  <si>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</si>
  <si>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</si>
  <si>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</si>
  <si>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</si>
  <si>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</si>
  <si>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</si>
  <si>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</si>
  <si>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</si>
  <si>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</si>
  <si>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</si>
  <si>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</si>
  <si>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</si>
  <si>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</si>
  <si>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</si>
  <si>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</si>
  <si>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</si>
  <si>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</si>
  <si>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</si>
  <si>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</si>
  <si>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</si>
  <si>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</si>
  <si>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</si>
  <si>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</si>
  <si>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</si>
  <si>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</si>
  <si>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</si>
  <si>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</si>
  <si>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</si>
  <si>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</si>
  <si>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</si>
  <si>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</si>
  <si>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</si>
  <si>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</si>
  <si>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</si>
  <si>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</si>
  <si>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</si>
  <si>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</si>
  <si>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</si>
  <si>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</si>
  <si>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</si>
  <si>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</si>
  <si>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</si>
  <si>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</si>
  <si>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</si>
  <si>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</si>
  <si>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</si>
  <si>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</si>
  <si>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</si>
  <si>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</si>
  <si>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</si>
  <si>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</si>
  <si>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</si>
  <si>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</si>
  <si>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</si>
  <si>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</si>
  <si>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</si>
  <si>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</si>
  <si>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</si>
  <si>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</si>
  <si>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</si>
  <si>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</si>
  <si>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</si>
  <si>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</si>
  <si>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</si>
  <si>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</si>
  <si>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</si>
  <si>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</si>
  <si>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</si>
  <si>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</si>
  <si>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</si>
  <si>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</si>
  <si>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</si>
  <si>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</si>
  <si>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</si>
  <si>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</si>
  <si>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</si>
  <si>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</si>
  <si>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</si>
  <si>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</si>
  <si>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</si>
  <si>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</si>
  <si>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</si>
  <si>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</si>
  <si>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</si>
  <si>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</si>
  <si>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</si>
  <si>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</si>
  <si>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</si>
  <si>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</si>
  <si>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</si>
  <si>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</si>
  <si>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</si>
  <si>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</si>
  <si>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</si>
  <si>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</si>
  <si>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</si>
  <si>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</si>
  <si>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</si>
  <si>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</si>
  <si>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</si>
  <si>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</si>
  <si>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</si>
  <si>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</si>
  <si>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</si>
  <si>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</si>
  <si>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</si>
  <si>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</si>
  <si>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</si>
  <si>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</si>
  <si>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</si>
  <si>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</si>
  <si>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</si>
  <si>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</si>
  <si>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</si>
  <si>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</si>
  <si>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</si>
  <si>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</si>
  <si>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</si>
  <si>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</si>
  <si>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</si>
  <si>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</si>
  <si>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</si>
  <si>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</si>
  <si>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</si>
  <si>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</si>
  <si>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</si>
  <si>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</si>
  <si>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</si>
  <si>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</si>
  <si>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</si>
  <si>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</si>
  <si>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</si>
  <si>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</si>
  <si>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</si>
  <si>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</si>
  <si>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</si>
  <si>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</si>
  <si>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</si>
  <si>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</si>
  <si>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</si>
  <si>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</si>
  <si>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</si>
  <si>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</si>
  <si>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</si>
  <si>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</si>
  <si>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</si>
  <si>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</si>
  <si>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</si>
  <si>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</si>
  <si>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</si>
  <si>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</si>
  <si>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</si>
  <si>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</si>
  <si>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</si>
  <si>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</si>
  <si>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</si>
  <si>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</si>
  <si>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</si>
  <si>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</si>
  <si>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</si>
  <si>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</si>
  <si>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</si>
  <si>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</si>
  <si>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</si>
  <si>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</si>
  <si>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</si>
  <si>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</si>
  <si>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</si>
  <si>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</si>
  <si>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</si>
  <si>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</si>
  <si>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</si>
  <si>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</si>
  <si>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</si>
  <si>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</si>
  <si>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</si>
  <si>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</si>
  <si>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</si>
  <si>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</si>
  <si>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</si>
  <si>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</si>
  <si>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</si>
  <si>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</si>
  <si>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</si>
  <si>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</si>
  <si>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</si>
  <si>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</si>
  <si>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</si>
  <si>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</si>
  <si>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</si>
  <si>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</si>
  <si>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</si>
  <si>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</si>
  <si>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</si>
  <si>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</si>
  <si>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</si>
  <si>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</si>
  <si>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</si>
  <si>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</si>
  <si>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</si>
  <si>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</si>
  <si>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</si>
  <si>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</si>
  <si>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</si>
  <si>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</si>
  <si>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</si>
  <si>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</si>
  <si>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</si>
  <si>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</si>
  <si>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</si>
  <si>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</si>
  <si>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</si>
  <si>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</si>
  <si>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</si>
  <si>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â€¢Don't hesitate to ask.
â€¢Please look carefully at the lesson repeatedly. </t>
  </si>
  <si>
    <t>â€¢debugging and parameters -tuning lesson
â€¢Japanese support :-)</t>
  </si>
  <si>
    <t>â€¢I'm enrolled in Artificial intelligence nanodegree.
â€¢machine learning engineering
â€¢git
â€¢editor, IDE(vim, pycharm)
â€¢debugging
â€¢performance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</si>
  <si>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</si>
  <si>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</si>
  <si>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</si>
  <si>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</si>
  <si>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</si>
  <si>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</si>
  <si>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</si>
  <si>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</si>
  <si>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</si>
  <si>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</si>
  <si>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</si>
  <si>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</si>
  <si>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</si>
  <si>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</si>
  <si>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</si>
  <si>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</si>
  <si>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</si>
  <si>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</si>
  <si>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</si>
  <si>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</si>
  <si>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</si>
  <si>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</si>
  <si>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</si>
  <si>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</si>
  <si>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</si>
  <si>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</si>
  <si>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</si>
  <si>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</si>
  <si>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</si>
  <si>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</si>
  <si>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</si>
  <si>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</si>
  <si>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</si>
  <si>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</si>
  <si>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</si>
  <si>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</si>
  <si>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</si>
  <si>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</si>
  <si>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</si>
  <si>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</si>
  <si>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</si>
  <si>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</si>
  <si>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</si>
  <si>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</si>
  <si>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</si>
  <si>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</si>
  <si>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</si>
  <si>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</si>
  <si>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</si>
  <si>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</si>
  <si>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</si>
  <si>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</si>
  <si>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</si>
  <si>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</si>
  <si>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</si>
  <si>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</si>
  <si>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</si>
  <si>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</si>
  <si>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</si>
  <si>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</si>
  <si>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</si>
  <si>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</si>
  <si>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</si>
  <si>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</si>
  <si>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</si>
  <si>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</si>
  <si>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</si>
  <si>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</si>
  <si>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</si>
  <si>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</si>
  <si>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</si>
  <si>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</si>
  <si>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</si>
  <si>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</si>
  <si>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</si>
  <si>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</si>
  <si>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</si>
  <si>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</si>
  <si>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</si>
  <si>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</si>
  <si>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</si>
  <si>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</si>
  <si>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</si>
  <si>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</si>
  <si>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</si>
  <si>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</si>
  <si>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</si>
  <si>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</si>
  <si>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</si>
  <si>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</si>
  <si>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</si>
  <si>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</si>
  <si>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</si>
  <si>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</si>
  <si>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</si>
  <si>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</si>
  <si>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</si>
  <si>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</si>
  <si>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</si>
  <si>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</si>
  <si>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</si>
  <si>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</si>
  <si>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</si>
  <si>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</si>
  <si>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</si>
  <si>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</si>
  <si>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</si>
  <si>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</si>
  <si>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</si>
  <si>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</si>
  <si>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</si>
  <si>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</si>
  <si>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</si>
  <si>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</si>
  <si>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</si>
  <si>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</si>
  <si>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</si>
  <si>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</si>
  <si>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</si>
  <si>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</si>
  <si>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</si>
  <si>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</si>
  <si>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</si>
  <si>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</si>
  <si>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</si>
  <si>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</si>
  <si>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</si>
  <si>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</si>
  <si>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</si>
  <si>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</si>
  <si>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</si>
  <si>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</si>
  <si>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</si>
  <si>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</si>
  <si>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</si>
  <si>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</si>
  <si>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</si>
  <si>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</si>
  <si>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</si>
  <si>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</si>
  <si>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</si>
  <si>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</si>
  <si>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</si>
  <si>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</si>
  <si>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</si>
  <si>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</si>
  <si>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</si>
  <si>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</si>
  <si>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</si>
  <si>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</si>
  <si>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</si>
  <si>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</si>
  <si>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</si>
  <si>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</si>
  <si>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</si>
  <si>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</si>
  <si>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</si>
  <si>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</si>
  <si>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</si>
  <si>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</si>
  <si>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</si>
  <si>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</si>
  <si>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</si>
  <si>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</si>
  <si>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</si>
  <si>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</si>
  <si>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</si>
  <si>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</si>
  <si>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</si>
  <si>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</si>
  <si>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</si>
  <si>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</si>
  <si>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</si>
  <si>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</si>
  <si>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</si>
  <si>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</si>
  <si>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</si>
  <si>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</si>
  <si>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</si>
  <si>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</si>
  <si>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</si>
  <si>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</si>
  <si>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</si>
  <si>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</si>
  <si>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</si>
  <si>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</si>
  <si>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</si>
  <si>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</si>
  <si>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</si>
  <si>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</si>
  <si>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</si>
  <si>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</si>
  <si>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</si>
  <si>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</si>
  <si>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</si>
  <si>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</si>
  <si>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</si>
  <si>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</si>
  <si>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</si>
  <si>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</si>
  <si>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</si>
  <si>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</si>
  <si>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</si>
  <si>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</si>
  <si>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</si>
  <si>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</si>
  <si>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</si>
  <si>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</si>
  <si>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</si>
  <si>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</si>
  <si>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</si>
  <si>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</si>
  <si>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</si>
  <si>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</si>
  <si>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</si>
  <si>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</si>
  <si>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</si>
  <si>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</si>
  <si>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</si>
  <si>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</si>
  <si>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</si>
  <si>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</si>
  <si>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</si>
  <si>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</si>
  <si>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</si>
  <si>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</si>
  <si>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</si>
  <si>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</si>
  <si>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</si>
  <si>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</si>
  <si>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</si>
  <si>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</si>
  <si>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</si>
  <si>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</si>
  <si>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</si>
  <si>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</si>
  <si>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</si>
  <si>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</si>
  <si>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</si>
  <si>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</si>
  <si>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</si>
  <si>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</si>
  <si>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</si>
  <si>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</si>
  <si>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</si>
  <si>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</si>
  <si>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</si>
  <si>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</si>
  <si>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</si>
  <si>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</si>
  <si>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</si>
  <si>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</si>
  <si>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</si>
  <si>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</si>
  <si>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</si>
  <si>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</si>
  <si>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</si>
  <si>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</si>
  <si>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</si>
  <si>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</si>
  <si>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</si>
  <si>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</si>
  <si>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</si>
  <si>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</si>
  <si>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</si>
  <si>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</si>
  <si>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</si>
  <si>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</si>
  <si>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</si>
  <si>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</si>
  <si>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</si>
  <si>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</si>
  <si>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</si>
  <si>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</si>
  <si>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</si>
  <si>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</si>
  <si>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</si>
  <si>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</si>
  <si>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</si>
  <si>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</si>
  <si>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</si>
  <si>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</si>
  <si>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</si>
  <si>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</si>
  <si>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</si>
  <si>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</si>
  <si>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</si>
  <si>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</si>
  <si>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</si>
  <si>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</si>
  <si>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</si>
  <si>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</si>
  <si>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</si>
  <si>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</si>
  <si>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</si>
  <si>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</si>
  <si>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</si>
  <si>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</si>
  <si>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</si>
  <si>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</si>
  <si>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</si>
  <si>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</si>
  <si>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</si>
  <si>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</si>
  <si>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</si>
  <si>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</si>
  <si>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</si>
  <si>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</si>
  <si>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</si>
  <si>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</si>
  <si>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</si>
  <si>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</si>
  <si>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</si>
  <si>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</si>
  <si>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</si>
  <si>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</si>
  <si>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</si>
  <si>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</si>
  <si>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</si>
  <si>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</si>
  <si>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</si>
  <si>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</si>
  <si>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</si>
  <si>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</si>
  <si>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</si>
  <si>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</si>
  <si>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</si>
  <si>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</si>
  <si>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</si>
  <si>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</si>
  <si>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</si>
  <si>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</si>
  <si>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</si>
  <si>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</si>
  <si>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</si>
  <si>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</si>
  <si>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</si>
  <si>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</si>
  <si>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</si>
  <si>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</si>
  <si>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</si>
  <si>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</si>
  <si>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</si>
  <si>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</si>
  <si>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</si>
  <si>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</si>
  <si>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</si>
  <si>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</si>
  <si>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</si>
  <si>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</si>
  <si>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</si>
  <si>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</si>
  <si>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</si>
  <si>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</si>
  <si>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</si>
  <si>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</si>
  <si>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</si>
  <si>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</si>
  <si>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</si>
  <si>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</si>
  <si>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</si>
  <si>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</si>
  <si>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</si>
  <si>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</si>
  <si>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</si>
  <si>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</si>
  <si>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</si>
  <si>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</si>
  <si>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</si>
  <si>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</si>
  <si>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</si>
  <si>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</si>
  <si>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</si>
  <si>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</si>
  <si>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</si>
  <si>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</si>
  <si>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</si>
  <si>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</si>
  <si>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</si>
  <si>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</si>
  <si>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</si>
  <si>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</si>
  <si>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</si>
  <si>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</si>
  <si>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</si>
  <si>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</si>
  <si>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</si>
  <si>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</si>
  <si>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</si>
  <si>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</si>
  <si>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</si>
  <si>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</si>
  <si>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</si>
  <si>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</si>
  <si>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</si>
  <si>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</si>
  <si>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</si>
  <si>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</si>
  <si>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</si>
  <si>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</si>
  <si>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</si>
  <si>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</si>
  <si>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</si>
  <si>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</si>
  <si>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</si>
  <si>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</si>
  <si>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</si>
  <si>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</si>
  <si>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</si>
  <si>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</si>
  <si>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</si>
  <si>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</si>
  <si>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</si>
  <si>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</si>
  <si>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</si>
  <si>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</si>
  <si>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</si>
  <si>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</si>
  <si>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</si>
  <si>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</si>
  <si>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</si>
  <si>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</si>
  <si>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</si>
  <si>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</si>
  <si>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</si>
  <si>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</si>
  <si>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</si>
  <si>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</si>
  <si>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</si>
  <si>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</si>
  <si>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</si>
  <si>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</si>
  <si>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</si>
  <si>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</si>
  <si>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</si>
  <si>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</si>
  <si>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</si>
  <si>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</si>
  <si>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</si>
  <si>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</si>
  <si>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</si>
  <si>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</si>
  <si>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</si>
  <si>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</si>
  <si>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</si>
  <si>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</si>
  <si>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</si>
  <si>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</si>
  <si>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</si>
  <si>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</si>
  <si>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</si>
  <si>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</si>
  <si>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</si>
  <si>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</si>
  <si>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</si>
  <si>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</si>
  <si>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</si>
  <si>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</si>
  <si>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</si>
  <si>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</si>
  <si>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</si>
  <si>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</si>
  <si>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</si>
  <si>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</si>
  <si>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</si>
  <si>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</si>
  <si>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</si>
  <si>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</si>
  <si>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</si>
  <si>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</si>
  <si>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</si>
  <si>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</si>
  <si>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</si>
  <si>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</si>
  <si>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</si>
  <si>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</si>
  <si>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</si>
  <si>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</si>
  <si>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</si>
  <si>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</si>
  <si>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</si>
  <si>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</si>
  <si>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</si>
  <si>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</si>
  <si>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</si>
  <si>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</si>
  <si>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</si>
  <si>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</si>
  <si>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</si>
  <si>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</si>
  <si>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</si>
  <si>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</si>
  <si>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</si>
  <si>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</si>
  <si>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</si>
  <si>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</si>
  <si>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</si>
  <si>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</si>
  <si>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</si>
  <si>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</si>
  <si>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</si>
  <si>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</si>
  <si>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</si>
  <si>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</si>
  <si>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</si>
  <si>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</si>
  <si>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</si>
  <si>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</si>
  <si>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</si>
  <si>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</si>
  <si>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</si>
  <si>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</si>
  <si>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</si>
  <si>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</si>
  <si>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</si>
  <si>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</si>
  <si>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</si>
  <si>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</si>
  <si>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</si>
  <si>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</si>
  <si>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</si>
  <si>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</si>
  <si>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</si>
  <si>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</si>
  <si>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</si>
  <si>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</si>
  <si>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</si>
  <si>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</si>
  <si>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</si>
  <si>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</si>
  <si>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</si>
  <si>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</si>
  <si>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</si>
  <si>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</si>
  <si>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</si>
  <si>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</si>
  <si>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</si>
  <si>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</si>
  <si>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</si>
  <si>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</si>
  <si>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</si>
  <si>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</si>
  <si>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</si>
  <si>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</si>
  <si>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</si>
  <si>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</si>
  <si>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</si>
  <si>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</si>
  <si>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</si>
  <si>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Age</t>
  </si>
  <si>
    <t>new_career</t>
  </si>
  <si>
    <t>grow_skills</t>
  </si>
  <si>
    <t>move_academia</t>
  </si>
  <si>
    <t>advance_degree</t>
  </si>
  <si>
    <t>general_interest</t>
  </si>
  <si>
    <t>avg_hours_of_sleep_per_night</t>
  </si>
  <si>
    <t>avg_commute_per_day_per_minute</t>
  </si>
  <si>
    <t>avg_hours_setting_per_day</t>
  </si>
  <si>
    <t>avg_reading_listening_book_per_year</t>
  </si>
  <si>
    <t>postal_code</t>
  </si>
  <si>
    <t>living_location</t>
  </si>
  <si>
    <t>buy_udacity_swag?</t>
  </si>
  <si>
    <t>item_in_the_swag_store_appeals_most</t>
  </si>
  <si>
    <t>slogan_or_tagline_appeals_the_most</t>
  </si>
  <si>
    <t>other_item</t>
  </si>
  <si>
    <t>other_solgan</t>
  </si>
  <si>
    <t>employee_or_not</t>
  </si>
  <si>
    <t>current_primary_occupation</t>
  </si>
  <si>
    <t>other_occupation</t>
  </si>
  <si>
    <t>job_level</t>
  </si>
  <si>
    <t>other_level</t>
  </si>
  <si>
    <t>current_industry_work_in</t>
  </si>
  <si>
    <t>other_industry</t>
  </si>
  <si>
    <t>years_of_experience_in_field</t>
  </si>
  <si>
    <t>current_employment</t>
  </si>
  <si>
    <t>highest_level_of_education</t>
  </si>
  <si>
    <t>Business_Analyst</t>
  </si>
  <si>
    <t>Intro_to_Programming</t>
  </si>
  <si>
    <t>Data_Analyst</t>
  </si>
  <si>
    <t>Machine_Learning_Engineer</t>
  </si>
  <si>
    <t>Artificial_Intelligence</t>
  </si>
  <si>
    <t>Deep_Learning_Foundations</t>
  </si>
  <si>
    <t>Self_Driving_Car_Engineer</t>
  </si>
  <si>
    <t>Other_interest</t>
  </si>
  <si>
    <t>most_helpful_resource_when_you_got_stuck_in_the_Nanodegree</t>
  </si>
  <si>
    <t>other_resource</t>
  </si>
  <si>
    <t>hours_per_week_learning</t>
  </si>
  <si>
    <t>other_learning</t>
  </si>
  <si>
    <t>hours_per_week_practicing</t>
  </si>
  <si>
    <t>other_practicing</t>
  </si>
  <si>
    <t>numbrt_of_hours_to_complete_project</t>
  </si>
  <si>
    <t>advice_to_other_student</t>
  </si>
  <si>
    <t>How_did_you_hear_about_udacity</t>
  </si>
  <si>
    <t>other_hear</t>
  </si>
  <si>
    <t>udacity_recommendation_rate</t>
  </si>
  <si>
    <t>suggestion_and_feedback</t>
  </si>
  <si>
    <t>other_course_you_want_learn_in_udacity</t>
  </si>
  <si>
    <t>other_suggestions_feedback</t>
  </si>
  <si>
    <t>share_more_info_with_udacity?</t>
  </si>
  <si>
    <t>response number</t>
  </si>
  <si>
    <t>exp</t>
  </si>
  <si>
    <t>Average of avg_hours_of_sleep_per_night</t>
  </si>
  <si>
    <t>Average of avg_commute_per_day_per_minute</t>
  </si>
  <si>
    <t>Row Labels</t>
  </si>
  <si>
    <t>Grand Total</t>
  </si>
  <si>
    <t>Column Labels</t>
  </si>
  <si>
    <t>Average of Age</t>
  </si>
  <si>
    <t>Bins</t>
  </si>
  <si>
    <t>Bin</t>
  </si>
  <si>
    <t>More</t>
  </si>
  <si>
    <t>Frequency</t>
  </si>
  <si>
    <t>Average of avg_reading_listening_book_per_year</t>
  </si>
  <si>
    <t>Average reading or listening book per year by country</t>
  </si>
  <si>
    <t>Country</t>
  </si>
  <si>
    <t>average reads</t>
  </si>
  <si>
    <t>Average reads for Asian</t>
  </si>
  <si>
    <t>Average reads for non Asian</t>
  </si>
  <si>
    <t>Standard deviation for Asian:</t>
  </si>
  <si>
    <t>Standard deviation for non-Asian:</t>
  </si>
  <si>
    <t>Mean :</t>
  </si>
  <si>
    <t>Count of response number</t>
  </si>
  <si>
    <t>Sum of avg_reading_listening_book_per_year</t>
  </si>
  <si>
    <t>Education Level</t>
  </si>
  <si>
    <t>Average commute time</t>
  </si>
  <si>
    <t xml:space="preserve">Before cleanning the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</si>
</sst>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b/>
      <sz val="12"/>
      <color theme="1"/>
      <name val="Calibri"/>
      <family val="2"/>
      <scheme val="minor"/>
    </font>
    <font>
      <i/>
      <sz val="12"/>
      <color theme="1"/>
      <name val="Calibri"/>
      <family val="2"/>
      <scheme val="minor"/>
    </font>
    <font>
      <b/>
      <sz val="14"/>
      <color theme="1"/>
      <name val="Calibri"/>
      <family val="2"/>
      <scheme val="minor"/>
    </font>
    <font>
      <sz val="12"/>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top style="thin">
        <color theme="0"/>
      </top>
      <bottom/>
      <diagonal/>
    </border>
    <border>
      <left/>
      <right/>
      <top/>
      <bottom style="medium">
        <color indexed="64"/>
      </bottom>
      <diagonal/>
    </border>
    <border>
      <left/>
      <right/>
      <top style="medium">
        <color indexed="64"/>
      </top>
      <bottom style="thin">
        <color indexed="64"/>
      </bottom>
      <diagonal/>
    </border>
    <border>
      <left/>
      <right style="thin">
        <color theme="0"/>
      </right>
      <top/>
      <bottom style="thin">
        <color theme="0"/>
      </bottom>
      <diagonal/>
    </border>
    <border>
      <left style="thin">
        <color theme="0"/>
      </left>
      <right/>
      <top/>
      <bottom style="thin">
        <color theme="0"/>
      </bottom>
      <diagonal/>
    </border>
  </borders>
  <cellStyleXfs count="1">
    <xf numFmtId="0" fontId="0" fillId="0" borderId="0"/>
  </cellStyleXfs>
  <cellXfs count="35">
    <xf numFmtId="0" fontId="0" fillId="0" borderId="0" xfId="0"/>
    <xf numFmtId="14" fontId="0" fillId="0" borderId="0" xfId="0" applyNumberFormat="1"/>
    <xf numFmtId="16" fontId="0" fillId="0" borderId="0" xfId="0" applyNumberFormat="1"/>
    <xf numFmtId="0" fontId="0" fillId="0" borderId="0" xfId="0" applyAlignment="1">
      <alignment wrapText="1"/>
    </xf>
    <xf numFmtId="17" fontId="0" fillId="0" borderId="0" xfId="0" applyNumberFormat="1"/>
    <xf numFmtId="20" fontId="0" fillId="0" borderId="0" xfId="0" applyNumberFormat="1"/>
    <xf numFmtId="1" fontId="0" fillId="0" borderId="0" xfId="0" applyNumberFormat="1"/>
    <xf numFmtId="0" fontId="0" fillId="0" borderId="0" xfId="0" applyNumberFormat="1"/>
    <xf numFmtId="0" fontId="1" fillId="2" borderId="1" xfId="0" applyFont="1" applyFill="1" applyBorder="1"/>
    <xf numFmtId="0" fontId="1" fillId="2" borderId="2" xfId="0" applyFont="1" applyFill="1" applyBorder="1"/>
    <xf numFmtId="0" fontId="1" fillId="2" borderId="3"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4" borderId="4" xfId="0" applyFont="1" applyFill="1" applyBorder="1"/>
    <xf numFmtId="0" fontId="0" fillId="4" borderId="5" xfId="0" applyFont="1" applyFill="1" applyBorder="1"/>
    <xf numFmtId="0" fontId="0" fillId="4" borderId="6" xfId="0" applyFont="1" applyFill="1" applyBorder="1"/>
    <xf numFmtId="0" fontId="0" fillId="0" borderId="0" xfId="0" pivotButton="1"/>
    <xf numFmtId="0" fontId="0" fillId="0" borderId="0" xfId="0" applyAlignment="1">
      <alignment horizontal="left"/>
    </xf>
    <xf numFmtId="2" fontId="0" fillId="0" borderId="0" xfId="0" applyNumberFormat="1"/>
    <xf numFmtId="0" fontId="0" fillId="3" borderId="8" xfId="0" applyFont="1" applyFill="1" applyBorder="1"/>
    <xf numFmtId="0" fontId="0" fillId="3" borderId="9" xfId="0" applyFont="1" applyFill="1" applyBorder="1"/>
    <xf numFmtId="0" fontId="0" fillId="0" borderId="0" xfId="0" applyNumberFormat="1" applyFill="1" applyBorder="1" applyAlignment="1"/>
    <xf numFmtId="0" fontId="0" fillId="0" borderId="0" xfId="0" applyFill="1" applyBorder="1" applyAlignment="1"/>
    <xf numFmtId="0" fontId="0" fillId="0" borderId="10" xfId="0" applyFill="1" applyBorder="1" applyAlignment="1"/>
    <xf numFmtId="0" fontId="3" fillId="0" borderId="11" xfId="0" applyFont="1" applyFill="1" applyBorder="1" applyAlignment="1">
      <alignment horizontal="center"/>
    </xf>
    <xf numFmtId="0" fontId="0" fillId="4" borderId="8" xfId="0" applyFont="1" applyFill="1" applyBorder="1"/>
    <xf numFmtId="0" fontId="0" fillId="4" borderId="9" xfId="0" applyFont="1" applyFill="1" applyBorder="1"/>
    <xf numFmtId="0" fontId="5" fillId="3" borderId="12" xfId="0" applyFont="1" applyFill="1" applyBorder="1"/>
    <xf numFmtId="0" fontId="5" fillId="3" borderId="13" xfId="0" applyFont="1" applyFill="1" applyBorder="1"/>
    <xf numFmtId="0" fontId="2" fillId="0" borderId="0" xfId="0" applyFont="1"/>
    <xf numFmtId="0" fontId="0" fillId="0" borderId="0" xfId="0" applyBorder="1"/>
    <xf numFmtId="0" fontId="0" fillId="4" borderId="7" xfId="0" applyFont="1" applyFill="1" applyBorder="1"/>
    <xf numFmtId="0" fontId="2" fillId="0" borderId="0" xfId="0" applyFont="1" applyAlignment="1">
      <alignment horizontal="center"/>
    </xf>
    <xf numFmtId="0" fontId="4" fillId="0" borderId="0" xfId="0" applyFont="1" applyAlignment="1">
      <alignment horizontal="center"/>
    </xf>
  </cellXfs>
  <cellStyles count="1">
    <cellStyle name="Normal" xfId="0" builtinId="0"/>
  </cellStyles>
  <dxfs count="24">
    <dxf>
      <font>
        <b val="0"/>
        <i val="0"/>
        <strike val="0"/>
        <condense val="0"/>
        <extend val="0"/>
        <outline val="0"/>
        <shadow val="0"/>
        <u val="none"/>
        <vertAlign val="baseline"/>
        <sz val="12"/>
        <color theme="1"/>
        <name val="Calibri"/>
        <scheme val="minor"/>
      </font>
      <fill>
        <patternFill patternType="solid">
          <fgColor theme="4" tint="0.79998168889431442"/>
          <bgColor theme="4" tint="0.79998168889431442"/>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2"/>
        <color theme="1"/>
        <name val="Calibri"/>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border outline="0">
        <top style="thin">
          <color theme="0"/>
        </top>
      </border>
    </dxf>
    <dxf>
      <border outline="0">
        <bottom style="thick">
          <color theme="0"/>
        </bottom>
      </border>
    </dxf>
    <dxf>
      <font>
        <b/>
        <i val="0"/>
        <strike val="0"/>
        <condense val="0"/>
        <extend val="0"/>
        <outline val="0"/>
        <shadow val="0"/>
        <u val="none"/>
        <vertAlign val="baseline"/>
        <sz val="12"/>
        <color theme="0"/>
        <name val="Calibri"/>
        <scheme val="minor"/>
      </font>
      <fill>
        <patternFill patternType="solid">
          <fgColor theme="4"/>
          <bgColor theme="4"/>
        </patternFill>
      </fill>
      <border diagonalUp="0" diagonalDown="0" outline="0">
        <left style="thin">
          <color theme="0"/>
        </left>
        <right style="thin">
          <color theme="0"/>
        </right>
        <top/>
        <bottom/>
      </border>
    </dxf>
    <dxf>
      <font>
        <b val="0"/>
        <i val="0"/>
        <strike val="0"/>
        <condense val="0"/>
        <extend val="0"/>
        <outline val="0"/>
        <shadow val="0"/>
        <u val="none"/>
        <vertAlign val="baseline"/>
        <sz val="12"/>
        <color theme="1"/>
        <name val="Calibri"/>
        <scheme val="minor"/>
      </font>
      <fill>
        <patternFill patternType="solid">
          <fgColor theme="4" tint="0.59999389629810485"/>
          <bgColor theme="4" tint="0.59999389629810485"/>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2"/>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border outline="0">
        <top style="thin">
          <color theme="0"/>
        </top>
      </border>
    </dxf>
    <dxf>
      <border outline="0">
        <left style="thin">
          <color theme="0"/>
        </left>
        <right style="thin">
          <color theme="0"/>
        </right>
      </border>
    </dxf>
    <dxf>
      <border outline="0">
        <bottom style="thick">
          <color theme="0"/>
        </bottom>
      </border>
    </dxf>
    <dxf>
      <font>
        <b/>
        <i val="0"/>
        <strike val="0"/>
        <condense val="0"/>
        <extend val="0"/>
        <outline val="0"/>
        <shadow val="0"/>
        <u val="none"/>
        <vertAlign val="baseline"/>
        <sz val="12"/>
        <color theme="0"/>
        <name val="Calibri"/>
        <scheme val="minor"/>
      </font>
      <fill>
        <patternFill patternType="solid">
          <fgColor theme="4"/>
          <bgColor theme="4"/>
        </patternFill>
      </fill>
      <border diagonalUp="0" diagonalDown="0" outline="0">
        <left style="thin">
          <color theme="0"/>
        </left>
        <right style="thin">
          <color theme="0"/>
        </right>
        <top/>
        <bottom/>
      </border>
    </dxf>
    <dxf>
      <font>
        <b val="0"/>
        <i val="0"/>
        <strike val="0"/>
        <condense val="0"/>
        <extend val="0"/>
        <outline val="0"/>
        <shadow val="0"/>
        <u val="none"/>
        <vertAlign val="baseline"/>
        <sz val="12"/>
        <color theme="1"/>
        <name val="Calibri"/>
        <scheme val="minor"/>
      </font>
      <fill>
        <patternFill patternType="solid">
          <fgColor theme="4" tint="0.59999389629810485"/>
          <bgColor theme="4" tint="0.59999389629810485"/>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2"/>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border outline="0">
        <top style="thin">
          <color theme="0"/>
        </top>
      </border>
    </dxf>
    <dxf>
      <border outline="0">
        <left style="thin">
          <color theme="0"/>
        </left>
        <right style="thin">
          <color theme="0"/>
        </right>
        <top style="thin">
          <color theme="0"/>
        </top>
        <bottom style="thin">
          <color theme="0"/>
        </bottom>
      </border>
    </dxf>
    <dxf>
      <border outline="0">
        <bottom style="thin">
          <color theme="0"/>
        </bottom>
      </border>
    </dxf>
    <dxf>
      <font>
        <b val="0"/>
        <i val="0"/>
        <strike val="0"/>
        <condense val="0"/>
        <extend val="0"/>
        <outline val="0"/>
        <shadow val="0"/>
        <u val="none"/>
        <vertAlign val="baseline"/>
        <sz val="12"/>
        <color auto="1"/>
        <name val="Calibri"/>
        <scheme val="minor"/>
      </font>
      <fill>
        <patternFill patternType="solid">
          <fgColor theme="4" tint="0.59999389629810485"/>
          <bgColor theme="4" tint="0.59999389629810485"/>
        </patternFill>
      </fill>
      <border diagonalUp="0" diagonalDown="0" outline="0">
        <left style="thin">
          <color theme="0"/>
        </left>
        <right style="thin">
          <color theme="0"/>
        </right>
        <top/>
        <bottom/>
      </border>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1" formatCode="0"/>
    </dxf>
    <dxf>
      <numFmt numFmtId="1" formatCode="0"/>
    </dxf>
    <dxf>
      <numFmt numFmtId="0" formatCode="General"/>
    </dxf>
    <dxf>
      <numFmt numFmtId="164" formatCode="dd/mm/yyyy"/>
    </dxf>
    <dxf>
      <numFmt numFmtId="1" formatCode="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[surveydata-hassan.xlsx]Q1_Data_Analysis!PivotTable3</c:name>
    <c:fmtId val="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Average Sleep Per Counrty</a:t>
            </a:r>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s>
    <c:plotArea>
      <c:layout/>
      <c:barChart>
        <c:barDir val="col"/>
        <c:grouping val="clustered"/>
        <c:varyColors val="0"/>
        <c:ser>
          <c:idx val="0"/>
          <c:order val="0"/>
          <c:tx>
            <c:strRef>
              <c:f>Q1_Data_Analysis!$B$3</c:f>
              <c:strCache>
                <c:ptCount val="1"/>
                <c:pt idx="0">
                  <c:v>Average of avg_hours_of_sleep_per_night</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Q1_Data_Analysis!$A$4:$A$16</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Q1_Data_Analysis!$B$4:$B$16</c:f>
              <c:numCache>
                <c:formatCode>0.00</c:formatCode>
                <c:ptCount val="12"/>
                <c:pt idx="0">
                  <c:v>6.9863013698630141</c:v>
                </c:pt>
                <c:pt idx="1">
                  <c:v>6.9318181818181817</c:v>
                </c:pt>
                <c:pt idx="2">
                  <c:v>6.8529411764705879</c:v>
                </c:pt>
                <c:pt idx="3">
                  <c:v>7.0441176470588234</c:v>
                </c:pt>
                <c:pt idx="4">
                  <c:v>6.8596491228070171</c:v>
                </c:pt>
                <c:pt idx="5">
                  <c:v>7</c:v>
                </c:pt>
                <c:pt idx="6">
                  <c:v>7.0294117647058822</c:v>
                </c:pt>
                <c:pt idx="7">
                  <c:v>6.8550724637681162</c:v>
                </c:pt>
                <c:pt idx="8">
                  <c:v>6.8196721311475406</c:v>
                </c:pt>
                <c:pt idx="9">
                  <c:v>6.9655172413793105</c:v>
                </c:pt>
                <c:pt idx="10">
                  <c:v>6.7586206896551726</c:v>
                </c:pt>
                <c:pt idx="11">
                  <c:v>6.8955223880597014</c:v>
                </c:pt>
              </c:numCache>
            </c:numRef>
          </c:val>
        </c:ser>
        <c:ser>
          <c:idx val="1"/>
          <c:order val="1"/>
          <c:tx>
            <c:strRef>
              <c:f>Q1_Data_Analysis!$C$3</c:f>
              <c:strCache>
                <c:ptCount val="1"/>
                <c:pt idx="0">
                  <c:v>Average of avg_commute_per_day_per_minute</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cat>
            <c:strRef>
              <c:f>Q1_Data_Analysis!$A$4:$A$16</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Q1_Data_Analysis!$C$4:$C$16</c:f>
              <c:numCache>
                <c:formatCode>0.00</c:formatCode>
                <c:ptCount val="12"/>
                <c:pt idx="0">
                  <c:v>63.630136986301373</c:v>
                </c:pt>
                <c:pt idx="1">
                  <c:v>53.113636363636367</c:v>
                </c:pt>
                <c:pt idx="2">
                  <c:v>51.764705882352942</c:v>
                </c:pt>
                <c:pt idx="3">
                  <c:v>61.867647058823529</c:v>
                </c:pt>
                <c:pt idx="4">
                  <c:v>57.89473684210526</c:v>
                </c:pt>
                <c:pt idx="5">
                  <c:v>51.91935483870968</c:v>
                </c:pt>
                <c:pt idx="6">
                  <c:v>57.176470588235297</c:v>
                </c:pt>
                <c:pt idx="7">
                  <c:v>60.05797101449275</c:v>
                </c:pt>
                <c:pt idx="8">
                  <c:v>59.475409836065573</c:v>
                </c:pt>
                <c:pt idx="9">
                  <c:v>48.258620689655174</c:v>
                </c:pt>
                <c:pt idx="10">
                  <c:v>53.896551724137929</c:v>
                </c:pt>
                <c:pt idx="11">
                  <c:v>52.582089552238806</c:v>
                </c:pt>
              </c:numCache>
            </c:numRef>
          </c:val>
        </c:ser>
        <c:ser>
          <c:idx val="2"/>
          <c:order val="2"/>
          <c:tx>
            <c:strRef>
              <c:f>Q1_Data_Analysis!$D$3</c:f>
              <c:strCache>
                <c:ptCount val="1"/>
                <c:pt idx="0">
                  <c:v>Average of Age</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cat>
            <c:strRef>
              <c:f>Q1_Data_Analysis!$A$4:$A$16</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Q1_Data_Analysis!$D$4:$D$16</c:f>
              <c:numCache>
                <c:formatCode>0.00</c:formatCode>
                <c:ptCount val="12"/>
                <c:pt idx="0">
                  <c:v>35.639079147640786</c:v>
                </c:pt>
                <c:pt idx="1">
                  <c:v>34.226641414141419</c:v>
                </c:pt>
                <c:pt idx="2">
                  <c:v>33.716094771241835</c:v>
                </c:pt>
                <c:pt idx="3">
                  <c:v>34.218954248366011</c:v>
                </c:pt>
                <c:pt idx="4">
                  <c:v>34.918762183235877</c:v>
                </c:pt>
                <c:pt idx="5">
                  <c:v>38.017383512544797</c:v>
                </c:pt>
                <c:pt idx="6">
                  <c:v>35.412499999999994</c:v>
                </c:pt>
                <c:pt idx="7">
                  <c:v>37.319967793880835</c:v>
                </c:pt>
                <c:pt idx="8">
                  <c:v>35.141438979963574</c:v>
                </c:pt>
                <c:pt idx="9">
                  <c:v>35.310153256704986</c:v>
                </c:pt>
                <c:pt idx="10">
                  <c:v>33.09612068965518</c:v>
                </c:pt>
                <c:pt idx="11">
                  <c:v>34.889676616915416</c:v>
                </c:pt>
              </c:numCache>
            </c:numRef>
          </c:val>
        </c:ser>
        <c:dLbls>
          <c:showLegendKey val="0"/>
          <c:showVal val="0"/>
          <c:showCatName val="0"/>
          <c:showSerName val="0"/>
          <c:showPercent val="0"/>
          <c:showBubbleSize val="0"/>
        </c:dLbls>
        <c:gapWidth val="355"/>
        <c:overlap val="-70"/>
        <c:axId val="273495696"/>
        <c:axId val="273496088"/>
      </c:barChart>
      <c:catAx>
        <c:axId val="27349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496088"/>
        <c:crosses val="autoZero"/>
        <c:auto val="1"/>
        <c:lblAlgn val="ctr"/>
        <c:lblOffset val="100"/>
        <c:noMultiLvlLbl val="0"/>
      </c:catAx>
      <c:valAx>
        <c:axId val="273496088"/>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4956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[surveydata-hassan.xlsx]Q1_Data_Analysis!PivotTable4</c:name>
    <c:fmtId val="4"/>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Average age per</a:t>
            </a:r>
            <a:r>
              <a:rPr lang="en-US" baseline="0"/>
              <a:t> country</a:t>
            </a:r>
            <a:endParaRPr lang="en-US"/>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s>
    <c:plotArea>
      <c:layout/>
      <c:barChart>
        <c:barDir val="col"/>
        <c:grouping val="clustered"/>
        <c:varyColors val="0"/>
        <c:ser>
          <c:idx val="0"/>
          <c:order val="0"/>
          <c:tx>
            <c:strRef>
              <c:f>Q1_Data_Analysis!$B$32</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Q1_Data_Analysis!$A$33:$A$45</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Q1_Data_Analysis!$B$33:$B$45</c:f>
              <c:numCache>
                <c:formatCode>0.00</c:formatCode>
                <c:ptCount val="12"/>
                <c:pt idx="0">
                  <c:v>35.639079147640786</c:v>
                </c:pt>
                <c:pt idx="1">
                  <c:v>34.226641414141419</c:v>
                </c:pt>
                <c:pt idx="2">
                  <c:v>33.716094771241835</c:v>
                </c:pt>
                <c:pt idx="3">
                  <c:v>34.218954248366011</c:v>
                </c:pt>
                <c:pt idx="4">
                  <c:v>34.918762183235877</c:v>
                </c:pt>
                <c:pt idx="5">
                  <c:v>38.017383512544797</c:v>
                </c:pt>
                <c:pt idx="6">
                  <c:v>35.412499999999994</c:v>
                </c:pt>
                <c:pt idx="7">
                  <c:v>37.319967793880835</c:v>
                </c:pt>
                <c:pt idx="8">
                  <c:v>35.141438979963574</c:v>
                </c:pt>
                <c:pt idx="9">
                  <c:v>35.310153256704986</c:v>
                </c:pt>
                <c:pt idx="10">
                  <c:v>33.09612068965518</c:v>
                </c:pt>
                <c:pt idx="11">
                  <c:v>34.889676616915416</c:v>
                </c:pt>
              </c:numCache>
            </c:numRef>
          </c:val>
        </c:ser>
        <c:dLbls>
          <c:showLegendKey val="0"/>
          <c:showVal val="0"/>
          <c:showCatName val="0"/>
          <c:showSerName val="0"/>
          <c:showPercent val="0"/>
          <c:showBubbleSize val="0"/>
        </c:dLbls>
        <c:gapWidth val="355"/>
        <c:overlap val="-70"/>
        <c:axId val="273496872"/>
        <c:axId val="273497264"/>
      </c:barChart>
      <c:catAx>
        <c:axId val="273496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497264"/>
        <c:crosses val="autoZero"/>
        <c:auto val="1"/>
        <c:lblAlgn val="ctr"/>
        <c:lblOffset val="100"/>
        <c:noMultiLvlLbl val="0"/>
      </c:catAx>
      <c:valAx>
        <c:axId val="273497264"/>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4968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[surveydata-hassan.xlsx]Q1_Data_Analysis!PivotTable5</c:name>
    <c:fmtId val="7"/>
  </c:pivotSource>
  <c:chart>
    <c:title>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s>
    <c:plotArea>
      <c:layout/>
      <c:barChart>
        <c:barDir val="col"/>
        <c:grouping val="clustered"/>
        <c:varyColors val="0"/>
        <c:ser>
          <c:idx val="0"/>
          <c:order val="0"/>
          <c:tx>
            <c:strRef>
              <c:f>Q1_Data_Analysis!$B$52</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Q1_Data_Analysis!$A$53:$A$65</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Q1_Data_Analysis!$B$53:$B$65</c:f>
              <c:numCache>
                <c:formatCode>0.00</c:formatCode>
                <c:ptCount val="12"/>
                <c:pt idx="0">
                  <c:v>63.630136986301373</c:v>
                </c:pt>
                <c:pt idx="1">
                  <c:v>53.113636363636367</c:v>
                </c:pt>
                <c:pt idx="2">
                  <c:v>51.764705882352942</c:v>
                </c:pt>
                <c:pt idx="3">
                  <c:v>61.867647058823529</c:v>
                </c:pt>
                <c:pt idx="4">
                  <c:v>57.89473684210526</c:v>
                </c:pt>
                <c:pt idx="5">
                  <c:v>51.91935483870968</c:v>
                </c:pt>
                <c:pt idx="6">
                  <c:v>57.176470588235297</c:v>
                </c:pt>
                <c:pt idx="7">
                  <c:v>60.05797101449275</c:v>
                </c:pt>
                <c:pt idx="8">
                  <c:v>59.475409836065573</c:v>
                </c:pt>
                <c:pt idx="9">
                  <c:v>48.258620689655174</c:v>
                </c:pt>
                <c:pt idx="10">
                  <c:v>53.896551724137929</c:v>
                </c:pt>
                <c:pt idx="11">
                  <c:v>52.582089552238806</c:v>
                </c:pt>
              </c:numCache>
            </c:numRef>
          </c:val>
        </c:ser>
        <c:dLbls>
          <c:showLegendKey val="0"/>
          <c:showVal val="0"/>
          <c:showCatName val="0"/>
          <c:showSerName val="0"/>
          <c:showPercent val="0"/>
          <c:showBubbleSize val="0"/>
        </c:dLbls>
        <c:gapWidth val="355"/>
        <c:overlap val="-70"/>
        <c:axId val="273498048"/>
        <c:axId val="273498440"/>
      </c:barChart>
      <c:catAx>
        <c:axId val="27349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498440"/>
        <c:crosses val="autoZero"/>
        <c:auto val="1"/>
        <c:lblAlgn val="ctr"/>
        <c:lblOffset val="100"/>
        <c:noMultiLvlLbl val="0"/>
      </c:catAx>
      <c:valAx>
        <c:axId val="273498440"/>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4980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cap="all" baseline="0">
                <a:effectLst/>
              </a:rPr>
              <a:t>Commute Time per Education Level</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Q1_Data_Analysis!$B$115</c:f>
              <c:strCache>
                <c:ptCount val="1"/>
                <c:pt idx="0">
                  <c:v>Average of avg_commute_per_day_per_minute</c:v>
                </c:pt>
              </c:strCache>
            </c:strRef>
          </c:tx>
          <c:spPr>
            <a:solidFill>
              <a:schemeClr val="accent1"/>
            </a:solidFill>
            <a:ln w="41275">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Q1_Data_Analysis!$A$116:$A$121</c:f>
              <c:strCache>
                <c:ptCount val="6"/>
                <c:pt idx="0">
                  <c:v>PhD</c:v>
                </c:pt>
                <c:pt idx="1">
                  <c:v>High school or below</c:v>
                </c:pt>
                <c:pt idx="2">
                  <c:v>Bachelors</c:v>
                </c:pt>
                <c:pt idx="3">
                  <c:v>Masters</c:v>
                </c:pt>
                <c:pt idx="4">
                  <c:v>Nanodegree Program</c:v>
                </c:pt>
                <c:pt idx="5">
                  <c:v>Associates</c:v>
                </c:pt>
              </c:strCache>
            </c:strRef>
          </c:cat>
          <c:val>
            <c:numRef>
              <c:f>Q1_Data_Analysis!$B$116:$B$121</c:f>
              <c:numCache>
                <c:formatCode>0</c:formatCode>
                <c:ptCount val="6"/>
                <c:pt idx="0">
                  <c:v>44.917808219178085</c:v>
                </c:pt>
                <c:pt idx="1">
                  <c:v>49.291666666666664</c:v>
                </c:pt>
                <c:pt idx="2">
                  <c:v>57.204946996466433</c:v>
                </c:pt>
                <c:pt idx="3">
                  <c:v>57.446202531645568</c:v>
                </c:pt>
                <c:pt idx="4">
                  <c:v>60.488888888888887</c:v>
                </c:pt>
                <c:pt idx="5">
                  <c:v>67.5</c:v>
                </c:pt>
              </c:numCache>
            </c:numRef>
          </c:val>
        </c:ser>
        <c:dLbls>
          <c:dLblPos val="outEnd"/>
          <c:showLegendKey val="0"/>
          <c:showVal val="1"/>
          <c:showCatName val="0"/>
          <c:showSerName val="0"/>
          <c:showPercent val="0"/>
          <c:showBubbleSize val="0"/>
        </c:dLbls>
        <c:gapWidth val="0"/>
        <c:overlap val="-27"/>
        <c:axId val="273499224"/>
        <c:axId val="273499616"/>
      </c:barChart>
      <c:catAx>
        <c:axId val="273499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kern="1200" cap="all" baseline="0">
                    <a:ln>
                      <a:noFill/>
                    </a:ln>
                    <a:solidFill>
                      <a:srgbClr val="595959"/>
                    </a:solidFill>
                    <a:effectLst/>
                  </a:rPr>
                  <a:t>Education Level</a:t>
                </a:r>
                <a:endParaRPr lang="en-US">
                  <a:effectLst/>
                </a:endParaRP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73499616"/>
        <c:crosses val="autoZero"/>
        <c:auto val="1"/>
        <c:lblAlgn val="ctr"/>
        <c:lblOffset val="100"/>
        <c:noMultiLvlLbl val="0"/>
      </c:catAx>
      <c:valAx>
        <c:axId val="27349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sz="1100" b="1"/>
                  <a:t>Average comute time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499224"/>
        <c:crosses val="autoZero"/>
        <c:crossBetween val="between"/>
      </c:valAx>
      <c:spPr>
        <a:noFill/>
        <a:ln>
          <a:noFill/>
        </a:ln>
        <a:effectLst/>
      </c:spPr>
    </c:plotArea>
    <c:legend>
      <c:legendPos val="r"/>
      <c:layout>
        <c:manualLayout>
          <c:xMode val="edge"/>
          <c:yMode val="edge"/>
          <c:x val="0.66256060420620877"/>
          <c:y val="0.36674991998254286"/>
          <c:w val="0.25341737745581477"/>
          <c:h val="0.245945480010798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Commute Time Per Education Level</a:t>
            </a:r>
            <a:endParaRPr lang="en-US">
              <a:effectLst/>
            </a:endParaRPr>
          </a:p>
        </c:rich>
      </c:tx>
      <c:layout/>
      <c:overlay val="0"/>
    </c:title>
    <c:autoTitleDeleted val="0"/>
    <c:plotArea>
      <c:layout/>
      <c:barChart>
        <c:barDir val="col"/>
        <c:grouping val="clustered"/>
        <c:varyColors val="0"/>
        <c:ser>
          <c:idx val="0"/>
          <c:order val="0"/>
          <c:tx>
            <c:v>Frequency</c:v>
          </c:tx>
          <c:invertIfNegative val="0"/>
          <c:cat>
            <c:strRef>
              <c:f>Q1_Data_Analysis!$L$4:$L$7</c:f>
              <c:strCache>
                <c:ptCount val="4"/>
                <c:pt idx="0">
                  <c:v>45</c:v>
                </c:pt>
                <c:pt idx="1">
                  <c:v>50</c:v>
                </c:pt>
                <c:pt idx="2">
                  <c:v>60</c:v>
                </c:pt>
                <c:pt idx="3">
                  <c:v>More</c:v>
                </c:pt>
              </c:strCache>
            </c:strRef>
          </c:cat>
          <c:val>
            <c:numRef>
              <c:f>Q1_Data_Analysis!$M$4:$M$7</c:f>
              <c:numCache>
                <c:formatCode>General</c:formatCode>
                <c:ptCount val="4"/>
                <c:pt idx="0">
                  <c:v>1</c:v>
                </c:pt>
                <c:pt idx="1">
                  <c:v>1</c:v>
                </c:pt>
                <c:pt idx="2">
                  <c:v>2</c:v>
                </c:pt>
                <c:pt idx="3">
                  <c:v>2</c:v>
                </c:pt>
              </c:numCache>
            </c:numRef>
          </c:val>
        </c:ser>
        <c:dLbls>
          <c:showLegendKey val="0"/>
          <c:showVal val="0"/>
          <c:showCatName val="0"/>
          <c:showSerName val="0"/>
          <c:showPercent val="0"/>
          <c:showBubbleSize val="0"/>
        </c:dLbls>
        <c:gapWidth val="150"/>
        <c:axId val="568401520"/>
        <c:axId val="568400344"/>
      </c:barChart>
      <c:catAx>
        <c:axId val="568401520"/>
        <c:scaling>
          <c:orientation val="minMax"/>
        </c:scaling>
        <c:delete val="0"/>
        <c:axPos val="b"/>
        <c:title>
          <c:tx>
            <c:rich>
              <a:bodyPr/>
              <a:lstStyle/>
              <a:p>
                <a:pPr>
                  <a:defRPr/>
                </a:pPr>
                <a:r>
                  <a:rPr lang="en-US"/>
                  <a:t>Average commute time per minute</a:t>
                </a:r>
              </a:p>
            </c:rich>
          </c:tx>
          <c:layout/>
          <c:overlay val="0"/>
        </c:title>
        <c:numFmt formatCode="General" sourceLinked="1"/>
        <c:majorTickMark val="out"/>
        <c:minorTickMark val="none"/>
        <c:tickLblPos val="nextTo"/>
        <c:crossAx val="568400344"/>
        <c:crosses val="autoZero"/>
        <c:auto val="1"/>
        <c:lblAlgn val="ctr"/>
        <c:lblOffset val="100"/>
        <c:noMultiLvlLbl val="0"/>
      </c:catAx>
      <c:valAx>
        <c:axId val="568400344"/>
        <c:scaling>
          <c:orientation val="minMax"/>
        </c:scaling>
        <c:delete val="0"/>
        <c:axPos val="l"/>
        <c:title>
          <c:tx>
            <c:rich>
              <a:bodyPr/>
              <a:lstStyle/>
              <a:p>
                <a:pPr>
                  <a:defRPr/>
                </a:pPr>
                <a:r>
                  <a:rPr lang="en-US"/>
                  <a:t>Count of education</a:t>
                </a:r>
              </a:p>
            </c:rich>
          </c:tx>
          <c:layout/>
          <c:overlay val="0"/>
        </c:title>
        <c:numFmt formatCode="General" sourceLinked="1"/>
        <c:majorTickMark val="out"/>
        <c:minorTickMark val="none"/>
        <c:tickLblPos val="nextTo"/>
        <c:crossAx val="568401520"/>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Average Book</a:t>
            </a:r>
            <a:r>
              <a:rPr lang="en-US" sz="1600" b="1" baseline="0"/>
              <a:t> Reads per Year by Country</a:t>
            </a:r>
            <a:endParaRPr lang="en-US" sz="1600" b="1"/>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Q2_Data_Source!$B$3</c:f>
              <c:strCache>
                <c:ptCount val="1"/>
                <c:pt idx="0">
                  <c:v>Average of avg_reading_listening_book_per_year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Q2_Data_Source!$A$4:$A$15</c:f>
              <c:strCache>
                <c:ptCount val="12"/>
                <c:pt idx="0">
                  <c:v>Canada</c:v>
                </c:pt>
                <c:pt idx="1">
                  <c:v>Argentina</c:v>
                </c:pt>
                <c:pt idx="2">
                  <c:v>Spain</c:v>
                </c:pt>
                <c:pt idx="3">
                  <c:v>France</c:v>
                </c:pt>
                <c:pt idx="4">
                  <c:v>Mexico</c:v>
                </c:pt>
                <c:pt idx="5">
                  <c:v>Singapore</c:v>
                </c:pt>
                <c:pt idx="6">
                  <c:v>China</c:v>
                </c:pt>
                <c:pt idx="7">
                  <c:v>Russia</c:v>
                </c:pt>
                <c:pt idx="8">
                  <c:v>UK</c:v>
                </c:pt>
                <c:pt idx="9">
                  <c:v>US</c:v>
                </c:pt>
                <c:pt idx="10">
                  <c:v>Japan</c:v>
                </c:pt>
                <c:pt idx="11">
                  <c:v>India</c:v>
                </c:pt>
              </c:strCache>
            </c:strRef>
          </c:cat>
          <c:val>
            <c:numRef>
              <c:f>Q2_Data_Source!$B$4:$B$15</c:f>
              <c:numCache>
                <c:formatCode>0</c:formatCode>
                <c:ptCount val="12"/>
                <c:pt idx="0">
                  <c:v>9.25</c:v>
                </c:pt>
                <c:pt idx="1">
                  <c:v>10.0277777777778</c:v>
                </c:pt>
                <c:pt idx="2">
                  <c:v>10.517241379310345</c:v>
                </c:pt>
                <c:pt idx="3">
                  <c:v>11.220588235294118</c:v>
                </c:pt>
                <c:pt idx="4">
                  <c:v>11.529411764705882</c:v>
                </c:pt>
                <c:pt idx="5">
                  <c:v>11.852459016393443</c:v>
                </c:pt>
                <c:pt idx="6">
                  <c:v>11.865671641791044</c:v>
                </c:pt>
                <c:pt idx="7">
                  <c:v>12.971014492753623</c:v>
                </c:pt>
                <c:pt idx="8">
                  <c:v>14.413793103448276</c:v>
                </c:pt>
                <c:pt idx="9">
                  <c:v>15.746268656716419</c:v>
                </c:pt>
                <c:pt idx="10">
                  <c:v>15.838709677419354</c:v>
                </c:pt>
                <c:pt idx="11">
                  <c:v>27.263157894736842</c:v>
                </c:pt>
              </c:numCache>
            </c:numRef>
          </c:val>
        </c:ser>
        <c:dLbls>
          <c:dLblPos val="outEnd"/>
          <c:showLegendKey val="0"/>
          <c:showVal val="1"/>
          <c:showCatName val="0"/>
          <c:showSerName val="0"/>
          <c:showPercent val="0"/>
          <c:showBubbleSize val="0"/>
        </c:dLbls>
        <c:gapWidth val="182"/>
        <c:axId val="471279592"/>
        <c:axId val="471279984"/>
      </c:barChart>
      <c:catAx>
        <c:axId val="47127959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Country</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1279984"/>
        <c:crosses val="autoZero"/>
        <c:auto val="1"/>
        <c:lblAlgn val="ctr"/>
        <c:lblOffset val="100"/>
        <c:noMultiLvlLbl val="0"/>
      </c:catAx>
      <c:valAx>
        <c:axId val="471279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Average book read</a:t>
                </a:r>
                <a:r>
                  <a:rPr lang="en-US" b="1" baseline="0"/>
                  <a:t> or listen to</a:t>
                </a:r>
                <a:endParaRPr lang="en-US" b="1"/>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79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u="none" strike="noStrike" baseline="0">
                <a:effectLst/>
              </a:rPr>
              <a:t>Average reads for Asian</a:t>
            </a:r>
            <a:r>
              <a:rPr lang="en-US" sz="1800" b="1" i="0" u="none" strike="noStrike" baseline="0"/>
              <a:t> </a:t>
            </a:r>
            <a:endParaRPr lang="en-US"/>
          </a:p>
        </c:rich>
      </c:tx>
      <c:layout/>
      <c:overlay val="0"/>
    </c:title>
    <c:autoTitleDeleted val="0"/>
    <c:plotArea>
      <c:layout/>
      <c:barChart>
        <c:barDir val="col"/>
        <c:grouping val="clustered"/>
        <c:varyColors val="0"/>
        <c:ser>
          <c:idx val="0"/>
          <c:order val="0"/>
          <c:tx>
            <c:strRef>
              <c:f>Q2_Data_Analysis!$C$27</c:f>
              <c:strCache>
                <c:ptCount val="1"/>
                <c:pt idx="0">
                  <c:v>Frequency</c:v>
                </c:pt>
              </c:strCache>
            </c:strRef>
          </c:tx>
          <c:invertIfNegative val="0"/>
          <c:dLbls>
            <c:spPr>
              <a:noFill/>
              <a:ln>
                <a:noFill/>
              </a:ln>
              <a:effectLst/>
            </c:spPr>
            <c:txPr>
              <a:bodyPr wrap="square" lIns="38100" tIns="19050" rIns="38100" bIns="19050" anchor="ctr">
                <a:spAutoFit/>
              </a:bodyPr>
              <a:lstStyle/>
              <a:p>
                <a:pPr>
                  <a:defRPr b="1"/>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Q2_Data_Analysis!$B$28:$B$40</c:f>
              <c:strCache>
                <c:ptCount val="13"/>
                <c:pt idx="0">
                  <c:v>5</c:v>
                </c:pt>
                <c:pt idx="1">
                  <c:v>10</c:v>
                </c:pt>
                <c:pt idx="2">
                  <c:v>15</c:v>
                </c:pt>
                <c:pt idx="3">
                  <c:v>20</c:v>
                </c:pt>
                <c:pt idx="4">
                  <c:v>30</c:v>
                </c:pt>
                <c:pt idx="5">
                  <c:v>40</c:v>
                </c:pt>
                <c:pt idx="6">
                  <c:v>50</c:v>
                </c:pt>
                <c:pt idx="7">
                  <c:v>60</c:v>
                </c:pt>
                <c:pt idx="8">
                  <c:v>70</c:v>
                </c:pt>
                <c:pt idx="9">
                  <c:v>80</c:v>
                </c:pt>
                <c:pt idx="10">
                  <c:v>90</c:v>
                </c:pt>
                <c:pt idx="11">
                  <c:v>100</c:v>
                </c:pt>
                <c:pt idx="12">
                  <c:v>More</c:v>
                </c:pt>
              </c:strCache>
            </c:strRef>
          </c:cat>
          <c:val>
            <c:numRef>
              <c:f>Q2_Data_Analysis!$C$28:$C$40</c:f>
              <c:numCache>
                <c:formatCode>General</c:formatCode>
                <c:ptCount val="13"/>
                <c:pt idx="0">
                  <c:v>103</c:v>
                </c:pt>
                <c:pt idx="1">
                  <c:v>58</c:v>
                </c:pt>
                <c:pt idx="2">
                  <c:v>29</c:v>
                </c:pt>
                <c:pt idx="3">
                  <c:v>21</c:v>
                </c:pt>
                <c:pt idx="4">
                  <c:v>18</c:v>
                </c:pt>
                <c:pt idx="5">
                  <c:v>5</c:v>
                </c:pt>
                <c:pt idx="6">
                  <c:v>6</c:v>
                </c:pt>
                <c:pt idx="7">
                  <c:v>2</c:v>
                </c:pt>
                <c:pt idx="8">
                  <c:v>0</c:v>
                </c:pt>
                <c:pt idx="9">
                  <c:v>0</c:v>
                </c:pt>
                <c:pt idx="10">
                  <c:v>0</c:v>
                </c:pt>
                <c:pt idx="11">
                  <c:v>2</c:v>
                </c:pt>
                <c:pt idx="12">
                  <c:v>4</c:v>
                </c:pt>
              </c:numCache>
            </c:numRef>
          </c:val>
        </c:ser>
        <c:dLbls>
          <c:showLegendKey val="0"/>
          <c:showVal val="0"/>
          <c:showCatName val="0"/>
          <c:showSerName val="0"/>
          <c:showPercent val="0"/>
          <c:showBubbleSize val="0"/>
        </c:dLbls>
        <c:gapWidth val="0"/>
        <c:axId val="471280768"/>
        <c:axId val="471281160"/>
      </c:barChart>
      <c:catAx>
        <c:axId val="471280768"/>
        <c:scaling>
          <c:orientation val="minMax"/>
        </c:scaling>
        <c:delete val="0"/>
        <c:axPos val="b"/>
        <c:title>
          <c:tx>
            <c:rich>
              <a:bodyPr/>
              <a:lstStyle/>
              <a:p>
                <a:pPr>
                  <a:defRPr/>
                </a:pPr>
                <a:r>
                  <a:rPr lang="en-US"/>
                  <a:t>Average</a:t>
                </a:r>
                <a:r>
                  <a:rPr lang="en-US" baseline="0"/>
                  <a:t> Books reads</a:t>
                </a:r>
                <a:endParaRPr lang="en-US"/>
              </a:p>
            </c:rich>
          </c:tx>
          <c:layout/>
          <c:overlay val="0"/>
        </c:title>
        <c:numFmt formatCode="General" sourceLinked="1"/>
        <c:majorTickMark val="out"/>
        <c:minorTickMark val="none"/>
        <c:tickLblPos val="nextTo"/>
        <c:crossAx val="471281160"/>
        <c:crosses val="autoZero"/>
        <c:auto val="1"/>
        <c:lblAlgn val="ctr"/>
        <c:lblOffset val="100"/>
        <c:noMultiLvlLbl val="0"/>
      </c:catAx>
      <c:valAx>
        <c:axId val="471281160"/>
        <c:scaling>
          <c:orientation val="minMax"/>
        </c:scaling>
        <c:delete val="0"/>
        <c:axPos val="l"/>
        <c:title>
          <c:tx>
            <c:rich>
              <a:bodyPr/>
              <a:lstStyle/>
              <a:p>
                <a:pPr>
                  <a:defRPr/>
                </a:pPr>
                <a:r>
                  <a:rPr lang="en-US"/>
                  <a:t>Count</a:t>
                </a:r>
                <a:r>
                  <a:rPr lang="en-US" baseline="0"/>
                  <a:t> of books</a:t>
                </a:r>
                <a:endParaRPr lang="en-US"/>
              </a:p>
            </c:rich>
          </c:tx>
          <c:layout/>
          <c:overlay val="0"/>
        </c:title>
        <c:numFmt formatCode="General" sourceLinked="1"/>
        <c:majorTickMark val="out"/>
        <c:minorTickMark val="none"/>
        <c:tickLblPos val="nextTo"/>
        <c:crossAx val="47128076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u="none" strike="noStrike" baseline="0">
                <a:effectLst/>
              </a:rPr>
              <a:t>Average Reads for non Asian</a:t>
            </a:r>
            <a:r>
              <a:rPr lang="en-US" sz="1800" b="1" i="0" u="none" strike="noStrike" baseline="0"/>
              <a:t> </a:t>
            </a:r>
            <a:endParaRPr lang="en-US"/>
          </a:p>
        </c:rich>
      </c:tx>
      <c:layout/>
      <c:overlay val="0"/>
    </c:title>
    <c:autoTitleDeleted val="0"/>
    <c:plotArea>
      <c:layout/>
      <c:barChart>
        <c:barDir val="col"/>
        <c:grouping val="clustered"/>
        <c:varyColors val="0"/>
        <c:ser>
          <c:idx val="0"/>
          <c:order val="0"/>
          <c:tx>
            <c:strRef>
              <c:f>Q2_Data_Analysis!$C$50</c:f>
              <c:strCache>
                <c:ptCount val="1"/>
                <c:pt idx="0">
                  <c:v>Frequency</c:v>
                </c:pt>
              </c:strCache>
            </c:strRef>
          </c:tx>
          <c:invertIfNegative val="0"/>
          <c:dLbls>
            <c:spPr>
              <a:noFill/>
              <a:ln>
                <a:noFill/>
              </a:ln>
              <a:effectLst/>
            </c:spPr>
            <c:txPr>
              <a:bodyPr wrap="square" lIns="38100" tIns="19050" rIns="38100" bIns="19050" anchor="ctr">
                <a:spAutoFit/>
              </a:bodyPr>
              <a:lstStyle/>
              <a:p>
                <a:pPr>
                  <a:defRPr b="1"/>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Q2_Data_Analysis!$B$51:$B$63</c:f>
              <c:strCache>
                <c:ptCount val="13"/>
                <c:pt idx="0">
                  <c:v>5</c:v>
                </c:pt>
                <c:pt idx="1">
                  <c:v>10</c:v>
                </c:pt>
                <c:pt idx="2">
                  <c:v>15</c:v>
                </c:pt>
                <c:pt idx="3">
                  <c:v>20</c:v>
                </c:pt>
                <c:pt idx="4">
                  <c:v>30</c:v>
                </c:pt>
                <c:pt idx="5">
                  <c:v>40</c:v>
                </c:pt>
                <c:pt idx="6">
                  <c:v>50</c:v>
                </c:pt>
                <c:pt idx="7">
                  <c:v>60</c:v>
                </c:pt>
                <c:pt idx="8">
                  <c:v>70</c:v>
                </c:pt>
                <c:pt idx="9">
                  <c:v>80</c:v>
                </c:pt>
                <c:pt idx="10">
                  <c:v>90</c:v>
                </c:pt>
                <c:pt idx="11">
                  <c:v>100</c:v>
                </c:pt>
                <c:pt idx="12">
                  <c:v>More</c:v>
                </c:pt>
              </c:strCache>
            </c:strRef>
          </c:cat>
          <c:val>
            <c:numRef>
              <c:f>Q2_Data_Analysis!$C$51:$C$63</c:f>
              <c:numCache>
                <c:formatCode>General</c:formatCode>
                <c:ptCount val="13"/>
                <c:pt idx="0">
                  <c:v>191</c:v>
                </c:pt>
                <c:pt idx="1">
                  <c:v>98</c:v>
                </c:pt>
                <c:pt idx="2">
                  <c:v>62</c:v>
                </c:pt>
                <c:pt idx="3">
                  <c:v>37</c:v>
                </c:pt>
                <c:pt idx="4">
                  <c:v>35</c:v>
                </c:pt>
                <c:pt idx="5">
                  <c:v>4</c:v>
                </c:pt>
                <c:pt idx="6">
                  <c:v>11</c:v>
                </c:pt>
                <c:pt idx="7">
                  <c:v>3</c:v>
                </c:pt>
                <c:pt idx="8">
                  <c:v>0</c:v>
                </c:pt>
                <c:pt idx="9">
                  <c:v>1</c:v>
                </c:pt>
                <c:pt idx="10">
                  <c:v>0</c:v>
                </c:pt>
                <c:pt idx="11">
                  <c:v>3</c:v>
                </c:pt>
                <c:pt idx="12">
                  <c:v>2</c:v>
                </c:pt>
              </c:numCache>
            </c:numRef>
          </c:val>
        </c:ser>
        <c:dLbls>
          <c:showLegendKey val="0"/>
          <c:showVal val="0"/>
          <c:showCatName val="0"/>
          <c:showSerName val="0"/>
          <c:showPercent val="0"/>
          <c:showBubbleSize val="0"/>
        </c:dLbls>
        <c:gapWidth val="0"/>
        <c:axId val="273501576"/>
        <c:axId val="273501184"/>
      </c:barChart>
      <c:catAx>
        <c:axId val="273501576"/>
        <c:scaling>
          <c:orientation val="minMax"/>
        </c:scaling>
        <c:delete val="0"/>
        <c:axPos val="b"/>
        <c:title>
          <c:tx>
            <c:rich>
              <a:bodyPr/>
              <a:lstStyle/>
              <a:p>
                <a:pPr>
                  <a:defRPr/>
                </a:pPr>
                <a:r>
                  <a:rPr lang="en-US"/>
                  <a:t>Average Books reads</a:t>
                </a:r>
              </a:p>
            </c:rich>
          </c:tx>
          <c:layout/>
          <c:overlay val="0"/>
        </c:title>
        <c:numFmt formatCode="General" sourceLinked="1"/>
        <c:majorTickMark val="out"/>
        <c:minorTickMark val="none"/>
        <c:tickLblPos val="nextTo"/>
        <c:crossAx val="273501184"/>
        <c:crosses val="autoZero"/>
        <c:auto val="1"/>
        <c:lblAlgn val="ctr"/>
        <c:lblOffset val="100"/>
        <c:noMultiLvlLbl val="0"/>
      </c:catAx>
      <c:valAx>
        <c:axId val="273501184"/>
        <c:scaling>
          <c:orientation val="minMax"/>
        </c:scaling>
        <c:delete val="0"/>
        <c:axPos val="l"/>
        <c:title>
          <c:tx>
            <c:rich>
              <a:bodyPr/>
              <a:lstStyle/>
              <a:p>
                <a:pPr>
                  <a:defRPr/>
                </a:pPr>
                <a:r>
                  <a:rPr lang="en-US"/>
                  <a:t>Count of books</a:t>
                </a:r>
              </a:p>
            </c:rich>
          </c:tx>
          <c:layout/>
          <c:overlay val="0"/>
        </c:title>
        <c:numFmt formatCode="General" sourceLinked="1"/>
        <c:majorTickMark val="out"/>
        <c:minorTickMark val="none"/>
        <c:tickLblPos val="nextTo"/>
        <c:crossAx val="2735015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[surveydata-hassan.xlsx]Q3_Data_Analysis!PivotTable2</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How did people</a:t>
            </a:r>
            <a:r>
              <a:rPr lang="en-US" b="1" baseline="0"/>
              <a:t> hear about Udacity?</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Q3_Data_Analysis!$B$3</c:f>
              <c:strCache>
                <c:ptCount val="1"/>
                <c:pt idx="0">
                  <c:v>Total</c:v>
                </c:pt>
              </c:strCache>
            </c:strRef>
          </c:tx>
          <c:spPr>
            <a:solidFill>
              <a:schemeClr val="accent1"/>
            </a:solidFill>
            <a:ln w="19050">
              <a:solidFill>
                <a:schemeClr val="lt1"/>
              </a:solidFill>
            </a:ln>
            <a:effectLst/>
          </c:spPr>
          <c:invertIfNegative val="0"/>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Q3_Data_Analysis!$A$4:$A$10</c:f>
              <c:strCache>
                <c:ptCount val="6"/>
                <c:pt idx="0">
                  <c:v>Billboard</c:v>
                </c:pt>
                <c:pt idx="1">
                  <c:v>LinkedIn</c:v>
                </c:pt>
                <c:pt idx="2">
                  <c:v>Twitter</c:v>
                </c:pt>
                <c:pt idx="3">
                  <c:v>Facebook</c:v>
                </c:pt>
                <c:pt idx="4">
                  <c:v>Friend / word of mouth</c:v>
                </c:pt>
                <c:pt idx="5">
                  <c:v>Google</c:v>
                </c:pt>
              </c:strCache>
            </c:strRef>
          </c:cat>
          <c:val>
            <c:numRef>
              <c:f>Q3_Data_Analysis!$B$4:$B$10</c:f>
              <c:numCache>
                <c:formatCode>General</c:formatCode>
                <c:ptCount val="6"/>
                <c:pt idx="0">
                  <c:v>2</c:v>
                </c:pt>
                <c:pt idx="1">
                  <c:v>11</c:v>
                </c:pt>
                <c:pt idx="2">
                  <c:v>16</c:v>
                </c:pt>
                <c:pt idx="3">
                  <c:v>26</c:v>
                </c:pt>
                <c:pt idx="4">
                  <c:v>147</c:v>
                </c:pt>
                <c:pt idx="5">
                  <c:v>446</c:v>
                </c:pt>
              </c:numCache>
            </c:numRef>
          </c:val>
        </c:ser>
        <c:dLbls>
          <c:dLblPos val="outEnd"/>
          <c:showLegendKey val="0"/>
          <c:showVal val="1"/>
          <c:showCatName val="0"/>
          <c:showSerName val="0"/>
          <c:showPercent val="0"/>
          <c:showBubbleSize val="0"/>
        </c:dLbls>
        <c:gapWidth val="0"/>
        <c:overlap val="3"/>
        <c:axId val="471281944"/>
        <c:axId val="273500400"/>
      </c:barChart>
      <c:valAx>
        <c:axId val="2735004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The</a:t>
                </a:r>
                <a:r>
                  <a:rPr lang="en-US" b="1" baseline="0"/>
                  <a:t> percentage of the total </a:t>
                </a:r>
                <a:endParaRPr lang="en-US" b="1"/>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1944"/>
        <c:crosses val="autoZero"/>
        <c:crossBetween val="between"/>
      </c:valAx>
      <c:catAx>
        <c:axId val="471281944"/>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How</a:t>
                </a:r>
                <a:r>
                  <a:rPr lang="en-US" b="1" baseline="0"/>
                  <a:t> do you hear about Udacity?</a:t>
                </a:r>
                <a:endParaRPr lang="en-US" b="1"/>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50040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[surveydata-hassan.xlsx]Q3_Data_Analysis!PivotTable14</c:name>
    <c:fmtId val="18"/>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bar"/>
        <c:grouping val="stacked"/>
        <c:varyColors val="0"/>
        <c:ser>
          <c:idx val="0"/>
          <c:order val="0"/>
          <c:tx>
            <c:strRef>
              <c:f>Q3_Data_Analysis!$B$31:$B$32</c:f>
              <c:strCache>
                <c:ptCount val="1"/>
                <c:pt idx="0">
                  <c:v>Billboard</c:v>
                </c:pt>
              </c:strCache>
            </c:strRef>
          </c:tx>
          <c:spPr>
            <a:solidFill>
              <a:schemeClr val="accent1"/>
            </a:solidFill>
            <a:ln>
              <a:noFill/>
            </a:ln>
            <a:effectLst/>
          </c:spPr>
          <c:invertIfNegative val="0"/>
          <c:cat>
            <c:strRef>
              <c:f>Q3_Data_Analysis!$A$33:$A$45</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Q3_Data_Analysis!$B$33:$B$45</c:f>
              <c:numCache>
                <c:formatCode>General</c:formatCode>
                <c:ptCount val="12"/>
                <c:pt idx="2">
                  <c:v>1</c:v>
                </c:pt>
                <c:pt idx="11">
                  <c:v>1</c:v>
                </c:pt>
              </c:numCache>
            </c:numRef>
          </c:val>
        </c:ser>
        <c:ser>
          <c:idx val="1"/>
          <c:order val="1"/>
          <c:tx>
            <c:strRef>
              <c:f>Q3_Data_Analysis!$C$31:$C$32</c:f>
              <c:strCache>
                <c:ptCount val="1"/>
                <c:pt idx="0">
                  <c:v>Facebook</c:v>
                </c:pt>
              </c:strCache>
            </c:strRef>
          </c:tx>
          <c:spPr>
            <a:solidFill>
              <a:schemeClr val="accent2"/>
            </a:solidFill>
            <a:ln>
              <a:noFill/>
            </a:ln>
            <a:effectLst/>
          </c:spPr>
          <c:invertIfNegative val="0"/>
          <c:cat>
            <c:strRef>
              <c:f>Q3_Data_Analysis!$A$33:$A$45</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Q3_Data_Analysis!$C$33:$C$45</c:f>
              <c:numCache>
                <c:formatCode>General</c:formatCode>
                <c:ptCount val="12"/>
                <c:pt idx="0">
                  <c:v>4</c:v>
                </c:pt>
                <c:pt idx="1">
                  <c:v>2</c:v>
                </c:pt>
                <c:pt idx="2">
                  <c:v>6</c:v>
                </c:pt>
                <c:pt idx="3">
                  <c:v>2</c:v>
                </c:pt>
                <c:pt idx="5">
                  <c:v>2</c:v>
                </c:pt>
                <c:pt idx="7">
                  <c:v>1</c:v>
                </c:pt>
                <c:pt idx="8">
                  <c:v>3</c:v>
                </c:pt>
                <c:pt idx="9">
                  <c:v>3</c:v>
                </c:pt>
                <c:pt idx="11">
                  <c:v>3</c:v>
                </c:pt>
              </c:numCache>
            </c:numRef>
          </c:val>
        </c:ser>
        <c:ser>
          <c:idx val="2"/>
          <c:order val="2"/>
          <c:tx>
            <c:strRef>
              <c:f>Q3_Data_Analysis!$D$31:$D$32</c:f>
              <c:strCache>
                <c:ptCount val="1"/>
                <c:pt idx="0">
                  <c:v>Friend / word of mouth</c:v>
                </c:pt>
              </c:strCache>
            </c:strRef>
          </c:tx>
          <c:spPr>
            <a:solidFill>
              <a:schemeClr val="accent3"/>
            </a:solidFill>
            <a:ln>
              <a:noFill/>
            </a:ln>
            <a:effectLst/>
          </c:spPr>
          <c:invertIfNegative val="0"/>
          <c:cat>
            <c:strRef>
              <c:f>Q3_Data_Analysis!$A$33:$A$45</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Q3_Data_Analysis!$D$33:$D$45</c:f>
              <c:numCache>
                <c:formatCode>General</c:formatCode>
                <c:ptCount val="12"/>
                <c:pt idx="0">
                  <c:v>9</c:v>
                </c:pt>
                <c:pt idx="1">
                  <c:v>7</c:v>
                </c:pt>
                <c:pt idx="2">
                  <c:v>9</c:v>
                </c:pt>
                <c:pt idx="3">
                  <c:v>16</c:v>
                </c:pt>
                <c:pt idx="4">
                  <c:v>11</c:v>
                </c:pt>
                <c:pt idx="5">
                  <c:v>9</c:v>
                </c:pt>
                <c:pt idx="6">
                  <c:v>13</c:v>
                </c:pt>
                <c:pt idx="7">
                  <c:v>15</c:v>
                </c:pt>
                <c:pt idx="8">
                  <c:v>15</c:v>
                </c:pt>
                <c:pt idx="9">
                  <c:v>13</c:v>
                </c:pt>
                <c:pt idx="10">
                  <c:v>19</c:v>
                </c:pt>
                <c:pt idx="11">
                  <c:v>11</c:v>
                </c:pt>
              </c:numCache>
            </c:numRef>
          </c:val>
        </c:ser>
        <c:ser>
          <c:idx val="3"/>
          <c:order val="3"/>
          <c:tx>
            <c:strRef>
              <c:f>Q3_Data_Analysis!$E$31:$E$32</c:f>
              <c:strCache>
                <c:ptCount val="1"/>
                <c:pt idx="0">
                  <c:v>Google</c:v>
                </c:pt>
              </c:strCache>
            </c:strRef>
          </c:tx>
          <c:spPr>
            <a:solidFill>
              <a:schemeClr val="accent4"/>
            </a:solidFill>
            <a:ln>
              <a:noFill/>
            </a:ln>
            <a:effectLst/>
          </c:spPr>
          <c:invertIfNegative val="0"/>
          <c:cat>
            <c:strRef>
              <c:f>Q3_Data_Analysis!$A$33:$A$45</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Q3_Data_Analysis!$E$33:$E$45</c:f>
              <c:numCache>
                <c:formatCode>General</c:formatCode>
                <c:ptCount val="12"/>
                <c:pt idx="0">
                  <c:v>46</c:v>
                </c:pt>
                <c:pt idx="1">
                  <c:v>27</c:v>
                </c:pt>
                <c:pt idx="2">
                  <c:v>36</c:v>
                </c:pt>
                <c:pt idx="3">
                  <c:v>32</c:v>
                </c:pt>
                <c:pt idx="4">
                  <c:v>36</c:v>
                </c:pt>
                <c:pt idx="5">
                  <c:v>43</c:v>
                </c:pt>
                <c:pt idx="6">
                  <c:v>41</c:v>
                </c:pt>
                <c:pt idx="7">
                  <c:v>46</c:v>
                </c:pt>
                <c:pt idx="8">
                  <c:v>35</c:v>
                </c:pt>
                <c:pt idx="9">
                  <c:v>36</c:v>
                </c:pt>
                <c:pt idx="10">
                  <c:v>28</c:v>
                </c:pt>
                <c:pt idx="11">
                  <c:v>40</c:v>
                </c:pt>
              </c:numCache>
            </c:numRef>
          </c:val>
        </c:ser>
        <c:ser>
          <c:idx val="4"/>
          <c:order val="4"/>
          <c:tx>
            <c:strRef>
              <c:f>Q3_Data_Analysis!$F$31:$F$32</c:f>
              <c:strCache>
                <c:ptCount val="1"/>
                <c:pt idx="0">
                  <c:v>LinkedIn</c:v>
                </c:pt>
              </c:strCache>
            </c:strRef>
          </c:tx>
          <c:spPr>
            <a:solidFill>
              <a:schemeClr val="accent5"/>
            </a:solidFill>
            <a:ln>
              <a:noFill/>
            </a:ln>
            <a:effectLst/>
          </c:spPr>
          <c:invertIfNegative val="0"/>
          <c:cat>
            <c:strRef>
              <c:f>Q3_Data_Analysis!$A$33:$A$45</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Q3_Data_Analysis!$F$33:$F$45</c:f>
              <c:numCache>
                <c:formatCode>General</c:formatCode>
                <c:ptCount val="12"/>
                <c:pt idx="0">
                  <c:v>1</c:v>
                </c:pt>
                <c:pt idx="1">
                  <c:v>1</c:v>
                </c:pt>
                <c:pt idx="2">
                  <c:v>1</c:v>
                </c:pt>
                <c:pt idx="3">
                  <c:v>1</c:v>
                </c:pt>
                <c:pt idx="6">
                  <c:v>2</c:v>
                </c:pt>
                <c:pt idx="8">
                  <c:v>1</c:v>
                </c:pt>
                <c:pt idx="10">
                  <c:v>2</c:v>
                </c:pt>
                <c:pt idx="11">
                  <c:v>2</c:v>
                </c:pt>
              </c:numCache>
            </c:numRef>
          </c:val>
        </c:ser>
        <c:ser>
          <c:idx val="5"/>
          <c:order val="5"/>
          <c:tx>
            <c:strRef>
              <c:f>Q3_Data_Analysis!$G$31:$G$32</c:f>
              <c:strCache>
                <c:ptCount val="1"/>
                <c:pt idx="0">
                  <c:v>Twitter</c:v>
                </c:pt>
              </c:strCache>
            </c:strRef>
          </c:tx>
          <c:spPr>
            <a:solidFill>
              <a:schemeClr val="accent6"/>
            </a:solidFill>
            <a:ln>
              <a:noFill/>
            </a:ln>
            <a:effectLst/>
          </c:spPr>
          <c:invertIfNegative val="0"/>
          <c:cat>
            <c:strRef>
              <c:f>Q3_Data_Analysis!$A$33:$A$45</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Q3_Data_Analysis!$G$33:$G$45</c:f>
              <c:numCache>
                <c:formatCode>General</c:formatCode>
                <c:ptCount val="12"/>
                <c:pt idx="0">
                  <c:v>1</c:v>
                </c:pt>
                <c:pt idx="1">
                  <c:v>2</c:v>
                </c:pt>
                <c:pt idx="2">
                  <c:v>1</c:v>
                </c:pt>
                <c:pt idx="3">
                  <c:v>1</c:v>
                </c:pt>
                <c:pt idx="4">
                  <c:v>2</c:v>
                </c:pt>
                <c:pt idx="5">
                  <c:v>2</c:v>
                </c:pt>
                <c:pt idx="6">
                  <c:v>2</c:v>
                </c:pt>
                <c:pt idx="7">
                  <c:v>1</c:v>
                </c:pt>
                <c:pt idx="8">
                  <c:v>1</c:v>
                </c:pt>
                <c:pt idx="10">
                  <c:v>1</c:v>
                </c:pt>
                <c:pt idx="11">
                  <c:v>2</c:v>
                </c:pt>
              </c:numCache>
            </c:numRef>
          </c:val>
        </c:ser>
        <c:dLbls>
          <c:showLegendKey val="0"/>
          <c:showVal val="0"/>
          <c:showCatName val="0"/>
          <c:showSerName val="0"/>
          <c:showPercent val="0"/>
          <c:showBubbleSize val="0"/>
        </c:dLbls>
        <c:gapWidth val="150"/>
        <c:overlap val="100"/>
        <c:axId val="272305336"/>
        <c:axId val="471282728"/>
      </c:barChart>
      <c:catAx>
        <c:axId val="27230533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Country</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2728"/>
        <c:crosses val="autoZero"/>
        <c:auto val="1"/>
        <c:lblAlgn val="ctr"/>
        <c:lblOffset val="100"/>
        <c:noMultiLvlLbl val="0"/>
      </c:catAx>
      <c:valAx>
        <c:axId val="47128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Count of how did you hear about Udacity</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3053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[surveydata-hassan.xlsx]Q4_Data_Analysis!PivotTable15</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Number of Books Read by Education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Q4_Data_Analysis!$B$3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Q4_Data_Analysis!$A$4:$A$10</c:f>
              <c:strCache>
                <c:ptCount val="6"/>
                <c:pt idx="0">
                  <c:v>Associates</c:v>
                </c:pt>
                <c:pt idx="1">
                  <c:v>Bachelors</c:v>
                </c:pt>
                <c:pt idx="2">
                  <c:v>High school or below</c:v>
                </c:pt>
                <c:pt idx="3">
                  <c:v>Masters</c:v>
                </c:pt>
                <c:pt idx="4">
                  <c:v>Nanodegree Program</c:v>
                </c:pt>
                <c:pt idx="5">
                  <c:v>PhD</c:v>
                </c:pt>
              </c:strCache>
            </c:strRef>
          </c:cat>
          <c:val>
            <c:numRef>
              <c:f>Q4_Data_Analysis!$B$4:$B$10</c:f>
              <c:numCache>
                <c:formatCode>General</c:formatCode>
                <c:ptCount val="6"/>
                <c:pt idx="0">
                  <c:v>676</c:v>
                </c:pt>
                <c:pt idx="1">
                  <c:v>3475</c:v>
                </c:pt>
                <c:pt idx="2">
                  <c:v>373</c:v>
                </c:pt>
                <c:pt idx="3">
                  <c:v>4127</c:v>
                </c:pt>
                <c:pt idx="4">
                  <c:v>568</c:v>
                </c:pt>
                <c:pt idx="5">
                  <c:v>907</c:v>
                </c:pt>
              </c:numCache>
            </c:numRef>
          </c:val>
        </c:ser>
        <c:dLbls>
          <c:dLblPos val="outEnd"/>
          <c:showLegendKey val="0"/>
          <c:showVal val="1"/>
          <c:showCatName val="0"/>
          <c:showSerName val="0"/>
          <c:showPercent val="0"/>
          <c:showBubbleSize val="0"/>
        </c:dLbls>
        <c:gapWidth val="0"/>
        <c:overlap val="-27"/>
        <c:axId val="471283512"/>
        <c:axId val="471283904"/>
      </c:barChart>
      <c:catAx>
        <c:axId val="471283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Education Level</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3904"/>
        <c:crosses val="autoZero"/>
        <c:auto val="1"/>
        <c:lblAlgn val="ctr"/>
        <c:lblOffset val="100"/>
        <c:noMultiLvlLbl val="0"/>
      </c:catAx>
      <c:valAx>
        <c:axId val="471283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books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3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Histogram</a:t>
            </a:r>
            <a:r>
              <a:rPr lang="en-US" sz="1600" baseline="0"/>
              <a:t> for Books Read by Eduction (Bacholer)</a:t>
            </a:r>
            <a:endParaRPr lang="en-US" sz="1600"/>
          </a:p>
        </c:rich>
      </c:tx>
      <c:layout/>
      <c:overlay val="0"/>
    </c:title>
    <c:autoTitleDeleted val="0"/>
    <c:plotArea>
      <c:layout/>
      <c:barChart>
        <c:barDir val="col"/>
        <c:grouping val="clustered"/>
        <c:varyColors val="0"/>
        <c:ser>
          <c:idx val="0"/>
          <c:order val="0"/>
          <c:tx>
            <c:strRef>
              <c:f>Q4_Data_Analysis!$B$18</c:f>
              <c:strCache>
                <c:ptCount val="1"/>
                <c:pt idx="0">
                  <c:v>Frequency</c:v>
                </c:pt>
              </c:strCache>
            </c:strRef>
          </c:tx>
          <c:spPr>
            <a:ln w="28575" cmpd="sng">
              <a:solidFill>
                <a:schemeClr val="bg1"/>
              </a:solidFill>
            </a:ln>
          </c:spPr>
          <c:invertIfNegative val="0"/>
          <c:cat>
            <c:strRef>
              <c:f>Q4_Data_Analysis!$A$19:$A$23</c:f>
              <c:strCache>
                <c:ptCount val="5"/>
                <c:pt idx="0">
                  <c:v>5</c:v>
                </c:pt>
                <c:pt idx="1">
                  <c:v>10</c:v>
                </c:pt>
                <c:pt idx="2">
                  <c:v>15</c:v>
                </c:pt>
                <c:pt idx="3">
                  <c:v>20</c:v>
                </c:pt>
                <c:pt idx="4">
                  <c:v>More</c:v>
                </c:pt>
              </c:strCache>
            </c:strRef>
          </c:cat>
          <c:val>
            <c:numRef>
              <c:f>Q4_Data_Analysis!$B$19:$B$23</c:f>
              <c:numCache>
                <c:formatCode>General</c:formatCode>
                <c:ptCount val="5"/>
                <c:pt idx="0">
                  <c:v>132</c:v>
                </c:pt>
                <c:pt idx="1">
                  <c:v>72</c:v>
                </c:pt>
                <c:pt idx="2">
                  <c:v>36</c:v>
                </c:pt>
                <c:pt idx="3">
                  <c:v>36</c:v>
                </c:pt>
                <c:pt idx="4">
                  <c:v>40</c:v>
                </c:pt>
              </c:numCache>
            </c:numRef>
          </c:val>
        </c:ser>
        <c:dLbls>
          <c:showLegendKey val="0"/>
          <c:showVal val="0"/>
          <c:showCatName val="0"/>
          <c:showSerName val="0"/>
          <c:showPercent val="0"/>
          <c:showBubbleSize val="0"/>
        </c:dLbls>
        <c:gapWidth val="0"/>
        <c:axId val="471285080"/>
        <c:axId val="471285472"/>
      </c:barChart>
      <c:catAx>
        <c:axId val="471285080"/>
        <c:scaling>
          <c:orientation val="minMax"/>
        </c:scaling>
        <c:delete val="0"/>
        <c:axPos val="b"/>
        <c:title>
          <c:tx>
            <c:rich>
              <a:bodyPr/>
              <a:lstStyle/>
              <a:p>
                <a:pPr>
                  <a:defRPr/>
                </a:pPr>
                <a:r>
                  <a:rPr lang="en-US"/>
                  <a:t>Number of books</a:t>
                </a:r>
              </a:p>
            </c:rich>
          </c:tx>
          <c:layout/>
          <c:overlay val="0"/>
        </c:title>
        <c:numFmt formatCode="General" sourceLinked="1"/>
        <c:majorTickMark val="out"/>
        <c:minorTickMark val="none"/>
        <c:tickLblPos val="nextTo"/>
        <c:crossAx val="471285472"/>
        <c:crosses val="autoZero"/>
        <c:auto val="1"/>
        <c:lblAlgn val="ctr"/>
        <c:lblOffset val="100"/>
        <c:noMultiLvlLbl val="0"/>
      </c:catAx>
      <c:valAx>
        <c:axId val="471285472"/>
        <c:scaling>
          <c:orientation val="minMax"/>
        </c:scaling>
        <c:delete val="0"/>
        <c:axPos val="l"/>
        <c:title>
          <c:tx>
            <c:rich>
              <a:bodyPr/>
              <a:lstStyle/>
              <a:p>
                <a:pPr>
                  <a:defRPr/>
                </a:pPr>
                <a:r>
                  <a:rPr lang="en-US"/>
                  <a:t>Frequency</a:t>
                </a:r>
              </a:p>
            </c:rich>
          </c:tx>
          <c:layout/>
          <c:overlay val="0"/>
        </c:title>
        <c:numFmt formatCode="General" sourceLinked="1"/>
        <c:majorTickMark val="out"/>
        <c:minorTickMark val="none"/>
        <c:tickLblPos val="nextTo"/>
        <c:crossAx val="471285080"/>
        <c:crosses val="autoZero"/>
        <c:crossBetween val="between"/>
      </c:valAx>
    </c:plotArea>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baseline="0">
                <a:solidFill>
                  <a:sysClr val="windowText" lastClr="000000"/>
                </a:solidFill>
                <a:latin typeface="+mn-lt"/>
                <a:ea typeface="+mn-ea"/>
                <a:cs typeface="+mn-cs"/>
              </a:defRPr>
            </a:pPr>
            <a:r>
              <a:rPr lang="en-US" sz="1400" b="1" i="0" baseline="0">
                <a:effectLst/>
              </a:rPr>
              <a:t>Histogram for Books Read by Eduction (Master)</a:t>
            </a:r>
            <a:endParaRPr lang="en-US" sz="1400">
              <a:effectLst/>
            </a:endParaRPr>
          </a:p>
        </c:rich>
      </c:tx>
      <c:layout/>
      <c:overlay val="0"/>
    </c:title>
    <c:autoTitleDeleted val="0"/>
    <c:plotArea>
      <c:layout/>
      <c:barChart>
        <c:barDir val="col"/>
        <c:grouping val="clustered"/>
        <c:varyColors val="0"/>
        <c:ser>
          <c:idx val="0"/>
          <c:order val="0"/>
          <c:tx>
            <c:strRef>
              <c:f>Q4_Data_Analysis!$B$38</c:f>
              <c:strCache>
                <c:ptCount val="1"/>
                <c:pt idx="0">
                  <c:v>Frequency</c:v>
                </c:pt>
              </c:strCache>
            </c:strRef>
          </c:tx>
          <c:spPr>
            <a:ln w="28575">
              <a:solidFill>
                <a:schemeClr val="bg1"/>
              </a:solidFill>
            </a:ln>
          </c:spPr>
          <c:invertIfNegative val="0"/>
          <c:cat>
            <c:strRef>
              <c:f>Q4_Data_Analysis!$A$39:$A$43</c:f>
              <c:strCache>
                <c:ptCount val="5"/>
                <c:pt idx="0">
                  <c:v>5</c:v>
                </c:pt>
                <c:pt idx="1">
                  <c:v>10</c:v>
                </c:pt>
                <c:pt idx="2">
                  <c:v>15</c:v>
                </c:pt>
                <c:pt idx="3">
                  <c:v>20</c:v>
                </c:pt>
                <c:pt idx="4">
                  <c:v>More</c:v>
                </c:pt>
              </c:strCache>
            </c:strRef>
          </c:cat>
          <c:val>
            <c:numRef>
              <c:f>Q4_Data_Analysis!$B$39:$B$43</c:f>
              <c:numCache>
                <c:formatCode>General</c:formatCode>
                <c:ptCount val="5"/>
                <c:pt idx="0">
                  <c:v>117</c:v>
                </c:pt>
                <c:pt idx="1">
                  <c:v>72</c:v>
                </c:pt>
                <c:pt idx="2">
                  <c:v>42</c:v>
                </c:pt>
                <c:pt idx="3">
                  <c:v>18</c:v>
                </c:pt>
                <c:pt idx="4">
                  <c:v>33</c:v>
                </c:pt>
              </c:numCache>
            </c:numRef>
          </c:val>
        </c:ser>
        <c:dLbls>
          <c:showLegendKey val="0"/>
          <c:showVal val="0"/>
          <c:showCatName val="0"/>
          <c:showSerName val="0"/>
          <c:showPercent val="0"/>
          <c:showBubbleSize val="0"/>
        </c:dLbls>
        <c:gapWidth val="0"/>
        <c:axId val="472129104"/>
        <c:axId val="472129496"/>
      </c:barChart>
      <c:catAx>
        <c:axId val="472129104"/>
        <c:scaling>
          <c:orientation val="minMax"/>
        </c:scaling>
        <c:delete val="0"/>
        <c:axPos val="b"/>
        <c:title>
          <c:tx>
            <c:rich>
              <a:bodyPr/>
              <a:lstStyle/>
              <a:p>
                <a:pPr>
                  <a:defRPr/>
                </a:pPr>
                <a:r>
                  <a:rPr lang="en-US"/>
                  <a:t>Number of books</a:t>
                </a:r>
              </a:p>
            </c:rich>
          </c:tx>
          <c:layout/>
          <c:overlay val="0"/>
        </c:title>
        <c:numFmt formatCode="General" sourceLinked="1"/>
        <c:majorTickMark val="out"/>
        <c:minorTickMark val="none"/>
        <c:tickLblPos val="nextTo"/>
        <c:crossAx val="472129496"/>
        <c:crosses val="autoZero"/>
        <c:auto val="1"/>
        <c:lblAlgn val="ctr"/>
        <c:lblOffset val="100"/>
        <c:noMultiLvlLbl val="0"/>
      </c:catAx>
      <c:valAx>
        <c:axId val="472129496"/>
        <c:scaling>
          <c:orientation val="minMax"/>
        </c:scaling>
        <c:delete val="0"/>
        <c:axPos val="l"/>
        <c:title>
          <c:tx>
            <c:rich>
              <a:bodyPr/>
              <a:lstStyle/>
              <a:p>
                <a:pPr>
                  <a:defRPr/>
                </a:pPr>
                <a:r>
                  <a:rPr lang="en-US"/>
                  <a:t>Frequency</a:t>
                </a:r>
              </a:p>
            </c:rich>
          </c:tx>
          <c:layout/>
          <c:overlay val="0"/>
        </c:title>
        <c:numFmt formatCode="General" sourceLinked="1"/>
        <c:majorTickMark val="out"/>
        <c:minorTickMark val="none"/>
        <c:tickLblPos val="nextTo"/>
        <c:crossAx val="472129104"/>
        <c:crosses val="autoZero"/>
        <c:crossBetween val="between"/>
      </c:valAx>
    </c:plotArea>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23812</xdr:colOff>
      <xdr:row>1</xdr:row>
      <xdr:rowOff>14286</xdr:rowOff>
    </xdr:from>
    <xdr:to>
      <xdr:col>12</xdr:col>
      <xdr:colOff>400050</xdr:colOff>
      <xdr:row>17</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90487</xdr:colOff>
      <xdr:row>31</xdr:row>
      <xdr:rowOff>100011</xdr:rowOff>
    </xdr:from>
    <xdr:to>
      <xdr:col>12</xdr:col>
      <xdr:colOff>371475</xdr:colOff>
      <xdr:row>45</xdr:row>
      <xdr:rowOff>123824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71437</xdr:colOff>
      <xdr:row>50</xdr:row>
      <xdr:rowOff>185737</xdr:rowOff>
    </xdr:from>
    <xdr:to>
      <xdr:col>11</xdr:col>
      <xdr:colOff>528637</xdr:colOff>
      <xdr:row>64</xdr:row>
      <xdr:rowOff>128587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1147763</xdr:colOff>
      <xdr:row>113</xdr:row>
      <xdr:rowOff>147634</xdr:rowOff>
    </xdr:from>
    <xdr:to>
      <xdr:col>12</xdr:col>
      <xdr:colOff>400050</xdr:colOff>
      <xdr:row>133</xdr:row>
      <xdr:rowOff>76199</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152399</xdr:colOff>
      <xdr:row>71</xdr:row>
      <xdr:rowOff>66674</xdr:rowOff>
    </xdr:from>
    <xdr:to>
      <xdr:col>10</xdr:col>
      <xdr:colOff>657224</xdr:colOff>
      <xdr:row>85</xdr:row>
      <xdr:rowOff>9524</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271461</xdr:colOff>
      <xdr:row>0</xdr:row>
      <xdr:rowOff>166687</xdr:rowOff>
    </xdr:from>
    <xdr:to>
      <xdr:col>13</xdr:col>
      <xdr:colOff>238125</xdr:colOff>
      <xdr:row>20</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26</xdr:row>
      <xdr:rowOff>47624</xdr:rowOff>
    </xdr:from>
    <xdr:to>
      <xdr:col>15</xdr:col>
      <xdr:colOff>609600</xdr:colOff>
      <xdr:row>41</xdr:row>
      <xdr:rowOff>95249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380999</xdr:colOff>
      <xdr:row>49</xdr:row>
      <xdr:rowOff>161924</xdr:rowOff>
    </xdr:from>
    <xdr:to>
      <xdr:col>15</xdr:col>
      <xdr:colOff>428624</xdr:colOff>
      <xdr:row>64</xdr:row>
      <xdr:rowOff>133349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4762</xdr:colOff>
      <xdr:row>1</xdr:row>
      <xdr:rowOff>128586</xdr:rowOff>
    </xdr:from>
    <xdr:to>
      <xdr:col>12</xdr:col>
      <xdr:colOff>628650</xdr:colOff>
      <xdr:row>19</xdr:row>
      <xdr:rowOff>114299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85725</xdr:colOff>
      <xdr:row>47</xdr:row>
      <xdr:rowOff>90487</xdr:rowOff>
    </xdr:from>
    <xdr:to>
      <xdr:col>10</xdr:col>
      <xdr:colOff>161924</xdr:colOff>
      <xdr:row>61</xdr:row>
      <xdr:rowOff>33337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681037</xdr:colOff>
      <xdr:row>0</xdr:row>
      <xdr:rowOff>80962</xdr:rowOff>
    </xdr:from>
    <xdr:to>
      <xdr:col>9</xdr:col>
      <xdr:colOff>452437</xdr:colOff>
      <xdr:row>14</xdr:row>
      <xdr:rowOff>23812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638174</xdr:colOff>
      <xdr:row>15</xdr:row>
      <xdr:rowOff>9525</xdr:rowOff>
    </xdr:from>
    <xdr:to>
      <xdr:col>10</xdr:col>
      <xdr:colOff>666750</xdr:colOff>
      <xdr:row>32</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647700</xdr:colOff>
      <xdr:row>35</xdr:row>
      <xdr:rowOff>190500</xdr:rowOff>
    </xdr:from>
    <xdr:to>
      <xdr:col>10</xdr:col>
      <xdr:colOff>523875</xdr:colOff>
      <xdr:row>53</xdr:row>
      <xdr:rowOff>19050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ummahht" refreshedDate="43086.567999652776" createdVersion="4" refreshedVersion="5" minRefreshableVersion="3" recordCount="753">
  <cacheSource type="worksheet">
    <worksheetSource name="Table1"/>
  </cacheSource>
  <cacheFields count="56">
    <cacheField name="response number" numFmtId="0">
      <sharedItems containsSemiMixedTypes="0" containsString="0" containsNumber="1" containsInteger="1" minValue="0" maxValue="752" count="753">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sharedItems>
    </cacheField>
    <cacheField name="new_career" numFmtId="0">
      <sharedItems containsBlank="1" count="2">
        <m/>
        <s v="Start a new career in this field"/>
      </sharedItems>
    </cacheField>
    <cacheField name="grow_skills" numFmtId="0">
      <sharedItems containsBlank="1" count="2">
        <m/>
        <s v="Grow skills for my current role"/>
      </sharedItems>
    </cacheField>
    <cacheField name="move_academia" numFmtId="0">
      <sharedItems containsBlank="1" count="2">
        <m/>
        <s v="Help move from academia to industry"/>
      </sharedItems>
    </cacheField>
    <cacheField name="advance_degree" numFmtId="0">
      <sharedItems containsBlank="1"/>
    </cacheField>
    <cacheField name="general_interest" numFmtId="0">
      <sharedItems containsBlank="1"/>
    </cacheField>
    <cacheField name="Other" numFmtId="0">
      <sharedItems containsBlank="1"/>
    </cacheField>
    <cacheField name="Age" numFmtId="1">
      <sharedItems containsSemiMixedTypes="0" containsString="0" containsNumber="1" minValue="-2.5000000000000001E-2" maxValue="119.68333333333334"/>
    </cacheField>
    <cacheField name="What is your birthdate?" numFmtId="0">
      <sharedItems containsNonDate="0" containsDate="1" containsString="0" containsBlank="1" minDate="1940-01-01T00:00:00" maxDate="2017-12-27T00:00:00"/>
    </cacheField>
    <cacheField name="avg_hours_of_sleep_per_night" numFmtId="0">
      <sharedItems containsSemiMixedTypes="0" containsString="0" containsNumber="1" containsInteger="1" minValue="1" maxValue="10"/>
    </cacheField>
    <cacheField name="avg_commute_per_day_per_minute" numFmtId="0">
      <sharedItems containsSemiMixedTypes="0" containsString="0" containsNumber="1" containsInteger="1" minValue="1" maxValue="360"/>
    </cacheField>
    <cacheField name="avg_hours_setting_per_day" numFmtId="0">
      <sharedItems containsString="0" containsBlank="1" containsNumber="1" containsInteger="1" minValue="1" maxValue="800" count="29">
        <m/>
        <n v="8"/>
        <n v="5"/>
        <n v="610"/>
        <n v="6"/>
        <n v="10"/>
        <n v="12"/>
        <n v="9"/>
        <n v="14"/>
        <n v="3"/>
        <n v="16"/>
        <n v="7"/>
        <n v="18"/>
        <n v="13"/>
        <n v="15"/>
        <n v="60"/>
        <n v="11"/>
        <n v="2"/>
        <n v="56"/>
        <n v="50"/>
        <n v="4"/>
        <n v="1"/>
        <n v="20"/>
        <n v="720"/>
        <n v="200"/>
        <n v="88"/>
        <n v="540"/>
        <n v="17"/>
        <n v="800"/>
      </sharedItems>
    </cacheField>
    <cacheField name="avg_reading_listening_book_per_year" numFmtId="0">
      <sharedItems containsString="0" containsBlank="1" containsNumber="1" containsInteger="1" minValue="0" maxValue="600" count="39">
        <m/>
        <n v="2"/>
        <n v="10"/>
        <n v="45"/>
        <n v="25"/>
        <n v="50"/>
        <n v="18"/>
        <n v="15"/>
        <n v="30"/>
        <n v="1"/>
        <n v="12"/>
        <n v="3"/>
        <n v="6"/>
        <n v="20"/>
        <n v="4"/>
        <n v="8"/>
        <n v="5"/>
        <n v="26"/>
        <n v="104"/>
        <n v="11"/>
        <n v="100"/>
        <n v="24"/>
        <n v="0"/>
        <n v="13"/>
        <n v="60"/>
        <n v="40"/>
        <n v="120"/>
        <n v="7"/>
        <n v="16"/>
        <n v="32"/>
        <n v="56"/>
        <n v="75"/>
        <n v="14"/>
        <n v="200"/>
        <n v="36"/>
        <n v="9"/>
        <n v="300"/>
        <n v="600"/>
        <n v="35"/>
      </sharedItems>
    </cacheField>
    <cacheField name="postal_code" numFmtId="0">
      <sharedItems containsString="0" containsBlank="1" containsNumber="1" containsInteger="1" minValue="0" maxValue="90690300"/>
    </cacheField>
    <cacheField name="living_location" numFmtId="0">
      <sharedItems count="12">
        <s v="China"/>
        <s v="Argentina"/>
        <s v="Canada"/>
        <s v="India"/>
        <s v="Japan"/>
        <s v="UK"/>
        <s v="Mexico"/>
        <s v="Spain"/>
        <s v="US"/>
        <s v="Russia"/>
        <s v="France"/>
        <s v="Singapore"/>
      </sharedItems>
    </cacheField>
    <cacheField name="buy_udacity_swag?" numFmtId="0">
      <sharedItems containsSemiMixedTypes="0" containsString="0" containsNumber="1" containsInteger="1" minValue="0" maxValue="1"/>
    </cacheField>
    <cacheField name="item_in_the_swag_store_appeals_most" numFmtId="0">
      <sharedItems containsBlank="1"/>
    </cacheField>
    <cacheField name="other_item" numFmtId="0">
      <sharedItems containsBlank="1"/>
    </cacheField>
    <cacheField name="slogan_or_tagline_appeals_the_most" numFmtId="0">
      <sharedItems containsBlank="1"/>
    </cacheField>
    <cacheField name="other_solgan" numFmtId="0">
      <sharedItems containsBlank="1"/>
    </cacheField>
    <cacheField name="employee_or_not" numFmtId="0">
      <sharedItems containsSemiMixedTypes="0" containsString="0" containsNumber="1" containsInteger="1" minValue="0" maxValue="1"/>
    </cacheField>
    <cacheField name="current_primary_occupation" numFmtId="0">
      <sharedItems containsBlank="1"/>
    </cacheField>
    <cacheField name="other_occupation" numFmtId="0">
      <sharedItems containsBlank="1"/>
    </cacheField>
    <cacheField name="job_level" numFmtId="0">
      <sharedItems containsBlank="1"/>
    </cacheField>
    <cacheField name="other_level" numFmtId="0">
      <sharedItems containsBlank="1"/>
    </cacheField>
    <cacheField name="current_industry_work_in" numFmtId="0">
      <sharedItems containsBlank="1"/>
    </cacheField>
    <cacheField name="other_industry" numFmtId="0">
      <sharedItems containsBlank="1"/>
    </cacheField>
    <cacheField name="years_of_experience_in_field" numFmtId="0">
      <sharedItems containsString="0" containsBlank="1" containsNumber="1" containsInteger="1" minValue="0" maxValue="40"/>
    </cacheField>
    <cacheField name="current_employment" numFmtId="0">
      <sharedItems containsBlank="1" containsMixedTypes="1" containsNumber="1" containsInteger="1" minValue="6" maxValue="6"/>
    </cacheField>
    <cacheField name="highest_level_of_education" numFmtId="0">
      <sharedItems count="6">
        <s v="Bachelors"/>
        <s v="PhD"/>
        <s v="Masters"/>
        <s v="High school or below"/>
        <s v="Nanodegree Program"/>
        <s v="Associates"/>
      </sharedItems>
    </cacheField>
    <cacheField name="Intro_to_Programming" numFmtId="0">
      <sharedItems containsBlank="1" count="2">
        <m/>
        <s v="Intro to Programming"/>
      </sharedItems>
    </cacheField>
    <cacheField name="Business_Analyst" numFmtId="0">
      <sharedItems containsBlank="1" count="2">
        <s v="Business Analyst"/>
        <m/>
      </sharedItems>
    </cacheField>
    <cacheField name="Data_Analyst" numFmtId="0">
      <sharedItems containsBlank="1" count="2">
        <m/>
        <s v="Data Analyst"/>
      </sharedItems>
    </cacheField>
    <cacheField name="Machine_Learning_Engineer" numFmtId="0">
      <sharedItems containsBlank="1" count="2">
        <m/>
        <s v="Machine Learning Engineer"/>
      </sharedItems>
    </cacheField>
    <cacheField name="Artificial_Intelligence" numFmtId="0">
      <sharedItems containsBlank="1" count="2">
        <m/>
        <s v="Artificial Intelligence"/>
      </sharedItems>
    </cacheField>
    <cacheField name="Deep_Learning_Foundations" numFmtId="0">
      <sharedItems containsBlank="1" count="2">
        <m/>
        <s v="Deep Learning Foundations"/>
      </sharedItems>
    </cacheField>
    <cacheField name="Self_Driving_Car_Engineer" numFmtId="0">
      <sharedItems containsBlank="1" count="2">
        <m/>
        <s v="Self-Driving Car Engineer"/>
      </sharedItems>
    </cacheField>
    <cacheField name="Robotics" numFmtId="0">
      <sharedItems containsBlank="1" count="2">
        <m/>
        <s v="Robotics"/>
      </sharedItems>
    </cacheField>
    <cacheField name="None" numFmtId="0">
      <sharedItems containsBlank="1"/>
    </cacheField>
    <cacheField name="Other_interest" numFmtId="0">
      <sharedItems containsBlank="1"/>
    </cacheField>
    <cacheField name="most_helpful_resource_when_you_got_stuck_in_the_Nanodegree" numFmtId="0">
      <sharedItems containsBlank="1"/>
    </cacheField>
    <cacheField name="other_resource" numFmtId="0">
      <sharedItems containsBlank="1"/>
    </cacheField>
    <cacheField name="hours_per_week_learning" numFmtId="0">
      <sharedItems containsBlank="1" containsMixedTypes="1" containsNumber="1" containsInteger="1" minValue="1" maxValue="6"/>
    </cacheField>
    <cacheField name="other_learning" numFmtId="0">
      <sharedItems containsDate="1" containsBlank="1" containsMixedTypes="1" minDate="1899-12-31T00:29:04" maxDate="1900-01-05T09:06:04"/>
    </cacheField>
    <cacheField name="hours_per_week_practicing" numFmtId="0">
      <sharedItems containsBlank="1" containsMixedTypes="1" containsNumber="1" containsInteger="1" minValue="1" maxValue="6"/>
    </cacheField>
    <cacheField name="other_practicing" numFmtId="0">
      <sharedItems containsDate="1" containsBlank="1" containsMixedTypes="1" minDate="1899-12-30T06:30:00" maxDate="1899-12-31T00:53:04"/>
    </cacheField>
    <cacheField name="numbrt_of_hours_to_complete_project" numFmtId="0">
      <sharedItems containsString="0" containsBlank="1" containsNumber="1" containsInteger="1" minValue="1" maxValue="1000"/>
    </cacheField>
    <cacheField name="advice_to_other_student" numFmtId="0">
      <sharedItems containsBlank="1" longText="1"/>
    </cacheField>
    <cacheField name="How_did_you_hear_about_udacity" numFmtId="0">
      <sharedItems containsBlank="1" count="7">
        <s v="Friend / word of mouth"/>
        <s v="Google"/>
        <m/>
        <s v="Twitter"/>
        <s v="Facebook"/>
        <s v="LinkedIn"/>
        <s v="Billboard"/>
      </sharedItems>
    </cacheField>
    <cacheField name="other_hear" numFmtId="0">
      <sharedItems containsBlank="1" count="93" longText="1">
        <m/>
        <s v="AI-Class"/>
        <s v="I don't remember"/>
        <s v="World of Watson , IBM"/>
        <s v="Old AI Mooc student"/>
        <s v="reddit"/>
        <s v="website"/>
        <s v="Tech news"/>
        <s v="I dont remember"/>
        <s v="News Sites"/>
        <s v="Twiml podcast"/>
        <s v="Originally, internet search for online programming classes"/>
        <s v="can't remember"/>
        <s v="News about the free AI course that started it all. I do not remember the site."/>
        <s v="I don't really remember."/>
        <s v="MIT Technology Review"/>
        <s v="Received email by Sebastian Thrun about the opening of Udacity."/>
        <s v="Sebastian keynote @ IBM World of Watson."/>
        <s v="university"/>
        <s v="techcrunch"/>
        <s v="wechat"/>
        <s v="Sirajology on YouTube"/>
        <s v="Joined the very first AI course by Sebastian and Peter Norvig"/>
        <s v="AT&amp;T GATech/OMSCS Arrangement"/>
        <s v="German online news"/>
        <s v="Company Partner (General Electric)"/>
        <s v="Don't remember, joined in 2012 :)"/>
        <s v="NVidia Dev Group"/>
        <s v="News"/>
        <s v="Sebastien"/>
        <s v="Google I/O 2016"/>
        <s v="I started using Coursera and then kind of read about Udacity somewhere on the internet..."/>
        <s v="Google Plus"/>
        <s v="class-central"/>
        <s v="Quora"/>
        <s v="I searched myself for something like Udacity. So in some sense I found you in google."/>
        <s v="read an article about MOOCs 4-5 years ago."/>
        <s v="Don't remember "/>
        <s v="I was part of the AI for Robotics Stanford pilot"/>
        <s v="Intro to AI course at Stanford"/>
        <s v="Medium"/>
        <s v="email advertisement"/>
        <s v="Don't remember."/>
        <s v="When it was created after the first AI course."/>
        <s v="YouTube"/>
        <s v="Blog"/>
        <s v="Baidu"/>
        <s v="internet news"/>
        <s v="MOOC sites"/>
        <s v="Email"/>
        <s v="News? Google? I used to be a computer science and engineering professor, so it was in my field."/>
        <s v="Bloomberg"/>
        <s v="I had participated in the first AI class before Udacity was founded? And just followed the steps of Mr. Thrun "/>
        <s v="Media"/>
        <s v="YouTube interview of Peter Diamandis"/>
        <s v="Email "/>
        <s v="hacker news"/>
        <s v="vc.ru"/>
        <s v="Internet"/>
        <s v="Popular Science - MOOC's article"/>
        <s v="search for moocs"/>
        <s v="Meetup"/>
        <s v="It was a long time ago. I don't remember."/>
        <s v="Read a news article."/>
        <s v="Following Dr. Thurn"/>
        <s v="TV Sebastian on. Loomberg"/>
        <s v="The original ai class. :-)"/>
        <s v="Google I/O"/>
        <s v="I took the db-class.com online course before MOOCs were a thing. This lead me to Andrew Ng's ml-class course, and to the original AI course by Thrun and Norvig."/>
        <s v="The Netflix movie 'Lo and Behold'. "/>
        <s v="Links from somewhere "/>
        <s v="A podcast - programming throwdown"/>
        <s v="Research into MOOCs when they were first becoming popular"/>
        <s v="unknown"/>
        <s v="Hacker News, when Sebastian announced it, several years ago."/>
        <s v="Blog post"/>
        <s v="don't remember"/>
        <s v="Started at inception after reading about Thrun/Norvig AI  course."/>
        <s v="Books"/>
        <s v="Technology blogs"/>
        <s v="I watched a documentation on TV (https://www.zdf.de/dokumentation/dokumentation/schoene-neue-welt-120.html), where Stefan Thrun gave an interview. I was really impressed and after announcing the Self Driving Car Engineer Nanodegree I jumped on the UDACITY train ..."/>
        <s v="guokr"/>
        <s v="Youtube channel of Siraj Raval"/>
        <s v="I took the very first AI course by Sebastian Thrun and Peter Norvig. I think I heard about it on Hacker News"/>
        <s v="online tech news"/>
        <s v="I know Udacity since 2010 with the ai-class.org (the first round of artificial intelligence introduction mooc)"/>
        <s v="Read about it in the news"/>
        <s v="Workplace"/>
        <s v="I don't know"/>
        <s v="On Netflix video &quot; Lo and Behold, Reveries of the Connected Worl &quot; "/>
        <s v="Known for a while now..."/>
        <s v="Followed first course of p. Thrun"/>
        <s v="Github backpack"/>
      </sharedItems>
    </cacheField>
    <cacheField name="udacity_recommendation_rate" numFmtId="0">
      <sharedItems containsSemiMixedTypes="0" containsString="0" containsNumber="1" containsInteger="1" minValue="0" maxValue="10"/>
    </cacheField>
    <cacheField name="suggestion_and_feedback" numFmtId="0">
      <sharedItems containsBlank="1" longText="1"/>
    </cacheField>
    <cacheField name="other_course_you_want_learn_in_udacity" numFmtId="0">
      <sharedItems containsBlank="1" count="567" longText="1">
        <m/>
        <s v="SAS"/>
        <s v="self-driving cars."/>
        <s v="Advanced Deep learning, attention, and complex seq2seq (ie without contrib.seq2seq"/>
        <s v="Docker."/>
        <s v="AI"/>
        <s v="no"/>
        <s v="programming: best practices, overview best api's/services to use"/>
        <s v="I'm happy with the current range of offers"/>
        <s v="Javascript development (Node.js)"/>
        <s v="None"/>
        <s v="Clean Code"/>
        <s v="Updated courses on web development. "/>
        <s v="Deep learning for art"/>
        <s v="C++"/>
        <s v="Spark"/>
        <s v="Deep reinforcement learning - please make a nano degree for it. More specialized AI/DL programs would be awesome"/>
        <s v="I think you guys offer a lot of cool stuff.  I can't think of anything that isn't already available."/>
        <s v="Chatbots"/>
        <s v="Udemy, Books"/>
        <s v="I want to take the AI nano degree"/>
        <s v="IoT and Machine Learning applied to Healthcare."/>
        <s v="not sure"/>
        <s v="Natural language processing"/>
        <s v="I really wanted deep learning  earlier but it was released soon"/>
        <s v="Deep Learning"/>
        <s v="add niche areas in deep learning into AI course :)"/>
        <s v="Drones"/>
        <s v="Computer Network and Architecture Nanodegree"/>
        <s v="Machine Learning for Computer Security, Computational Creativity, Robotics. "/>
        <s v="None for now."/>
        <s v="Blockchain, Cryptography, Advanced Data Visualization "/>
        <s v="AWS - building pipelines, scaling storage"/>
        <s v="Automated trading"/>
        <s v="Big Data"/>
        <s v="bitcoin blockchains cryprography"/>
        <s v="All"/>
        <s v="NLP"/>
        <s v="I would like to learn especially the core subjects in computer science which i wasnt taught at college."/>
        <s v="Advanced Algorithms and Data Structures "/>
        <s v="Big data engineer nano degree with comprehensive coverage of open source tools in Hadoop ecosystem would be very nice."/>
        <s v="Nothing comes to mind, yet."/>
        <s v="i'm fine with what i have so far"/>
        <s v="_x000a_"/>
        <s v="Angular, Ionic, robotic process automation, preact"/>
        <s v="Would be good to have sub-courses on different DL approaches (RNN, GANs, etc)."/>
        <s v="Advanced Machine Learning"/>
        <s v="Information security topics"/>
        <s v="Hardware for robotics"/>
        <s v="technical interview questions, key concepts to master in CS or any sub-field, coverage of new trends and tech (i.e.  Kotlin for android app dev)"/>
        <s v="statistics"/>
        <s v="Blockchain"/>
        <s v="tensorflow deep learning"/>
        <s v="Ai, self driving cars, web development, etc"/>
        <s v="Design, Finance."/>
        <s v="A practical machine learning course that is very focused on learning the ins and outs of Tensorflow and other leading edge APIs. I think the Kaggle backed project maybe some of that but I'm not sure."/>
        <s v="Reinforcement learning"/>
        <s v="NLP nanodegree"/>
        <s v="maybe a specialised program using Google Analytics in combination with e.g. Facebook Insights, etc."/>
        <s v="Angular 4"/>
        <s v="Applying technology to different industries "/>
        <s v="Automation, testing, best practices, software development practices."/>
        <s v="big data technologies should be included as part of DAND"/>
        <s v="self-driving car"/>
        <s v="I would like to learn advanced alteryx. A lot of tools are still not covered in the business analyst course. I would like a follow up course, to cover more advanced tools and concepts."/>
        <s v="Biology"/>
        <s v="More advanced and more theoretical machine learning"/>
        <s v="Product Management"/>
        <s v="Advanced Linear Algebra and Advanced probability and statistics"/>
        <s v="Advanced Deep Learning Course"/>
        <s v="Machine learning"/>
        <s v="Freelancing"/>
        <s v="Analytics using spark"/>
        <s v="My main focus is on learning Machine Learning so I would appreciate a few more courses/Nanodegrees on that subject, like Generative models, Reinforcement Learning etc."/>
        <s v="Xamarin "/>
        <s v="TSM"/>
        <s v="How to tackle data science competitions"/>
        <s v="Some core subjects such as Theory of Automata, Microprocessor and Microcontrollers. "/>
        <s v="Advanced Math"/>
        <s v="Advanced iOS stuff"/>
        <s v="Data science, software architecture"/>
        <s v="Augmented Reality a la Magic Leap. I think this is going to be bigger than VR._x000a__x000a_Also, blockchain._x000a__x000a_And on a stretch, would y'all consider a foray into genetics?"/>
        <s v="a Python data science nanodegree"/>
        <s v="C++, computer architecture hardware/software interface"/>
        <s v="PySpark"/>
        <s v="Advanced Deep Learning"/>
        <s v="Full stack developer with Cloud technologies such as Google Cloud."/>
        <s v="Ruby on Rails"/>
        <s v="The A.I. / M.L. / Coding / Robotics mix so far has been pretty good."/>
        <s v="Pytorch"/>
        <s v="BI "/>
        <s v="Some of the more common Enterprise data tools from IBM, Microsoft, etc"/>
        <s v="More focus on the deployment/production part of any field."/>
        <s v="Node.js, Vue.js, Angular, Advanced React and web development at all, more projects in machine learning/AI track"/>
        <s v="Ethics in A.I."/>
        <s v="More about agile project management"/>
        <s v="competitive programming"/>
        <s v="Quantitative Finance (or something similar to the ML for trading course)"/>
        <s v="Design"/>
        <s v="More math!"/>
        <s v="-"/>
        <s v="Complete software arhitecture nanodegree and a complete data processing pipeline (spark) nanodegree."/>
        <s v="Server side Swift, Golang, Rust, Linux servers, High performance data structures in Python, Cython, async Python"/>
        <s v="Not sure... maybe GPU engineering?...and then I can be an instructor ;-)"/>
        <s v="Django, C++"/>
        <s v="Networking"/>
        <s v="More mathematical approaches to some courses "/>
        <s v="How to properly frame and drywall a room. Online learning in this sort of area isn't very good."/>
        <s v="GPU programming"/>
        <s v="Deeper dive into D3! :)"/>
        <s v="Market Research"/>
        <s v="VBA, power bi"/>
        <s v="Big data and cloud"/>
        <s v="Non-technical and technical interview, data searching"/>
        <s v="Deep learning, artificial intelligence"/>
        <s v="All I plan to learn on the foreseeable future is on Udacity :)"/>
        <s v="Crypto currency courses"/>
        <s v="AI, Algorithms, Bioinformatics, Genetics"/>
        <s v="I think Udacity need to offer some class which mainly focuses on applying the technologies taught in other class on read cases. Or calling 'Case study' courses."/>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Algorithms (in Python preferably)"/>
        <s v="Text analysis"/>
        <s v="mathematics!"/>
        <s v="Data Scientist"/>
        <s v="Machine Learning and IoT"/>
        <s v="Automation Engineering, DevOps, Infrastructure (Microservices) "/>
        <s v="Advanced deep learning."/>
        <s v="developing Linux kernel"/>
        <s v="Virtual Reality, Machine learning, Artificial Intelligence and Robotics._x000a_It's a long to go I looking forward to make Udacity my primary learning acaedmia for years to come."/>
        <s v="I think you've got it pretty well covered. "/>
        <s v="Software engineering, agile development, cloud computing"/>
        <s v="Natural language and image processing algorithms in machine learning space"/>
        <s v="A course on Ubuntu, may be a nanodegree in Data Engineering"/>
        <s v="ML Azure"/>
        <s v="Anything web dev related, like node"/>
        <s v="Computer vision nanodegree"/>
        <s v="Building a computer for Deep Learning training"/>
        <s v="Tableau "/>
        <s v="I interested in the followings:_x000a_- Blockchain_x000a_- GIS_x000a_- Information security_x000a_"/>
        <s v="Geographic Information System"/>
        <s v="Graphic Design"/>
        <s v="how to work in a mixed and disordered workspace_x000a_how to use limited source to work best and then change the work condition"/>
        <s v="Leadership skills"/>
        <s v="Math behind machine learning"/>
        <s v="IoT, Android Things, Humanoid"/>
        <s v="Product Management, Marketing"/>
        <s v="Vue.js is cool!"/>
        <s v="I think you guys offer courses on all the tools I can think of."/>
        <s v="iOS"/>
        <s v="Learn to draw."/>
        <s v="Cyber Security, Golang Development, Microservices, Microservices (Using Golang)"/>
        <s v="More AI.   I was a little disappointed in the 'AI' specific content in the AIND.  Deep Learning is a key part of AI, but AI covers much more."/>
        <s v="AI conversation agents"/>
        <s v="na"/>
        <s v="ROS in detail, like ROS certification"/>
        <s v="Full Stack web Dev."/>
        <s v="Microcomputing"/>
        <s v="C/C++; PHP"/>
        <s v="Enterpreneurship"/>
        <s v="Human Computer Interaction"/>
        <s v="Apache Spark, Google Cloud Platform, Full Stack Data Science"/>
        <s v="AI, React Redux, System Architecture (TOGAF, etc)"/>
        <s v="i am all set with current stack"/>
        <s v="UAVs nanodegree"/>
        <s v="Scala. Reinforcement Learning"/>
        <s v="Tensorflow Object detection API._x000a_Cloud computation Architecture (for deployingmachine learning as SAAS)._x000a_"/>
        <s v="Advanced deep learning, kernel programming , "/>
        <s v="General Adversarial Networks"/>
        <s v="More of AI"/>
        <s v="More machine learning and algorithms"/>
        <s v="Object oriented programming; Big data computing; embedded programming; Optimization; Advanced Python programming"/>
        <s v="deep learning framework  deep  dive "/>
        <s v="You have it all"/>
        <s v="C++ "/>
        <s v="mathematical modelling"/>
        <s v="I am sure you will always be on the edge of demand"/>
        <s v="Higher level math or the construction of large scale software."/>
        <s v="application of DL"/>
        <s v="Hadoop"/>
        <s v="Artificial intelligence NanoDegree, React, Tenorflow "/>
        <s v="Something on finance?"/>
        <s v="Machine/deep learning in production - inference and how to implement it beyond research at small firms, for example, where they would lack the large infrastructure of Amazon or Google "/>
        <s v="Artificial Intelligence, Embedded platform, Cloud computing"/>
        <s v="Game programming"/>
        <s v="GANs, self-driving cars, robotics, ML"/>
        <s v="How to do Kaggle competition"/>
        <s v="What about a bioinformatics / genomic computing nanodegree?"/>
        <s v="Computer hardware"/>
        <s v="IoT"/>
        <s v="Data warehousing , natural language processing"/>
        <s v="Full Stack Web Developer but the details are not clear so I have not decided"/>
        <s v="Bioinformatics "/>
        <s v="Programming language theory, BigData, theory of the computation"/>
        <s v="Computational Mathematics"/>
        <s v="Hacking..."/>
        <s v="Math nanodegree"/>
        <s v="C++ courses"/>
        <s v="Research methology, operations research, probability theory, multivariable calculus, tableau"/>
        <s v="something related with security and possibly game development"/>
        <s v="ability to submit code to udacity and have them create a screen recording of them talking you through the code line by line - what the code is doing"/>
        <s v="not applicable"/>
        <s v="A focused course about Reinforced Learning"/>
        <s v="Embedded development"/>
        <s v="Writing a Research Paper"/>
        <s v="Optimization basics "/>
        <s v="Project ideas that I can work on after graduating"/>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This is probably a subset of things you offer, but something to tie data analytics to machine learning more tightly."/>
        <s v="Affective computing"/>
        <s v="A mathematics nanodegree"/>
        <s v="Some career guidance on what aspects of my academic career to highlight when moving to industry.  A course on infrastructure engineering with Docker.  "/>
        <s v="OpenCV, ROS, just small courses to get started! More practical subjects with real (embedded) hardware!"/>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Development courses for advanced programming"/>
        <s v="Augmented Reality"/>
        <s v="Expand python learning. Maybe text analytics"/>
        <s v="Docker, K8s  data warehouse, data pipeline"/>
        <s v="Mobile apps"/>
        <s v="Startup business execution - what to do and what not to do."/>
        <s v="Branch into the medical field more. Like self driving car. Surgical robotics for example"/>
        <s v="Math, Machine Learning in depth"/>
        <s v="Build technology solutions in teams and sell them."/>
        <s v="Video game programming and design"/>
        <s v=" "/>
        <s v="Courses related Wireless Engineering, Networking and IoT"/>
        <s v="A Nanodegree about cloud technologies"/>
        <s v="The review system"/>
        <s v="blockchain, network/server security, devops"/>
        <s v="3d/game development"/>
        <s v="Hands on Spark. In Depth Data Science like how to go about solving a typical Data Science problem."/>
        <s v="Computer graphics"/>
        <s v="More ai "/>
        <s v="Software Architecture"/>
        <s v="Currently working through SDC ND and am not considering other academic targets "/>
        <s v="Hardware? IOT"/>
        <s v="Criptography, Blockchain"/>
        <s v="Building Crypto Currencies"/>
        <s v="Streaming data. Advanced neural nets. Databases (maybe something in lign with kleppmans book)"/>
        <s v="Advanced ML/AI courses."/>
        <s v="None yet "/>
        <s v="Self driving "/>
        <s v="Advanced R, Deep Learning"/>
        <s v="Data science, machine learning, artificial intelligence"/>
        <s v="Cannot think of any."/>
        <s v="You are going in the right direction. For example, another topic that I am very interested is React. After seen the quality of what you are delivering, I will probably consider doing that one."/>
        <s v="Low level programming"/>
        <s v="Sciences (physics, chemistry, biology, etc)"/>
        <s v="Graphic Design, Computer Vision, Computer Graphics"/>
        <s v="None at this time."/>
        <s v="Maybe a virtual classroom where students collaborate to complete a very small, limited scope project?"/>
        <s v="This is not for me, but my wife is interested in becoming a UX designer and would love to have a Udacity course to get started."/>
        <s v="Parallel programming"/>
        <s v="Too many things I am interested in already available :-)"/>
        <s v="Advanced Bayesian techniques , Recommender systems"/>
        <s v="Right now, data visualizations, but that changes often - just keep up to date with the new stuff. Robotics is such a cool subfield too. "/>
        <s v="Akka, Microservices"/>
        <s v="Project management courses could be a better choice for me in future career growth."/>
        <s v="nodejs"/>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Bayesian models"/>
        <s v="AI, mechanical &amp; IC, and English"/>
        <s v="Keras"/>
        <s v="Mechanical, electrical and materials engineering. Computer-aided engineering. Life sciences."/>
        <s v="Advanced Deep Learning (Deep Learning only). Making games (non-VR)"/>
        <s v="Self improvement courses, investment or finance related courses."/>
        <s v="circuit design"/>
        <s v="SLAM(Robot) and hardware development"/>
        <s v="Operating Systems"/>
        <s v="neural science "/>
        <s v="I think R and SQL should be expressed more than they are. I also think a free course on SAS would be helpful for individuals working in industry."/>
        <s v="Deep Learning, How to do Research, Writing Skills."/>
        <s v="Can't think of anything except more in depth learning of the subjects already taught at udacity. Maybe more tie ins with real world applications like robotics for my ND."/>
        <s v="I didn't find an introductory course about MongoDB."/>
        <s v="ai in life sciences"/>
        <s v="Advanced AI"/>
        <s v="Algorithmic Trading; Product Management"/>
        <s v="Maybe game developer nanodegree"/>
        <s v="Big data platforms"/>
        <s v="in depth courses for self-driving car technologies like ROS, real-time OS or different sensors and how to use them. "/>
        <s v="Kotlin"/>
        <e v="#NAME?"/>
        <s v="Difficult to say, the end goal was to get into AI Nanodegree, which I am doing now, that may lead to bigger appetite for further studies into this area, but exactly what I cannot say now."/>
        <s v="1/Applied math. An advanced mathematical degree with application to computer science. Math_x000a_2/ big data Nanodegree"/>
        <s v="java, python, data structure, data science"/>
        <s v="Microstrategy (BI tools)"/>
        <s v="I already love it!!!"/>
        <s v="Nothing in the plan"/>
        <s v="Computer Vision in depth"/>
        <s v="Robotics"/>
        <s v="An introduction to UNIX/Bash - so that I can take my data analysis on to AWS seamlessly."/>
        <s v="Programming microcontrollers mainly for AI (ARM microcontroller: Cortex M4 and high end microprocessors)"/>
        <s v="Bioinformatics"/>
        <s v="Photonics, mechatronics, environmental science, renewable energy research, security (ICT), mathematics,  modeling, complex sciences, general problem solving"/>
        <s v="none for now"/>
        <s v="Tensorflow , keras"/>
        <s v="Electronics design, industrial design"/>
        <s v="Internet of Things systems (for cooperative robotics, vehicles, personal assistants, etc)"/>
        <s v="Aero and space engineering, please =D"/>
        <s v="currently enrolled in the self-driving car nano degree program which is orders of magnitude better than my previous nano degree experience."/>
        <s v="Machine Learning, Big data"/>
        <s v="Math"/>
        <s v="Android Things"/>
        <s v="Data Science"/>
        <s v="Microsoft Technologies(VS,C#,Sql Server,Excel)"/>
        <s v="Finacial cryptho currencies"/>
        <s v="data engineering? intermediate software design?"/>
        <s v="No idea at this moment, but what ever is hot topics today, should be on Udacity"/>
        <s v="Calculus primer"/>
        <s v="Deep learning free course "/>
        <s v="Social Network Analysis"/>
        <s v="devops, systems, server side engineering"/>
        <s v="Data Visualization (full time nanodegree)"/>
        <s v="Logic based AI"/>
        <s v="Life skills"/>
        <s v="Some topics about signal processing would be interesting "/>
        <s v="Machine Learning nanodegree, and AI nanodegree."/>
        <s v="very detail tensor flow and practical application"/>
        <s v="Natural Language Processing. Preferably with Deep Learning."/>
        <s v="Languages "/>
        <s v="advanced mobile development"/>
        <s v="Self-driving car and AI"/>
        <s v="Spark, Scala"/>
        <s v="Deep Learning,Kotlin,Hacking"/>
        <s v="Math foundations for Deep learning or Machine learning."/>
        <s v="n/a"/>
        <s v="Finance and AI"/>
        <s v="game development, advanced deep learning, UWP app development"/>
        <s v="Video Game design"/>
        <s v="Python, Deep learning"/>
        <s v="I would like to learn full stack web development, robotics, and artificial Intelligence after I land a Machine Learning Engineering job."/>
        <s v="Applied mathematics or applied statistics."/>
        <s v="First I would like to learn deep learning, machine learning and artificial intelligence ND. Then I will think of this question :) "/>
        <s v="Actually I'm passing 2nd term of AIND program"/>
        <s v="Data engineer, big scale website infrastructure "/>
        <s v="Big Data technologies such as Hadoop, Apache, Cloudera, etc"/>
        <s v="I haven't consider it yet"/>
        <s v="IOT, Robotics hardware"/>
        <s v="Sure, Ruby on Rails, Better us of AWS, Node.js,  Unreal Engine,  scale apps to production - how to setup CI and monitoring. "/>
        <s v="Image Understanding, NLP, advanced AI that merges machine learning with rule based AI, bioinformatics, AI/machine learning for biotech and drug discovery."/>
        <s v="Robotics, AI,  C++"/>
        <s v="Sales, Finance, Business"/>
        <s v="&quot;Big Data&quot; tools and programming paradigms such as distributed computing, cloud computing, Spark and other tools such as Akka, Kafka, Mesos. Functional programming in Scala to work with Spark and make code easily distributable."/>
        <s v="music,writing"/>
        <s v="IoT, Blockchains"/>
        <s v="Quantum Computing "/>
        <s v="Advanced AI (including deep reinforcement learning for example), Machine learning on Big Data (as a nanodegree project)"/>
        <s v="Quantum Computing"/>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robotics, ml, computer vision, leadership and entrepreneurship"/>
        <s v="Advanced Deep Learning courses, Reinforcement learning and Outer Space Mechanics"/>
        <s v="Deep learning, NLP "/>
        <s v="Nothing"/>
        <s v="Mastercourses, for instance in deep learning."/>
        <s v="Apache spark,_x000a_Distributed computing"/>
        <s v="Time series forecast"/>
        <s v="Reinforcement learning, recommender systems... not taught by Georgia tech"/>
        <s v="Cloud Computing, BPM and Network Management"/>
        <s v="I would like to see Advanced Deep Learning Nanodegree."/>
        <s v="Cryptography/Security"/>
        <s v="Extended course in order to study Robotics solutions and systems. Programming FPGA, microcontrollers"/>
        <s v="A course about the more recent technologies in the field of telecommunications, in particular for internet service providers"/>
        <s v="Chatbots, I could help there ;)"/>
        <s v="3D printer design. You can't find this anywhere on the internet. Also I heard a rumor that Udacity was going to make a drone course?"/>
        <s v="I am always surprised by your offers, so I don't have ideas at this moment."/>
        <s v="Bioinformatics, Healthinformatics"/>
        <s v="Cryptocurrencies"/>
        <s v="Organized group projects or some kind idea exchange between students"/>
        <s v="Bayesian statistics, how to write a Medium article, c++, how to implement a research paper. "/>
        <s v="Block chain technology_x000a_Game programming_x000a_"/>
        <s v="IoT, Blockchain"/>
        <s v="A beginner/intermediate C++ course that one could take before the parallel programming course (nvidia)."/>
        <s v="Just now: free course SEO..."/>
        <s v="Ontologies and knowledge modeling."/>
        <s v="Numerical techniques and scientific computing."/>
        <s v="reinforcement learning, advanced control design"/>
        <s v="Reinforcement Learning focused degree"/>
        <s v="Shouldn't you balance, react with angular?"/>
        <s v="Dynamical systems"/>
        <s v="I want more data visualization courses."/>
        <s v="I joined Self driving car Nanodegree."/>
        <s v="System architecture design "/>
        <s v="Distributed computing, brain machine interface"/>
        <s v="Self Driving Car, Artificial Intelligence, Related"/>
        <s v="Nothing. Udacity is offering all the latest technologies. But any Java Basic and Advanced Nanodegree would be great."/>
        <s v="Now, I'm realizing AI nanodegree, and I'd like also Machine Learning nanodegree"/>
        <s v="Currently, Udacity has really interesting and cool courses. I like the subjects related to the fields of electronics, automation, mechanics, and robotics."/>
        <s v="A complete  and practical state-of-the-art Data Scientist with deep learning nanodegree (with Keras) would fit perfectly in the current market. That's what I'm pursuing."/>
        <s v="Scala, Akka, Spark"/>
        <s v="Production implementation of different techniques that are taught"/>
        <s v="algorithms"/>
        <s v="blockchain tech - etherium "/>
        <s v="Entrepreneurship class that teaches how to manage customers (MailChimp, HubSpot, etc), how to bill customers (Paypal, Stripe, etc), how to manage employees, how to decide a pricing table, etc. "/>
        <s v="SQL, Hadoop, Spark"/>
        <s v="photoshop"/>
        <s v="Bootstrap, software test automation, block chain foundation "/>
        <s v="Convolutional Neural Networks"/>
        <s v="Entrepreneurship"/>
        <s v="Django with React"/>
        <s v="C language course"/>
        <s v="More in depth machine learning. Also 3D graphics."/>
        <s v="Technology architectures"/>
        <s v="I think your area is pretty well covered"/>
        <s v="More advanced machine learning. More math, more stats, bigger data."/>
        <s v="big data and machine learning in scala"/>
        <s v="A course that would cover part 1 (aside from ML fundamentals) of the deep learning book.  http://www.deeplearningbook.org/  i.e. a good course in the mathematical prerequisites of a deeper dive in ML and AI"/>
        <s v="Self driving car"/>
        <s v="how to learn better and more effectively, growth mindset, becoming an astronaut"/>
        <s v="Video game tech"/>
        <s v="Scala"/>
        <s v="learning edge and cloud computing in AI"/>
        <s v="Perhaps more courses like the intro to Git and Github course could be useful for popular programs in this space."/>
        <s v="Ruby"/>
        <s v="Natural Language processing (as an independent nanodegree)"/>
        <s v="business design for engineer_x000a_natural language processing_x000a_service architecture "/>
        <s v="Machine Learning, Leadership"/>
        <s v="Bioinformatics, perhaps?"/>
        <s v="For me probably still something around AI. There are tons of subjects to explore in this area."/>
        <s v="don't know"/>
        <s v="I'm interested in Deep Learning, but Udacity already covers that."/>
        <s v="More AI... expanded program after AIND"/>
        <s v="Some advanced deep learning topics (perhaps something focused on AI safety such as adversarial attacks on machine learning systems, or deep reinforcement learning)."/>
        <s v="computer vision course."/>
        <s v="Advanced SQL"/>
        <s v="Free robotics courses"/>
        <s v="Learn docker "/>
        <s v="Business Intelligence"/>
        <s v="Graphic design for apps (e.g. how to create stunning UIs for apps)"/>
        <s v="1) Ethereum development, 2) Bioengineering"/>
        <s v="Big Data technologies, spark, Kafka, ETL tools/exercises"/>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Dedicated NLP course"/>
        <s v="It covers a lot of subjects. I'm waiting for the deep learning course ... which last time I checked was in development. "/>
        <s v="more deep learining!"/>
        <s v="Big data analysis."/>
        <s v="More in depth Deep Learning Course"/>
        <s v="CUDA, Computer Vision"/>
        <s v="Nothing specific for now - I am still deep in current studies."/>
        <s v="technology about Internet of things"/>
        <s v="Big Data knowledge and analyzed tools"/>
        <s v="History of Computer Science and the future"/>
        <s v="Advanced React.js/Redux/MobX/Node.js/MongoDB"/>
        <s v="ML with cloud computing, similar to fast.ai"/>
        <s v="More offerings in deep learning/AI."/>
        <s v="Deep natural language processing"/>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The C programming language"/>
        <s v="machine learning, AI, cybersecurity"/>
        <s v="Big data technology is important with the data-driven becoming more and more popular and important. Spark is one of the hottest big data technology which Udacity haven't provide yet. or more generally Big data related technology is missing on Udacity for now."/>
        <s v="Team developing course will be great. Not only will it make us get convincing team developing skills, there will be more active start up challenges among alumni and Blitz. "/>
        <s v="Theoretical computing, Formal verifica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Automation tools, advanced NLP courses, logistics technologies and tools, and augmented reality"/>
        <s v="more tools and techniques related to big data and "/>
        <s v="Reinforcement learning focused program"/>
        <s v="Architecture design of large projects"/>
        <s v="Deep Learning and AI"/>
        <s v="Data visualization"/>
        <s v="Udacity Nanodegree and free courses almost offer all useful skills and knowledge I need in a job."/>
        <s v="I would like to learn more for classical programming language such as c++"/>
        <s v="Spark, Design Courses (Web and otherwise)"/>
        <s v="New Angular framework_x000a_Another deep learning course_x000a__x000a_"/>
        <s v="Functional Programming, Scala, Akka,"/>
        <s v="Deep learning without PHD. "/>
        <s v="Game design. Digital Audio Processing"/>
        <s v="Advanced course for computer vision and deep learning - more mathematics oriented. "/>
        <s v="I would like to find new subjects from Udacity. "/>
        <s v="no idea recently"/>
        <s v="Data Sciene, Spark"/>
        <s v="More software engineering best practices/techniques"/>
        <s v="Mathematical Things"/>
        <s v="Product management "/>
        <s v="â€¢I'm enrolled in Artificial intelligence nanodegree._x000a_â€¢machine learning engineering_x000a_â€¢git_x000a_â€¢editor, IDE(vim, pycharm)_x000a_â€¢debugging_x000a_â€¢performance tuning"/>
        <s v="Animation and CGI Motion"/>
        <s v="Research method"/>
        <s v="More in depth SQL, a little more with R (python's great, don't get me wrong), and focus on data analytics for that nanodegree rather than making it a weird part data analyst degree, part intro to data science degree. "/>
        <s v="A lot is happening every day, new tools or updated tools emerge every six months. Udacity should keep its courses updated."/>
        <s v="I think you already offer what I'd like to learn. Self Driving Cars will be my next one. I'd enjoy one for Algorithms specifically; I did a few on Coursera, and enjoyed very much."/>
        <s v="3D data processing technology"/>
        <s v="It would be nice if we could use Google Cloud or some other service and deploy larger systems."/>
        <s v="Signal and Image processing courses, Medical imaging"/>
        <s v="I would like to see some design related courses on Udacity. When I build something or give a presentation of my analysis, I would like to learn how to make it visually more appealing and convincing."/>
        <s v="None that I can think of right now, pretty happy and be occupied by what Udacity current offers"/>
        <s v="Mathematics, Signal processing, Neuroscience, Music"/>
        <s v="Julia, Pytorch, C++, scala, parallel computing"/>
        <s v="Reinforcement Learning, C+ programming"/>
        <s v="Graph database development would be great."/>
        <s v="Game development, Unity etc"/>
        <s v="Not sure!"/>
        <s v="R/SQL"/>
        <s v="functional programming"/>
        <s v="courses on node and .net framework"/>
        <s v="Some coding hacks perhaps. "/>
        <s v="node ã€django"/>
        <s v="AI, company tech stack analysis"/>
        <s v="How to use big data tools like hadoop, hive, spark, etc"/>
        <s v="Game development, Cybersecurity"/>
        <s v="It would be a very nice if udacity offers researched based Artificial intelligence course,where student can do  research and publish papers."/>
        <s v="For now, I'm satisfied."/>
        <s v="Cryptocurrencies and Blockchain Technology"/>
        <s v="Artificial Intelligence, Self Driving Cars and Robotics."/>
        <s v="Robotics and AI"/>
        <s v="A course to teach student ways to implement papers, especially if codes or pseudo codes are not available. "/>
        <s v="Looks good to me as of now. There is more content than i have time to study. But some courses can be more advanced like c++ or some other programming courses. May be they are already there and i don't know._x000a__x000a_Is there a technical writing class?"/>
        <s v="Spark and TensorFlow"/>
        <s v="Game development nanodegree. Preferably using Unity, as a prerequisite to the VR developer Nanodegree."/>
        <s v="Currently I don't have a glue, what I would ask for. My current Nanodegree hopefully gives me additional chances within the automotive industry"/>
        <s v="Bot creation, advanced data analysis"/>
        <s v="Ted talking about learning experience"/>
        <s v="GIS"/>
        <s v="Entrepreneurship and business development"/>
        <s v="Robotics HARDWARE"/>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Data Visualisation and Business Analytics"/>
        <s v="Self driving engineer"/>
        <s v="How to utilize machine learning cloud services"/>
        <s v="Systems Programming (Unix, OS, shells, Networking)"/>
        <s v="Big Data technologies"/>
        <s v="Right now I'm struggling with tensorflow, so a real hands-on tf course would be great. But other than that there are a whole lot of courses available I would like to take but can't find the time right now. "/>
        <s v="A full computer science course!"/>
        <s v="Augmented Reality, Mix Reality, Applied Machine Learning concepts in apps"/>
        <s v="Video processing, as a complementary tool to Machine Learning for Computer vision."/>
        <s v="Pyspark "/>
        <s v="Software testing."/>
        <s v="Graphics designing "/>
        <s v="Security/penetration testing"/>
        <s v="Deep learning applied to law / legal industry - more in depth NLP"/>
        <s v="More involved towards finance/ investment banking."/>
        <s v="How to change careers"/>
        <s v="None that I can think of."/>
        <s v="I think udacity has got almost everything that one needs to be successful"/>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s v="Intensive c++ and Python courses covering the capabilities of various machine learning, computer vision and general robotics libraries"/>
        <s v="Everything I can think of is already offered! That's great!"/>
        <s v="vehicle dynamics"/>
        <s v="deep learning on the edge devices"/>
        <s v="Data Engineering, Data Structure"/>
        <s v="Meteor.js Mongo Db"/>
        <s v="More math"/>
        <s v="I would like to be able to use Udacity to improve my advanced math skills. A better explanation of Linear Algebra, and/or calculus would be amazing. "/>
        <s v="None."/>
        <s v="More interview preparation"/>
        <s v="I am thinking about Robotics in the future after completing my final term in self driving car."/>
        <s v="I'm really happy with the things udacity provide. Eventually courses on software architecture would be nice."/>
        <s v="calculus"/>
        <s v="Game development "/>
        <s v="AI "/>
        <s v="Cryptocurrencies or software built around blockchain would be interesting"/>
        <s v="nill"/>
        <s v="Udacity has everything I wanted to learn - Machine learning and AI"/>
        <s v="Not decided at this stage"/>
        <s v="AI - NLP and Speech"/>
        <s v="Functional programming_x000a_Verification by formal proof"/>
        <s v="Software engineering"/>
        <s v="1.Electrical training - Ohms law, Kirschoffs law. Parallel/series Circuits._x000a_2. Networking like Cisco - CCNP_x000a_I don't Udacity thought on expanding the fields of topics like Emergency Medicine like EMD or hazmat. Maybe start giving CE's (Continuing Education Credits) "/>
        <s v="math (we can learn at Khan academy though)"/>
        <s v="Advanced Courses for Deep Learning, Machine Learning, Artificial Intelligence, Advanced Algorithms, Parallelisation"/>
        <s v="I would like to learn more about dApps and decentralized technologies like Blockchain, IPFS, etc."/>
        <s v="Software architecting, Machine Learning"/>
        <s v="Startups, fintech"/>
        <s v="I am currently doing the MLND program, and am interested in deep learning specialization (also with Udacity, I love you guys)"/>
        <s v="Deep learning or AI"/>
        <s v="IDK?"/>
        <s v="you cover everything I need"/>
        <s v="This one is hard to answer, Udacity already has a lot I don't know and would like to."/>
        <s v="algorithms, spark, big data"/>
        <s v="More enterprise data management tools. Silicon Valley may be ripe with open source tools, but the majority of businesses are not adopting them as much. This makes finding a job a bit more difficult."/>
      </sharedItems>
    </cacheField>
    <cacheField name="other_suggestions_feedback" numFmtId="0">
      <sharedItems containsBlank="1" longText="1"/>
    </cacheField>
    <cacheField name="share_more_info_with_udacity?" numFmtId="0">
      <sharedItems containsString="0" containsBlank="1" containsNumber="1" containsInteger="1" minValue="0" maxValue="1"/>
    </cacheField>
    <cacheField name="exp"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ummahht" refreshedDate="43087.444895949076" createdVersion="5" refreshedVersion="5" minRefreshableVersion="3" recordCount="753">
  <cacheSource type="worksheet">
    <worksheetSource name="Table1"/>
  </cacheSource>
  <cacheFields count="56">
    <cacheField name="response number" numFmtId="0">
      <sharedItems containsSemiMixedTypes="0" containsString="0" containsNumber="1" containsInteger="1" minValue="0" maxValue="752"/>
    </cacheField>
    <cacheField name="new_career" numFmtId="0">
      <sharedItems containsBlank="1"/>
    </cacheField>
    <cacheField name="grow_skills" numFmtId="0">
      <sharedItems containsBlank="1"/>
    </cacheField>
    <cacheField name="move_academia" numFmtId="0">
      <sharedItems containsBlank="1"/>
    </cacheField>
    <cacheField name="advance_degree" numFmtId="0">
      <sharedItems containsBlank="1"/>
    </cacheField>
    <cacheField name="general_interest" numFmtId="0">
      <sharedItems containsBlank="1"/>
    </cacheField>
    <cacheField name="Other" numFmtId="0">
      <sharedItems containsBlank="1"/>
    </cacheField>
    <cacheField name="Age" numFmtId="1">
      <sharedItems containsSemiMixedTypes="0" containsString="0" containsNumber="1" minValue="-2.2222222222222223E-2" maxValue="79.099999999999994"/>
    </cacheField>
    <cacheField name="What is your birthdate?" numFmtId="0">
      <sharedItems containsNonDate="0" containsDate="1" containsString="0" containsBlank="1" minDate="1940-01-01T00:00:00" maxDate="2017-12-27T00:00:00"/>
    </cacheField>
    <cacheField name="avg_hours_of_sleep_per_night" numFmtId="0">
      <sharedItems containsSemiMixedTypes="0" containsString="0" containsNumber="1" containsInteger="1" minValue="1" maxValue="10"/>
    </cacheField>
    <cacheField name="avg_commute_per_day_per_minute" numFmtId="0">
      <sharedItems containsSemiMixedTypes="0" containsString="0" containsNumber="1" containsInteger="1" minValue="1" maxValue="360"/>
    </cacheField>
    <cacheField name="avg_hours_setting_per_day" numFmtId="0">
      <sharedItems containsString="0" containsBlank="1" containsNumber="1" containsInteger="1" minValue="1" maxValue="800"/>
    </cacheField>
    <cacheField name="avg_reading_listening_book_per_year" numFmtId="0">
      <sharedItems containsString="0" containsBlank="1" containsNumber="1" containsInteger="1" minValue="0" maxValue="600"/>
    </cacheField>
    <cacheField name="postal_code" numFmtId="0">
      <sharedItems containsString="0" containsBlank="1" containsNumber="1" containsInteger="1" minValue="0" maxValue="90690300"/>
    </cacheField>
    <cacheField name="living_location" numFmtId="0">
      <sharedItems count="12">
        <s v="China"/>
        <s v="Argentina"/>
        <s v="Canada"/>
        <s v="India"/>
        <s v="Japan"/>
        <s v="UK"/>
        <s v="Mexico"/>
        <s v="Spain"/>
        <s v="US"/>
        <s v="Russia"/>
        <s v="France"/>
        <s v="Singapore"/>
      </sharedItems>
    </cacheField>
    <cacheField name="buy_udacity_swag?" numFmtId="0">
      <sharedItems containsSemiMixedTypes="0" containsString="0" containsNumber="1" containsInteger="1" minValue="0" maxValue="1"/>
    </cacheField>
    <cacheField name="item_in_the_swag_store_appeals_most" numFmtId="0">
      <sharedItems containsBlank="1"/>
    </cacheField>
    <cacheField name="other_item" numFmtId="0">
      <sharedItems containsBlank="1"/>
    </cacheField>
    <cacheField name="slogan_or_tagline_appeals_the_most" numFmtId="0">
      <sharedItems containsBlank="1"/>
    </cacheField>
    <cacheField name="other_solgan" numFmtId="0">
      <sharedItems containsBlank="1"/>
    </cacheField>
    <cacheField name="employee_or_not" numFmtId="0">
      <sharedItems containsSemiMixedTypes="0" containsString="0" containsNumber="1" containsInteger="1" minValue="0" maxValue="1"/>
    </cacheField>
    <cacheField name="current_primary_occupation" numFmtId="0">
      <sharedItems containsBlank="1"/>
    </cacheField>
    <cacheField name="other_occupation" numFmtId="0">
      <sharedItems containsBlank="1"/>
    </cacheField>
    <cacheField name="job_level" numFmtId="0">
      <sharedItems containsBlank="1"/>
    </cacheField>
    <cacheField name="other_level" numFmtId="0">
      <sharedItems containsBlank="1"/>
    </cacheField>
    <cacheField name="current_industry_work_in" numFmtId="0">
      <sharedItems containsBlank="1"/>
    </cacheField>
    <cacheField name="other_industry" numFmtId="0">
      <sharedItems containsBlank="1"/>
    </cacheField>
    <cacheField name="years_of_experience_in_field" numFmtId="0">
      <sharedItems containsString="0" containsBlank="1" containsNumber="1" containsInteger="1" minValue="0" maxValue="40"/>
    </cacheField>
    <cacheField name="current_employment" numFmtId="0">
      <sharedItems containsBlank="1" containsMixedTypes="1" containsNumber="1" containsInteger="1" minValue="6" maxValue="6"/>
    </cacheField>
    <cacheField name="highest_level_of_education" numFmtId="0">
      <sharedItems/>
    </cacheField>
    <cacheField name="Intro_to_Programming" numFmtId="0">
      <sharedItems containsBlank="1"/>
    </cacheField>
    <cacheField name="Business_Analyst" numFmtId="0">
      <sharedItems containsBlank="1"/>
    </cacheField>
    <cacheField name="Data_Analyst" numFmtId="0">
      <sharedItems containsBlank="1"/>
    </cacheField>
    <cacheField name="Machine_Learning_Engineer" numFmtId="0">
      <sharedItems containsBlank="1"/>
    </cacheField>
    <cacheField name="Artificial_Intelligence" numFmtId="0">
      <sharedItems containsBlank="1"/>
    </cacheField>
    <cacheField name="Deep_Learning_Foundations" numFmtId="0">
      <sharedItems containsBlank="1"/>
    </cacheField>
    <cacheField name="Self_Driving_Car_Engineer" numFmtId="0">
      <sharedItems containsBlank="1"/>
    </cacheField>
    <cacheField name="Robotics" numFmtId="0">
      <sharedItems containsBlank="1"/>
    </cacheField>
    <cacheField name="None" numFmtId="0">
      <sharedItems containsBlank="1"/>
    </cacheField>
    <cacheField name="Other_interest" numFmtId="0">
      <sharedItems containsBlank="1"/>
    </cacheField>
    <cacheField name="most_helpful_resource_when_you_got_stuck_in_the_Nanodegree" numFmtId="0">
      <sharedItems containsBlank="1"/>
    </cacheField>
    <cacheField name="other_resource" numFmtId="0">
      <sharedItems containsBlank="1"/>
    </cacheField>
    <cacheField name="hours_per_week_learning" numFmtId="0">
      <sharedItems containsBlank="1" containsMixedTypes="1" containsNumber="1" containsInteger="1" minValue="1" maxValue="6"/>
    </cacheField>
    <cacheField name="other_learning" numFmtId="0">
      <sharedItems containsDate="1" containsBlank="1" containsMixedTypes="1" minDate="1899-12-31T00:29:04" maxDate="1900-01-05T09:06:04"/>
    </cacheField>
    <cacheField name="hours_per_week_practicing" numFmtId="0">
      <sharedItems containsBlank="1" containsMixedTypes="1" containsNumber="1" containsInteger="1" minValue="1" maxValue="6"/>
    </cacheField>
    <cacheField name="other_practicing" numFmtId="0">
      <sharedItems containsDate="1" containsBlank="1" containsMixedTypes="1" minDate="1899-12-30T06:30:00" maxDate="1899-12-31T00:53:04"/>
    </cacheField>
    <cacheField name="numbrt_of_hours_to_complete_project" numFmtId="0">
      <sharedItems containsString="0" containsBlank="1" containsNumber="1" containsInteger="1" minValue="1" maxValue="1000"/>
    </cacheField>
    <cacheField name="advice_to_other_student" numFmtId="0">
      <sharedItems containsBlank="1" longText="1"/>
    </cacheField>
    <cacheField name="How_did_you_hear_about_udacity" numFmtId="0">
      <sharedItems containsBlank="1" count="7">
        <s v="Friend / word of mouth"/>
        <s v="Google"/>
        <m/>
        <s v="Twitter"/>
        <s v="Facebook"/>
        <s v="LinkedIn"/>
        <s v="Billboard"/>
      </sharedItems>
    </cacheField>
    <cacheField name="other_hear" numFmtId="0">
      <sharedItems containsBlank="1" longText="1"/>
    </cacheField>
    <cacheField name="udacity_recommendation_rate" numFmtId="0">
      <sharedItems containsSemiMixedTypes="0" containsString="0" containsNumber="1" containsInteger="1" minValue="0" maxValue="10"/>
    </cacheField>
    <cacheField name="suggestion_and_feedback" numFmtId="0">
      <sharedItems containsBlank="1" longText="1"/>
    </cacheField>
    <cacheField name="other_course_you_want_learn_in_udacity" numFmtId="0">
      <sharedItems containsBlank="1" longText="1"/>
    </cacheField>
    <cacheField name="other_suggestions_feedback" numFmtId="0">
      <sharedItems containsBlank="1" longText="1"/>
    </cacheField>
    <cacheField name="share_more_info_with_udacity?" numFmtId="0">
      <sharedItems containsString="0" containsBlank="1" containsNumber="1" containsInteger="1" minValue="0" maxValue="1"/>
    </cacheField>
    <cacheField name="exp"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3">
  <r>
    <x v="0"/>
    <x v="0"/>
    <x v="0"/>
    <x v="0"/>
    <m/>
    <m/>
    <m/>
    <n v="32.211111111111109"/>
    <d v="1986-03-19T00:00:00"/>
    <n v="7"/>
    <n v="35"/>
    <x v="0"/>
    <x v="0"/>
    <n v="94040"/>
    <x v="0"/>
    <n v="1"/>
    <s v="hoodie"/>
    <m/>
    <s v="â€œData is the new bacon&quot;"/>
    <m/>
    <n v="1"/>
    <s v="Product Management/Project Management"/>
    <m/>
    <s v="Manager"/>
    <m/>
    <s v="Education"/>
    <m/>
    <m/>
    <s v="Udacity"/>
    <x v="0"/>
    <x v="0"/>
    <x v="0"/>
    <x v="0"/>
    <x v="0"/>
    <x v="0"/>
    <x v="0"/>
    <x v="0"/>
    <x v="0"/>
    <m/>
    <m/>
    <s v="Slack Channel"/>
    <m/>
    <s v="2-4 hours"/>
    <m/>
    <s v="4-6 hours"/>
    <m/>
    <m/>
    <s v="Set a schedule"/>
    <x v="0"/>
    <x v="0"/>
    <n v="10"/>
    <s v="Have weekly assignments"/>
    <x v="0"/>
    <s v="I love you guys!"/>
    <m/>
    <s v="No"/>
  </r>
  <r>
    <x v="1"/>
    <x v="0"/>
    <x v="0"/>
    <x v="0"/>
    <m/>
    <m/>
    <m/>
    <n v="37.833333333333336"/>
    <d v="1980-09-02T00:00:00"/>
    <n v="7"/>
    <n v="35"/>
    <x v="0"/>
    <x v="0"/>
    <n v="94010"/>
    <x v="1"/>
    <n v="1"/>
    <s v="t-shirt"/>
    <m/>
    <s v="â€Math - all the cool kids are doing itâ€"/>
    <m/>
    <n v="1"/>
    <s v="Educator / Instructor"/>
    <m/>
    <s v="Manager"/>
    <m/>
    <s v="Education"/>
    <m/>
    <m/>
    <s v="Uadcity"/>
    <x v="1"/>
    <x v="0"/>
    <x v="1"/>
    <x v="0"/>
    <x v="1"/>
    <x v="1"/>
    <x v="0"/>
    <x v="0"/>
    <x v="0"/>
    <m/>
    <m/>
    <s v="Forums"/>
    <m/>
    <s v="2-4 hours"/>
    <m/>
    <s v="2-4 hours"/>
    <m/>
    <m/>
    <s v="Don't be afraid to push the results of the project further!"/>
    <x v="1"/>
    <x v="0"/>
    <n v="10"/>
    <s v="Nothing"/>
    <x v="0"/>
    <s v="Great survey!"/>
    <m/>
    <s v="No"/>
  </r>
  <r>
    <x v="2"/>
    <x v="1"/>
    <x v="0"/>
    <x v="0"/>
    <m/>
    <m/>
    <m/>
    <n v="30.25"/>
    <d v="1988-02-23T00:00:00"/>
    <n v="7"/>
    <n v="45"/>
    <x v="1"/>
    <x v="1"/>
    <n v="27516"/>
    <x v="2"/>
    <n v="0"/>
    <s v="jacket (brand is TBD... probably Patagonia)"/>
    <m/>
    <s v="â€Math - all the cool kids are doing itâ€"/>
    <m/>
    <n v="1"/>
    <s v="Business/Strategy"/>
    <m/>
    <s v="Individual Contributor"/>
    <m/>
    <s v="Business Support &amp; Logistics"/>
    <m/>
    <n v="3"/>
    <s v="USAA"/>
    <x v="2"/>
    <x v="0"/>
    <x v="1"/>
    <x v="1"/>
    <x v="0"/>
    <x v="0"/>
    <x v="0"/>
    <x v="0"/>
    <x v="0"/>
    <m/>
    <m/>
    <s v="Stack Overflow"/>
    <m/>
    <m/>
    <n v="20"/>
    <m/>
    <n v="15"/>
    <n v="15"/>
    <s v="work on it everyday"/>
    <x v="1"/>
    <x v="0"/>
    <n v="8"/>
    <s v="more help working through the courses"/>
    <x v="1"/>
    <m/>
    <m/>
    <s v="No"/>
  </r>
  <r>
    <x v="3"/>
    <x v="0"/>
    <x v="0"/>
    <x v="0"/>
    <m/>
    <s v="General interest in the topic (personal growth and enrichment)"/>
    <m/>
    <n v="36.87222222222222"/>
    <d v="1981-08-14T00:00:00"/>
    <n v="7"/>
    <n v="30"/>
    <x v="2"/>
    <x v="2"/>
    <n v="4400"/>
    <x v="3"/>
    <n v="1"/>
    <s v="t-shirt"/>
    <m/>
    <s v="â€Math - all the cool kids are doing itâ€"/>
    <m/>
    <n v="1"/>
    <s v="Data Engineer"/>
    <m/>
    <s v="Director"/>
    <m/>
    <s v="Technology &amp; Internet"/>
    <m/>
    <n v="10"/>
    <s v="DashDash"/>
    <x v="1"/>
    <x v="0"/>
    <x v="1"/>
    <x v="1"/>
    <x v="1"/>
    <x v="0"/>
    <x v="0"/>
    <x v="0"/>
    <x v="0"/>
    <m/>
    <m/>
    <s v="Slack Channel"/>
    <m/>
    <n v="5"/>
    <m/>
    <n v="6"/>
    <m/>
    <n v="7"/>
    <s v="Do not procrastinate. This is fun."/>
    <x v="1"/>
    <x v="0"/>
    <n v="10"/>
    <s v="Feature podcasts. More meetings with renowned scientists/engineers/founders."/>
    <x v="2"/>
    <m/>
    <m/>
    <s v="No"/>
  </r>
  <r>
    <x v="4"/>
    <x v="1"/>
    <x v="0"/>
    <x v="0"/>
    <m/>
    <m/>
    <m/>
    <n v="24.241666666666667"/>
    <d v="1994-01-25T00:00:00"/>
    <n v="8"/>
    <n v="65"/>
    <x v="3"/>
    <x v="3"/>
    <n v="48183"/>
    <x v="4"/>
    <n v="0"/>
    <s v="backpack"/>
    <m/>
    <s v="â€œMachine learning for lifeâ€"/>
    <m/>
    <n v="1"/>
    <s v="Machine Learning Engineer"/>
    <m/>
    <s v="Individual Contributor"/>
    <m/>
    <s v="Technology &amp; Internet"/>
    <m/>
    <n v="0"/>
    <s v="Trove"/>
    <x v="0"/>
    <x v="0"/>
    <x v="1"/>
    <x v="0"/>
    <x v="1"/>
    <x v="0"/>
    <x v="0"/>
    <x v="0"/>
    <x v="0"/>
    <m/>
    <m/>
    <s v="Forums"/>
    <m/>
    <n v="2"/>
    <m/>
    <n v="1"/>
    <m/>
    <n v="1"/>
    <s v="None"/>
    <x v="1"/>
    <x v="0"/>
    <n v="5"/>
    <s v="More in depth information and theory"/>
    <x v="3"/>
    <m/>
    <m/>
    <s v="No"/>
  </r>
  <r>
    <x v="5"/>
    <x v="1"/>
    <x v="0"/>
    <x v="0"/>
    <m/>
    <m/>
    <m/>
    <n v="27.141666666666666"/>
    <d v="1991-03-18T00:00:00"/>
    <n v="6"/>
    <n v="240"/>
    <x v="4"/>
    <x v="4"/>
    <n v="60532"/>
    <x v="5"/>
    <n v="0"/>
    <s v="hoodie"/>
    <m/>
    <s v="â€œA quality life demands quality questionsâ€"/>
    <m/>
    <n v="1"/>
    <s v="Data Analyst"/>
    <m/>
    <m/>
    <s v="entry level"/>
    <s v="Entertainment &amp; Leisure"/>
    <m/>
    <n v="0"/>
    <s v="Cramer Krasselt"/>
    <x v="2"/>
    <x v="0"/>
    <x v="1"/>
    <x v="1"/>
    <x v="0"/>
    <x v="0"/>
    <x v="0"/>
    <x v="0"/>
    <x v="0"/>
    <m/>
    <m/>
    <s v="Forums"/>
    <m/>
    <n v="3"/>
    <m/>
    <n v="4"/>
    <m/>
    <n v="5"/>
    <s v="Dedication is a must"/>
    <x v="0"/>
    <x v="0"/>
    <n v="10"/>
    <s v="Nothing"/>
    <x v="0"/>
    <m/>
    <m/>
    <s v="No"/>
  </r>
  <r>
    <x v="6"/>
    <x v="1"/>
    <x v="0"/>
    <x v="0"/>
    <m/>
    <m/>
    <m/>
    <n v="32.152777777777779"/>
    <d v="1986-04-09T00:00:00"/>
    <n v="8"/>
    <n v="35"/>
    <x v="5"/>
    <x v="5"/>
    <n v="60618"/>
    <x v="4"/>
    <n v="1"/>
    <s v="jacket (brand is TBD... probably Patagonia)"/>
    <m/>
    <s v="â€œMachine learning for lifeâ€"/>
    <m/>
    <n v="1"/>
    <s v="Freelancing"/>
    <m/>
    <s v="Not Applicable"/>
    <m/>
    <s v="Retail &amp; Consumer Durables"/>
    <m/>
    <n v="4"/>
    <s v="Self"/>
    <x v="2"/>
    <x v="0"/>
    <x v="1"/>
    <x v="0"/>
    <x v="0"/>
    <x v="1"/>
    <x v="0"/>
    <x v="0"/>
    <x v="0"/>
    <m/>
    <m/>
    <s v="Forums"/>
    <m/>
    <n v="6"/>
    <m/>
    <n v="4"/>
    <m/>
    <n v="5"/>
    <s v="Ask for help. "/>
    <x v="1"/>
    <x v="0"/>
    <n v="10"/>
    <s v="Some classes could benefit from more hands on practice. For example, the intro to deep learning class is very hands on. I think other classes would benefit from being developed with a similar approach."/>
    <x v="0"/>
    <s v="No"/>
    <m/>
    <s v="No"/>
  </r>
  <r>
    <x v="7"/>
    <x v="0"/>
    <x v="0"/>
    <x v="1"/>
    <m/>
    <m/>
    <m/>
    <n v="34.091666666666669"/>
    <d v="1984-05-11T00:00:00"/>
    <n v="6"/>
    <n v="35"/>
    <x v="1"/>
    <x v="6"/>
    <n v="10245"/>
    <x v="0"/>
    <n v="0"/>
    <s v="t-shirt"/>
    <m/>
    <s v="â€œMachine learning for lifeâ€"/>
    <m/>
    <n v="0"/>
    <m/>
    <m/>
    <m/>
    <m/>
    <m/>
    <m/>
    <m/>
    <m/>
    <x v="2"/>
    <x v="0"/>
    <x v="1"/>
    <x v="1"/>
    <x v="0"/>
    <x v="0"/>
    <x v="0"/>
    <x v="0"/>
    <x v="0"/>
    <m/>
    <m/>
    <s v="Slack Channel"/>
    <m/>
    <m/>
    <d v="2017-12-10T00:00:00"/>
    <m/>
    <n v="6"/>
    <n v="50"/>
    <s v="Try to make the best out of it. Try to do some research of your own outside the class materials and lectures."/>
    <x v="1"/>
    <x v="0"/>
    <n v="8"/>
    <s v="Give more information about employment statistics after taking nanodegree."/>
    <x v="4"/>
    <s v="I think you are doing an amazing job. Really like how you have redisigned the classroom. Still, I would appreciate more transparency in terms of job positioning after nanodegree."/>
    <m/>
    <s v="No"/>
  </r>
  <r>
    <x v="8"/>
    <x v="0"/>
    <x v="0"/>
    <x v="0"/>
    <m/>
    <s v="General interest in the topic (personal growth and enrichment)"/>
    <m/>
    <n v="45.358333333333334"/>
    <d v="1973-04-03T00:00:00"/>
    <n v="8"/>
    <n v="35"/>
    <x v="1"/>
    <x v="7"/>
    <m/>
    <x v="6"/>
    <n v="1"/>
    <s v="hat"/>
    <m/>
    <s v="â€œData is the new bacon&quot;"/>
    <m/>
    <n v="1"/>
    <s v="Business/Strategy"/>
    <m/>
    <s v="President"/>
    <m/>
    <s v="Manufacturing"/>
    <m/>
    <n v="15"/>
    <s v="Arville"/>
    <x v="0"/>
    <x v="0"/>
    <x v="1"/>
    <x v="1"/>
    <x v="0"/>
    <x v="0"/>
    <x v="0"/>
    <x v="0"/>
    <x v="0"/>
    <m/>
    <m/>
    <s v="Forums"/>
    <m/>
    <n v="6"/>
    <m/>
    <n v="5"/>
    <m/>
    <n v="80"/>
    <s v="Keep it ticking over - even if just 15 minutes to keep progressing."/>
    <x v="1"/>
    <x v="0"/>
    <n v="9"/>
    <s v="More UK meetups"/>
    <x v="0"/>
    <m/>
    <m/>
    <s v="No"/>
  </r>
  <r>
    <x v="9"/>
    <x v="0"/>
    <x v="1"/>
    <x v="0"/>
    <m/>
    <m/>
    <m/>
    <n v="39.866666666666667"/>
    <d v="1978-09-01T00:00:00"/>
    <n v="7"/>
    <n v="10"/>
    <x v="4"/>
    <x v="8"/>
    <n v="19010"/>
    <x v="0"/>
    <n v="0"/>
    <s v="hoodie"/>
    <m/>
    <s v="â€œMachine learning for lifeâ€"/>
    <m/>
    <n v="1"/>
    <s v="Educator / Instructor"/>
    <m/>
    <s v="Individual Contributor"/>
    <m/>
    <s v="Education"/>
    <m/>
    <n v="1"/>
    <s v="Haverford College"/>
    <x v="1"/>
    <x v="0"/>
    <x v="1"/>
    <x v="0"/>
    <x v="0"/>
    <x v="0"/>
    <x v="1"/>
    <x v="0"/>
    <x v="0"/>
    <m/>
    <m/>
    <s v="Slack Channel"/>
    <m/>
    <n v="5"/>
    <m/>
    <n v="5"/>
    <m/>
    <n v="5"/>
    <s v="Watch the videos over and over again, you'll get more out of it each time."/>
    <x v="1"/>
    <x v="0"/>
    <n v="10"/>
    <s v="Some of the content was ported from another course.  It helps to have courses developed individually with the instructors in full control.  Guests were great, but randomly adding instructors and unfamiliar content formats was a negative."/>
    <x v="5"/>
    <s v="You're wonderful!"/>
    <m/>
    <s v="No"/>
  </r>
  <r>
    <x v="10"/>
    <x v="1"/>
    <x v="0"/>
    <x v="0"/>
    <m/>
    <m/>
    <m/>
    <n v="31.3"/>
    <d v="1987-02-10T00:00:00"/>
    <n v="8"/>
    <n v="35"/>
    <x v="1"/>
    <x v="1"/>
    <n v="700000"/>
    <x v="7"/>
    <n v="1"/>
    <s v="shoes (brand is TBDâ€¦ probably Adidas or Puma)"/>
    <m/>
    <s v="â€œMachine learning for lifeâ€"/>
    <m/>
    <n v="1"/>
    <s v="Co-founder (or solo founder)"/>
    <m/>
    <s v="Manager"/>
    <m/>
    <s v="Technology &amp; Internet"/>
    <m/>
    <n v="10"/>
    <s v="Head of development"/>
    <x v="0"/>
    <x v="0"/>
    <x v="1"/>
    <x v="0"/>
    <x v="0"/>
    <x v="1"/>
    <x v="0"/>
    <x v="0"/>
    <x v="0"/>
    <m/>
    <m/>
    <s v="Stack Overflow"/>
    <m/>
    <n v="6"/>
    <m/>
    <n v="6"/>
    <m/>
    <n v="8"/>
    <s v="frequently check the forum"/>
    <x v="1"/>
    <x v="0"/>
    <n v="10"/>
    <s v="more assignments"/>
    <x v="6"/>
    <s v="No"/>
    <m/>
    <s v="No"/>
  </r>
  <r>
    <x v="11"/>
    <x v="0"/>
    <x v="1"/>
    <x v="0"/>
    <m/>
    <m/>
    <m/>
    <n v="29.041666666666668"/>
    <d v="1989-05-03T00:00:00"/>
    <n v="7"/>
    <n v="40"/>
    <x v="6"/>
    <x v="9"/>
    <n v="10589"/>
    <x v="1"/>
    <n v="0"/>
    <s v="socks"/>
    <m/>
    <s v="â€œData is the new bacon&quot;"/>
    <m/>
    <n v="1"/>
    <s v=" Artificial Intelligence Engineer"/>
    <m/>
    <s v="C-Level"/>
    <m/>
    <s v="Retail &amp; Consumer Durables"/>
    <m/>
    <n v="4"/>
    <s v="chatShopper"/>
    <x v="2"/>
    <x v="0"/>
    <x v="1"/>
    <x v="0"/>
    <x v="0"/>
    <x v="0"/>
    <x v="0"/>
    <x v="0"/>
    <x v="0"/>
    <s v="None"/>
    <m/>
    <m/>
    <m/>
    <m/>
    <m/>
    <m/>
    <m/>
    <m/>
    <m/>
    <x v="0"/>
    <x v="0"/>
    <n v="9"/>
    <s v="ask for own motivation, try to tailor course on this (solve my own problems in projects)"/>
    <x v="7"/>
    <m/>
    <m/>
    <s v="No"/>
  </r>
  <r>
    <x v="12"/>
    <x v="1"/>
    <x v="0"/>
    <x v="0"/>
    <m/>
    <m/>
    <m/>
    <n v="28.252777777777776"/>
    <d v="1990-02-11T00:00:00"/>
    <n v="8"/>
    <n v="30"/>
    <x v="7"/>
    <x v="10"/>
    <n v="1090"/>
    <x v="7"/>
    <n v="1"/>
    <s v="t-shirt"/>
    <m/>
    <s v="â€Math - all the cool kids are doing itâ€"/>
    <m/>
    <n v="1"/>
    <s v="Business Intelligence / Business Analyst"/>
    <m/>
    <m/>
    <s v="freelancer"/>
    <s v="Education"/>
    <m/>
    <n v="1"/>
    <s v="Udacity "/>
    <x v="0"/>
    <x v="0"/>
    <x v="0"/>
    <x v="0"/>
    <x v="0"/>
    <x v="0"/>
    <x v="0"/>
    <x v="0"/>
    <x v="0"/>
    <m/>
    <m/>
    <s v="Forums"/>
    <m/>
    <m/>
    <s v="30+"/>
    <m/>
    <s v="20+"/>
    <n v="2"/>
    <s v="Don't waste too much time taking notes and focus on understanding what is happening. You will be able to access the material of the course even afterwards "/>
    <x v="1"/>
    <x v="0"/>
    <n v="10"/>
    <s v="more nanodegrees!"/>
    <x v="8"/>
    <s v="maybe more practice projects, those are great"/>
    <m/>
    <s v="No"/>
  </r>
  <r>
    <x v="13"/>
    <x v="0"/>
    <x v="0"/>
    <x v="0"/>
    <m/>
    <s v="General interest in the topic (personal growth and enrichment)"/>
    <m/>
    <n v="24.375"/>
    <d v="1993-12-08T00:00:00"/>
    <n v="6"/>
    <n v="120"/>
    <x v="7"/>
    <x v="11"/>
    <n v="6004"/>
    <x v="0"/>
    <n v="0"/>
    <s v="backpack"/>
    <m/>
    <s v="â€œA quality life demands quality questionsâ€"/>
    <m/>
    <n v="1"/>
    <s v="Data Scientist"/>
    <m/>
    <s v="Individual Contributor"/>
    <m/>
    <s v="Healthcare and Pharmaceuticals"/>
    <m/>
    <n v="5"/>
    <m/>
    <x v="0"/>
    <x v="0"/>
    <x v="1"/>
    <x v="0"/>
    <x v="0"/>
    <x v="0"/>
    <x v="1"/>
    <x v="0"/>
    <x v="0"/>
    <m/>
    <m/>
    <s v="Slack Channel"/>
    <m/>
    <n v="4"/>
    <m/>
    <n v="1"/>
    <m/>
    <n v="90"/>
    <s v="Never give up"/>
    <x v="1"/>
    <x v="0"/>
    <n v="8"/>
    <s v="More content"/>
    <x v="9"/>
    <s v="You guys do a good job, keep it up"/>
    <m/>
    <s v="No"/>
  </r>
  <r>
    <x v="14"/>
    <x v="0"/>
    <x v="0"/>
    <x v="0"/>
    <m/>
    <s v="General interest in the topic (personal growth and enrichment)"/>
    <m/>
    <n v="20.802777777777777"/>
    <d v="1997-06-16T00:00:00"/>
    <n v="8"/>
    <n v="30"/>
    <x v="8"/>
    <x v="5"/>
    <m/>
    <x v="5"/>
    <n v="1"/>
    <s v="t-shirt"/>
    <m/>
    <s v="â€œMachine learning for lifeâ€"/>
    <m/>
    <n v="0"/>
    <m/>
    <m/>
    <m/>
    <m/>
    <m/>
    <m/>
    <m/>
    <m/>
    <x v="3"/>
    <x v="0"/>
    <x v="1"/>
    <x v="0"/>
    <x v="0"/>
    <x v="0"/>
    <x v="1"/>
    <x v="0"/>
    <x v="0"/>
    <m/>
    <m/>
    <s v="Mentor Help (classroom or 1:1 mentors)"/>
    <m/>
    <n v="2"/>
    <m/>
    <n v="4"/>
    <m/>
    <n v="10"/>
    <s v="live help is more helpful than mentor"/>
    <x v="0"/>
    <x v="0"/>
    <n v="10"/>
    <s v="Live help plz"/>
    <x v="10"/>
    <s v="None"/>
    <m/>
    <s v="No"/>
  </r>
  <r>
    <x v="15"/>
    <x v="1"/>
    <x v="1"/>
    <x v="0"/>
    <m/>
    <s v="General interest in the topic (personal growth and enrichment)"/>
    <m/>
    <n v="36.705555555555556"/>
    <d v="1981-10-13T00:00:00"/>
    <n v="8"/>
    <n v="50"/>
    <x v="7"/>
    <x v="7"/>
    <n v="28860"/>
    <x v="6"/>
    <n v="1"/>
    <s v="hoodie"/>
    <m/>
    <s v="â€œData is the new bacon&quot;"/>
    <m/>
    <n v="1"/>
    <s v=" Artificial Intelligence Engineer"/>
    <m/>
    <s v="Individual Contributor"/>
    <m/>
    <s v="Technology &amp; Internet"/>
    <m/>
    <n v="3"/>
    <s v="BEEVA"/>
    <x v="2"/>
    <x v="0"/>
    <x v="1"/>
    <x v="1"/>
    <x v="1"/>
    <x v="0"/>
    <x v="0"/>
    <x v="0"/>
    <x v="0"/>
    <m/>
    <m/>
    <s v="Forums"/>
    <m/>
    <n v="6"/>
    <m/>
    <n v="6"/>
    <m/>
    <n v="16"/>
    <s v="Be constant and stay motivated"/>
    <x v="1"/>
    <x v="0"/>
    <n v="10"/>
    <s v="It's already awesome!"/>
    <x v="11"/>
    <s v="Udacity is awesome!"/>
    <m/>
    <s v="No"/>
  </r>
  <r>
    <x v="16"/>
    <x v="1"/>
    <x v="1"/>
    <x v="0"/>
    <s v="Help prepare for an advanced degree"/>
    <s v="General interest in the topic (personal growth and enrichment)"/>
    <m/>
    <n v="23.166666666666668"/>
    <d v="1995-02-16T00:00:00"/>
    <n v="8"/>
    <n v="120"/>
    <x v="6"/>
    <x v="10"/>
    <n v="61250"/>
    <x v="1"/>
    <n v="1"/>
    <s v="hoodie"/>
    <m/>
    <s v="â€œData is the new bacon&quot;"/>
    <m/>
    <n v="1"/>
    <s v="Student"/>
    <m/>
    <m/>
    <s v="Working Student"/>
    <s v="Technology &amp; Internet"/>
    <m/>
    <n v="4"/>
    <s v="SAP SE"/>
    <x v="3"/>
    <x v="0"/>
    <x v="1"/>
    <x v="0"/>
    <x v="1"/>
    <x v="0"/>
    <x v="0"/>
    <x v="0"/>
    <x v="0"/>
    <m/>
    <m/>
    <s v="Stack Overflow"/>
    <m/>
    <n v="6"/>
    <m/>
    <n v="4"/>
    <m/>
    <n v="120"/>
    <s v="Set a weekly goal"/>
    <x v="2"/>
    <x v="1"/>
    <n v="8"/>
    <s v=" "/>
    <x v="0"/>
    <m/>
    <m/>
    <s v="No"/>
  </r>
  <r>
    <x v="17"/>
    <x v="0"/>
    <x v="0"/>
    <x v="0"/>
    <m/>
    <s v="General interest in the topic (personal growth and enrichment)"/>
    <m/>
    <n v="21.905555555555555"/>
    <d v="1996-05-15T00:00:00"/>
    <n v="8"/>
    <n v="35"/>
    <x v="5"/>
    <x v="12"/>
    <n v="11550"/>
    <x v="1"/>
    <n v="1"/>
    <s v="hoodie"/>
    <m/>
    <m/>
    <s v="Programming is the closest thing we have to superpowers"/>
    <n v="1"/>
    <s v="Educator / Instructor"/>
    <m/>
    <s v="Individual Contributor"/>
    <m/>
    <s v="Education"/>
    <m/>
    <n v="3"/>
    <s v="I'm going to start in Google in some weeks."/>
    <x v="3"/>
    <x v="0"/>
    <x v="1"/>
    <x v="0"/>
    <x v="0"/>
    <x v="1"/>
    <x v="0"/>
    <x v="0"/>
    <x v="0"/>
    <m/>
    <s v="Front End"/>
    <m/>
    <s v="Google search"/>
    <m/>
    <n v="8"/>
    <n v="3"/>
    <m/>
    <n v="10"/>
    <s v="Projects are supposed to be challenging. Keep a good attitude and know how to manage frustration."/>
    <x v="2"/>
    <x v="2"/>
    <n v="8"/>
    <s v="I think that some courses are really good while others can do much better."/>
    <x v="12"/>
    <s v="You're cool!"/>
    <m/>
    <s v="No"/>
  </r>
  <r>
    <x v="18"/>
    <x v="1"/>
    <x v="0"/>
    <x v="0"/>
    <m/>
    <m/>
    <m/>
    <n v="26.68611111111111"/>
    <d v="1991-08-29T00:00:00"/>
    <n v="6"/>
    <n v="35"/>
    <x v="5"/>
    <x v="13"/>
    <n v="42"/>
    <x v="6"/>
    <n v="1"/>
    <s v="hoodie"/>
    <m/>
    <s v="â€œData is the new bacon&quot;"/>
    <m/>
    <n v="0"/>
    <m/>
    <m/>
    <m/>
    <m/>
    <m/>
    <m/>
    <m/>
    <m/>
    <x v="0"/>
    <x v="0"/>
    <x v="1"/>
    <x v="0"/>
    <x v="0"/>
    <x v="0"/>
    <x v="1"/>
    <x v="0"/>
    <x v="0"/>
    <m/>
    <m/>
    <s v="Forums"/>
    <m/>
    <m/>
    <n v="12"/>
    <n v="6"/>
    <m/>
    <n v="12"/>
    <s v="Type out code bit by bit, run in and get a feel for what is happening."/>
    <x v="1"/>
    <x v="0"/>
    <n v="10"/>
    <s v="Udacity is best learning institution I have attended."/>
    <x v="13"/>
    <s v="Udacity is great."/>
    <m/>
    <s v="No"/>
  </r>
  <r>
    <x v="19"/>
    <x v="0"/>
    <x v="1"/>
    <x v="1"/>
    <m/>
    <s v="General interest in the topic (personal growth and enrichment)"/>
    <m/>
    <n v="30.841666666666665"/>
    <d v="1987-07-25T00:00:00"/>
    <n v="6"/>
    <n v="40"/>
    <x v="6"/>
    <x v="8"/>
    <n v="94301"/>
    <x v="8"/>
    <n v="1"/>
    <s v="jacket (brand is TBD... probably Patagonia)"/>
    <m/>
    <s v="â€œA quality life demands quality questionsâ€"/>
    <m/>
    <n v="1"/>
    <s v="Business Intelligence / Business Analyst"/>
    <m/>
    <s v="Individual Contributor"/>
    <m/>
    <s v="Technology &amp; Internet"/>
    <m/>
    <n v="3"/>
    <s v="Facebook "/>
    <x v="1"/>
    <x v="0"/>
    <x v="1"/>
    <x v="1"/>
    <x v="0"/>
    <x v="0"/>
    <x v="0"/>
    <x v="0"/>
    <x v="0"/>
    <m/>
    <m/>
    <s v="Mentor Help (classroom or 1:1 mentors)"/>
    <m/>
    <n v="6"/>
    <m/>
    <n v="3"/>
    <m/>
    <n v="15"/>
    <s v="Set aside time for it and be rigorous."/>
    <x v="3"/>
    <x v="0"/>
    <n v="10"/>
    <s v="Maybe more grand-scale projects bringing together skills from multiple courses "/>
    <x v="0"/>
    <s v="No. keep being awesome!"/>
    <m/>
    <s v="No"/>
  </r>
  <r>
    <x v="20"/>
    <x v="1"/>
    <x v="0"/>
    <x v="0"/>
    <m/>
    <m/>
    <m/>
    <n v="40.630555555555553"/>
    <d v="1977-11-30T00:00:00"/>
    <n v="8"/>
    <n v="30"/>
    <x v="1"/>
    <x v="14"/>
    <n v="10243"/>
    <x v="5"/>
    <n v="0"/>
    <s v="socks"/>
    <m/>
    <s v="â€œA quality life demands quality questionsâ€"/>
    <m/>
    <n v="0"/>
    <m/>
    <m/>
    <m/>
    <m/>
    <m/>
    <m/>
    <m/>
    <m/>
    <x v="0"/>
    <x v="0"/>
    <x v="1"/>
    <x v="1"/>
    <x v="0"/>
    <x v="0"/>
    <x v="0"/>
    <x v="0"/>
    <x v="0"/>
    <m/>
    <m/>
    <s v="Forums"/>
    <m/>
    <n v="6"/>
    <m/>
    <n v="6"/>
    <m/>
    <n v="20"/>
    <s v="eventually you will need to use git, github and stackoverflow so try to make a start"/>
    <x v="1"/>
    <x v="0"/>
    <n v="8"/>
    <s v="more recruiters in Europe"/>
    <x v="14"/>
    <m/>
    <m/>
    <s v="No"/>
  </r>
  <r>
    <x v="21"/>
    <x v="0"/>
    <x v="1"/>
    <x v="0"/>
    <m/>
    <m/>
    <m/>
    <n v="44.055555555555557"/>
    <d v="1974-07-16T00:00:00"/>
    <n v="7"/>
    <n v="35"/>
    <x v="9"/>
    <x v="2"/>
    <n v="60625"/>
    <x v="0"/>
    <n v="0"/>
    <s v="jacket (brand is TBD... probably Patagonia)"/>
    <m/>
    <s v="â€œMachine learning for lifeâ€"/>
    <m/>
    <n v="1"/>
    <s v="Sales"/>
    <m/>
    <s v="Manager"/>
    <m/>
    <s v="Technology &amp; Internet"/>
    <m/>
    <n v="17"/>
    <s v="IBM"/>
    <x v="2"/>
    <x v="0"/>
    <x v="1"/>
    <x v="0"/>
    <x v="0"/>
    <x v="1"/>
    <x v="0"/>
    <x v="0"/>
    <x v="0"/>
    <m/>
    <m/>
    <s v="Slack Channel"/>
    <m/>
    <n v="2"/>
    <m/>
    <n v="2"/>
    <m/>
    <n v="6"/>
    <s v="Utilize mobile app"/>
    <x v="2"/>
    <x v="3"/>
    <n v="8"/>
    <s v="Companion books"/>
    <x v="0"/>
    <m/>
    <m/>
    <s v="No"/>
  </r>
  <r>
    <x v="22"/>
    <x v="0"/>
    <x v="0"/>
    <x v="0"/>
    <m/>
    <s v="General interest in the topic (personal growth and enrichment)"/>
    <m/>
    <n v="38.588888888888889"/>
    <d v="1979-12-05T00:00:00"/>
    <n v="7"/>
    <n v="180"/>
    <x v="6"/>
    <x v="12"/>
    <n v="22083"/>
    <x v="6"/>
    <n v="0"/>
    <m/>
    <s v="None"/>
    <s v="â€œData is the new bacon&quot;"/>
    <m/>
    <n v="1"/>
    <s v="Educator / Instructor"/>
    <m/>
    <s v="Not Applicable"/>
    <m/>
    <s v="Education"/>
    <m/>
    <n v="8"/>
    <s v="FH LÃ¼beck"/>
    <x v="2"/>
    <x v="0"/>
    <x v="1"/>
    <x v="0"/>
    <x v="1"/>
    <x v="0"/>
    <x v="0"/>
    <x v="0"/>
    <x v="0"/>
    <m/>
    <m/>
    <s v="Stack Overflow"/>
    <m/>
    <n v="2"/>
    <m/>
    <n v="4"/>
    <m/>
    <n v="4"/>
    <s v="_x000a_"/>
    <x v="3"/>
    <x v="0"/>
    <n v="9"/>
    <s v="I don't like the mentor constantly nagging when logging in. I'd like to deactivate that feature."/>
    <x v="0"/>
    <m/>
    <m/>
    <s v="No"/>
  </r>
  <r>
    <x v="23"/>
    <x v="0"/>
    <x v="1"/>
    <x v="0"/>
    <m/>
    <s v="General interest in the topic (personal growth and enrichment)"/>
    <m/>
    <n v="37.947222222222223"/>
    <d v="1980-07-23T00:00:00"/>
    <n v="7"/>
    <n v="60"/>
    <x v="2"/>
    <x v="15"/>
    <n v="94102"/>
    <x v="4"/>
    <n v="1"/>
    <s v="t-shirt"/>
    <m/>
    <s v="â€œData is the new bacon&quot;"/>
    <m/>
    <n v="0"/>
    <m/>
    <m/>
    <m/>
    <m/>
    <m/>
    <m/>
    <m/>
    <m/>
    <x v="1"/>
    <x v="0"/>
    <x v="1"/>
    <x v="0"/>
    <x v="0"/>
    <x v="0"/>
    <x v="1"/>
    <x v="0"/>
    <x v="0"/>
    <m/>
    <m/>
    <s v="Forums"/>
    <m/>
    <n v="4"/>
    <m/>
    <n v="4"/>
    <m/>
    <n v="10"/>
    <s v="Persist"/>
    <x v="1"/>
    <x v="0"/>
    <n v="8"/>
    <s v="Better career services "/>
    <x v="15"/>
    <m/>
    <m/>
    <s v="No"/>
  </r>
  <r>
    <x v="24"/>
    <x v="0"/>
    <x v="0"/>
    <x v="0"/>
    <m/>
    <s v="General interest in the topic (personal growth and enrichment)"/>
    <m/>
    <n v="43.422222222222224"/>
    <d v="1975-03-01T00:00:00"/>
    <n v="7"/>
    <n v="30"/>
    <x v="4"/>
    <x v="2"/>
    <m/>
    <x v="8"/>
    <n v="0"/>
    <s v="backpack"/>
    <m/>
    <s v="â€œMachine learning for lifeâ€"/>
    <m/>
    <n v="0"/>
    <m/>
    <m/>
    <m/>
    <m/>
    <m/>
    <m/>
    <m/>
    <m/>
    <x v="2"/>
    <x v="0"/>
    <x v="1"/>
    <x v="0"/>
    <x v="0"/>
    <x v="0"/>
    <x v="1"/>
    <x v="0"/>
    <x v="0"/>
    <m/>
    <m/>
    <s v="Slack Channel"/>
    <m/>
    <n v="3"/>
    <m/>
    <n v="4"/>
    <m/>
    <n v="7"/>
    <s v="Watch videos multiple times and watch them often"/>
    <x v="1"/>
    <x v="0"/>
    <n v="9"/>
    <s v="Not sure, I am very happy so far"/>
    <x v="16"/>
    <s v="Please continue making cutting edge AI/DL programs even if you have to make them as you go along"/>
    <m/>
    <s v="No"/>
  </r>
  <r>
    <x v="25"/>
    <x v="0"/>
    <x v="0"/>
    <x v="0"/>
    <m/>
    <s v="General interest in the topic (personal growth and enrichment)"/>
    <m/>
    <n v="29.858333333333334"/>
    <d v="1988-07-13T00:00:00"/>
    <n v="7"/>
    <n v="45"/>
    <x v="5"/>
    <x v="8"/>
    <n v="80202"/>
    <x v="1"/>
    <n v="0"/>
    <s v="backpack"/>
    <m/>
    <s v="â€œA quality life demands quality questionsâ€"/>
    <m/>
    <n v="1"/>
    <s v="Software Engineer"/>
    <m/>
    <s v="Individual Contributor"/>
    <m/>
    <s v="Technology &amp; Internet"/>
    <m/>
    <n v="4"/>
    <s v="BiggerPockets"/>
    <x v="2"/>
    <x v="0"/>
    <x v="1"/>
    <x v="0"/>
    <x v="0"/>
    <x v="1"/>
    <x v="0"/>
    <x v="0"/>
    <x v="0"/>
    <m/>
    <m/>
    <s v="Stack Overflow"/>
    <m/>
    <m/>
    <n v="12"/>
    <m/>
    <n v="5"/>
    <n v="8"/>
    <s v="It will be a lot of work.  Find other people through Slack or LinkedIn that you can chat with and stay motivated.  Definitely a great way to learn the basics/foundations of what you're trying to do."/>
    <x v="0"/>
    <x v="0"/>
    <n v="8"/>
    <s v="The mentor experience wasn't great.  I think some of the projects gave too much boiler plate code/helper functions so that it was hard to 1) really feel like you were coding the 'solution' and 2) hard to figure out what all is going on and how it's really working"/>
    <x v="17"/>
    <s v="No, overall it's been a positive experience."/>
    <m/>
    <s v="No"/>
  </r>
  <r>
    <x v="26"/>
    <x v="0"/>
    <x v="0"/>
    <x v="0"/>
    <m/>
    <s v="General interest in the topic (personal growth and enrichment)"/>
    <m/>
    <n v="36.847222222222221"/>
    <d v="1981-08-23T00:00:00"/>
    <n v="8"/>
    <n v="30"/>
    <x v="8"/>
    <x v="13"/>
    <n v="80686"/>
    <x v="7"/>
    <n v="0"/>
    <s v="jacket (brand is TBD... probably Patagonia)"/>
    <m/>
    <s v="â€œMachine learning for lifeâ€"/>
    <m/>
    <n v="1"/>
    <m/>
    <s v="Chief IT Architect"/>
    <s v="Not Applicable"/>
    <m/>
    <s v="Insurance"/>
    <m/>
    <n v="15"/>
    <s v="Allianz"/>
    <x v="0"/>
    <x v="0"/>
    <x v="1"/>
    <x v="0"/>
    <x v="0"/>
    <x v="0"/>
    <x v="0"/>
    <x v="0"/>
    <x v="0"/>
    <s v="None"/>
    <m/>
    <m/>
    <m/>
    <m/>
    <m/>
    <m/>
    <m/>
    <m/>
    <m/>
    <x v="0"/>
    <x v="0"/>
    <n v="8"/>
    <s v="currently nothing"/>
    <x v="18"/>
    <s v="thanks for your offerings!"/>
    <m/>
    <s v="No"/>
  </r>
  <r>
    <x v="27"/>
    <x v="1"/>
    <x v="0"/>
    <x v="0"/>
    <m/>
    <m/>
    <m/>
    <n v="32.222222222222221"/>
    <d v="1986-03-15T00:00:00"/>
    <n v="7"/>
    <n v="30"/>
    <x v="5"/>
    <x v="1"/>
    <n v="78681"/>
    <x v="9"/>
    <n v="1"/>
    <s v="t-shirt"/>
    <m/>
    <s v="â€œData is the new bacon&quot;"/>
    <m/>
    <n v="1"/>
    <s v="Business Intelligence / Business Analyst"/>
    <m/>
    <s v="Individual Contributor"/>
    <m/>
    <s v="Healthcare and Pharmaceuticals"/>
    <m/>
    <n v="8"/>
    <s v="Home Depot"/>
    <x v="2"/>
    <x v="0"/>
    <x v="1"/>
    <x v="0"/>
    <x v="1"/>
    <x v="0"/>
    <x v="0"/>
    <x v="0"/>
    <x v="0"/>
    <m/>
    <m/>
    <s v="Forums"/>
    <m/>
    <n v="6"/>
    <m/>
    <n v="5"/>
    <m/>
    <n v="500"/>
    <s v="Keep more focus"/>
    <x v="1"/>
    <x v="0"/>
    <n v="7"/>
    <s v="more project oritented videos"/>
    <x v="19"/>
    <s v="None"/>
    <m/>
    <s v="No"/>
  </r>
  <r>
    <x v="28"/>
    <x v="1"/>
    <x v="1"/>
    <x v="0"/>
    <m/>
    <m/>
    <m/>
    <n v="38.833333333333336"/>
    <d v="1979-09-08T00:00:00"/>
    <n v="6"/>
    <n v="40"/>
    <x v="7"/>
    <x v="12"/>
    <n v="2215"/>
    <x v="5"/>
    <n v="0"/>
    <s v="jacket (brand is TBD... probably Patagonia)"/>
    <m/>
    <s v="â€œMachine learning for lifeâ€"/>
    <m/>
    <n v="1"/>
    <s v="Software Engineer"/>
    <m/>
    <s v="Individual Contributor"/>
    <m/>
    <s v="Advertising &amp; Marketing"/>
    <m/>
    <n v="11"/>
    <s v="Hibu"/>
    <x v="2"/>
    <x v="0"/>
    <x v="1"/>
    <x v="0"/>
    <x v="0"/>
    <x v="0"/>
    <x v="1"/>
    <x v="0"/>
    <x v="0"/>
    <m/>
    <m/>
    <s v="Slack Channel"/>
    <m/>
    <n v="4"/>
    <m/>
    <n v="2"/>
    <m/>
    <n v="2"/>
    <s v="Seek help from slack or Udacity forum"/>
    <x v="1"/>
    <x v="0"/>
    <n v="10"/>
    <s v="Some courses have lots of repetitive material. It could be overwhelming to see that you have 4 hours of videos to watch, while maybe 30-40% of it is repeating material from previous lectures"/>
    <x v="20"/>
    <m/>
    <m/>
    <s v="No"/>
  </r>
  <r>
    <x v="29"/>
    <x v="1"/>
    <x v="0"/>
    <x v="0"/>
    <s v="Help prepare for an advanced degree"/>
    <s v="General interest in the topic (personal growth and enrichment)"/>
    <m/>
    <n v="26.655555555555555"/>
    <d v="1991-09-09T00:00:00"/>
    <n v="6"/>
    <n v="35"/>
    <x v="7"/>
    <x v="11"/>
    <n v="11011"/>
    <x v="0"/>
    <n v="1"/>
    <s v="hat"/>
    <m/>
    <s v="â€œData is the new bacon&quot;"/>
    <m/>
    <n v="1"/>
    <s v="Software Engineer"/>
    <m/>
    <s v="Individual Contributor"/>
    <m/>
    <s v="Technology &amp; Internet"/>
    <m/>
    <n v="4"/>
    <s v="Wivo"/>
    <x v="0"/>
    <x v="0"/>
    <x v="1"/>
    <x v="0"/>
    <x v="0"/>
    <x v="0"/>
    <x v="1"/>
    <x v="0"/>
    <x v="0"/>
    <m/>
    <m/>
    <s v="Forums"/>
    <m/>
    <n v="4"/>
    <m/>
    <n v="4"/>
    <m/>
    <n v="6"/>
    <s v="Community is the corner stone of success! Ask any question you've got in your mind and things will flow smoothly :)"/>
    <x v="1"/>
    <x v="0"/>
    <n v="10"/>
    <s v="Keep the quality high! Don't try to over advertise your programs like happened in the Deep Learning Nanodegree. Be truthful and keep up the good work!"/>
    <x v="21"/>
    <m/>
    <m/>
    <s v="No"/>
  </r>
  <r>
    <x v="30"/>
    <x v="1"/>
    <x v="0"/>
    <x v="0"/>
    <m/>
    <m/>
    <m/>
    <n v="34.522222222222226"/>
    <d v="1983-12-08T00:00:00"/>
    <n v="7"/>
    <n v="150"/>
    <x v="4"/>
    <x v="16"/>
    <n v="95051"/>
    <x v="4"/>
    <n v="0"/>
    <s v="t-shirt"/>
    <m/>
    <s v="â€œMachine learning for lifeâ€"/>
    <m/>
    <n v="1"/>
    <s v="Software Engineer"/>
    <m/>
    <s v="Individual Contributor"/>
    <m/>
    <m/>
    <s v="Data"/>
    <n v="12"/>
    <m/>
    <x v="2"/>
    <x v="0"/>
    <x v="1"/>
    <x v="0"/>
    <x v="0"/>
    <x v="0"/>
    <x v="1"/>
    <x v="0"/>
    <x v="0"/>
    <m/>
    <m/>
    <s v="Stack Overflow"/>
    <m/>
    <n v="6"/>
    <m/>
    <n v="4"/>
    <m/>
    <n v="8"/>
    <s v="Helps to have a little bit of background in the nanodegree you are pursuing. Do some homework before you get started (python, tensorflow for deep learning)"/>
    <x v="1"/>
    <x v="0"/>
    <n v="7"/>
    <s v="Specifically for deep learning, have a tensorflow primer."/>
    <x v="0"/>
    <m/>
    <m/>
    <s v="No"/>
  </r>
  <r>
    <x v="31"/>
    <x v="1"/>
    <x v="1"/>
    <x v="0"/>
    <m/>
    <s v="General interest in the topic (personal growth and enrichment)"/>
    <m/>
    <n v="38.172222222222224"/>
    <d v="1980-05-03T00:00:00"/>
    <n v="8"/>
    <n v="35"/>
    <x v="5"/>
    <x v="13"/>
    <n v="2128"/>
    <x v="0"/>
    <n v="1"/>
    <s v="hoodie"/>
    <m/>
    <s v="â€œA quality life demands quality questionsâ€"/>
    <m/>
    <n v="1"/>
    <s v="Software Engineer"/>
    <m/>
    <s v="Director"/>
    <m/>
    <s v="Technology &amp; Internet"/>
    <m/>
    <n v="10"/>
    <s v="Design Condition LLC"/>
    <x v="2"/>
    <x v="0"/>
    <x v="1"/>
    <x v="0"/>
    <x v="1"/>
    <x v="1"/>
    <x v="0"/>
    <x v="0"/>
    <x v="0"/>
    <m/>
    <m/>
    <s v="Slack Channel"/>
    <m/>
    <m/>
    <d v="2020-10-01T00:00:00"/>
    <m/>
    <d v="2020-10-01T00:00:00"/>
    <n v="20"/>
    <s v="Keep at it"/>
    <x v="1"/>
    <x v="0"/>
    <n v="8"/>
    <s v="more content for the AI nano-degree"/>
    <x v="22"/>
    <m/>
    <m/>
    <s v="No"/>
  </r>
  <r>
    <x v="32"/>
    <x v="1"/>
    <x v="0"/>
    <x v="0"/>
    <s v="Help prepare for an advanced degree"/>
    <s v="General interest in the topic (personal growth and enrichment)"/>
    <m/>
    <n v="33.875"/>
    <d v="1984-07-28T00:00:00"/>
    <n v="7"/>
    <n v="100"/>
    <x v="5"/>
    <x v="9"/>
    <n v="2033"/>
    <x v="1"/>
    <n v="1"/>
    <s v="hoodie"/>
    <m/>
    <m/>
    <s v="I don't know yet!"/>
    <n v="1"/>
    <s v="Software Engineer"/>
    <m/>
    <s v="Not Applicable"/>
    <m/>
    <s v="Manufacturing"/>
    <m/>
    <n v="7"/>
    <m/>
    <x v="2"/>
    <x v="0"/>
    <x v="1"/>
    <x v="0"/>
    <x v="0"/>
    <x v="1"/>
    <x v="0"/>
    <x v="0"/>
    <x v="0"/>
    <m/>
    <m/>
    <s v="Forums"/>
    <m/>
    <n v="4"/>
    <m/>
    <m/>
    <n v="15"/>
    <n v="20"/>
    <s v="Just do it!"/>
    <x v="1"/>
    <x v="0"/>
    <n v="10"/>
    <s v="Add more projects. Add more challenging contents. "/>
    <x v="23"/>
    <s v="No"/>
    <m/>
    <s v="No"/>
  </r>
  <r>
    <x v="33"/>
    <x v="0"/>
    <x v="1"/>
    <x v="1"/>
    <m/>
    <s v="General interest in the topic (personal growth and enrichment)"/>
    <m/>
    <n v="22.083333333333332"/>
    <d v="1996-03-12T00:00:00"/>
    <n v="6"/>
    <n v="120"/>
    <x v="10"/>
    <x v="1"/>
    <n v="110001"/>
    <x v="4"/>
    <n v="0"/>
    <s v="hoodie"/>
    <m/>
    <s v="â€œData is the new bacon&quot;"/>
    <m/>
    <n v="0"/>
    <m/>
    <m/>
    <m/>
    <m/>
    <m/>
    <m/>
    <m/>
    <m/>
    <x v="3"/>
    <x v="0"/>
    <x v="1"/>
    <x v="0"/>
    <x v="1"/>
    <x v="0"/>
    <x v="0"/>
    <x v="0"/>
    <x v="0"/>
    <m/>
    <m/>
    <s v="Forums"/>
    <m/>
    <n v="6"/>
    <m/>
    <n v="6"/>
    <m/>
    <n v="60"/>
    <s v="Just never give up, keep on learning new things and always look forward to new things."/>
    <x v="0"/>
    <x v="0"/>
    <n v="9"/>
    <s v="Nothing all is fine"/>
    <x v="24"/>
    <m/>
    <m/>
    <s v="No"/>
  </r>
  <r>
    <x v="34"/>
    <x v="1"/>
    <x v="0"/>
    <x v="0"/>
    <m/>
    <s v="General interest in the topic (personal growth and enrichment)"/>
    <m/>
    <n v="27.830555555555556"/>
    <d v="1990-07-13T00:00:00"/>
    <n v="7"/>
    <n v="70"/>
    <x v="2"/>
    <x v="16"/>
    <n v="54000"/>
    <x v="4"/>
    <n v="0"/>
    <s v="jacket (brand is TBD... probably Patagonia)"/>
    <m/>
    <s v="â€œA quality life demands quality questionsâ€"/>
    <m/>
    <n v="1"/>
    <s v="Other"/>
    <m/>
    <s v="Manager"/>
    <m/>
    <m/>
    <s v="Public Sector Consulting"/>
    <n v="1"/>
    <s v="GAT consulting"/>
    <x v="2"/>
    <x v="0"/>
    <x v="1"/>
    <x v="1"/>
    <x v="1"/>
    <x v="0"/>
    <x v="0"/>
    <x v="0"/>
    <x v="0"/>
    <m/>
    <m/>
    <s v="Forums"/>
    <m/>
    <n v="3"/>
    <m/>
    <n v="2"/>
    <m/>
    <n v="15"/>
    <s v="Enjoy it! Be sure to interact on the forums. You learn most by talking about things you want to learn"/>
    <x v="1"/>
    <x v="0"/>
    <n v="8"/>
    <s v="Help students to become better freelancers"/>
    <x v="25"/>
    <m/>
    <m/>
    <s v="No"/>
  </r>
  <r>
    <x v="35"/>
    <x v="0"/>
    <x v="1"/>
    <x v="0"/>
    <m/>
    <m/>
    <m/>
    <n v="40.244444444444447"/>
    <d v="1978-04-18T00:00:00"/>
    <n v="6"/>
    <n v="90"/>
    <x v="4"/>
    <x v="1"/>
    <n v="30341"/>
    <x v="3"/>
    <n v="0"/>
    <s v="backpack"/>
    <m/>
    <s v="â€œData is the new bacon&quot;"/>
    <m/>
    <n v="1"/>
    <s v="Data Scientist"/>
    <m/>
    <m/>
    <s v="Senior"/>
    <s v="Technology &amp; Internet"/>
    <m/>
    <n v="6"/>
    <s v="Deloitte"/>
    <x v="2"/>
    <x v="0"/>
    <x v="1"/>
    <x v="0"/>
    <x v="0"/>
    <x v="1"/>
    <x v="0"/>
    <x v="0"/>
    <x v="0"/>
    <m/>
    <m/>
    <s v="Forums"/>
    <m/>
    <n v="5"/>
    <m/>
    <n v="5"/>
    <m/>
    <n v="5"/>
    <s v="Don't skip any lesson :) Every lesson has some valuable information for you , though you may be an expert in that area"/>
    <x v="1"/>
    <x v="0"/>
    <n v="8"/>
    <s v="Better Project, ask the students to do more on project"/>
    <x v="26"/>
    <s v="Try to improve the projects by giving more to students"/>
    <m/>
    <s v="No"/>
  </r>
  <r>
    <x v="36"/>
    <x v="0"/>
    <x v="0"/>
    <x v="0"/>
    <m/>
    <s v="General interest in the topic (personal growth and enrichment)"/>
    <m/>
    <n v="42.019444444444446"/>
    <d v="1976-07-18T00:00:00"/>
    <n v="7"/>
    <n v="50"/>
    <x v="1"/>
    <x v="9"/>
    <n v="7748"/>
    <x v="5"/>
    <n v="0"/>
    <s v="backpack"/>
    <m/>
    <s v="â€œData is the new bacon&quot;"/>
    <m/>
    <n v="1"/>
    <s v="Software Engineer"/>
    <m/>
    <s v="Individual Contributor"/>
    <m/>
    <s v="Technology &amp; Internet"/>
    <m/>
    <n v="22"/>
    <s v="Commvault"/>
    <x v="0"/>
    <x v="0"/>
    <x v="1"/>
    <x v="0"/>
    <x v="1"/>
    <x v="0"/>
    <x v="0"/>
    <x v="0"/>
    <x v="0"/>
    <m/>
    <m/>
    <s v="Stack Overflow"/>
    <m/>
    <n v="4"/>
    <m/>
    <n v="6"/>
    <m/>
    <n v="12"/>
    <s v="Do it to learn something new, not to use it on your resume for a new job."/>
    <x v="0"/>
    <x v="0"/>
    <n v="10"/>
    <s v="It's awesome right now."/>
    <x v="27"/>
    <m/>
    <m/>
    <s v="No"/>
  </r>
  <r>
    <x v="37"/>
    <x v="1"/>
    <x v="1"/>
    <x v="0"/>
    <s v="Help prepare for an advanced degree"/>
    <s v="General interest in the topic (personal growth and enrichment)"/>
    <m/>
    <n v="27.197222222222223"/>
    <d v="1991-02-26T00:00:00"/>
    <n v="6"/>
    <n v="60"/>
    <x v="1"/>
    <x v="16"/>
    <n v="60320"/>
    <x v="9"/>
    <n v="1"/>
    <s v="socks"/>
    <m/>
    <s v="â€Math - all the cool kids are doing itâ€"/>
    <m/>
    <n v="1"/>
    <s v="Data Scientist"/>
    <m/>
    <s v="Not Applicable"/>
    <m/>
    <s v="Technology &amp; Internet"/>
    <m/>
    <n v="3"/>
    <s v="IBM"/>
    <x v="2"/>
    <x v="0"/>
    <x v="1"/>
    <x v="0"/>
    <x v="1"/>
    <x v="0"/>
    <x v="0"/>
    <x v="0"/>
    <x v="0"/>
    <m/>
    <m/>
    <s v="Slack Channel"/>
    <m/>
    <n v="6"/>
    <m/>
    <n v="6"/>
    <m/>
    <n v="6"/>
    <s v="Do a piece of work everyday, even if it is just one video"/>
    <x v="1"/>
    <x v="0"/>
    <n v="10"/>
    <s v="Nothing, I am very happy"/>
    <x v="0"/>
    <s v="Thank you. You really deliver high quality content and I already learned a lot"/>
    <m/>
    <s v="No"/>
  </r>
  <r>
    <x v="38"/>
    <x v="0"/>
    <x v="1"/>
    <x v="0"/>
    <m/>
    <s v="General interest in the topic (personal growth and enrichment)"/>
    <m/>
    <n v="38.222222222222221"/>
    <d v="1980-04-15T00:00:00"/>
    <n v="6"/>
    <n v="50"/>
    <x v="11"/>
    <x v="1"/>
    <n v="400041"/>
    <x v="9"/>
    <n v="0"/>
    <s v="backpack"/>
    <m/>
    <s v="â€Math - all the cool kids are doing itâ€"/>
    <m/>
    <n v="1"/>
    <s v="Product Management/Project Management"/>
    <m/>
    <s v="Manager"/>
    <m/>
    <s v="Automotive"/>
    <m/>
    <n v="3"/>
    <s v="TSARI design institute of Smart Factory"/>
    <x v="2"/>
    <x v="0"/>
    <x v="0"/>
    <x v="0"/>
    <x v="0"/>
    <x v="0"/>
    <x v="0"/>
    <x v="0"/>
    <x v="0"/>
    <m/>
    <m/>
    <s v="Slack Channel"/>
    <m/>
    <n v="6"/>
    <m/>
    <n v="3"/>
    <m/>
    <n v="5"/>
    <s v="Working Hard and practice"/>
    <x v="1"/>
    <x v="0"/>
    <n v="10"/>
    <s v="lower price"/>
    <x v="10"/>
    <s v="Please lower the price"/>
    <m/>
    <s v="No"/>
  </r>
  <r>
    <x v="39"/>
    <x v="0"/>
    <x v="0"/>
    <x v="1"/>
    <m/>
    <m/>
    <m/>
    <n v="22.202777777777779"/>
    <d v="1996-01-29T00:00:00"/>
    <n v="8"/>
    <n v="60"/>
    <x v="7"/>
    <x v="12"/>
    <n v="396210"/>
    <x v="9"/>
    <n v="0"/>
    <s v="backpack"/>
    <m/>
    <s v="â€œA quality life demands quality questionsâ€"/>
    <m/>
    <n v="0"/>
    <m/>
    <m/>
    <m/>
    <m/>
    <m/>
    <m/>
    <m/>
    <m/>
    <x v="3"/>
    <x v="0"/>
    <x v="1"/>
    <x v="0"/>
    <x v="1"/>
    <x v="0"/>
    <x v="0"/>
    <x v="0"/>
    <x v="0"/>
    <m/>
    <m/>
    <s v="Forums"/>
    <m/>
    <n v="5"/>
    <m/>
    <n v="5"/>
    <m/>
    <n v="24"/>
    <s v="Understand your curriculum, complete your projects side by side (i.e. regularly) and search for existing applications of what your learned today."/>
    <x v="0"/>
    <x v="0"/>
    <n v="9"/>
    <s v="Do not send promotional emails of already completed Nanodegree to graduates. "/>
    <x v="28"/>
    <s v="Try to send periodical reminders (gentle :) ) to students who have not visited the classroom in X days/weeks. Provided some motivation indicating what kind of knowledge (applications, the importance of the topic) can be gained by learning the next topic in their curriculum. "/>
    <m/>
    <s v="No"/>
  </r>
  <r>
    <x v="40"/>
    <x v="1"/>
    <x v="0"/>
    <x v="0"/>
    <m/>
    <m/>
    <m/>
    <n v="31.258333333333333"/>
    <d v="1987-02-25T00:00:00"/>
    <n v="8"/>
    <n v="150"/>
    <x v="1"/>
    <x v="12"/>
    <m/>
    <x v="9"/>
    <n v="1"/>
    <s v="hoodie"/>
    <m/>
    <s v="â€Math - all the cool kids are doing itâ€"/>
    <m/>
    <n v="1"/>
    <s v="Other"/>
    <m/>
    <s v="Individual Contributor"/>
    <m/>
    <s v="Healthcare and Pharmaceuticals"/>
    <m/>
    <n v="7"/>
    <s v="Alberta Health Services"/>
    <x v="0"/>
    <x v="1"/>
    <x v="1"/>
    <x v="0"/>
    <x v="0"/>
    <x v="0"/>
    <x v="1"/>
    <x v="0"/>
    <x v="0"/>
    <m/>
    <m/>
    <s v="Forums"/>
    <m/>
    <n v="6"/>
    <m/>
    <n v="6"/>
    <m/>
    <n v="12"/>
    <s v="Keep notes! "/>
    <x v="1"/>
    <x v="0"/>
    <n v="10"/>
    <s v="I can't think of anything "/>
    <x v="0"/>
    <m/>
    <m/>
    <s v="No"/>
  </r>
  <r>
    <x v="41"/>
    <x v="0"/>
    <x v="0"/>
    <x v="0"/>
    <m/>
    <s v="General interest in the topic (personal growth and enrichment)"/>
    <m/>
    <n v="37.56666666666667"/>
    <d v="1980-12-07T00:00:00"/>
    <n v="6"/>
    <n v="50"/>
    <x v="12"/>
    <x v="2"/>
    <m/>
    <x v="3"/>
    <n v="0"/>
    <s v="hoodie"/>
    <m/>
    <m/>
    <s v="Without data, you're just another person with an opinion."/>
    <n v="1"/>
    <s v="Software Engineer"/>
    <m/>
    <s v="Manager"/>
    <m/>
    <m/>
    <s v="Consulting (Design studio) "/>
    <n v="15"/>
    <s v="Method"/>
    <x v="0"/>
    <x v="0"/>
    <x v="1"/>
    <x v="1"/>
    <x v="1"/>
    <x v="0"/>
    <x v="1"/>
    <x v="0"/>
    <x v="0"/>
    <m/>
    <m/>
    <s v="Forums"/>
    <m/>
    <n v="5"/>
    <m/>
    <n v="2"/>
    <m/>
    <n v="4"/>
    <s v="Make it part of your routine"/>
    <x v="1"/>
    <x v="0"/>
    <n v="10"/>
    <s v="Nothing - you guys (and girls) are doing an amazing job! Keep it up."/>
    <x v="29"/>
    <s v="Nope"/>
    <m/>
    <s v="No"/>
  </r>
  <r>
    <x v="42"/>
    <x v="1"/>
    <x v="0"/>
    <x v="0"/>
    <m/>
    <m/>
    <m/>
    <n v="119.68333333333334"/>
    <m/>
    <n v="6"/>
    <n v="30"/>
    <x v="5"/>
    <x v="16"/>
    <n v="1581"/>
    <x v="6"/>
    <n v="0"/>
    <s v="backpack"/>
    <m/>
    <s v="â€Math - all the cool kids are doing itâ€"/>
    <m/>
    <n v="1"/>
    <s v="Other"/>
    <m/>
    <m/>
    <s v="Engineer"/>
    <m/>
    <s v="Semiconductor"/>
    <n v="6"/>
    <m/>
    <x v="2"/>
    <x v="0"/>
    <x v="1"/>
    <x v="0"/>
    <x v="1"/>
    <x v="1"/>
    <x v="0"/>
    <x v="0"/>
    <x v="0"/>
    <m/>
    <m/>
    <s v="Slack Channel"/>
    <m/>
    <n v="4"/>
    <m/>
    <n v="4"/>
    <m/>
    <n v="8"/>
    <s v="Be on time."/>
    <x v="1"/>
    <x v="0"/>
    <n v="7"/>
    <s v="Reducing cost and elaborate course materials to University standards."/>
    <x v="30"/>
    <s v="Expected Job interviews. Still waiting!"/>
    <m/>
    <s v="No"/>
  </r>
  <r>
    <x v="43"/>
    <x v="1"/>
    <x v="1"/>
    <x v="0"/>
    <m/>
    <m/>
    <m/>
    <n v="34.744444444444447"/>
    <d v="1983-09-19T00:00:00"/>
    <n v="7"/>
    <n v="50"/>
    <x v="1"/>
    <x v="14"/>
    <n v="80124"/>
    <x v="9"/>
    <n v="1"/>
    <s v="hoodie"/>
    <m/>
    <s v="â€œA quality life demands quality questionsâ€"/>
    <m/>
    <n v="1"/>
    <s v="Data Analyst"/>
    <m/>
    <s v="Manager"/>
    <m/>
    <s v="Utilities, Energy and Extraction"/>
    <m/>
    <n v="11"/>
    <s v="KPMG"/>
    <x v="0"/>
    <x v="0"/>
    <x v="0"/>
    <x v="0"/>
    <x v="0"/>
    <x v="0"/>
    <x v="0"/>
    <x v="0"/>
    <x v="0"/>
    <m/>
    <m/>
    <s v="Forums"/>
    <m/>
    <n v="5"/>
    <m/>
    <n v="6"/>
    <m/>
    <n v="40"/>
    <s v="Classes are definitely not boring._x000a_One on one feedback on assignments if the most useful part of the program"/>
    <x v="1"/>
    <x v="0"/>
    <n v="9"/>
    <s v="Podcasts"/>
    <x v="31"/>
    <s v="Verifiable certificate link like in Coursera, edx"/>
    <m/>
    <s v="No"/>
  </r>
  <r>
    <x v="44"/>
    <x v="0"/>
    <x v="1"/>
    <x v="1"/>
    <m/>
    <m/>
    <m/>
    <n v="26.038888888888888"/>
    <d v="1992-04-18T00:00:00"/>
    <n v="8"/>
    <n v="120"/>
    <x v="6"/>
    <x v="2"/>
    <n v="92078"/>
    <x v="10"/>
    <n v="1"/>
    <m/>
    <s v="Coffee mug"/>
    <s v="â€œData is the new bacon&quot;"/>
    <m/>
    <n v="1"/>
    <s v="Data Analyst"/>
    <m/>
    <s v="Individual Contributor"/>
    <m/>
    <s v="Real Estate"/>
    <m/>
    <n v="3"/>
    <s v="Casino essentials"/>
    <x v="0"/>
    <x v="0"/>
    <x v="1"/>
    <x v="1"/>
    <x v="0"/>
    <x v="0"/>
    <x v="0"/>
    <x v="0"/>
    <x v="0"/>
    <m/>
    <m/>
    <s v="Forums"/>
    <m/>
    <n v="6"/>
    <m/>
    <n v="6"/>
    <m/>
    <n v="20"/>
    <s v="Make sure that you stay on top of your own self designated timelines because the 12 months to receive back the half tuition will sneak up. Continue to stay motivated throughout the entire program!"/>
    <x v="1"/>
    <x v="0"/>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x v="0"/>
    <s v="I think overall the program has been great! I have reached out a few times in regards to the tuition reimbursement and haven't received much communication except to fill out a form so I think that the process for that reimbursement could be improved!"/>
    <m/>
    <s v="No"/>
  </r>
  <r>
    <x v="45"/>
    <x v="1"/>
    <x v="0"/>
    <x v="0"/>
    <s v="Help prepare for an advanced degree"/>
    <m/>
    <m/>
    <n v="37.572222222222223"/>
    <d v="1980-12-05T00:00:00"/>
    <n v="8"/>
    <n v="35"/>
    <x v="6"/>
    <x v="8"/>
    <n v="94110"/>
    <x v="5"/>
    <n v="1"/>
    <s v="hoodie"/>
    <m/>
    <s v="â€Math - all the cool kids are doing itâ€"/>
    <m/>
    <n v="1"/>
    <s v="Machine Learning Engineer"/>
    <m/>
    <s v="Individual Contributor"/>
    <m/>
    <s v="Transportation &amp; Delivery"/>
    <m/>
    <n v="1"/>
    <s v="Avisell"/>
    <x v="0"/>
    <x v="0"/>
    <x v="1"/>
    <x v="1"/>
    <x v="0"/>
    <x v="0"/>
    <x v="0"/>
    <x v="0"/>
    <x v="0"/>
    <m/>
    <m/>
    <s v="Forums"/>
    <m/>
    <m/>
    <n v="10"/>
    <n v="5"/>
    <m/>
    <n v="20"/>
    <s v="Focus on the projects more than watching the content, or rather, let getting stuck in the projects guide you to study materials. "/>
    <x v="0"/>
    <x v="0"/>
    <n v="6"/>
    <s v="More hands-on careers services engagement and reflection built into the process. The few weeks I had engaging with a mentor in the MLND were a bright light in this direction. "/>
    <x v="32"/>
    <m/>
    <m/>
    <s v="No"/>
  </r>
  <r>
    <x v="46"/>
    <x v="1"/>
    <x v="0"/>
    <x v="0"/>
    <m/>
    <m/>
    <m/>
    <n v="119.68333333333334"/>
    <m/>
    <n v="9"/>
    <n v="20"/>
    <x v="13"/>
    <x v="17"/>
    <n v="55403"/>
    <x v="8"/>
    <n v="0"/>
    <s v="t-shirt"/>
    <m/>
    <s v="â€Math - all the cool kids are doing itâ€"/>
    <m/>
    <n v="0"/>
    <m/>
    <m/>
    <m/>
    <m/>
    <m/>
    <m/>
    <m/>
    <m/>
    <x v="2"/>
    <x v="0"/>
    <x v="1"/>
    <x v="0"/>
    <x v="1"/>
    <x v="0"/>
    <x v="0"/>
    <x v="0"/>
    <x v="0"/>
    <m/>
    <m/>
    <s v="Stack Overflow"/>
    <m/>
    <n v="6"/>
    <m/>
    <n v="6"/>
    <m/>
    <n v="80"/>
    <s v="&lt;none&gt;"/>
    <x v="0"/>
    <x v="0"/>
    <n v="7"/>
    <s v="Pair employers and candidates."/>
    <x v="33"/>
    <s v="No."/>
    <m/>
    <s v="No"/>
  </r>
  <r>
    <x v="47"/>
    <x v="0"/>
    <x v="0"/>
    <x v="0"/>
    <m/>
    <s v="General interest in the topic (personal growth and enrichment)"/>
    <m/>
    <n v="40.99722222222222"/>
    <d v="1977-07-21T00:00:00"/>
    <n v="6"/>
    <n v="20"/>
    <x v="10"/>
    <x v="2"/>
    <n v="78729"/>
    <x v="7"/>
    <n v="1"/>
    <s v="t-shirt"/>
    <m/>
    <s v="â€œMachine learning for lifeâ€"/>
    <m/>
    <n v="1"/>
    <s v="Other"/>
    <m/>
    <s v="Individual Contributor"/>
    <m/>
    <s v="Education"/>
    <m/>
    <n v="12"/>
    <s v="University of Texas at Austin"/>
    <x v="1"/>
    <x v="0"/>
    <x v="1"/>
    <x v="0"/>
    <x v="0"/>
    <x v="0"/>
    <x v="1"/>
    <x v="0"/>
    <x v="0"/>
    <m/>
    <m/>
    <s v="Slack Channel"/>
    <m/>
    <m/>
    <n v="12"/>
    <n v="6"/>
    <m/>
    <n v="140"/>
    <s v="Don't be afraid by the task. Try to learn, search online, don't be afraid to ask, there are no stupid questions"/>
    <x v="1"/>
    <x v="0"/>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x v="34"/>
    <s v="Please allow me to get the $100 discount to the AI nanodegree that I lost thank to Meghan Spray that don't know how to read a ticket...."/>
    <m/>
    <s v="No"/>
  </r>
  <r>
    <x v="48"/>
    <x v="0"/>
    <x v="1"/>
    <x v="0"/>
    <m/>
    <s v="General interest in the topic (personal growth and enrichment)"/>
    <m/>
    <n v="27.522222222222222"/>
    <d v="1990-11-01T00:00:00"/>
    <n v="7"/>
    <n v="40"/>
    <x v="14"/>
    <x v="10"/>
    <m/>
    <x v="10"/>
    <n v="0"/>
    <s v="t-shirt"/>
    <m/>
    <s v="â€œMachine learning for lifeâ€"/>
    <m/>
    <n v="1"/>
    <s v="Other"/>
    <m/>
    <s v="Individual Contributor"/>
    <m/>
    <m/>
    <s v="Engineering Consultancy"/>
    <n v="4"/>
    <s v="Frazer-Nash Consultancy"/>
    <x v="2"/>
    <x v="0"/>
    <x v="1"/>
    <x v="0"/>
    <x v="1"/>
    <x v="0"/>
    <x v="0"/>
    <x v="0"/>
    <x v="0"/>
    <m/>
    <m/>
    <s v="Forums"/>
    <m/>
    <n v="4"/>
    <m/>
    <n v="2"/>
    <m/>
    <n v="10"/>
    <s v="Keep at it"/>
    <x v="1"/>
    <x v="0"/>
    <n v="8"/>
    <s v="Be cheaper"/>
    <x v="0"/>
    <m/>
    <m/>
    <s v="No"/>
  </r>
  <r>
    <x v="49"/>
    <x v="1"/>
    <x v="1"/>
    <x v="0"/>
    <m/>
    <s v="General interest in the topic (personal growth and enrichment)"/>
    <m/>
    <n v="39.588888888888889"/>
    <d v="1978-12-10T00:00:00"/>
    <n v="8"/>
    <n v="35"/>
    <x v="8"/>
    <x v="2"/>
    <n v="54625"/>
    <x v="5"/>
    <n v="1"/>
    <s v="backpack"/>
    <m/>
    <s v="â€œA quality life demands quality questionsâ€"/>
    <m/>
    <n v="1"/>
    <s v="Software Engineer"/>
    <m/>
    <s v="Individual Contributor"/>
    <m/>
    <s v="Education"/>
    <m/>
    <n v="15"/>
    <s v="Udacity"/>
    <x v="2"/>
    <x v="0"/>
    <x v="1"/>
    <x v="0"/>
    <x v="0"/>
    <x v="0"/>
    <x v="1"/>
    <x v="0"/>
    <x v="0"/>
    <m/>
    <s v="ios"/>
    <s v="Slack Channel"/>
    <m/>
    <n v="6"/>
    <m/>
    <n v="6"/>
    <m/>
    <n v="15"/>
    <s v="go for it! there's always a nanodegree for your skill level"/>
    <x v="1"/>
    <x v="0"/>
    <n v="10"/>
    <s v="nothing"/>
    <x v="35"/>
    <s v="thanks!"/>
    <m/>
    <s v="No"/>
  </r>
  <r>
    <x v="50"/>
    <x v="0"/>
    <x v="1"/>
    <x v="0"/>
    <m/>
    <m/>
    <m/>
    <n v="45.155555555555559"/>
    <d v="1973-06-15T00:00:00"/>
    <n v="7"/>
    <n v="120"/>
    <x v="15"/>
    <x v="13"/>
    <n v="60192"/>
    <x v="6"/>
    <n v="0"/>
    <s v="backpack"/>
    <m/>
    <s v="â€œA quality life demands quality questionsâ€"/>
    <m/>
    <n v="1"/>
    <s v="Business/Strategy"/>
    <m/>
    <s v="Director"/>
    <m/>
    <s v="Healthcare and Pharmaceuticals"/>
    <m/>
    <n v="20"/>
    <s v="Oracle"/>
    <x v="2"/>
    <x v="0"/>
    <x v="1"/>
    <x v="0"/>
    <x v="0"/>
    <x v="0"/>
    <x v="1"/>
    <x v="0"/>
    <x v="0"/>
    <m/>
    <m/>
    <s v="Forums"/>
    <m/>
    <n v="4"/>
    <m/>
    <n v="4"/>
    <m/>
    <n v="10"/>
    <s v="Work hard"/>
    <x v="1"/>
    <x v="0"/>
    <n v="10"/>
    <s v="More courses"/>
    <x v="36"/>
    <s v="No"/>
    <m/>
    <s v="No"/>
  </r>
  <r>
    <x v="51"/>
    <x v="1"/>
    <x v="0"/>
    <x v="0"/>
    <m/>
    <m/>
    <m/>
    <n v="31.93888888888889"/>
    <d v="1986-06-25T00:00:00"/>
    <n v="7"/>
    <n v="30"/>
    <x v="6"/>
    <x v="7"/>
    <n v="500032"/>
    <x v="11"/>
    <n v="0"/>
    <s v="hoodie"/>
    <m/>
    <s v="â€œMachine learning for lifeâ€"/>
    <m/>
    <n v="1"/>
    <s v="Machine Learning Engineer"/>
    <m/>
    <m/>
    <s v="Technologist"/>
    <s v="Technology &amp; Internet"/>
    <m/>
    <n v="4"/>
    <s v="Wipro"/>
    <x v="2"/>
    <x v="0"/>
    <x v="1"/>
    <x v="0"/>
    <x v="1"/>
    <x v="0"/>
    <x v="0"/>
    <x v="0"/>
    <x v="0"/>
    <m/>
    <m/>
    <m/>
    <s v="Books"/>
    <n v="4"/>
    <m/>
    <n v="6"/>
    <m/>
    <n v="4"/>
    <s v="Complete every module in advance."/>
    <x v="0"/>
    <x v="0"/>
    <n v="10"/>
    <s v="Greater analytical treatment of topics with derivations etc"/>
    <x v="37"/>
    <s v="I was hoping to get a job through Udacity...outside India...maybe US or Canada. But that didn't happen. "/>
    <m/>
    <s v="No"/>
  </r>
  <r>
    <x v="52"/>
    <x v="1"/>
    <x v="1"/>
    <x v="1"/>
    <m/>
    <m/>
    <m/>
    <n v="22.719444444444445"/>
    <d v="1995-07-27T00:00:00"/>
    <n v="6"/>
    <n v="180"/>
    <x v="7"/>
    <x v="2"/>
    <n v="110034"/>
    <x v="10"/>
    <n v="1"/>
    <s v="t-shirt"/>
    <m/>
    <s v="â€œMachine learning for lifeâ€"/>
    <m/>
    <n v="1"/>
    <s v="Software Engineer"/>
    <m/>
    <s v="Individual Contributor"/>
    <m/>
    <s v="Education"/>
    <m/>
    <n v="0"/>
    <s v="Edfora Private Limited"/>
    <x v="0"/>
    <x v="0"/>
    <x v="1"/>
    <x v="0"/>
    <x v="0"/>
    <x v="0"/>
    <x v="1"/>
    <x v="0"/>
    <x v="0"/>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x v="4"/>
    <x v="0"/>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x v="38"/>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s v="No"/>
  </r>
  <r>
    <x v="53"/>
    <x v="1"/>
    <x v="0"/>
    <x v="1"/>
    <s v="Help prepare for an advanced degree"/>
    <s v="General interest in the topic (personal growth and enrichment)"/>
    <m/>
    <n v="21.794444444444444"/>
    <d v="1996-06-24T00:00:00"/>
    <n v="7"/>
    <n v="120"/>
    <x v="1"/>
    <x v="1"/>
    <n v="201307"/>
    <x v="9"/>
    <n v="1"/>
    <s v="jacket (brand is TBD... probably Patagonia)"/>
    <m/>
    <m/>
    <s v="Before we meet again I will become stronger and better "/>
    <n v="1"/>
    <s v="Machine Learning Engineer"/>
    <m/>
    <s v="Intern"/>
    <m/>
    <s v="Business Support &amp; Logistics"/>
    <m/>
    <n v="1"/>
    <s v="Squadrun "/>
    <x v="0"/>
    <x v="0"/>
    <x v="1"/>
    <x v="0"/>
    <x v="1"/>
    <x v="1"/>
    <x v="0"/>
    <x v="0"/>
    <x v="0"/>
    <m/>
    <m/>
    <s v="Slack Channel"/>
    <m/>
    <n v="4"/>
    <m/>
    <n v="4"/>
    <m/>
    <n v="17"/>
    <s v="Nanodegree is one of the best ways you can learn anything. Just don't stop after watching a video, go ahead explore more, dive more and feel what you are studying! "/>
    <x v="0"/>
    <x v="0"/>
    <n v="10"/>
    <s v="Better ways of providing job opportunities to students like me in India"/>
    <x v="39"/>
    <s v="Nope, you guys are just perfect! "/>
    <m/>
    <s v="No"/>
  </r>
  <r>
    <x v="54"/>
    <x v="0"/>
    <x v="1"/>
    <x v="0"/>
    <s v="Help prepare for an advanced degree"/>
    <s v="General interest in the topic (personal growth and enrichment)"/>
    <m/>
    <n v="33.288888888888891"/>
    <d v="1985-02-24T00:00:00"/>
    <n v="6"/>
    <n v="45"/>
    <x v="5"/>
    <x v="2"/>
    <n v="8234"/>
    <x v="5"/>
    <n v="1"/>
    <s v="backpack"/>
    <m/>
    <s v="â€œMachine learning for lifeâ€"/>
    <m/>
    <n v="1"/>
    <s v="Data Scientist"/>
    <m/>
    <s v="Individual Contributor"/>
    <m/>
    <s v="Telecommunications"/>
    <m/>
    <n v="6"/>
    <s v="Exacaster"/>
    <x v="2"/>
    <x v="0"/>
    <x v="1"/>
    <x v="0"/>
    <x v="0"/>
    <x v="0"/>
    <x v="1"/>
    <x v="0"/>
    <x v="0"/>
    <m/>
    <m/>
    <s v="Forums"/>
    <m/>
    <n v="3"/>
    <m/>
    <n v="4"/>
    <m/>
    <n v="10"/>
    <s v="Allocate time for consistent study. It is very easy to drop out of routine. "/>
    <x v="1"/>
    <x v="0"/>
    <n v="10"/>
    <s v="I had by far the best experience in online learning with Udacity! If I will find something that is worth changing I will let you know :)"/>
    <x v="40"/>
    <s v="Great job, guys!"/>
    <m/>
    <s v="No"/>
  </r>
  <r>
    <x v="55"/>
    <x v="0"/>
    <x v="1"/>
    <x v="0"/>
    <m/>
    <m/>
    <m/>
    <n v="31.994444444444444"/>
    <d v="1986-06-05T00:00:00"/>
    <n v="7"/>
    <n v="30"/>
    <x v="11"/>
    <x v="9"/>
    <n v="7510146"/>
    <x v="4"/>
    <n v="0"/>
    <s v="hoodie"/>
    <m/>
    <s v="â€œData is the new bacon&quot;"/>
    <m/>
    <n v="1"/>
    <s v="Data Scientist"/>
    <m/>
    <s v="Manager"/>
    <m/>
    <s v="Technology &amp; Internet"/>
    <m/>
    <n v="4"/>
    <s v="Cornershop"/>
    <x v="4"/>
    <x v="0"/>
    <x v="1"/>
    <x v="0"/>
    <x v="1"/>
    <x v="0"/>
    <x v="0"/>
    <x v="0"/>
    <x v="0"/>
    <m/>
    <m/>
    <s v="Stack Overflow"/>
    <m/>
    <n v="4"/>
    <m/>
    <n v="2"/>
    <m/>
    <n v="3"/>
    <s v="Find a window of time for study and stick with it"/>
    <x v="1"/>
    <x v="0"/>
    <n v="10"/>
    <s v="Been able to be recruited by tech companies through Udacity. I haven't experienced this so far."/>
    <x v="41"/>
    <s v="Totally related to the AIND: I have the feeling that the topics are not successfully linked together in the program. Things like minimax, HMM, CNNs, etc. are never used together in one big project. I expected the Capstone to do something like that, link everything together."/>
    <m/>
    <s v="No"/>
  </r>
  <r>
    <x v="56"/>
    <x v="0"/>
    <x v="1"/>
    <x v="0"/>
    <m/>
    <m/>
    <m/>
    <n v="37.338888888888889"/>
    <d v="1981-02-27T00:00:00"/>
    <n v="7"/>
    <n v="40"/>
    <x v="7"/>
    <x v="16"/>
    <n v="10178"/>
    <x v="10"/>
    <n v="0"/>
    <s v="t-shirt"/>
    <m/>
    <s v="â€Math - all the cool kids are doing itâ€"/>
    <m/>
    <n v="1"/>
    <s v="Software Engineer"/>
    <m/>
    <s v="Not Applicable"/>
    <m/>
    <s v="Construction, Machinery, and Homes"/>
    <m/>
    <n v="15"/>
    <s v="Pair Finance GmbH"/>
    <x v="2"/>
    <x v="0"/>
    <x v="1"/>
    <x v="0"/>
    <x v="0"/>
    <x v="0"/>
    <x v="0"/>
    <x v="0"/>
    <x v="0"/>
    <s v="None"/>
    <m/>
    <m/>
    <m/>
    <m/>
    <m/>
    <m/>
    <m/>
    <m/>
    <m/>
    <x v="0"/>
    <x v="0"/>
    <n v="10"/>
    <s v="all good"/>
    <x v="42"/>
    <s v="you are super guys. just proceed this way"/>
    <m/>
    <s v="No"/>
  </r>
  <r>
    <x v="57"/>
    <x v="0"/>
    <x v="1"/>
    <x v="1"/>
    <s v="Help prepare for an advanced degree"/>
    <s v="General interest in the topic (personal growth and enrichment)"/>
    <m/>
    <n v="33.283333333333331"/>
    <d v="1985-02-26T00:00:00"/>
    <n v="8"/>
    <n v="35"/>
    <x v="1"/>
    <x v="7"/>
    <n v="90055"/>
    <x v="6"/>
    <n v="1"/>
    <s v="hoodie"/>
    <m/>
    <s v="â€œA quality life demands quality questionsâ€"/>
    <m/>
    <n v="1"/>
    <s v="Data Analyst"/>
    <m/>
    <s v="Individual Contributor"/>
    <m/>
    <s v="Technology &amp; Internet"/>
    <m/>
    <n v="1"/>
    <m/>
    <x v="2"/>
    <x v="0"/>
    <x v="1"/>
    <x v="0"/>
    <x v="0"/>
    <x v="0"/>
    <x v="1"/>
    <x v="0"/>
    <x v="0"/>
    <m/>
    <m/>
    <s v="Slack Channel"/>
    <m/>
    <m/>
    <n v="30"/>
    <m/>
    <n v="30"/>
    <n v="24"/>
    <s v="Stay hungry Stay Foolish"/>
    <x v="1"/>
    <x v="0"/>
    <n v="10"/>
    <s v="_x000a_"/>
    <x v="43"/>
    <s v="Please setup more friendly environment for those nonEnglish speaker, especially 1 on 1."/>
    <m/>
    <s v="No"/>
  </r>
  <r>
    <x v="58"/>
    <x v="1"/>
    <x v="1"/>
    <x v="0"/>
    <m/>
    <m/>
    <m/>
    <n v="27.880555555555556"/>
    <d v="1990-06-25T00:00:00"/>
    <n v="7"/>
    <n v="90"/>
    <x v="8"/>
    <x v="16"/>
    <n v="560035"/>
    <x v="6"/>
    <n v="1"/>
    <s v="t-shirt"/>
    <m/>
    <s v="â€œMachine learning for lifeâ€"/>
    <m/>
    <n v="1"/>
    <s v="Software Engineer"/>
    <m/>
    <s v="Individual Contributor"/>
    <m/>
    <s v="Technology &amp; Internet"/>
    <m/>
    <n v="4"/>
    <s v="manhattan associates"/>
    <x v="0"/>
    <x v="0"/>
    <x v="1"/>
    <x v="0"/>
    <x v="0"/>
    <x v="0"/>
    <x v="1"/>
    <x v="0"/>
    <x v="0"/>
    <m/>
    <m/>
    <s v="Forums"/>
    <m/>
    <n v="6"/>
    <m/>
    <n v="5"/>
    <m/>
    <n v="15"/>
    <s v="practice and deep learning of each topics"/>
    <x v="5"/>
    <x v="0"/>
    <n v="9"/>
    <s v="more mobile based solutions to keep people engaged while they are on travel"/>
    <x v="44"/>
    <m/>
    <m/>
    <s v="No"/>
  </r>
  <r>
    <x v="59"/>
    <x v="1"/>
    <x v="0"/>
    <x v="0"/>
    <m/>
    <m/>
    <m/>
    <n v="40.825000000000003"/>
    <d v="1977-09-21T00:00:00"/>
    <n v="7"/>
    <n v="45"/>
    <x v="5"/>
    <x v="1"/>
    <n v="92606"/>
    <x v="8"/>
    <n v="0"/>
    <s v="hat"/>
    <m/>
    <s v="â€œA quality life demands quality questionsâ€"/>
    <m/>
    <n v="1"/>
    <s v="Data Scientist"/>
    <m/>
    <s v="Intern"/>
    <m/>
    <s v="Business Support &amp; Logistics"/>
    <m/>
    <n v="1"/>
    <s v="Nextace (Fidelity National Financial)"/>
    <x v="2"/>
    <x v="0"/>
    <x v="1"/>
    <x v="0"/>
    <x v="1"/>
    <x v="0"/>
    <x v="0"/>
    <x v="0"/>
    <x v="0"/>
    <m/>
    <m/>
    <s v="Stack Overflow"/>
    <m/>
    <m/>
    <n v="10"/>
    <m/>
    <n v="12"/>
    <n v="80"/>
    <s v="Study everyday!"/>
    <x v="0"/>
    <x v="0"/>
    <n v="10"/>
    <s v="I don't know"/>
    <x v="15"/>
    <m/>
    <m/>
    <s v="No"/>
  </r>
  <r>
    <x v="60"/>
    <x v="0"/>
    <x v="0"/>
    <x v="0"/>
    <m/>
    <s v="General interest in the topic (personal growth and enrichment)"/>
    <m/>
    <n v="51.533333333333331"/>
    <d v="1967-03-03T00:00:00"/>
    <n v="6"/>
    <n v="30"/>
    <x v="1"/>
    <x v="18"/>
    <n v="98034"/>
    <x v="4"/>
    <n v="0"/>
    <s v="hoodie"/>
    <m/>
    <s v="â€Math - all the cool kids are doing itâ€"/>
    <m/>
    <n v="1"/>
    <s v="Software Engineer"/>
    <m/>
    <s v="Vice President"/>
    <m/>
    <s v="Technology &amp; Internet"/>
    <m/>
    <n v="27"/>
    <s v="NVIDIA Corp"/>
    <x v="0"/>
    <x v="0"/>
    <x v="1"/>
    <x v="0"/>
    <x v="1"/>
    <x v="0"/>
    <x v="0"/>
    <x v="0"/>
    <x v="0"/>
    <m/>
    <m/>
    <s v="Forums"/>
    <m/>
    <n v="6"/>
    <m/>
    <n v="6"/>
    <m/>
    <n v="4"/>
    <s v="Internet is a wonderful resource. And best to learn how to figure out how to do stuff on your own."/>
    <x v="0"/>
    <x v="0"/>
    <n v="10"/>
    <s v="I would say more DL in the ML class but now you have a specific DL/AI nanodegree so already solved."/>
    <x v="45"/>
    <s v="Not really - think Udacity is pretty great. Especially the hands on homework assignments."/>
    <m/>
    <s v="No"/>
  </r>
  <r>
    <x v="61"/>
    <x v="1"/>
    <x v="0"/>
    <x v="0"/>
    <m/>
    <m/>
    <m/>
    <n v="31.911111111111111"/>
    <d v="1986-07-05T00:00:00"/>
    <n v="7"/>
    <n v="30"/>
    <x v="6"/>
    <x v="10"/>
    <n v="15220"/>
    <x v="7"/>
    <n v="0"/>
    <s v="track suit / sweat suit"/>
    <m/>
    <s v="â€œData is the new bacon&quot;"/>
    <m/>
    <n v="1"/>
    <s v="Data Analyst"/>
    <m/>
    <s v="Individual Contributor"/>
    <m/>
    <s v="Manufacturing"/>
    <m/>
    <n v="1"/>
    <s v="DSI"/>
    <x v="2"/>
    <x v="0"/>
    <x v="1"/>
    <x v="1"/>
    <x v="0"/>
    <x v="0"/>
    <x v="0"/>
    <x v="0"/>
    <x v="0"/>
    <m/>
    <m/>
    <s v="Stack Overflow"/>
    <m/>
    <m/>
    <n v="12"/>
    <m/>
    <n v="12"/>
    <n v="8"/>
    <s v="Learn"/>
    <x v="1"/>
    <x v="0"/>
    <n v="8"/>
    <s v="Don't know"/>
    <x v="46"/>
    <s v="no"/>
    <m/>
    <s v="No"/>
  </r>
  <r>
    <x v="62"/>
    <x v="1"/>
    <x v="0"/>
    <x v="0"/>
    <m/>
    <s v="General interest in the topic (personal growth and enrichment)"/>
    <m/>
    <n v="44.18611111111111"/>
    <d v="1974-05-30T00:00:00"/>
    <n v="7"/>
    <n v="40"/>
    <x v="6"/>
    <x v="2"/>
    <n v="655"/>
    <x v="3"/>
    <n v="0"/>
    <s v="hoodie"/>
    <m/>
    <s v="â€Math - all the cool kids are doing itâ€"/>
    <m/>
    <n v="1"/>
    <s v="Other"/>
    <m/>
    <m/>
    <s v="Senior engineer"/>
    <s v="Telecommunications"/>
    <m/>
    <n v="15"/>
    <m/>
    <x v="2"/>
    <x v="0"/>
    <x v="1"/>
    <x v="0"/>
    <x v="0"/>
    <x v="0"/>
    <x v="0"/>
    <x v="0"/>
    <x v="0"/>
    <s v="None"/>
    <m/>
    <m/>
    <m/>
    <m/>
    <m/>
    <m/>
    <m/>
    <m/>
    <m/>
    <x v="2"/>
    <x v="4"/>
    <n v="8"/>
    <s v="Tailor made nanodegrees, ability to choose terms from different nanodegrees only the parts I need and not have to repeat things I know"/>
    <x v="47"/>
    <m/>
    <m/>
    <s v="No"/>
  </r>
  <r>
    <x v="63"/>
    <x v="0"/>
    <x v="0"/>
    <x v="1"/>
    <m/>
    <s v="General interest in the topic (personal growth and enrichment)"/>
    <m/>
    <n v="0"/>
    <d v="2017-12-17T00:00:00"/>
    <n v="8"/>
    <n v="30"/>
    <x v="2"/>
    <x v="16"/>
    <n v="58900000"/>
    <x v="4"/>
    <n v="1"/>
    <s v="t-shirt"/>
    <m/>
    <s v="â€œMachine learning for lifeâ€"/>
    <m/>
    <n v="1"/>
    <s v="Educator / Instructor"/>
    <m/>
    <m/>
    <s v="Professor "/>
    <s v="Education"/>
    <m/>
    <n v="8"/>
    <s v="Federal Institute of technology"/>
    <x v="1"/>
    <x v="0"/>
    <x v="1"/>
    <x v="0"/>
    <x v="0"/>
    <x v="0"/>
    <x v="1"/>
    <x v="0"/>
    <x v="0"/>
    <m/>
    <m/>
    <s v="Forums"/>
    <m/>
    <m/>
    <n v="10"/>
    <n v="6"/>
    <m/>
    <n v="20"/>
    <s v="Go ahead, keep going"/>
    <x v="1"/>
    <x v="0"/>
    <n v="10"/>
    <s v="It is great for me"/>
    <x v="48"/>
    <s v="No"/>
    <m/>
    <s v="yes"/>
  </r>
  <r>
    <x v="64"/>
    <x v="1"/>
    <x v="0"/>
    <x v="0"/>
    <m/>
    <m/>
    <m/>
    <n v="24.147222222222222"/>
    <d v="1994-02-28T00:00:00"/>
    <n v="8"/>
    <n v="20"/>
    <x v="16"/>
    <x v="19"/>
    <n v="110085"/>
    <x v="4"/>
    <n v="1"/>
    <s v="hoodie"/>
    <m/>
    <s v="â€Math - all the cool kids are doing itâ€"/>
    <m/>
    <n v="1"/>
    <s v="Data Analyst"/>
    <m/>
    <s v="Individual Contributor"/>
    <m/>
    <s v="Technology &amp; Internet"/>
    <m/>
    <n v="1"/>
    <s v="medmap india"/>
    <x v="4"/>
    <x v="0"/>
    <x v="1"/>
    <x v="0"/>
    <x v="1"/>
    <x v="0"/>
    <x v="0"/>
    <x v="0"/>
    <x v="0"/>
    <m/>
    <m/>
    <s v="Slack Channel"/>
    <m/>
    <n v="5"/>
    <m/>
    <n v="5"/>
    <m/>
    <n v="100"/>
    <s v="be persistent kids!"/>
    <x v="1"/>
    <x v="0"/>
    <n v="10"/>
    <s v="discounts!"/>
    <x v="25"/>
    <s v="no"/>
    <m/>
    <s v="No"/>
  </r>
  <r>
    <x v="65"/>
    <x v="1"/>
    <x v="0"/>
    <x v="0"/>
    <s v="Help prepare for an advanced degree"/>
    <s v="General interest in the topic (personal growth and enrichment)"/>
    <m/>
    <n v="35.586111111111109"/>
    <d v="1982-11-20T00:00:00"/>
    <n v="7"/>
    <n v="45"/>
    <x v="6"/>
    <x v="8"/>
    <n v="10601"/>
    <x v="4"/>
    <n v="1"/>
    <s v="t-shirt"/>
    <m/>
    <s v="â€œA quality life demands quality questionsâ€"/>
    <m/>
    <n v="1"/>
    <s v="Research"/>
    <m/>
    <s v="Individual Contributor"/>
    <m/>
    <s v="Technology &amp; Internet"/>
    <m/>
    <n v="10"/>
    <s v="IBM Research"/>
    <x v="1"/>
    <x v="0"/>
    <x v="1"/>
    <x v="0"/>
    <x v="0"/>
    <x v="0"/>
    <x v="1"/>
    <x v="0"/>
    <x v="0"/>
    <m/>
    <m/>
    <s v="Forums"/>
    <m/>
    <n v="6"/>
    <m/>
    <n v="2"/>
    <m/>
    <n v="2"/>
    <s v="commit to the program and make time for it even if you're busy with work and life."/>
    <x v="1"/>
    <x v="0"/>
    <n v="10"/>
    <s v="More choices for office hours"/>
    <x v="49"/>
    <m/>
    <m/>
    <s v="No"/>
  </r>
  <r>
    <x v="66"/>
    <x v="1"/>
    <x v="0"/>
    <x v="0"/>
    <m/>
    <s v="General interest in the topic (personal growth and enrichment)"/>
    <m/>
    <n v="33.538888888888891"/>
    <d v="1984-11-26T00:00:00"/>
    <n v="8"/>
    <n v="35"/>
    <x v="7"/>
    <x v="10"/>
    <n v="10437"/>
    <x v="3"/>
    <n v="1"/>
    <s v="backpack"/>
    <m/>
    <s v="â€œA quality life demands quality questionsâ€"/>
    <m/>
    <n v="1"/>
    <s v="Consulting"/>
    <m/>
    <m/>
    <s v="Consultant - SMA"/>
    <s v="Technology &amp; Internet"/>
    <m/>
    <n v="10"/>
    <s v="Independent Contractor"/>
    <x v="0"/>
    <x v="0"/>
    <x v="1"/>
    <x v="1"/>
    <x v="0"/>
    <x v="0"/>
    <x v="0"/>
    <x v="0"/>
    <x v="0"/>
    <m/>
    <m/>
    <s v="Forums"/>
    <m/>
    <m/>
    <n v="20"/>
    <n v="2"/>
    <m/>
    <n v="48"/>
    <s v="Take your time with the mini labs and questions especially programming oriented items"/>
    <x v="2"/>
    <x v="5"/>
    <n v="10"/>
    <s v="Perhaps more active engagement or encouragement from Udacity, ie if you have not logged in a few days/weeks. Or setup regular calls/checkins would be motivating."/>
    <x v="25"/>
    <m/>
    <m/>
    <s v="No"/>
  </r>
  <r>
    <x v="67"/>
    <x v="1"/>
    <x v="1"/>
    <x v="0"/>
    <m/>
    <s v="General interest in the topic (personal growth and enrichment)"/>
    <m/>
    <n v="30.922222222222221"/>
    <d v="1987-06-26T00:00:00"/>
    <n v="8"/>
    <n v="40"/>
    <x v="6"/>
    <x v="12"/>
    <n v="20001"/>
    <x v="6"/>
    <n v="0"/>
    <s v="t-shirt"/>
    <m/>
    <s v="â€œData is the new bacon&quot;"/>
    <m/>
    <n v="1"/>
    <s v="Data Analyst"/>
    <m/>
    <s v="Individual Contributor"/>
    <m/>
    <s v="Government"/>
    <m/>
    <n v="2"/>
    <s v="Booz Allen Hamilton"/>
    <x v="2"/>
    <x v="0"/>
    <x v="1"/>
    <x v="0"/>
    <x v="1"/>
    <x v="0"/>
    <x v="0"/>
    <x v="0"/>
    <x v="0"/>
    <m/>
    <m/>
    <s v="Forums"/>
    <m/>
    <n v="6"/>
    <m/>
    <m/>
    <n v="10"/>
    <n v="240"/>
    <s v="Just keep at it.  Don't give up or feel like you aren't smart enough - especially on the deep learning projects."/>
    <x v="0"/>
    <x v="0"/>
    <n v="7"/>
    <s v="organize local meet ups in large cities so students could work together"/>
    <x v="50"/>
    <s v="It was hard to contact payments and billing to get responses to payment related questions and to get receipts."/>
    <m/>
    <s v="No"/>
  </r>
  <r>
    <x v="68"/>
    <x v="0"/>
    <x v="1"/>
    <x v="0"/>
    <m/>
    <m/>
    <m/>
    <n v="35.202777777777776"/>
    <d v="1983-04-07T00:00:00"/>
    <n v="8"/>
    <n v="50"/>
    <x v="17"/>
    <x v="11"/>
    <n v="560034"/>
    <x v="9"/>
    <n v="1"/>
    <s v="backpack"/>
    <m/>
    <s v="â€œA quality life demands quality questionsâ€"/>
    <m/>
    <n v="1"/>
    <s v="Product Management/Project Management"/>
    <m/>
    <s v="Director"/>
    <m/>
    <s v="Healthcare and Pharmaceuticals"/>
    <m/>
    <n v="11"/>
    <s v="Cura"/>
    <x v="2"/>
    <x v="0"/>
    <x v="1"/>
    <x v="0"/>
    <x v="0"/>
    <x v="0"/>
    <x v="1"/>
    <x v="0"/>
    <x v="0"/>
    <m/>
    <m/>
    <s v="Slack Channel"/>
    <m/>
    <m/>
    <n v="8"/>
    <n v="2"/>
    <m/>
    <n v="2"/>
    <s v="Don't get too bogged down by coding . Coding design patterns are quite standard across DLND. Focus more on why a neural network is design in sample exercuses and lessons "/>
    <x v="1"/>
    <x v="0"/>
    <n v="9"/>
    <s v="DLND can be taught using Keras and not tensorflow . Keras is far easier to code and understand"/>
    <x v="51"/>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s v="No"/>
  </r>
  <r>
    <x v="69"/>
    <x v="0"/>
    <x v="1"/>
    <x v="0"/>
    <m/>
    <s v="General interest in the topic (personal growth and enrichment)"/>
    <m/>
    <n v="0.3611111111111111"/>
    <d v="2017-08-09T00:00:00"/>
    <n v="7"/>
    <n v="35"/>
    <x v="2"/>
    <x v="16"/>
    <n v="528300"/>
    <x v="6"/>
    <n v="1"/>
    <s v="t-shirt"/>
    <m/>
    <s v="â€œMachine learning for lifeâ€"/>
    <m/>
    <n v="0"/>
    <m/>
    <m/>
    <m/>
    <m/>
    <m/>
    <m/>
    <m/>
    <m/>
    <x v="0"/>
    <x v="0"/>
    <x v="1"/>
    <x v="0"/>
    <x v="1"/>
    <x v="0"/>
    <x v="0"/>
    <x v="0"/>
    <x v="0"/>
    <m/>
    <m/>
    <s v="Stack Overflow"/>
    <m/>
    <n v="6"/>
    <m/>
    <n v="6"/>
    <m/>
    <n v="5"/>
    <s v="keep learning every day. Do not stop do not cheat"/>
    <x v="2"/>
    <x v="6"/>
    <n v="9"/>
    <s v="a new world"/>
    <x v="52"/>
    <s v="push more new couese"/>
    <m/>
    <s v="No"/>
  </r>
  <r>
    <x v="70"/>
    <x v="1"/>
    <x v="1"/>
    <x v="1"/>
    <s v="Help prepare for an advanced degree"/>
    <s v="General interest in the topic (personal growth and enrichment)"/>
    <m/>
    <n v="22.847222222222221"/>
    <d v="1995-06-11T00:00:00"/>
    <n v="7"/>
    <n v="40"/>
    <x v="18"/>
    <x v="11"/>
    <n v="89130000"/>
    <x v="9"/>
    <n v="0"/>
    <s v="jacket (brand is TBD... probably Patagonia)"/>
    <m/>
    <s v="â€œA quality life demands quality questionsâ€"/>
    <m/>
    <n v="1"/>
    <s v="Other"/>
    <m/>
    <s v="Not Applicable"/>
    <m/>
    <s v="Technology &amp; Internet"/>
    <m/>
    <n v="3"/>
    <s v="Sisplan Sistemas"/>
    <x v="4"/>
    <x v="1"/>
    <x v="1"/>
    <x v="0"/>
    <x v="0"/>
    <x v="0"/>
    <x v="1"/>
    <x v="0"/>
    <x v="0"/>
    <m/>
    <s v="Front-end, fullstack"/>
    <s v="Mentor Help (classroom or 1:1 mentors)"/>
    <m/>
    <n v="6"/>
    <m/>
    <m/>
    <n v="10"/>
    <n v="40"/>
    <s v="Try something new, ask for help when you are stuck, read a lot"/>
    <x v="1"/>
    <x v="0"/>
    <n v="10"/>
    <s v="Do more nanodegree and continue with the high quality courses, also more reading lessons and quizzes"/>
    <x v="53"/>
    <m/>
    <m/>
    <s v="No"/>
  </r>
  <r>
    <x v="71"/>
    <x v="0"/>
    <x v="0"/>
    <x v="0"/>
    <m/>
    <s v="General interest in the topic (personal growth and enrichment)"/>
    <m/>
    <n v="31.627777777777776"/>
    <d v="1986-10-15T00:00:00"/>
    <n v="8"/>
    <n v="30"/>
    <x v="1"/>
    <x v="16"/>
    <n v="61704"/>
    <x v="10"/>
    <n v="0"/>
    <s v="hoodie"/>
    <m/>
    <s v="â€Math - all the cool kids are doing itâ€"/>
    <m/>
    <n v="1"/>
    <s v="Product Management/Project Management"/>
    <m/>
    <s v="Manager"/>
    <m/>
    <s v="Insurance"/>
    <m/>
    <n v="7"/>
    <m/>
    <x v="2"/>
    <x v="0"/>
    <x v="1"/>
    <x v="0"/>
    <x v="0"/>
    <x v="0"/>
    <x v="1"/>
    <x v="0"/>
    <x v="0"/>
    <m/>
    <m/>
    <s v="Forums"/>
    <m/>
    <n v="6"/>
    <m/>
    <n v="3"/>
    <m/>
    <n v="10"/>
    <s v="Just do it!!"/>
    <x v="2"/>
    <x v="7"/>
    <n v="10"/>
    <s v="Provide more opportunities to get exposure to employers  ."/>
    <x v="54"/>
    <s v="No"/>
    <m/>
    <s v="No"/>
  </r>
  <r>
    <x v="72"/>
    <x v="1"/>
    <x v="0"/>
    <x v="0"/>
    <m/>
    <m/>
    <m/>
    <n v="40.530555555555559"/>
    <d v="1978-01-05T00:00:00"/>
    <n v="7"/>
    <n v="65"/>
    <x v="6"/>
    <x v="12"/>
    <n v="8844"/>
    <x v="7"/>
    <n v="0"/>
    <s v="t-shirt"/>
    <m/>
    <s v="â€œMachine learning for lifeâ€"/>
    <m/>
    <n v="1"/>
    <s v="Software Engineer"/>
    <m/>
    <m/>
    <s v="Principle"/>
    <s v="Technology &amp; Internet"/>
    <m/>
    <n v="16"/>
    <s v="Index Engines"/>
    <x v="2"/>
    <x v="0"/>
    <x v="1"/>
    <x v="0"/>
    <x v="0"/>
    <x v="1"/>
    <x v="0"/>
    <x v="0"/>
    <x v="0"/>
    <m/>
    <m/>
    <s v="Slack Channel"/>
    <m/>
    <n v="4"/>
    <m/>
    <n v="1"/>
    <m/>
    <n v="4"/>
    <s v="Actually take the quizzes, don't just look at the answers. Be active on the Slack channel if you have questions. Read the text!"/>
    <x v="1"/>
    <x v="0"/>
    <n v="8"/>
    <s v="Not much. It is honestly a very well designed program from top to bottom."/>
    <x v="55"/>
    <s v="Thank you for Udacity! It's great!"/>
    <m/>
    <s v="No"/>
  </r>
  <r>
    <x v="73"/>
    <x v="1"/>
    <x v="1"/>
    <x v="0"/>
    <s v="Help prepare for an advanced degree"/>
    <s v="General interest in the topic (personal growth and enrichment)"/>
    <m/>
    <n v="24.411111111111111"/>
    <d v="1993-11-25T00:00:00"/>
    <n v="7"/>
    <n v="60"/>
    <x v="5"/>
    <x v="16"/>
    <n v="15157"/>
    <x v="11"/>
    <n v="1"/>
    <s v="t-shirt"/>
    <m/>
    <s v="â€Math - all the cool kids are doing itâ€"/>
    <m/>
    <n v="1"/>
    <s v=" Artificial Intelligence Engineer"/>
    <m/>
    <s v="Individual Contributor"/>
    <m/>
    <s v="Transportation &amp; Delivery"/>
    <m/>
    <n v="1"/>
    <s v="Traveloka.com"/>
    <x v="0"/>
    <x v="0"/>
    <x v="1"/>
    <x v="0"/>
    <x v="0"/>
    <x v="1"/>
    <x v="0"/>
    <x v="0"/>
    <x v="0"/>
    <m/>
    <m/>
    <s v="Mentor Help (classroom or 1:1 mentors)"/>
    <m/>
    <n v="2"/>
    <m/>
    <n v="4"/>
    <m/>
    <n v="72"/>
    <s v="When you are hesitate to continue the lecture, always remember you did it in the first place"/>
    <x v="4"/>
    <x v="0"/>
    <n v="10"/>
    <s v="The site is too heavy and sometimes takes long time to load the content"/>
    <x v="56"/>
    <s v="It would be nice to have a full-time course instructor. The instructor that I had in AI nanodegree is amazingly helpful and smart, but sometimes it took him a while to reply."/>
    <m/>
    <s v="No"/>
  </r>
  <r>
    <x v="74"/>
    <x v="1"/>
    <x v="0"/>
    <x v="0"/>
    <s v="Help prepare for an advanced degree"/>
    <s v="General interest in the topic (personal growth and enrichment)"/>
    <m/>
    <n v="27.152777777777779"/>
    <d v="1991-03-14T00:00:00"/>
    <n v="6"/>
    <n v="35"/>
    <x v="4"/>
    <x v="16"/>
    <n v="560103"/>
    <x v="1"/>
    <n v="0"/>
    <s v="hoodie"/>
    <m/>
    <s v="â€œA quality life demands quality questionsâ€"/>
    <m/>
    <n v="1"/>
    <s v="Software Engineer"/>
    <m/>
    <s v="Individual Contributor"/>
    <m/>
    <s v="Technology &amp; Internet"/>
    <m/>
    <n v="3"/>
    <s v="Accenture"/>
    <x v="0"/>
    <x v="0"/>
    <x v="1"/>
    <x v="0"/>
    <x v="1"/>
    <x v="0"/>
    <x v="0"/>
    <x v="0"/>
    <x v="0"/>
    <m/>
    <m/>
    <s v="Forums"/>
    <m/>
    <n v="3"/>
    <m/>
    <n v="3"/>
    <m/>
    <n v="30"/>
    <s v="stay motivated and don't panic if you don't get it in the first reading.Revisit videos till you get it."/>
    <x v="1"/>
    <x v="0"/>
    <n v="8"/>
    <s v="More scholarships for nanodegrees"/>
    <x v="57"/>
    <m/>
    <m/>
    <s v="No"/>
  </r>
  <r>
    <x v="75"/>
    <x v="0"/>
    <x v="1"/>
    <x v="0"/>
    <m/>
    <m/>
    <m/>
    <n v="48.87222222222222"/>
    <d v="1969-10-16T00:00:00"/>
    <n v="6"/>
    <n v="10"/>
    <x v="1"/>
    <x v="20"/>
    <n v="5020"/>
    <x v="9"/>
    <n v="0"/>
    <s v="jacket (brand is TBD... probably Patagonia)"/>
    <m/>
    <s v="â€œA quality life demands quality questionsâ€"/>
    <m/>
    <n v="1"/>
    <s v="Business/Strategy"/>
    <m/>
    <s v="President"/>
    <m/>
    <s v="Retail &amp; Consumer Durables"/>
    <m/>
    <n v="15"/>
    <s v="Archides Uhren GmbH"/>
    <x v="2"/>
    <x v="0"/>
    <x v="0"/>
    <x v="0"/>
    <x v="0"/>
    <x v="0"/>
    <x v="0"/>
    <x v="0"/>
    <x v="0"/>
    <m/>
    <m/>
    <s v="Forums"/>
    <m/>
    <m/>
    <n v="15"/>
    <m/>
    <n v="15"/>
    <n v="15"/>
    <s v="Try it, ask questions and you are ready."/>
    <x v="1"/>
    <x v="0"/>
    <n v="9"/>
    <s v="more not that technical programs"/>
    <x v="58"/>
    <s v="go on. you do a good job. PS: I couldn't find a website of the Swag. So the survey is maybe not all right."/>
    <m/>
    <s v="No"/>
  </r>
  <r>
    <x v="76"/>
    <x v="1"/>
    <x v="1"/>
    <x v="0"/>
    <m/>
    <s v="General interest in the topic (personal growth and enrichment)"/>
    <m/>
    <n v="119.68333333333334"/>
    <m/>
    <n v="7"/>
    <n v="120"/>
    <x v="1"/>
    <x v="2"/>
    <m/>
    <x v="4"/>
    <n v="0"/>
    <m/>
    <s v="gadgets"/>
    <s v="â€œMachine learning for lifeâ€"/>
    <m/>
    <n v="1"/>
    <s v="Accounting/Finance"/>
    <m/>
    <s v="C-Level"/>
    <m/>
    <m/>
    <s v="Consumer products"/>
    <n v="15"/>
    <m/>
    <x v="2"/>
    <x v="0"/>
    <x v="1"/>
    <x v="0"/>
    <x v="1"/>
    <x v="1"/>
    <x v="0"/>
    <x v="0"/>
    <x v="0"/>
    <m/>
    <m/>
    <s v="Stack Overflow"/>
    <m/>
    <m/>
    <n v="10"/>
    <n v="5"/>
    <m/>
    <n v="10"/>
    <s v="allocate 1-2 hours daily toward finishing your nanodegree "/>
    <x v="1"/>
    <x v="0"/>
    <n v="10"/>
    <s v="create advanced Machine Learning / Artificial Intelligence nanodegrees with less lectures / theory but a lot more real-life application projects."/>
    <x v="59"/>
    <s v="I hope Udacity can organize Meetups in local cities to talk about new technology and network with Udacity staff and other students/graduates."/>
    <m/>
    <s v="No"/>
  </r>
  <r>
    <x v="77"/>
    <x v="1"/>
    <x v="0"/>
    <x v="1"/>
    <s v="Help prepare for an advanced degree"/>
    <s v="General interest in the topic (personal growth and enrichment)"/>
    <m/>
    <n v="21.766666666666666"/>
    <d v="1996-07-04T00:00:00"/>
    <n v="7"/>
    <n v="60"/>
    <x v="6"/>
    <x v="21"/>
    <n v="95136"/>
    <x v="7"/>
    <n v="1"/>
    <s v="hoodie"/>
    <m/>
    <s v="â€Math - all the cool kids are doing itâ€"/>
    <m/>
    <n v="1"/>
    <s v="Student"/>
    <m/>
    <s v="Intern"/>
    <m/>
    <s v="Technology &amp; Internet"/>
    <m/>
    <n v="2"/>
    <s v="IBM Germany "/>
    <x v="3"/>
    <x v="0"/>
    <x v="1"/>
    <x v="0"/>
    <x v="1"/>
    <x v="0"/>
    <x v="0"/>
    <x v="0"/>
    <x v="0"/>
    <m/>
    <m/>
    <s v="Stack Overflow"/>
    <m/>
    <n v="3"/>
    <m/>
    <n v="5"/>
    <m/>
    <n v="25"/>
    <s v="At some point time will become very limited. If you want to climb that platue it might be a good thing to know beforehand why exactly you want this nanodegree and if that's worth the struggle. "/>
    <x v="1"/>
    <x v="0"/>
    <n v="8"/>
    <s v="For the capstone project I was not quite sure what is expected from me. I kinda struggled between writing a project paper or a scientific paper like in university. "/>
    <x v="60"/>
    <s v="You are doing great! "/>
    <m/>
    <s v="No"/>
  </r>
  <r>
    <x v="78"/>
    <x v="1"/>
    <x v="0"/>
    <x v="0"/>
    <m/>
    <m/>
    <m/>
    <n v="29.769444444444446"/>
    <d v="1988-08-14T00:00:00"/>
    <n v="9"/>
    <n v="35"/>
    <x v="10"/>
    <x v="12"/>
    <n v="11238"/>
    <x v="1"/>
    <n v="1"/>
    <s v="backpack"/>
    <m/>
    <s v="â€œData is the new bacon&quot;"/>
    <m/>
    <n v="1"/>
    <s v="Consulting"/>
    <m/>
    <s v="Individual Contributor"/>
    <m/>
    <s v="Technology &amp; Internet"/>
    <m/>
    <n v="2"/>
    <s v="AKA Enterprise Solutions"/>
    <x v="0"/>
    <x v="0"/>
    <x v="1"/>
    <x v="1"/>
    <x v="0"/>
    <x v="0"/>
    <x v="0"/>
    <x v="0"/>
    <x v="1"/>
    <m/>
    <m/>
    <s v="Forums"/>
    <m/>
    <m/>
    <n v="20"/>
    <m/>
    <n v="20"/>
    <n v="20"/>
    <s v="Check the forums. Review old material to really embed it into your mind."/>
    <x v="1"/>
    <x v="0"/>
    <n v="9"/>
    <s v="ALWAYS HAVE FORUMS. The Robotics Slack is so messy and cluttered."/>
    <x v="61"/>
    <s v="I love Udacity. "/>
    <m/>
    <s v="No"/>
  </r>
  <r>
    <x v="79"/>
    <x v="1"/>
    <x v="0"/>
    <x v="0"/>
    <m/>
    <s v="General interest in the topic (personal growth and enrichment)"/>
    <m/>
    <n v="40.975000000000001"/>
    <d v="1977-07-29T00:00:00"/>
    <n v="8"/>
    <n v="35"/>
    <x v="1"/>
    <x v="1"/>
    <m/>
    <x v="1"/>
    <n v="1"/>
    <s v="backpack"/>
    <m/>
    <m/>
    <s v="Learn - for life!"/>
    <n v="1"/>
    <s v="Other"/>
    <m/>
    <s v="Individual Contributor"/>
    <m/>
    <s v="Education"/>
    <m/>
    <n v="2"/>
    <s v="Udacity"/>
    <x v="2"/>
    <x v="0"/>
    <x v="1"/>
    <x v="1"/>
    <x v="1"/>
    <x v="0"/>
    <x v="1"/>
    <x v="0"/>
    <x v="0"/>
    <m/>
    <m/>
    <s v="Forums"/>
    <m/>
    <n v="3"/>
    <m/>
    <n v="3"/>
    <m/>
    <n v="10"/>
    <s v="Do as much as you can when you have time!"/>
    <x v="1"/>
    <x v="0"/>
    <n v="10"/>
    <s v="Improve some ND's course material, in particular MLND, since the course material is pieced together from various sources instead of originally developed."/>
    <x v="62"/>
    <s v="I love Udacity!!!"/>
    <m/>
    <s v="No"/>
  </r>
  <r>
    <x v="80"/>
    <x v="0"/>
    <x v="1"/>
    <x v="1"/>
    <m/>
    <s v="General interest in the topic (personal growth and enrichment)"/>
    <m/>
    <n v="26.386111111111113"/>
    <d v="1991-12-15T00:00:00"/>
    <n v="7"/>
    <n v="10"/>
    <x v="1"/>
    <x v="13"/>
    <n v="66502"/>
    <x v="0"/>
    <n v="1"/>
    <s v="backpack"/>
    <m/>
    <s v="â€œMachine learning for lifeâ€"/>
    <m/>
    <n v="0"/>
    <m/>
    <m/>
    <m/>
    <m/>
    <m/>
    <m/>
    <m/>
    <m/>
    <x v="2"/>
    <x v="0"/>
    <x v="1"/>
    <x v="0"/>
    <x v="1"/>
    <x v="0"/>
    <x v="0"/>
    <x v="0"/>
    <x v="0"/>
    <m/>
    <m/>
    <s v="Forums"/>
    <m/>
    <n v="4"/>
    <m/>
    <n v="6"/>
    <m/>
    <n v="4"/>
    <s v="Study hard and prepare early"/>
    <x v="1"/>
    <x v="0"/>
    <n v="10"/>
    <s v="get more job opportunties for students"/>
    <x v="63"/>
    <s v="no"/>
    <m/>
    <s v="No"/>
  </r>
  <r>
    <x v="81"/>
    <x v="1"/>
    <x v="0"/>
    <x v="0"/>
    <m/>
    <s v="General interest in the topic (personal growth and enrichment)"/>
    <m/>
    <n v="27.661111111111111"/>
    <d v="1990-09-12T00:00:00"/>
    <n v="8"/>
    <n v="35"/>
    <x v="5"/>
    <x v="12"/>
    <n v="400615"/>
    <x v="1"/>
    <n v="1"/>
    <s v="hoodie"/>
    <m/>
    <s v="â€œA quality life demands quality questionsâ€"/>
    <m/>
    <n v="1"/>
    <s v="Business Intelligence / Business Analyst"/>
    <m/>
    <s v="Individual Contributor"/>
    <m/>
    <s v="Retail &amp; Consumer Durables"/>
    <m/>
    <n v="8"/>
    <s v="Vaz"/>
    <x v="0"/>
    <x v="0"/>
    <x v="0"/>
    <x v="0"/>
    <x v="0"/>
    <x v="0"/>
    <x v="0"/>
    <x v="0"/>
    <x v="0"/>
    <m/>
    <m/>
    <s v="Forums"/>
    <m/>
    <m/>
    <n v="20"/>
    <n v="5"/>
    <m/>
    <n v="48"/>
    <s v="Pace yourself. 90 minutes daily , 6 days a week is all the time you need to complete a nanodegree"/>
    <x v="1"/>
    <x v="0"/>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x v="64"/>
    <s v="No"/>
    <m/>
    <s v="No"/>
  </r>
  <r>
    <x v="82"/>
    <x v="0"/>
    <x v="1"/>
    <x v="1"/>
    <m/>
    <m/>
    <m/>
    <n v="30.183333333333334"/>
    <d v="1988-03-18T00:00:00"/>
    <n v="7"/>
    <n v="30"/>
    <x v="5"/>
    <x v="16"/>
    <n v="12180"/>
    <x v="1"/>
    <n v="0"/>
    <s v="t-shirt"/>
    <m/>
    <s v="â€œA quality life demands quality questionsâ€"/>
    <m/>
    <n v="1"/>
    <s v="Research"/>
    <m/>
    <s v="Not Applicable"/>
    <m/>
    <s v="Nonprofit"/>
    <m/>
    <n v="3"/>
    <s v="Rensselaer Polytechnic Institute (RPI)"/>
    <x v="1"/>
    <x v="0"/>
    <x v="1"/>
    <x v="0"/>
    <x v="0"/>
    <x v="1"/>
    <x v="0"/>
    <x v="0"/>
    <x v="0"/>
    <m/>
    <m/>
    <s v="Forums"/>
    <m/>
    <m/>
    <n v="10"/>
    <n v="6"/>
    <m/>
    <n v="10"/>
    <s v="Spend enough time, ask people if you get stucked"/>
    <x v="1"/>
    <x v="0"/>
    <n v="10"/>
    <s v="Mentor in the program should spend more time on students. They should be more professional. For me, I asked questions several times, but my mentor never replied. "/>
    <x v="65"/>
    <s v="Mentor should be better."/>
    <m/>
    <s v="No"/>
  </r>
  <r>
    <x v="83"/>
    <x v="1"/>
    <x v="0"/>
    <x v="1"/>
    <m/>
    <s v="General interest in the topic (personal growth and enrichment)"/>
    <m/>
    <n v="30.105555555555554"/>
    <d v="1988-04-15T00:00:00"/>
    <n v="7"/>
    <n v="150"/>
    <x v="6"/>
    <x v="21"/>
    <n v="92120"/>
    <x v="8"/>
    <n v="1"/>
    <s v="track suit / sweat suit"/>
    <m/>
    <s v="â€œMachine learning for lifeâ€"/>
    <m/>
    <n v="1"/>
    <s v="Research"/>
    <m/>
    <s v="Not Applicable"/>
    <m/>
    <m/>
    <s v="Neuroscience"/>
    <n v="3"/>
    <s v="CEA / INSERM / NeuroSpin"/>
    <x v="1"/>
    <x v="0"/>
    <x v="1"/>
    <x v="0"/>
    <x v="0"/>
    <x v="1"/>
    <x v="0"/>
    <x v="0"/>
    <x v="0"/>
    <m/>
    <m/>
    <s v="Forums"/>
    <m/>
    <n v="6"/>
    <m/>
    <n v="6"/>
    <m/>
    <n v="12"/>
    <s v="Be sure to have a minimal amount of coding fluency before enrolling."/>
    <x v="1"/>
    <x v="0"/>
    <n v="10"/>
    <s v="I think the networking and career services can still be improved for Non US based students"/>
    <x v="66"/>
    <s v="I think Udacity is a great resource, keep up the good work!"/>
    <m/>
    <s v="No"/>
  </r>
  <r>
    <x v="84"/>
    <x v="1"/>
    <x v="1"/>
    <x v="0"/>
    <s v="Help prepare for an advanced degree"/>
    <s v="General interest in the topic (personal growth and enrichment)"/>
    <m/>
    <n v="24.722222222222221"/>
    <d v="1993-08-05T00:00:00"/>
    <n v="7"/>
    <n v="150"/>
    <x v="9"/>
    <x v="14"/>
    <n v="94110"/>
    <x v="10"/>
    <n v="1"/>
    <s v="hoodie"/>
    <m/>
    <m/>
    <s v="Life Long Learner"/>
    <n v="1"/>
    <s v="Product Management/Project Management"/>
    <m/>
    <s v="Individual Contributor"/>
    <m/>
    <s v="Technology &amp; Internet"/>
    <m/>
    <n v="2"/>
    <s v="Yahoo"/>
    <x v="0"/>
    <x v="0"/>
    <x v="1"/>
    <x v="0"/>
    <x v="0"/>
    <x v="1"/>
    <x v="0"/>
    <x v="0"/>
    <x v="0"/>
    <m/>
    <m/>
    <s v="Forums"/>
    <m/>
    <n v="3"/>
    <m/>
    <n v="4"/>
    <m/>
    <n v="15"/>
    <s v="Be resourceful and don't stick to one channel for help: check forums, ask 1:1 mentors, search slack channels, ask during AMAs, etc"/>
    <x v="2"/>
    <x v="8"/>
    <n v="8"/>
    <s v="Somehow provide better time estimates of course projects (and optional labs) to help students know how to budget time (&quot;level of difficulty&quot; star rating?, est. time required?, student testimonial on the difficulty? etc..)"/>
    <x v="67"/>
    <s v="Help students better understand the resources available to them -- it can be overwhelming to navigate &quot;when to ask&quot; the slack channel vs. 1:1 mentor vs. 1:1 career counselor vs. AMA vs. forum vs. etc"/>
    <m/>
    <s v="No"/>
  </r>
  <r>
    <x v="85"/>
    <x v="1"/>
    <x v="0"/>
    <x v="0"/>
    <m/>
    <m/>
    <m/>
    <n v="28.677777777777777"/>
    <d v="1989-09-11T00:00:00"/>
    <n v="7"/>
    <n v="90"/>
    <x v="1"/>
    <x v="22"/>
    <n v="682021"/>
    <x v="10"/>
    <n v="0"/>
    <m/>
    <s v="Tea cup"/>
    <s v="â€œData is the new bacon&quot;"/>
    <m/>
    <n v="1"/>
    <m/>
    <s v="Software QA Engineer"/>
    <s v="Individual Contributor"/>
    <m/>
    <m/>
    <s v="Travel"/>
    <n v="4"/>
    <s v="MakeMyTrip India Pvt Ltd"/>
    <x v="2"/>
    <x v="0"/>
    <x v="1"/>
    <x v="0"/>
    <x v="0"/>
    <x v="0"/>
    <x v="0"/>
    <x v="0"/>
    <x v="0"/>
    <s v="None"/>
    <m/>
    <m/>
    <m/>
    <m/>
    <m/>
    <m/>
    <m/>
    <m/>
    <m/>
    <x v="1"/>
    <x v="0"/>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x v="68"/>
    <s v="I am glad to learn from Udacity. "/>
    <m/>
    <s v="No"/>
  </r>
  <r>
    <x v="86"/>
    <x v="1"/>
    <x v="0"/>
    <x v="0"/>
    <m/>
    <m/>
    <m/>
    <n v="44.333333333333336"/>
    <d v="1974-04-07T00:00:00"/>
    <n v="8"/>
    <n v="45"/>
    <x v="2"/>
    <x v="16"/>
    <n v="80798"/>
    <x v="9"/>
    <n v="1"/>
    <s v="t-shirt"/>
    <m/>
    <s v="â€œData is the new bacon&quot;"/>
    <m/>
    <n v="1"/>
    <s v="Self employed"/>
    <m/>
    <s v="Manager"/>
    <m/>
    <s v="Automotive"/>
    <m/>
    <n v="15"/>
    <s v="caegroup"/>
    <x v="2"/>
    <x v="0"/>
    <x v="1"/>
    <x v="0"/>
    <x v="0"/>
    <x v="0"/>
    <x v="1"/>
    <x v="0"/>
    <x v="0"/>
    <m/>
    <m/>
    <s v="Slack Channel"/>
    <m/>
    <m/>
    <n v="25"/>
    <m/>
    <n v="10"/>
    <n v="25"/>
    <s v=" "/>
    <x v="2"/>
    <x v="9"/>
    <n v="10"/>
    <s v=" "/>
    <x v="69"/>
    <m/>
    <m/>
    <s v="No"/>
  </r>
  <r>
    <x v="87"/>
    <x v="0"/>
    <x v="0"/>
    <x v="0"/>
    <s v="Help prepare for an advanced degree"/>
    <m/>
    <m/>
    <n v="36.041666666666664"/>
    <d v="1982-06-09T00:00:00"/>
    <n v="7"/>
    <n v="120"/>
    <x v="6"/>
    <x v="7"/>
    <n v="92131"/>
    <x v="6"/>
    <n v="1"/>
    <s v="backpack"/>
    <m/>
    <s v="â€œA quality life demands quality questionsâ€"/>
    <m/>
    <n v="1"/>
    <s v="Other"/>
    <m/>
    <s v="Director"/>
    <m/>
    <s v="Nonprofit"/>
    <m/>
    <n v="10"/>
    <s v="Community Forests Pemba"/>
    <x v="0"/>
    <x v="0"/>
    <x v="1"/>
    <x v="0"/>
    <x v="0"/>
    <x v="0"/>
    <x v="1"/>
    <x v="0"/>
    <x v="0"/>
    <m/>
    <m/>
    <s v="Slack Channel"/>
    <m/>
    <n v="4"/>
    <m/>
    <n v="6"/>
    <m/>
    <n v="7"/>
    <s v="Don't be afraid to ask for help from other students"/>
    <x v="2"/>
    <x v="10"/>
    <n v="6"/>
    <s v="Polish the lessons"/>
    <x v="70"/>
    <m/>
    <m/>
    <s v="No"/>
  </r>
  <r>
    <x v="88"/>
    <x v="1"/>
    <x v="0"/>
    <x v="0"/>
    <m/>
    <s v="General interest in the topic (personal growth and enrichment)"/>
    <m/>
    <n v="36.549999999999997"/>
    <d v="1981-12-08T00:00:00"/>
    <n v="8"/>
    <n v="120"/>
    <x v="5"/>
    <x v="12"/>
    <n v="41068"/>
    <x v="7"/>
    <n v="1"/>
    <s v="hoodie"/>
    <m/>
    <s v="â€œMachine learning for lifeâ€"/>
    <m/>
    <n v="0"/>
    <m/>
    <m/>
    <m/>
    <m/>
    <m/>
    <m/>
    <m/>
    <m/>
    <x v="2"/>
    <x v="0"/>
    <x v="1"/>
    <x v="1"/>
    <x v="0"/>
    <x v="0"/>
    <x v="0"/>
    <x v="0"/>
    <x v="0"/>
    <m/>
    <m/>
    <s v="Forums"/>
    <m/>
    <n v="3"/>
    <m/>
    <n v="5"/>
    <m/>
    <n v="80"/>
    <s v="Learn with others, learn regularly, set a schedule"/>
    <x v="1"/>
    <x v="0"/>
    <n v="9"/>
    <s v="Help/push people who are stuck or havent invested time"/>
    <x v="71"/>
    <s v="You guys rock!"/>
    <m/>
    <s v="No"/>
  </r>
  <r>
    <x v="89"/>
    <x v="1"/>
    <x v="1"/>
    <x v="0"/>
    <m/>
    <m/>
    <m/>
    <n v="25.55"/>
    <d v="1992-10-11T00:00:00"/>
    <n v="7"/>
    <n v="150"/>
    <x v="7"/>
    <x v="7"/>
    <n v="500074"/>
    <x v="5"/>
    <n v="1"/>
    <s v="hoodie"/>
    <m/>
    <s v="â€œMachine learning for lifeâ€"/>
    <m/>
    <n v="1"/>
    <s v="Software Engineer"/>
    <m/>
    <s v="Individual Contributor"/>
    <m/>
    <s v="Insurance"/>
    <m/>
    <n v="3"/>
    <s v="Vcarve"/>
    <x v="0"/>
    <x v="0"/>
    <x v="1"/>
    <x v="0"/>
    <x v="0"/>
    <x v="0"/>
    <x v="1"/>
    <x v="0"/>
    <x v="0"/>
    <m/>
    <m/>
    <s v="Forums"/>
    <m/>
    <m/>
    <n v="8"/>
    <n v="6"/>
    <m/>
    <n v="10"/>
    <s v="Do anything practically what you learn in theory"/>
    <x v="1"/>
    <x v="0"/>
    <n v="9"/>
    <s v="Having live many live sessions would be great"/>
    <x v="72"/>
    <s v="Adding comments section for videos in classroom makes learning more interactive"/>
    <m/>
    <s v="No"/>
  </r>
  <r>
    <x v="90"/>
    <x v="0"/>
    <x v="1"/>
    <x v="0"/>
    <m/>
    <s v="General interest in the topic (personal growth and enrichment)"/>
    <m/>
    <n v="22.080555555555556"/>
    <d v="1996-03-13T00:00:00"/>
    <n v="8"/>
    <n v="60"/>
    <x v="19"/>
    <x v="23"/>
    <n v="22620"/>
    <x v="10"/>
    <n v="0"/>
    <s v="backpack"/>
    <m/>
    <s v="â€œMachine learning for lifeâ€"/>
    <m/>
    <n v="0"/>
    <m/>
    <m/>
    <m/>
    <m/>
    <m/>
    <m/>
    <m/>
    <m/>
    <x v="0"/>
    <x v="0"/>
    <x v="1"/>
    <x v="0"/>
    <x v="1"/>
    <x v="0"/>
    <x v="0"/>
    <x v="0"/>
    <x v="0"/>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x v="1"/>
    <x v="0"/>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x v="73"/>
    <s v="Go back to the previous pricing model please."/>
    <m/>
    <s v="No"/>
  </r>
  <r>
    <x v="91"/>
    <x v="0"/>
    <x v="1"/>
    <x v="0"/>
    <m/>
    <s v="General interest in the topic (personal growth and enrichment)"/>
    <m/>
    <n v="28.541666666666668"/>
    <d v="1989-10-30T00:00:00"/>
    <n v="1"/>
    <n v="20"/>
    <x v="1"/>
    <x v="12"/>
    <n v="752504"/>
    <x v="5"/>
    <n v="1"/>
    <s v="hoodie"/>
    <m/>
    <m/>
    <s v="Ctrl + C &amp; Ctrl + V"/>
    <n v="0"/>
    <m/>
    <m/>
    <m/>
    <m/>
    <m/>
    <m/>
    <m/>
    <m/>
    <x v="0"/>
    <x v="0"/>
    <x v="0"/>
    <x v="0"/>
    <x v="0"/>
    <x v="0"/>
    <x v="0"/>
    <x v="0"/>
    <x v="0"/>
    <m/>
    <m/>
    <s v="Forums"/>
    <m/>
    <n v="4"/>
    <m/>
    <n v="2"/>
    <m/>
    <n v="2"/>
    <s v="Stick to the forums, better than slack"/>
    <x v="5"/>
    <x v="0"/>
    <n v="10"/>
    <s v="Inform users early if there is a shortage of project reviewers"/>
    <x v="74"/>
    <m/>
    <m/>
    <s v="No"/>
  </r>
  <r>
    <x v="92"/>
    <x v="1"/>
    <x v="0"/>
    <x v="0"/>
    <m/>
    <m/>
    <m/>
    <n v="32.369444444444447"/>
    <d v="1986-01-21T00:00:00"/>
    <n v="8"/>
    <n v="30"/>
    <x v="5"/>
    <x v="1"/>
    <n v="95035"/>
    <x v="1"/>
    <n v="0"/>
    <s v="jacket (brand is TBD... probably Patagonia)"/>
    <m/>
    <s v="â€œMachine learning for lifeâ€"/>
    <m/>
    <n v="1"/>
    <s v="Data Scientist"/>
    <m/>
    <s v="Individual Contributor"/>
    <m/>
    <s v="Technology &amp; Internet"/>
    <m/>
    <n v="5"/>
    <s v="Fiscal Hive"/>
    <x v="2"/>
    <x v="0"/>
    <x v="1"/>
    <x v="0"/>
    <x v="1"/>
    <x v="0"/>
    <x v="0"/>
    <x v="0"/>
    <x v="0"/>
    <m/>
    <m/>
    <s v="Mentor Help (classroom or 1:1 mentors)"/>
    <m/>
    <n v="6"/>
    <m/>
    <n v="6"/>
    <m/>
    <n v="10"/>
    <s v="TSM"/>
    <x v="1"/>
    <x v="0"/>
    <n v="10"/>
    <s v="TSM"/>
    <x v="75"/>
    <s v="TSM"/>
    <m/>
    <s v="No"/>
  </r>
  <r>
    <x v="93"/>
    <x v="0"/>
    <x v="1"/>
    <x v="0"/>
    <m/>
    <s v="General interest in the topic (personal growth and enrichment)"/>
    <m/>
    <n v="28.316666666666666"/>
    <d v="1990-01-19T00:00:00"/>
    <n v="7"/>
    <n v="60"/>
    <x v="16"/>
    <x v="11"/>
    <n v="10128"/>
    <x v="10"/>
    <n v="0"/>
    <s v="hoodie"/>
    <m/>
    <s v="â€œData is the new bacon&quot;"/>
    <m/>
    <n v="1"/>
    <s v="Software Engineer"/>
    <m/>
    <s v="Individual Contributor"/>
    <m/>
    <s v="Technology &amp; Internet"/>
    <m/>
    <n v="1"/>
    <s v="Sotware Engineeer"/>
    <x v="2"/>
    <x v="0"/>
    <x v="1"/>
    <x v="0"/>
    <x v="0"/>
    <x v="0"/>
    <x v="0"/>
    <x v="0"/>
    <x v="0"/>
    <s v="None"/>
    <m/>
    <m/>
    <m/>
    <m/>
    <m/>
    <m/>
    <m/>
    <m/>
    <m/>
    <x v="1"/>
    <x v="0"/>
    <n v="10"/>
    <s v="Nothing"/>
    <x v="0"/>
    <m/>
    <m/>
    <s v="No"/>
  </r>
  <r>
    <x v="94"/>
    <x v="0"/>
    <x v="1"/>
    <x v="0"/>
    <m/>
    <s v="General interest in the topic (personal growth and enrichment)"/>
    <m/>
    <n v="0.50555555555555554"/>
    <d v="2017-06-18T00:00:00"/>
    <n v="6"/>
    <n v="40"/>
    <x v="5"/>
    <x v="16"/>
    <n v="22071090"/>
    <x v="0"/>
    <n v="1"/>
    <s v="hoodie"/>
    <m/>
    <s v="â€œMachine learning for lifeâ€"/>
    <m/>
    <n v="1"/>
    <s v="Accounting/Finance"/>
    <m/>
    <s v="Director"/>
    <m/>
    <s v="Healthcare and Pharmaceuticals"/>
    <m/>
    <n v="5"/>
    <s v="Biomed"/>
    <x v="2"/>
    <x v="0"/>
    <x v="1"/>
    <x v="0"/>
    <x v="1"/>
    <x v="0"/>
    <x v="1"/>
    <x v="0"/>
    <x v="0"/>
    <m/>
    <m/>
    <s v="Slack Channel"/>
    <m/>
    <n v="4"/>
    <m/>
    <n v="3"/>
    <m/>
    <n v="3"/>
    <s v="Program your hours of study."/>
    <x v="4"/>
    <x v="0"/>
    <n v="7"/>
    <s v="Suggest outside class practical exercises."/>
    <x v="76"/>
    <s v="I'd really like the Nanodegrees, thanks!"/>
    <m/>
    <s v="yes"/>
  </r>
  <r>
    <x v="95"/>
    <x v="1"/>
    <x v="0"/>
    <x v="0"/>
    <m/>
    <m/>
    <m/>
    <n v="30.658333333333335"/>
    <d v="1987-09-29T00:00:00"/>
    <n v="8"/>
    <n v="90"/>
    <x v="11"/>
    <x v="5"/>
    <n v="75235"/>
    <x v="3"/>
    <n v="0"/>
    <s v="track suit / sweat suit"/>
    <m/>
    <s v="â€œData is the new bacon&quot;"/>
    <m/>
    <n v="1"/>
    <s v="Data Scientist"/>
    <m/>
    <s v="Individual Contributor"/>
    <m/>
    <s v="Transportation &amp; Delivery"/>
    <m/>
    <n v="6"/>
    <s v="Railway"/>
    <x v="1"/>
    <x v="0"/>
    <x v="1"/>
    <x v="0"/>
    <x v="1"/>
    <x v="1"/>
    <x v="0"/>
    <x v="0"/>
    <x v="0"/>
    <m/>
    <m/>
    <s v="Live Help"/>
    <m/>
    <m/>
    <n v="15"/>
    <n v="6"/>
    <m/>
    <n v="40"/>
    <s v="Work hard"/>
    <x v="1"/>
    <x v="0"/>
    <n v="10"/>
    <s v="Nothing"/>
    <x v="0"/>
    <m/>
    <m/>
    <s v="No"/>
  </r>
  <r>
    <x v="96"/>
    <x v="0"/>
    <x v="0"/>
    <x v="0"/>
    <m/>
    <s v="General interest in the topic (personal growth and enrichment)"/>
    <m/>
    <n v="21.774999999999999"/>
    <d v="1996-07-01T00:00:00"/>
    <n v="6"/>
    <n v="200"/>
    <x v="20"/>
    <x v="7"/>
    <n v="841226"/>
    <x v="3"/>
    <n v="1"/>
    <s v="backpack"/>
    <m/>
    <s v="â€œMachine learning for lifeâ€"/>
    <m/>
    <n v="1"/>
    <s v="Freelancing"/>
    <m/>
    <s v="Individual Contributor"/>
    <m/>
    <s v="Education"/>
    <m/>
    <n v="1"/>
    <s v="Udacity"/>
    <x v="0"/>
    <x v="0"/>
    <x v="1"/>
    <x v="0"/>
    <x v="1"/>
    <x v="0"/>
    <x v="1"/>
    <x v="0"/>
    <x v="0"/>
    <m/>
    <m/>
    <s v="Stack Overflow"/>
    <m/>
    <m/>
    <n v="80"/>
    <m/>
    <n v="15"/>
    <n v="4"/>
    <s v="Do check out forums if you're stucked. Be active there and you'll get to know many awesome people. :) "/>
    <x v="0"/>
    <x v="0"/>
    <n v="10"/>
    <s v="The way UDACITY is doing is currently perfect as for me. "/>
    <x v="77"/>
    <s v="Nope. :) "/>
    <m/>
    <s v="No"/>
  </r>
  <r>
    <x v="97"/>
    <x v="0"/>
    <x v="1"/>
    <x v="0"/>
    <m/>
    <m/>
    <m/>
    <n v="51.8"/>
    <d v="1966-11-27T00:00:00"/>
    <n v="7"/>
    <n v="90"/>
    <x v="5"/>
    <x v="2"/>
    <n v="80241"/>
    <x v="1"/>
    <n v="1"/>
    <s v="jacket (brand is TBD... probably Patagonia)"/>
    <m/>
    <s v="â€œA quality life demands quality questionsâ€"/>
    <m/>
    <n v="1"/>
    <s v="Software Engineer"/>
    <m/>
    <s v="Manager"/>
    <m/>
    <s v="Utilities, Energy and Extraction"/>
    <m/>
    <n v="25"/>
    <s v="Peak Reliability"/>
    <x v="2"/>
    <x v="0"/>
    <x v="1"/>
    <x v="0"/>
    <x v="0"/>
    <x v="1"/>
    <x v="0"/>
    <x v="0"/>
    <x v="0"/>
    <m/>
    <m/>
    <s v="Slack Channel"/>
    <m/>
    <n v="4"/>
    <m/>
    <n v="6"/>
    <m/>
    <n v="30"/>
    <s v="Be consistent in your hours. "/>
    <x v="1"/>
    <x v="0"/>
    <n v="10"/>
    <s v="Offer an online notebook."/>
    <x v="51"/>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s v="No"/>
  </r>
  <r>
    <x v="98"/>
    <x v="1"/>
    <x v="0"/>
    <x v="0"/>
    <m/>
    <m/>
    <m/>
    <n v="38.866666666666667"/>
    <d v="1979-08-27T00:00:00"/>
    <n v="8"/>
    <n v="35"/>
    <x v="1"/>
    <x v="21"/>
    <n v="78701"/>
    <x v="8"/>
    <n v="0"/>
    <s v="hat"/>
    <m/>
    <s v="â€Math - all the cool kids are doing itâ€"/>
    <m/>
    <n v="1"/>
    <s v="Software Engineer"/>
    <m/>
    <s v="Individual Contributor"/>
    <m/>
    <s v="Technology &amp; Internet"/>
    <m/>
    <n v="20"/>
    <s v="Boxnine"/>
    <x v="0"/>
    <x v="0"/>
    <x v="1"/>
    <x v="1"/>
    <x v="0"/>
    <x v="1"/>
    <x v="0"/>
    <x v="0"/>
    <x v="0"/>
    <m/>
    <m/>
    <s v="Slack Channel"/>
    <m/>
    <n v="6"/>
    <m/>
    <n v="6"/>
    <m/>
    <n v="12"/>
    <s v="Make studying a habit, then it's just a matter of showing up."/>
    <x v="1"/>
    <x v="0"/>
    <n v="10"/>
    <s v="More teacher interaction, local groups"/>
    <x v="78"/>
    <s v="Love you guys, have a great day"/>
    <m/>
    <s v="No"/>
  </r>
  <r>
    <x v="99"/>
    <x v="0"/>
    <x v="0"/>
    <x v="1"/>
    <s v="Help prepare for an advanced degree"/>
    <m/>
    <m/>
    <n v="28.108333333333334"/>
    <d v="1990-04-04T00:00:00"/>
    <n v="8"/>
    <n v="35"/>
    <x v="6"/>
    <x v="11"/>
    <n v="208012"/>
    <x v="6"/>
    <n v="1"/>
    <s v="hoodie"/>
    <m/>
    <s v="â€œMachine learning for lifeâ€"/>
    <m/>
    <n v="1"/>
    <s v="Self employed"/>
    <m/>
    <s v="Individual Contributor"/>
    <m/>
    <s v="Education"/>
    <m/>
    <n v="4"/>
    <s v="Udacity"/>
    <x v="0"/>
    <x v="0"/>
    <x v="1"/>
    <x v="0"/>
    <x v="0"/>
    <x v="0"/>
    <x v="1"/>
    <x v="0"/>
    <x v="0"/>
    <m/>
    <s v="iOS Developer ND"/>
    <s v="Forums"/>
    <m/>
    <n v="6"/>
    <m/>
    <n v="2"/>
    <m/>
    <n v="5"/>
    <s v="Be consistent"/>
    <x v="1"/>
    <x v="0"/>
    <n v="10"/>
    <s v="Be a bit more interactive with students."/>
    <x v="79"/>
    <s v="None, keep up the good work!"/>
    <m/>
    <s v="No"/>
  </r>
  <r>
    <x v="100"/>
    <x v="1"/>
    <x v="1"/>
    <x v="0"/>
    <m/>
    <s v="General interest in the topic (personal growth and enrichment)"/>
    <m/>
    <n v="44.213888888888889"/>
    <d v="1974-05-20T00:00:00"/>
    <n v="7"/>
    <n v="50"/>
    <x v="5"/>
    <x v="16"/>
    <n v="10100"/>
    <x v="6"/>
    <n v="0"/>
    <s v="hat"/>
    <m/>
    <s v="â€œMachine learning for lifeâ€"/>
    <m/>
    <n v="1"/>
    <s v="Software Engineer"/>
    <m/>
    <s v="Intern"/>
    <m/>
    <s v="Electronics"/>
    <m/>
    <n v="16"/>
    <s v="Panini S.p.A."/>
    <x v="2"/>
    <x v="0"/>
    <x v="1"/>
    <x v="0"/>
    <x v="0"/>
    <x v="1"/>
    <x v="0"/>
    <x v="0"/>
    <x v="0"/>
    <m/>
    <m/>
    <s v="Forums"/>
    <m/>
    <n v="6"/>
    <m/>
    <n v="6"/>
    <m/>
    <n v="60"/>
    <s v="start simple, then improve"/>
    <x v="1"/>
    <x v="0"/>
    <n v="6"/>
    <s v="The lack of Udacity is the impossibility to ask questions and get answer. Mentor is not (as far from my point of view) a reliable source of information (and sometimes disappears...)"/>
    <x v="0"/>
    <m/>
    <m/>
    <s v="No"/>
  </r>
  <r>
    <x v="101"/>
    <x v="0"/>
    <x v="0"/>
    <x v="0"/>
    <m/>
    <s v="General interest in the topic (personal growth and enrichment)"/>
    <m/>
    <n v="31.844444444444445"/>
    <d v="1986-07-29T00:00:00"/>
    <n v="6"/>
    <n v="2"/>
    <x v="6"/>
    <x v="11"/>
    <m/>
    <x v="2"/>
    <n v="0"/>
    <s v="t-shirt"/>
    <m/>
    <s v="â€œMachine learning for lifeâ€"/>
    <m/>
    <n v="1"/>
    <s v="Research"/>
    <m/>
    <s v="Not Applicable"/>
    <m/>
    <s v="Education"/>
    <m/>
    <n v="10"/>
    <s v="Bulgarian Academy of Sciences"/>
    <x v="2"/>
    <x v="0"/>
    <x v="1"/>
    <x v="0"/>
    <x v="0"/>
    <x v="1"/>
    <x v="0"/>
    <x v="0"/>
    <x v="0"/>
    <m/>
    <m/>
    <s v="Stack Overflow"/>
    <m/>
    <m/>
    <n v="10"/>
    <n v="5"/>
    <m/>
    <n v="20"/>
    <s v="Just be curious"/>
    <x v="1"/>
    <x v="0"/>
    <n v="8"/>
    <s v="Try to balance the material complexity and time needed for the projects."/>
    <x v="80"/>
    <s v="Not at the moment"/>
    <m/>
    <s v="No"/>
  </r>
  <r>
    <x v="102"/>
    <x v="1"/>
    <x v="1"/>
    <x v="0"/>
    <m/>
    <s v="General interest in the topic (personal growth and enrichment)"/>
    <m/>
    <n v="28.791666666666668"/>
    <d v="1989-08-01T00:00:00"/>
    <n v="6"/>
    <n v="35"/>
    <x v="8"/>
    <x v="4"/>
    <n v="92570"/>
    <x v="7"/>
    <n v="1"/>
    <s v="jacket (brand is TBD... probably Patagonia)"/>
    <m/>
    <m/>
    <s v="You can never be too ready for Skynet"/>
    <n v="1"/>
    <s v="Accounting/Finance"/>
    <m/>
    <s v="Director"/>
    <m/>
    <m/>
    <s v="Banking and Finance"/>
    <n v="6"/>
    <s v="Commercial Trust Limited"/>
    <x v="0"/>
    <x v="0"/>
    <x v="1"/>
    <x v="1"/>
    <x v="0"/>
    <x v="0"/>
    <x v="0"/>
    <x v="0"/>
    <x v="0"/>
    <m/>
    <s v="Full Stack Developer"/>
    <s v="Forums"/>
    <m/>
    <m/>
    <n v="20"/>
    <n v="4"/>
    <m/>
    <n v="80"/>
    <s v="Be active in the communities that have been set up!! And use the forums! So many people have or had the same questions as you, and everyone is always looking for new ways to do things. Don't be afraid to share"/>
    <x v="2"/>
    <x v="11"/>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x v="81"/>
    <s v="I love the brand! Keep up the amazing work and thanks for reaching out!"/>
    <m/>
    <s v="No"/>
  </r>
  <r>
    <x v="103"/>
    <x v="1"/>
    <x v="0"/>
    <x v="0"/>
    <m/>
    <m/>
    <m/>
    <n v="55.152777777777779"/>
    <d v="1963-08-08T00:00:00"/>
    <n v="7"/>
    <n v="35"/>
    <x v="5"/>
    <x v="13"/>
    <n v="80503"/>
    <x v="10"/>
    <n v="1"/>
    <s v="t-shirt"/>
    <m/>
    <s v="â€œMachine learning for lifeâ€"/>
    <m/>
    <n v="1"/>
    <s v="Freelancing"/>
    <m/>
    <s v="President"/>
    <m/>
    <s v="Healthcare and Pharmaceuticals"/>
    <m/>
    <n v="27"/>
    <s v="Bruner Consulting"/>
    <x v="2"/>
    <x v="0"/>
    <x v="1"/>
    <x v="0"/>
    <x v="1"/>
    <x v="0"/>
    <x v="0"/>
    <x v="0"/>
    <x v="0"/>
    <m/>
    <m/>
    <m/>
    <s v="Internet searches"/>
    <m/>
    <n v="10"/>
    <n v="4"/>
    <m/>
    <n v="10"/>
    <s v="Take similar courses at other learning sites.  Coursera and Udemy offer better versions."/>
    <x v="4"/>
    <x v="0"/>
    <n v="2"/>
    <s v="Move away from &quot;Style over Substance&quot; and try to create usable courses."/>
    <x v="82"/>
    <s v="Udacity needs to either lower the prices or improve the offering."/>
    <m/>
    <s v="No"/>
  </r>
  <r>
    <x v="104"/>
    <x v="1"/>
    <x v="0"/>
    <x v="0"/>
    <m/>
    <s v="General interest in the topic (personal growth and enrichment)"/>
    <m/>
    <n v="29.580555555555556"/>
    <d v="1988-10-21T00:00:00"/>
    <n v="8"/>
    <n v="35"/>
    <x v="5"/>
    <x v="2"/>
    <n v="74232"/>
    <x v="5"/>
    <n v="0"/>
    <s v="t-shirt"/>
    <m/>
    <m/>
    <s v="Insert your stupid slogan here"/>
    <n v="0"/>
    <m/>
    <m/>
    <m/>
    <m/>
    <m/>
    <m/>
    <m/>
    <m/>
    <x v="2"/>
    <x v="0"/>
    <x v="1"/>
    <x v="0"/>
    <x v="1"/>
    <x v="0"/>
    <x v="1"/>
    <x v="0"/>
    <x v="0"/>
    <m/>
    <m/>
    <s v="Stack Overflow"/>
    <m/>
    <m/>
    <n v="15"/>
    <m/>
    <n v="15"/>
    <n v="16"/>
    <s v="udacity teaching is often very basic and incomplete. look for additional sources"/>
    <x v="2"/>
    <x v="12"/>
    <n v="4"/>
    <s v="the lessons could be much better. more detailed, better explanations and more and longer videos. lectures often cover only the bare minimum one needs to know. scripts to look things up would be helpful. NDs are too expensive for the delivered quality"/>
    <x v="83"/>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s v="No"/>
  </r>
  <r>
    <x v="105"/>
    <x v="0"/>
    <x v="1"/>
    <x v="1"/>
    <m/>
    <m/>
    <m/>
    <n v="33.269444444444446"/>
    <d v="1985-03-03T00:00:00"/>
    <n v="6"/>
    <n v="45"/>
    <x v="7"/>
    <x v="1"/>
    <n v="44120"/>
    <x v="0"/>
    <n v="1"/>
    <s v="hoodie"/>
    <m/>
    <s v="â€œMachine learning for lifeâ€"/>
    <m/>
    <n v="1"/>
    <s v="Machine Learning Engineer"/>
    <m/>
    <m/>
    <s v="Research Assistant"/>
    <s v="Education"/>
    <m/>
    <n v="3"/>
    <s v="Case Western Reserve University"/>
    <x v="1"/>
    <x v="0"/>
    <x v="1"/>
    <x v="0"/>
    <x v="1"/>
    <x v="0"/>
    <x v="0"/>
    <x v="0"/>
    <x v="0"/>
    <m/>
    <m/>
    <s v="Stack Overflow"/>
    <m/>
    <n v="4"/>
    <m/>
    <n v="5"/>
    <m/>
    <n v="30"/>
    <s v="Try to do a nice capstone project, it will show what you really capable of"/>
    <x v="0"/>
    <x v="0"/>
    <n v="9"/>
    <s v="More rigorous project, Put more emphasis on capstone"/>
    <x v="84"/>
    <m/>
    <m/>
    <s v="No"/>
  </r>
  <r>
    <x v="106"/>
    <x v="1"/>
    <x v="0"/>
    <x v="0"/>
    <m/>
    <s v="General interest in the topic (personal growth and enrichment)"/>
    <m/>
    <n v="36.663888888888891"/>
    <d v="1981-10-28T00:00:00"/>
    <n v="7"/>
    <n v="30"/>
    <x v="7"/>
    <x v="2"/>
    <n v="1200"/>
    <x v="0"/>
    <n v="0"/>
    <s v="t-shirt"/>
    <m/>
    <s v="â€œA quality life demands quality questionsâ€"/>
    <m/>
    <n v="1"/>
    <s v="Software Engineer"/>
    <m/>
    <s v="Not Applicable"/>
    <m/>
    <s v="Technology &amp; Internet"/>
    <m/>
    <n v="11"/>
    <s v="-"/>
    <x v="0"/>
    <x v="0"/>
    <x v="1"/>
    <x v="0"/>
    <x v="0"/>
    <x v="0"/>
    <x v="1"/>
    <x v="0"/>
    <x v="0"/>
    <m/>
    <m/>
    <s v="Forums"/>
    <m/>
    <n v="6"/>
    <m/>
    <n v="4"/>
    <m/>
    <n v="3"/>
    <s v="Learn to program (at least a little bit) before starting the program."/>
    <x v="1"/>
    <x v="0"/>
    <n v="9"/>
    <s v="Improved communication regarding missed deadlines for content, course changes, etc."/>
    <x v="85"/>
    <m/>
    <m/>
    <s v="No"/>
  </r>
  <r>
    <x v="107"/>
    <x v="0"/>
    <x v="1"/>
    <x v="0"/>
    <m/>
    <m/>
    <m/>
    <n v="34.947222222222223"/>
    <d v="1983-07-08T00:00:00"/>
    <n v="7"/>
    <n v="80"/>
    <x v="2"/>
    <x v="2"/>
    <n v="94545"/>
    <x v="10"/>
    <n v="1"/>
    <s v="t-shirt"/>
    <m/>
    <s v="â€œMachine learning for lifeâ€"/>
    <m/>
    <n v="1"/>
    <s v="Software Engineer"/>
    <m/>
    <s v="Individual Contributor"/>
    <m/>
    <s v="Technology &amp; Internet"/>
    <m/>
    <n v="10"/>
    <s v="Google Inc"/>
    <x v="2"/>
    <x v="0"/>
    <x v="1"/>
    <x v="0"/>
    <x v="1"/>
    <x v="0"/>
    <x v="0"/>
    <x v="0"/>
    <x v="0"/>
    <m/>
    <m/>
    <s v="Forums"/>
    <m/>
    <n v="6"/>
    <m/>
    <n v="4"/>
    <m/>
    <n v="12"/>
    <s v="Go thru the material few times and research on books"/>
    <x v="1"/>
    <x v="0"/>
    <n v="7"/>
    <s v="Mobile App is not the best."/>
    <x v="86"/>
    <m/>
    <m/>
    <s v="No"/>
  </r>
  <r>
    <x v="108"/>
    <x v="1"/>
    <x v="0"/>
    <x v="0"/>
    <m/>
    <s v="General interest in the topic (personal growth and enrichment)"/>
    <m/>
    <n v="35.5"/>
    <d v="1982-12-21T00:00:00"/>
    <n v="7"/>
    <n v="120"/>
    <x v="14"/>
    <x v="10"/>
    <n v="78619"/>
    <x v="8"/>
    <n v="0"/>
    <s v="t-shirt"/>
    <m/>
    <s v="â€Math - all the cool kids are doing itâ€"/>
    <m/>
    <n v="1"/>
    <s v="Consulting"/>
    <m/>
    <s v="Manager"/>
    <m/>
    <s v="Technology &amp; Internet"/>
    <m/>
    <n v="7"/>
    <s v="Denim Group"/>
    <x v="2"/>
    <x v="1"/>
    <x v="1"/>
    <x v="0"/>
    <x v="1"/>
    <x v="0"/>
    <x v="0"/>
    <x v="0"/>
    <x v="0"/>
    <m/>
    <m/>
    <s v="Forums"/>
    <m/>
    <m/>
    <s v="10+"/>
    <m/>
    <s v="10+"/>
    <n v="8"/>
    <s v="Check and make sure the entire program's content is available before you sign up for a monthly plan."/>
    <x v="0"/>
    <x v="0"/>
    <n v="8"/>
    <s v="Expand the in person offering to Austin, even more around making job placement even better"/>
    <x v="87"/>
    <s v="I wish I could afford more nanodegrees :)"/>
    <m/>
    <s v="No"/>
  </r>
  <r>
    <x v="109"/>
    <x v="0"/>
    <x v="1"/>
    <x v="0"/>
    <m/>
    <s v="General interest in the topic (personal growth and enrichment)"/>
    <m/>
    <n v="34.274999999999999"/>
    <d v="1984-03-06T00:00:00"/>
    <n v="6"/>
    <n v="20"/>
    <x v="10"/>
    <x v="8"/>
    <n v="33334"/>
    <x v="8"/>
    <n v="0"/>
    <s v="t-shirt"/>
    <m/>
    <s v="â€œA quality life demands quality questionsâ€"/>
    <m/>
    <n v="1"/>
    <s v=" Artificial Intelligence Engineer"/>
    <m/>
    <s v="Not Applicable"/>
    <m/>
    <s v="Electronics"/>
    <m/>
    <n v="4"/>
    <s v="Beckhoff Automation GmbH &amp; Co.KG"/>
    <x v="1"/>
    <x v="0"/>
    <x v="1"/>
    <x v="0"/>
    <x v="0"/>
    <x v="0"/>
    <x v="0"/>
    <x v="0"/>
    <x v="0"/>
    <s v="None"/>
    <m/>
    <m/>
    <m/>
    <m/>
    <m/>
    <m/>
    <m/>
    <m/>
    <m/>
    <x v="1"/>
    <x v="0"/>
    <n v="8"/>
    <s v="I'm almost done with the A.I. nanodegree. Overall, the 2nd term was intellectually less demanding that the 1st term. This should be evened out in the future."/>
    <x v="88"/>
    <s v="Pretty good so far. There should be even more advanced courses, which are less hands on but more like an actual lecture in terms of the math level."/>
    <m/>
    <s v="No"/>
  </r>
  <r>
    <x v="110"/>
    <x v="0"/>
    <x v="0"/>
    <x v="0"/>
    <m/>
    <s v="General interest in the topic (personal growth and enrichment)"/>
    <m/>
    <n v="21.591666666666665"/>
    <d v="1996-09-05T00:00:00"/>
    <n v="8"/>
    <n v="60"/>
    <x v="5"/>
    <x v="12"/>
    <n v="76303"/>
    <x v="0"/>
    <n v="1"/>
    <s v="t-shirt"/>
    <m/>
    <s v="â€œMachine learning for lifeâ€"/>
    <m/>
    <n v="1"/>
    <s v="Machine Learning Engineer"/>
    <m/>
    <s v="Individual Contributor"/>
    <m/>
    <s v="Manufacturing"/>
    <m/>
    <n v="0"/>
    <s v="Sprana"/>
    <x v="4"/>
    <x v="0"/>
    <x v="1"/>
    <x v="0"/>
    <x v="1"/>
    <x v="0"/>
    <x v="0"/>
    <x v="0"/>
    <x v="0"/>
    <m/>
    <m/>
    <s v="Stack Overflow"/>
    <m/>
    <n v="6"/>
    <m/>
    <n v="3"/>
    <m/>
    <n v="5"/>
    <s v="Projects are more important"/>
    <x v="1"/>
    <x v="0"/>
    <n v="10"/>
    <s v="Continue the great work"/>
    <x v="89"/>
    <m/>
    <m/>
    <s v="No"/>
  </r>
  <r>
    <x v="111"/>
    <x v="1"/>
    <x v="0"/>
    <x v="0"/>
    <m/>
    <m/>
    <m/>
    <n v="33.619444444444447"/>
    <d v="1984-10-28T00:00:00"/>
    <n v="7"/>
    <n v="20"/>
    <x v="7"/>
    <x v="1"/>
    <n v="30338"/>
    <x v="9"/>
    <n v="1"/>
    <s v="track suit / sweat suit"/>
    <m/>
    <s v="â€œA quality life demands quality questionsâ€"/>
    <m/>
    <n v="1"/>
    <s v="Other"/>
    <m/>
    <s v="Individual Contributor"/>
    <m/>
    <s v="Business Support &amp; Logistics"/>
    <m/>
    <n v="3"/>
    <s v="interesse international inc."/>
    <x v="2"/>
    <x v="0"/>
    <x v="1"/>
    <x v="0"/>
    <x v="1"/>
    <x v="0"/>
    <x v="0"/>
    <x v="0"/>
    <x v="0"/>
    <m/>
    <m/>
    <s v="Stack Overflow"/>
    <m/>
    <m/>
    <n v="10"/>
    <n v="6"/>
    <m/>
    <n v="15"/>
    <s v="Plan your career change in a bigger picture. Excellence at knowledge and tools are the means to but not success itself."/>
    <x v="1"/>
    <x v="0"/>
    <n v="7"/>
    <s v="Provide in-vivo projects with partners. e.g. host competition with hiring partner and students can be introduced as a candidate."/>
    <x v="90"/>
    <s v="I really enjoyed the course although it doesn't meet my expectation to make a career transition. I really admire such channel to spread the knowledge and it'd be awesome to work with you in the future."/>
    <m/>
    <s v="No"/>
  </r>
  <r>
    <x v="112"/>
    <x v="1"/>
    <x v="0"/>
    <x v="1"/>
    <m/>
    <s v="General interest in the topic (personal growth and enrichment)"/>
    <m/>
    <n v="0.80277777777777781"/>
    <d v="2017-03-03T00:00:00"/>
    <n v="7"/>
    <n v="1"/>
    <x v="5"/>
    <x v="16"/>
    <m/>
    <x v="11"/>
    <n v="1"/>
    <s v="backpack"/>
    <m/>
    <s v="â€Math - all the cool kids are doing itâ€"/>
    <m/>
    <n v="0"/>
    <m/>
    <m/>
    <m/>
    <m/>
    <m/>
    <m/>
    <m/>
    <m/>
    <x v="2"/>
    <x v="0"/>
    <x v="0"/>
    <x v="0"/>
    <x v="0"/>
    <x v="0"/>
    <x v="0"/>
    <x v="0"/>
    <x v="0"/>
    <m/>
    <m/>
    <s v="Stack Overflow"/>
    <m/>
    <m/>
    <n v="15"/>
    <m/>
    <n v="15"/>
    <n v="8"/>
    <s v="Immersion is key_x000a_Take project reviews seriously_x000a_Strive to finish in less time than you imagined possible"/>
    <x v="0"/>
    <x v="0"/>
    <n v="10"/>
    <s v="Referral bonuses ðŸ˜‚ðŸ˜‚_x000a_Job references_x000a_Have a strong Canadian presence"/>
    <x v="91"/>
    <s v="Stay relevant!_x000a_Even if it means updating course content once a year._x000a_Modular videos could help with that"/>
    <m/>
    <s v="No"/>
  </r>
  <r>
    <x v="113"/>
    <x v="0"/>
    <x v="1"/>
    <x v="0"/>
    <m/>
    <m/>
    <m/>
    <n v="26.413888888888888"/>
    <d v="1991-12-05T00:00:00"/>
    <n v="7"/>
    <n v="150"/>
    <x v="11"/>
    <x v="15"/>
    <n v="21050"/>
    <x v="2"/>
    <n v="1"/>
    <s v="jacket (brand is TBD... probably Patagonia)"/>
    <m/>
    <s v="â€œData is the new bacon&quot;"/>
    <m/>
    <n v="1"/>
    <s v="Machine Learning Engineer"/>
    <m/>
    <m/>
    <s v="Team Leader"/>
    <s v="Advertising &amp; Marketing"/>
    <m/>
    <n v="3"/>
    <s v="iGenius ICT"/>
    <x v="2"/>
    <x v="0"/>
    <x v="1"/>
    <x v="0"/>
    <x v="0"/>
    <x v="0"/>
    <x v="1"/>
    <x v="0"/>
    <x v="0"/>
    <m/>
    <m/>
    <s v="Slack Channel"/>
    <m/>
    <n v="4"/>
    <m/>
    <n v="3"/>
    <m/>
    <n v="30"/>
    <s v="Don't loose time._x000a_Keep it up with the timing and new lessons as much as possible."/>
    <x v="1"/>
    <x v="0"/>
    <n v="8"/>
    <s v="More content on advanced/edge technologies/news."/>
    <x v="92"/>
    <s v="Again, more focus on the production part in your courses._x000a_And... what about a (very good) discount on the AI nanodegree for the ones that have already completed the deep learning foundations nanodegree? ;)"/>
    <m/>
    <s v="No"/>
  </r>
  <r>
    <x v="114"/>
    <x v="1"/>
    <x v="0"/>
    <x v="0"/>
    <m/>
    <m/>
    <m/>
    <n v="24.994444444444444"/>
    <d v="1993-04-29T00:00:00"/>
    <n v="6"/>
    <n v="50"/>
    <x v="5"/>
    <x v="13"/>
    <n v="48185"/>
    <x v="5"/>
    <n v="1"/>
    <s v="track suit / sweat suit"/>
    <m/>
    <m/>
    <s v="How would you like your data? (Like scrambled/over easy eggs etc)"/>
    <n v="1"/>
    <s v="Machine Learning Engineer"/>
    <m/>
    <s v="Individual Contributor"/>
    <m/>
    <s v="Automotive"/>
    <m/>
    <n v="2"/>
    <s v="Ford Motor Company "/>
    <x v="2"/>
    <x v="0"/>
    <x v="1"/>
    <x v="0"/>
    <x v="1"/>
    <x v="0"/>
    <x v="0"/>
    <x v="0"/>
    <x v="0"/>
    <m/>
    <m/>
    <s v="Forums"/>
    <m/>
    <n v="3"/>
    <m/>
    <n v="3"/>
    <m/>
    <n v="45"/>
    <s v="Keep it slow, learn the basics, go beyond the prerequisites for the project submissions "/>
    <x v="1"/>
    <x v="0"/>
    <n v="9"/>
    <s v="Better partnership with companies to offer direct placements"/>
    <x v="0"/>
    <m/>
    <m/>
    <s v="No"/>
  </r>
  <r>
    <x v="115"/>
    <x v="1"/>
    <x v="1"/>
    <x v="0"/>
    <m/>
    <s v="General interest in the topic (personal growth and enrichment)"/>
    <m/>
    <n v="36.272222222222226"/>
    <d v="1982-03-18T00:00:00"/>
    <n v="6"/>
    <n v="120"/>
    <x v="5"/>
    <x v="22"/>
    <n v="142190"/>
    <x v="2"/>
    <n v="0"/>
    <s v="backpack"/>
    <m/>
    <s v="â€œA quality life demands quality questionsâ€"/>
    <m/>
    <n v="1"/>
    <s v="Product Management/Project Management"/>
    <m/>
    <s v="Manager"/>
    <m/>
    <s v="Airlines &amp; Aerospace (including Defense)"/>
    <m/>
    <n v="14"/>
    <s v="DC BARS"/>
    <x v="2"/>
    <x v="0"/>
    <x v="1"/>
    <x v="0"/>
    <x v="0"/>
    <x v="0"/>
    <x v="1"/>
    <x v="1"/>
    <x v="0"/>
    <m/>
    <m/>
    <s v="Stack Overflow"/>
    <m/>
    <n v="6"/>
    <m/>
    <n v="6"/>
    <m/>
    <n v="15"/>
    <s v="Learn continuously"/>
    <x v="3"/>
    <x v="0"/>
    <n v="8"/>
    <s v="Provide less template projects and more custom one to improve portfolio. Roll out better-prepared courses (usually, Nanodegree are started when some lessons are very raw)."/>
    <x v="93"/>
    <s v="Thank you for your work! :+1:"/>
    <m/>
    <s v="No"/>
  </r>
  <r>
    <x v="116"/>
    <x v="0"/>
    <x v="0"/>
    <x v="0"/>
    <m/>
    <s v="General interest in the topic (personal growth and enrichment)"/>
    <m/>
    <n v="0.43611111111111112"/>
    <d v="2017-07-13T00:00:00"/>
    <n v="7"/>
    <n v="20"/>
    <x v="9"/>
    <x v="10"/>
    <m/>
    <x v="9"/>
    <n v="0"/>
    <s v="backpack"/>
    <m/>
    <s v="â€œData is the new bacon&quot;"/>
    <m/>
    <n v="1"/>
    <s v="Sales"/>
    <m/>
    <s v="Individual Contributor"/>
    <m/>
    <s v="Transportation &amp; Delivery"/>
    <m/>
    <n v="5"/>
    <s v="Ups"/>
    <x v="2"/>
    <x v="1"/>
    <x v="1"/>
    <x v="0"/>
    <x v="0"/>
    <x v="0"/>
    <x v="1"/>
    <x v="0"/>
    <x v="0"/>
    <m/>
    <m/>
    <s v="Mentor Help (classroom or 1:1 mentors)"/>
    <m/>
    <m/>
    <n v="12"/>
    <n v="2"/>
    <m/>
    <n v="10"/>
    <s v="Study on Khan academy the math"/>
    <x v="1"/>
    <x v="0"/>
    <n v="6"/>
    <s v="Clarify the knowledge level required to do the course "/>
    <x v="10"/>
    <s v="None"/>
    <m/>
    <s v="yes"/>
  </r>
  <r>
    <x v="117"/>
    <x v="1"/>
    <x v="1"/>
    <x v="0"/>
    <m/>
    <s v="General interest in the topic (personal growth and enrichment)"/>
    <m/>
    <n v="20.605555555555554"/>
    <d v="1997-08-26T00:00:00"/>
    <n v="6"/>
    <n v="35"/>
    <x v="1"/>
    <x v="24"/>
    <n v="55100"/>
    <x v="5"/>
    <n v="0"/>
    <s v="hoodie"/>
    <m/>
    <m/>
    <s v="Machine is learning, so must we!"/>
    <n v="1"/>
    <s v="Software Engineer"/>
    <m/>
    <s v="Director"/>
    <m/>
    <s v="Insurance"/>
    <m/>
    <n v="1"/>
    <s v="Tokio Marine"/>
    <x v="3"/>
    <x v="0"/>
    <x v="1"/>
    <x v="0"/>
    <x v="0"/>
    <x v="0"/>
    <x v="0"/>
    <x v="0"/>
    <x v="0"/>
    <s v="None"/>
    <m/>
    <m/>
    <m/>
    <m/>
    <m/>
    <m/>
    <m/>
    <m/>
    <m/>
    <x v="1"/>
    <x v="0"/>
    <n v="10"/>
    <s v="Mobile App to be more consistent with Web."/>
    <x v="94"/>
    <s v="Really love Udacity, look forward to completing my A.I. Nanodegree!"/>
    <m/>
    <s v="No"/>
  </r>
  <r>
    <x v="118"/>
    <x v="1"/>
    <x v="1"/>
    <x v="0"/>
    <s v="Help prepare for an advanced degree"/>
    <s v="General interest in the topic (personal growth and enrichment)"/>
    <m/>
    <n v="27.583333333333332"/>
    <d v="1990-10-10T00:00:00"/>
    <n v="7"/>
    <n v="80"/>
    <x v="6"/>
    <x v="10"/>
    <n v="13070111"/>
    <x v="11"/>
    <n v="1"/>
    <s v="track suit / sweat suit"/>
    <m/>
    <s v="â€Math - all the cool kids are doing itâ€"/>
    <m/>
    <n v="1"/>
    <s v="Software Engineer"/>
    <m/>
    <s v="Manager"/>
    <m/>
    <s v="Electronics"/>
    <m/>
    <n v="3"/>
    <s v="Controllar"/>
    <x v="0"/>
    <x v="0"/>
    <x v="1"/>
    <x v="0"/>
    <x v="1"/>
    <x v="0"/>
    <x v="0"/>
    <x v="0"/>
    <x v="0"/>
    <m/>
    <m/>
    <s v="Stack Overflow"/>
    <m/>
    <n v="6"/>
    <m/>
    <n v="2"/>
    <m/>
    <n v="12"/>
    <s v="Focus on the projects"/>
    <x v="1"/>
    <x v="0"/>
    <n v="10"/>
    <s v="Make more projects and with more coding required"/>
    <x v="95"/>
    <s v="I love udacity"/>
    <m/>
    <s v="No"/>
  </r>
  <r>
    <x v="119"/>
    <x v="1"/>
    <x v="1"/>
    <x v="0"/>
    <m/>
    <m/>
    <m/>
    <n v="27.691666666666666"/>
    <d v="1990-09-01T00:00:00"/>
    <n v="7"/>
    <n v="30"/>
    <x v="21"/>
    <x v="16"/>
    <n v="11"/>
    <x v="0"/>
    <n v="0"/>
    <s v="hoodie"/>
    <m/>
    <s v="â€œData is the new bacon&quot;"/>
    <m/>
    <n v="1"/>
    <s v="Other"/>
    <m/>
    <s v="Manager"/>
    <m/>
    <s v="Government"/>
    <m/>
    <n v="4"/>
    <s v="policeofficer"/>
    <x v="2"/>
    <x v="0"/>
    <x v="1"/>
    <x v="0"/>
    <x v="0"/>
    <x v="0"/>
    <x v="1"/>
    <x v="0"/>
    <x v="0"/>
    <m/>
    <m/>
    <s v="Forums"/>
    <m/>
    <n v="6"/>
    <m/>
    <m/>
    <n v="10"/>
    <n v="20"/>
    <s v="Spend enough time to review yours"/>
    <x v="1"/>
    <x v="0"/>
    <n v="8"/>
    <s v="good feedback and forum and project"/>
    <x v="96"/>
    <s v="thank you for your service. it gave me sight of ML"/>
    <m/>
    <s v="No"/>
  </r>
  <r>
    <x v="120"/>
    <x v="0"/>
    <x v="1"/>
    <x v="0"/>
    <m/>
    <s v="General interest in the topic (personal growth and enrichment)"/>
    <m/>
    <n v="44.330555555555556"/>
    <d v="1974-04-08T00:00:00"/>
    <n v="7"/>
    <n v="50"/>
    <x v="9"/>
    <x v="13"/>
    <m/>
    <x v="2"/>
    <n v="1"/>
    <s v="hoodie"/>
    <m/>
    <s v="â€Math - all the cool kids are doing itâ€"/>
    <m/>
    <n v="1"/>
    <s v="Software Engineer"/>
    <m/>
    <s v="Manager"/>
    <m/>
    <s v="Government"/>
    <m/>
    <n v="22"/>
    <s v="PolÃ­cia Federal"/>
    <x v="2"/>
    <x v="0"/>
    <x v="1"/>
    <x v="1"/>
    <x v="0"/>
    <x v="0"/>
    <x v="0"/>
    <x v="0"/>
    <x v="0"/>
    <m/>
    <m/>
    <s v="Forums"/>
    <m/>
    <m/>
    <n v="15"/>
    <m/>
    <n v="20"/>
    <n v="35"/>
    <s v="Grit!"/>
    <x v="1"/>
    <x v="0"/>
    <n v="9"/>
    <s v="Better translation to portuguese (pt-br)"/>
    <x v="70"/>
    <m/>
    <m/>
    <s v="No"/>
  </r>
  <r>
    <x v="121"/>
    <x v="0"/>
    <x v="1"/>
    <x v="0"/>
    <m/>
    <s v="General interest in the topic (personal growth and enrichment)"/>
    <m/>
    <n v="24.580555555555556"/>
    <d v="1993-09-25T00:00:00"/>
    <n v="7"/>
    <n v="35"/>
    <x v="6"/>
    <x v="13"/>
    <m/>
    <x v="8"/>
    <n v="1"/>
    <s v="hoodie"/>
    <m/>
    <s v="â€œData is the new bacon&quot;"/>
    <m/>
    <n v="1"/>
    <s v="Self employed"/>
    <m/>
    <s v="C-Level"/>
    <m/>
    <s v="Technology &amp; Internet"/>
    <m/>
    <n v="5"/>
    <s v="WishBox Solutions Ltd."/>
    <x v="0"/>
    <x v="0"/>
    <x v="1"/>
    <x v="0"/>
    <x v="1"/>
    <x v="0"/>
    <x v="0"/>
    <x v="0"/>
    <x v="0"/>
    <m/>
    <m/>
    <s v="Stack Overflow"/>
    <m/>
    <n v="5"/>
    <m/>
    <n v="5"/>
    <m/>
    <n v="10"/>
    <s v="Be consistent with your studying. Make sure you do at least some work every work."/>
    <x v="0"/>
    <x v="0"/>
    <n v="10"/>
    <s v="Reviewers could be more consistent about requirements for completing projects."/>
    <x v="97"/>
    <s v="Overall Udacity is incredible, keep up the great work!"/>
    <m/>
    <s v="No"/>
  </r>
  <r>
    <x v="122"/>
    <x v="1"/>
    <x v="0"/>
    <x v="0"/>
    <m/>
    <m/>
    <m/>
    <n v="23.327777777777779"/>
    <d v="1994-12-20T00:00:00"/>
    <n v="9"/>
    <n v="10"/>
    <x v="7"/>
    <x v="13"/>
    <m/>
    <x v="5"/>
    <n v="0"/>
    <s v="backpack"/>
    <m/>
    <m/>
    <s v="Ceci n'est Ã  95% pas un pipe"/>
    <n v="1"/>
    <s v=" Artificial Intelligence Engineer"/>
    <m/>
    <s v="Individual Contributor"/>
    <m/>
    <s v="Education"/>
    <m/>
    <n v="0"/>
    <s v="Rather not say"/>
    <x v="0"/>
    <x v="0"/>
    <x v="1"/>
    <x v="0"/>
    <x v="1"/>
    <x v="0"/>
    <x v="0"/>
    <x v="0"/>
    <x v="0"/>
    <m/>
    <m/>
    <s v="Forums"/>
    <m/>
    <m/>
    <n v="30"/>
    <n v="5"/>
    <m/>
    <n v="200"/>
    <s v="Don't overthink"/>
    <x v="1"/>
    <x v="0"/>
    <n v="9"/>
    <s v="Find a way to have exams recognize by known schools"/>
    <x v="98"/>
    <s v="Hello Sebastian! Haha"/>
    <m/>
    <s v="No"/>
  </r>
  <r>
    <x v="123"/>
    <x v="1"/>
    <x v="1"/>
    <x v="0"/>
    <m/>
    <m/>
    <m/>
    <n v="38.866666666666667"/>
    <d v="1979-08-27T00:00:00"/>
    <n v="8"/>
    <n v="35"/>
    <x v="1"/>
    <x v="21"/>
    <n v="78701"/>
    <x v="4"/>
    <n v="0"/>
    <s v="socks"/>
    <m/>
    <s v="â€Math - all the cool kids are doing itâ€"/>
    <m/>
    <n v="1"/>
    <s v="Software Engineer"/>
    <m/>
    <s v="Individual Contributor"/>
    <m/>
    <s v="Technology &amp; Internet"/>
    <m/>
    <n v="20"/>
    <s v="Boxnine"/>
    <x v="0"/>
    <x v="0"/>
    <x v="1"/>
    <x v="1"/>
    <x v="0"/>
    <x v="1"/>
    <x v="0"/>
    <x v="0"/>
    <x v="0"/>
    <m/>
    <m/>
    <s v="Live Help"/>
    <m/>
    <n v="6"/>
    <m/>
    <n v="6"/>
    <m/>
    <n v="15"/>
    <s v="It takes 30 days to form a habit."/>
    <x v="1"/>
    <x v="0"/>
    <n v="10"/>
    <s v="Local Groups"/>
    <x v="99"/>
    <s v="Have a great monday"/>
    <m/>
    <s v="No"/>
  </r>
  <r>
    <x v="124"/>
    <x v="1"/>
    <x v="0"/>
    <x v="0"/>
    <m/>
    <s v="General interest in the topic (personal growth and enrichment)"/>
    <m/>
    <n v="37.769444444444446"/>
    <d v="1980-09-25T00:00:00"/>
    <n v="8"/>
    <n v="30"/>
    <x v="5"/>
    <x v="11"/>
    <n v="92122"/>
    <x v="10"/>
    <n v="0"/>
    <s v="backpack"/>
    <m/>
    <s v="â€œA quality life demands quality questionsâ€"/>
    <m/>
    <n v="1"/>
    <s v="Marketing"/>
    <m/>
    <s v="Manager"/>
    <m/>
    <s v="Telecommunications"/>
    <m/>
    <n v="10"/>
    <s v="Qualcomm"/>
    <x v="2"/>
    <x v="0"/>
    <x v="0"/>
    <x v="0"/>
    <x v="0"/>
    <x v="0"/>
    <x v="0"/>
    <x v="0"/>
    <x v="0"/>
    <m/>
    <m/>
    <s v="Mentor Help (classroom or 1:1 mentors)"/>
    <m/>
    <n v="6"/>
    <m/>
    <n v="4"/>
    <m/>
    <n v="150"/>
    <s v="Keep momentum, login daily even if it's for a few minutes!"/>
    <x v="0"/>
    <x v="0"/>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x v="51"/>
    <s v="Love the experience and the staff!"/>
    <m/>
    <s v="No"/>
  </r>
  <r>
    <x v="125"/>
    <x v="1"/>
    <x v="0"/>
    <x v="0"/>
    <s v="Help prepare for an advanced degree"/>
    <m/>
    <m/>
    <n v="26.694444444444443"/>
    <d v="1991-08-26T00:00:00"/>
    <n v="8"/>
    <n v="60"/>
    <x v="5"/>
    <x v="2"/>
    <n v="2095"/>
    <x v="0"/>
    <n v="0"/>
    <s v="shoes (brand is TBDâ€¦ probably Adidas or Puma)"/>
    <m/>
    <s v="â€œData is the new bacon&quot;"/>
    <m/>
    <n v="1"/>
    <s v="Software Engineer"/>
    <m/>
    <s v="Manager"/>
    <m/>
    <s v="Technology &amp; Internet"/>
    <m/>
    <n v="5"/>
    <s v="Google"/>
    <x v="2"/>
    <x v="0"/>
    <x v="1"/>
    <x v="0"/>
    <x v="0"/>
    <x v="0"/>
    <x v="1"/>
    <x v="0"/>
    <x v="0"/>
    <m/>
    <m/>
    <s v="Slack Channel"/>
    <m/>
    <m/>
    <n v="10"/>
    <n v="6"/>
    <m/>
    <n v="8"/>
    <s v="Just do it"/>
    <x v="1"/>
    <x v="0"/>
    <n v="9"/>
    <s v="Jobs for graduates"/>
    <x v="0"/>
    <m/>
    <m/>
    <s v="No"/>
  </r>
  <r>
    <x v="126"/>
    <x v="0"/>
    <x v="0"/>
    <x v="0"/>
    <m/>
    <s v="General interest in the topic (personal growth and enrichment)"/>
    <m/>
    <n v="30.763888888888889"/>
    <d v="1987-08-22T00:00:00"/>
    <n v="7"/>
    <n v="35"/>
    <x v="6"/>
    <x v="22"/>
    <n v="5182"/>
    <x v="6"/>
    <n v="1"/>
    <s v="shoes (brand is TBDâ€¦ probably Adidas or Puma)"/>
    <m/>
    <s v="â€œMachine learning for lifeâ€"/>
    <m/>
    <n v="1"/>
    <s v="Software Engineer"/>
    <m/>
    <s v="Not Applicable"/>
    <m/>
    <s v="Technology &amp; Internet"/>
    <m/>
    <n v="7"/>
    <s v="-"/>
    <x v="2"/>
    <x v="0"/>
    <x v="1"/>
    <x v="0"/>
    <x v="1"/>
    <x v="0"/>
    <x v="0"/>
    <x v="0"/>
    <x v="0"/>
    <m/>
    <m/>
    <s v="Forums"/>
    <m/>
    <m/>
    <n v="15"/>
    <m/>
    <n v="10"/>
    <n v="20"/>
    <s v="-"/>
    <x v="0"/>
    <x v="0"/>
    <n v="9"/>
    <s v="-"/>
    <x v="100"/>
    <s v="-"/>
    <m/>
    <s v="No"/>
  </r>
  <r>
    <x v="127"/>
    <x v="1"/>
    <x v="0"/>
    <x v="0"/>
    <m/>
    <m/>
    <m/>
    <n v="25.136111111111113"/>
    <d v="1993-03-09T00:00:00"/>
    <n v="7"/>
    <n v="60"/>
    <x v="16"/>
    <x v="12"/>
    <n v="607476"/>
    <x v="6"/>
    <n v="0"/>
    <s v="hoodie"/>
    <m/>
    <s v="â€œMachine learning for lifeâ€"/>
    <m/>
    <n v="1"/>
    <s v="Software Engineer"/>
    <m/>
    <s v="Individual Contributor"/>
    <m/>
    <s v="Technology &amp; Internet"/>
    <m/>
    <n v="3"/>
    <s v="Coscale"/>
    <x v="2"/>
    <x v="0"/>
    <x v="1"/>
    <x v="0"/>
    <x v="1"/>
    <x v="0"/>
    <x v="0"/>
    <x v="0"/>
    <x v="0"/>
    <m/>
    <m/>
    <s v="Forums"/>
    <m/>
    <n v="5"/>
    <m/>
    <n v="1"/>
    <m/>
    <n v="10"/>
    <s v="The final part is always the hardest but the reword of having learned what you enjoy is priceless."/>
    <x v="0"/>
    <x v="0"/>
    <n v="10"/>
    <s v="Provide more scholarships various fields"/>
    <x v="101"/>
    <m/>
    <m/>
    <s v="No"/>
  </r>
  <r>
    <x v="128"/>
    <x v="1"/>
    <x v="1"/>
    <x v="0"/>
    <m/>
    <s v="General interest in the topic (personal growth and enrichment)"/>
    <m/>
    <n v="39.605555555555554"/>
    <d v="1978-12-04T00:00:00"/>
    <n v="5"/>
    <n v="30"/>
    <x v="10"/>
    <x v="5"/>
    <n v="81000"/>
    <x v="4"/>
    <n v="1"/>
    <s v="t-shirt"/>
    <m/>
    <s v="â€Math - all the cool kids are doing itâ€"/>
    <m/>
    <n v="1"/>
    <s v="Accounting/Finance"/>
    <m/>
    <s v="Manager"/>
    <m/>
    <m/>
    <s v="Micro finance"/>
    <n v="13"/>
    <s v="Alter Modus MFI"/>
    <x v="2"/>
    <x v="0"/>
    <x v="1"/>
    <x v="0"/>
    <x v="1"/>
    <x v="0"/>
    <x v="0"/>
    <x v="0"/>
    <x v="0"/>
    <m/>
    <m/>
    <s v="Forums"/>
    <m/>
    <n v="6"/>
    <m/>
    <m/>
    <n v="10"/>
    <n v="20"/>
    <s v="Watch Udacity's free courses on the subject before enrolling in Nanodegree"/>
    <x v="3"/>
    <x v="0"/>
    <n v="10"/>
    <s v="I would have been helpful somwtimes to have like a lab expirience for some subjects. To explore the subject more in different directions and applications regardles of the project"/>
    <x v="102"/>
    <s v="You have the best online learnung concept that I have expirienced. Maybe you should add some free courses on functional programming in Haskell, Elixir or F# or courses about some less popular but useful subjects like regular expressions, vim, cli programming "/>
    <m/>
    <s v="No"/>
  </r>
  <r>
    <x v="129"/>
    <x v="1"/>
    <x v="0"/>
    <x v="0"/>
    <m/>
    <m/>
    <m/>
    <n v="119.68333333333334"/>
    <m/>
    <n v="8"/>
    <n v="90"/>
    <x v="4"/>
    <x v="14"/>
    <n v="95125"/>
    <x v="4"/>
    <n v="0"/>
    <s v="jacket (brand is TBD... probably Patagonia)"/>
    <m/>
    <s v="â€Math - all the cool kids are doing itâ€"/>
    <m/>
    <n v="1"/>
    <s v="Software Engineer"/>
    <m/>
    <s v="Individual Contributor"/>
    <m/>
    <s v="Technology &amp; Internet"/>
    <m/>
    <n v="10"/>
    <s v="Ebay "/>
    <x v="2"/>
    <x v="0"/>
    <x v="1"/>
    <x v="0"/>
    <x v="1"/>
    <x v="0"/>
    <x v="0"/>
    <x v="0"/>
    <x v="0"/>
    <m/>
    <m/>
    <s v="Stack Overflow"/>
    <m/>
    <n v="6"/>
    <m/>
    <n v="4"/>
    <m/>
    <n v="30"/>
    <s v="Be ready to invest your personal time "/>
    <x v="0"/>
    <x v="0"/>
    <n v="9"/>
    <s v="Provide more real world projects "/>
    <x v="0"/>
    <m/>
    <m/>
    <s v="No"/>
  </r>
  <r>
    <x v="130"/>
    <x v="1"/>
    <x v="0"/>
    <x v="0"/>
    <m/>
    <s v="General interest in the topic (personal growth and enrichment)"/>
    <m/>
    <n v="31.75"/>
    <d v="1986-09-01T00:00:00"/>
    <n v="7"/>
    <n v="35"/>
    <x v="8"/>
    <x v="10"/>
    <n v="28029"/>
    <x v="11"/>
    <n v="0"/>
    <s v="jacket (brand is TBD... probably Patagonia)"/>
    <m/>
    <s v="â€œMachine learning for lifeâ€"/>
    <m/>
    <n v="0"/>
    <m/>
    <m/>
    <m/>
    <m/>
    <m/>
    <m/>
    <m/>
    <m/>
    <x v="2"/>
    <x v="0"/>
    <x v="1"/>
    <x v="1"/>
    <x v="0"/>
    <x v="0"/>
    <x v="0"/>
    <x v="0"/>
    <x v="0"/>
    <m/>
    <m/>
    <s v="Forums"/>
    <m/>
    <n v="6"/>
    <m/>
    <n v="6"/>
    <m/>
    <n v="12"/>
    <s v="Do not overcomplicate things: make a good enough project, improve it if you find the time."/>
    <x v="2"/>
    <x v="13"/>
    <n v="7"/>
    <s v="Clearer project instructions."/>
    <x v="0"/>
    <m/>
    <m/>
    <s v="No"/>
  </r>
  <r>
    <x v="131"/>
    <x v="0"/>
    <x v="1"/>
    <x v="0"/>
    <m/>
    <m/>
    <m/>
    <n v="52.847222222222221"/>
    <d v="1965-11-15T00:00:00"/>
    <n v="8"/>
    <n v="35"/>
    <x v="11"/>
    <x v="22"/>
    <n v="92128"/>
    <x v="3"/>
    <n v="1"/>
    <s v="t-shirt"/>
    <m/>
    <s v="â€Math - all the cool kids are doing itâ€"/>
    <m/>
    <n v="1"/>
    <s v="Machine Learning Engineer"/>
    <m/>
    <s v="Individual Contributor"/>
    <m/>
    <s v="Electronics"/>
    <m/>
    <n v="20"/>
    <s v="Sony"/>
    <x v="1"/>
    <x v="0"/>
    <x v="1"/>
    <x v="0"/>
    <x v="0"/>
    <x v="1"/>
    <x v="0"/>
    <x v="0"/>
    <x v="0"/>
    <m/>
    <m/>
    <s v="Slack Channel"/>
    <m/>
    <n v="6"/>
    <m/>
    <m/>
    <n v="10"/>
    <n v="12"/>
    <s v="Meet the deadlines."/>
    <x v="1"/>
    <x v="0"/>
    <n v="9"/>
    <s v="More exciting / fun projects like the AI / CNN project."/>
    <x v="103"/>
    <s v="I am shy."/>
    <m/>
    <s v="No"/>
  </r>
  <r>
    <x v="132"/>
    <x v="1"/>
    <x v="0"/>
    <x v="0"/>
    <m/>
    <s v="General interest in the topic (personal growth and enrichment)"/>
    <m/>
    <n v="36.611111111111114"/>
    <d v="1981-11-16T00:00:00"/>
    <n v="6"/>
    <n v="35"/>
    <x v="5"/>
    <x v="10"/>
    <n v="85716"/>
    <x v="7"/>
    <n v="1"/>
    <s v="hat"/>
    <m/>
    <s v="â€Math - all the cool kids are doing itâ€"/>
    <m/>
    <n v="1"/>
    <s v="Software Engineer"/>
    <m/>
    <s v="C-Level"/>
    <m/>
    <s v="Healthcare and Pharmaceuticals"/>
    <m/>
    <n v="1"/>
    <s v="Carlton village assisted living"/>
    <x v="4"/>
    <x v="0"/>
    <x v="1"/>
    <x v="0"/>
    <x v="0"/>
    <x v="0"/>
    <x v="0"/>
    <x v="0"/>
    <x v="0"/>
    <m/>
    <s v="Android basics"/>
    <s v="Forums"/>
    <m/>
    <n v="6"/>
    <m/>
    <n v="6"/>
    <m/>
    <n v="25"/>
    <s v="Stay focused and engaged in your work. The more you learn from the course through paying attention and asking questions, the more hirable you are in the end. "/>
    <x v="4"/>
    <x v="0"/>
    <n v="10"/>
    <s v="Do more examples in the exercises that more closely model the real world. Also, have more independent projects that have the students create their own programs from scratch"/>
    <x v="104"/>
    <s v="This continues to be a great program that has inspired me to take a chance and change my career. "/>
    <m/>
    <s v="No"/>
  </r>
  <r>
    <x v="133"/>
    <x v="0"/>
    <x v="1"/>
    <x v="0"/>
    <m/>
    <m/>
    <m/>
    <n v="30.81111111111111"/>
    <d v="1987-08-05T00:00:00"/>
    <n v="8"/>
    <n v="120"/>
    <x v="8"/>
    <x v="2"/>
    <n v="400708"/>
    <x v="10"/>
    <n v="0"/>
    <s v="track suit / sweat suit"/>
    <m/>
    <s v="â€œData is the new bacon&quot;"/>
    <m/>
    <n v="1"/>
    <s v="Data Scientist"/>
    <m/>
    <s v="Individual Contributor"/>
    <m/>
    <s v="Technology &amp; Internet"/>
    <m/>
    <n v="7"/>
    <s v="AccionLabs"/>
    <x v="0"/>
    <x v="0"/>
    <x v="1"/>
    <x v="0"/>
    <x v="0"/>
    <x v="0"/>
    <x v="1"/>
    <x v="0"/>
    <x v="0"/>
    <m/>
    <m/>
    <s v="Slack Channel"/>
    <m/>
    <n v="5"/>
    <m/>
    <n v="4"/>
    <m/>
    <n v="10"/>
    <s v="Put full efforts"/>
    <x v="1"/>
    <x v="0"/>
    <n v="9"/>
    <s v="More quality lectures"/>
    <x v="105"/>
    <m/>
    <m/>
    <s v="No"/>
  </r>
  <r>
    <x v="134"/>
    <x v="0"/>
    <x v="1"/>
    <x v="0"/>
    <m/>
    <s v="General interest in the topic (personal growth and enrichment)"/>
    <m/>
    <n v="23.530555555555555"/>
    <d v="1994-10-08T00:00:00"/>
    <n v="6"/>
    <n v="240"/>
    <x v="5"/>
    <x v="13"/>
    <n v="9250420"/>
    <x v="9"/>
    <n v="1"/>
    <s v="jacket (brand is TBD... probably Patagonia)"/>
    <m/>
    <s v="â€œMachine learning for lifeâ€"/>
    <m/>
    <n v="1"/>
    <s v="Data Scientist"/>
    <m/>
    <m/>
    <s v="Junior"/>
    <s v="Technology &amp; Internet"/>
    <m/>
    <n v="2"/>
    <s v="Itau"/>
    <x v="0"/>
    <x v="0"/>
    <x v="1"/>
    <x v="0"/>
    <x v="1"/>
    <x v="0"/>
    <x v="0"/>
    <x v="0"/>
    <x v="0"/>
    <m/>
    <m/>
    <s v="Forums"/>
    <m/>
    <n v="5"/>
    <m/>
    <n v="6"/>
    <m/>
    <n v="300"/>
    <s v="Use the foruns, be creative, use the pause if you need it, your are not alone and you will be rewarded"/>
    <x v="1"/>
    <x v="0"/>
    <n v="10"/>
    <s v="More real world problemns"/>
    <x v="106"/>
    <m/>
    <m/>
    <s v="No"/>
  </r>
  <r>
    <x v="135"/>
    <x v="1"/>
    <x v="1"/>
    <x v="1"/>
    <m/>
    <s v="General interest in the topic (personal growth and enrichment)"/>
    <m/>
    <n v="25.558333333333334"/>
    <d v="1992-10-08T00:00:00"/>
    <n v="6"/>
    <n v="60"/>
    <x v="1"/>
    <x v="11"/>
    <n v="1827"/>
    <x v="2"/>
    <n v="1"/>
    <s v="backpack"/>
    <m/>
    <s v="â€œMachine learning for lifeâ€"/>
    <m/>
    <n v="1"/>
    <s v="Software Engineer"/>
    <m/>
    <m/>
    <s v="Junior"/>
    <m/>
    <s v="Financial Services"/>
    <n v="2"/>
    <s v="Investec"/>
    <x v="0"/>
    <x v="0"/>
    <x v="1"/>
    <x v="0"/>
    <x v="0"/>
    <x v="0"/>
    <x v="1"/>
    <x v="0"/>
    <x v="0"/>
    <m/>
    <m/>
    <s v="Slack Channel"/>
    <m/>
    <n v="3"/>
    <m/>
    <n v="4"/>
    <m/>
    <n v="3"/>
    <s v="Plan extra time to apply what you have learnt."/>
    <x v="0"/>
    <x v="0"/>
    <n v="10"/>
    <s v="Provide information about the tasks required to deploy and make the project practical ."/>
    <x v="0"/>
    <m/>
    <m/>
    <s v="No"/>
  </r>
  <r>
    <x v="136"/>
    <x v="1"/>
    <x v="0"/>
    <x v="0"/>
    <m/>
    <m/>
    <m/>
    <n v="25.580555555555556"/>
    <d v="1992-09-30T00:00:00"/>
    <n v="10"/>
    <n v="30"/>
    <x v="22"/>
    <x v="11"/>
    <n v="28800"/>
    <x v="2"/>
    <n v="1"/>
    <s v="hoodie"/>
    <m/>
    <s v="â€œMachine learning for lifeâ€"/>
    <m/>
    <n v="0"/>
    <m/>
    <m/>
    <m/>
    <m/>
    <m/>
    <m/>
    <m/>
    <m/>
    <x v="2"/>
    <x v="0"/>
    <x v="1"/>
    <x v="1"/>
    <x v="0"/>
    <x v="0"/>
    <x v="0"/>
    <x v="0"/>
    <x v="0"/>
    <m/>
    <m/>
    <s v="Forums"/>
    <m/>
    <m/>
    <n v="10"/>
    <m/>
    <n v="10"/>
    <n v="10"/>
    <s v="never give up or stop, keep up even if it hurts or you feel bored, there is nothing that tastes better than getting the degree after hours and weeks of hard work"/>
    <x v="4"/>
    <x v="0"/>
    <n v="9"/>
    <s v="help me get a job in morocco"/>
    <x v="0"/>
    <s v="Thank you for the hard work"/>
    <m/>
    <s v="No"/>
  </r>
  <r>
    <x v="137"/>
    <x v="0"/>
    <x v="0"/>
    <x v="0"/>
    <m/>
    <s v="General interest in the topic (personal growth and enrichment)"/>
    <m/>
    <n v="36.780555555555559"/>
    <d v="1981-09-16T00:00:00"/>
    <n v="8"/>
    <n v="65"/>
    <x v="8"/>
    <x v="13"/>
    <n v="99999"/>
    <x v="5"/>
    <n v="1"/>
    <s v="hoodie"/>
    <m/>
    <s v="â€œData is the new bacon&quot;"/>
    <m/>
    <n v="1"/>
    <s v="Machine Learning Engineer"/>
    <m/>
    <s v="Director"/>
    <m/>
    <s v="Advertising &amp; Marketing"/>
    <m/>
    <n v="15"/>
    <s v="Student Price Card"/>
    <x v="3"/>
    <x v="0"/>
    <x v="1"/>
    <x v="0"/>
    <x v="1"/>
    <x v="0"/>
    <x v="0"/>
    <x v="0"/>
    <x v="0"/>
    <m/>
    <m/>
    <s v="Stack Overflow"/>
    <m/>
    <n v="4"/>
    <m/>
    <n v="6"/>
    <m/>
    <n v="16"/>
    <s v="Budget two timeslots, one little one everyday for watching videos and such, and one big chunk per week for projects."/>
    <x v="2"/>
    <x v="14"/>
    <n v="10"/>
    <s v="Cheaper. It's usually the cost that makes me hesitant to sign up."/>
    <x v="107"/>
    <s v="Canadian postal codes have letters in them."/>
    <m/>
    <s v="No"/>
  </r>
  <r>
    <x v="138"/>
    <x v="1"/>
    <x v="0"/>
    <x v="0"/>
    <m/>
    <m/>
    <m/>
    <n v="25.558333333333334"/>
    <d v="1992-10-08T00:00:00"/>
    <n v="8"/>
    <n v="60"/>
    <x v="1"/>
    <x v="2"/>
    <n v="310023"/>
    <x v="8"/>
    <n v="1"/>
    <s v="t-shirt"/>
    <m/>
    <s v="â€œMachine learning for lifeâ€"/>
    <m/>
    <n v="1"/>
    <s v="Machine Learning Engineer"/>
    <m/>
    <s v="Individual Contributor"/>
    <m/>
    <s v="Healthcare and Pharmaceuticals"/>
    <m/>
    <n v="1"/>
    <s v="Hangzhou"/>
    <x v="0"/>
    <x v="0"/>
    <x v="1"/>
    <x v="0"/>
    <x v="1"/>
    <x v="0"/>
    <x v="0"/>
    <x v="0"/>
    <x v="0"/>
    <m/>
    <m/>
    <s v="Stack Overflow"/>
    <m/>
    <n v="6"/>
    <m/>
    <n v="6"/>
    <m/>
    <n v="10"/>
    <s v="Best is the enemy of good"/>
    <x v="2"/>
    <x v="15"/>
    <n v="9"/>
    <s v="Improve the job finding platform"/>
    <x v="108"/>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s v="No"/>
  </r>
  <r>
    <x v="139"/>
    <x v="1"/>
    <x v="0"/>
    <x v="0"/>
    <m/>
    <m/>
    <m/>
    <n v="37.977777777777774"/>
    <d v="1980-07-12T00:00:00"/>
    <n v="6"/>
    <n v="140"/>
    <x v="6"/>
    <x v="9"/>
    <n v="127562"/>
    <x v="2"/>
    <n v="0"/>
    <s v="hoodie"/>
    <m/>
    <s v="â€Math - all the cool kids are doing itâ€"/>
    <m/>
    <n v="1"/>
    <s v="Data Scientist"/>
    <m/>
    <s v="Individual Contributor"/>
    <m/>
    <s v="Technology &amp; Internet"/>
    <m/>
    <n v="1"/>
    <s v="SolarLab"/>
    <x v="2"/>
    <x v="0"/>
    <x v="1"/>
    <x v="0"/>
    <x v="1"/>
    <x v="0"/>
    <x v="0"/>
    <x v="0"/>
    <x v="0"/>
    <m/>
    <m/>
    <s v="Forums"/>
    <m/>
    <m/>
    <n v="10"/>
    <n v="6"/>
    <m/>
    <n v="20"/>
    <s v="Learn the basics before starting nanodegree"/>
    <x v="0"/>
    <x v="0"/>
    <n v="6"/>
    <s v="Improve employability of its ML Nanodegree graduates"/>
    <x v="34"/>
    <s v="Give all your graduates a chance with Blitz. I have not received a single offer despite I graduated the ML Nanodegree."/>
    <m/>
    <s v="No"/>
  </r>
  <r>
    <x v="140"/>
    <x v="1"/>
    <x v="0"/>
    <x v="0"/>
    <s v="Help prepare for an advanced degree"/>
    <s v="General interest in the topic (personal growth and enrichment)"/>
    <m/>
    <n v="25.583333333333332"/>
    <d v="1992-09-29T00:00:00"/>
    <n v="6"/>
    <n v="90"/>
    <x v="5"/>
    <x v="10"/>
    <n v="130018"/>
    <x v="9"/>
    <n v="0"/>
    <s v="t-shirt"/>
    <m/>
    <s v="â€Math - all the cool kids are doing itâ€"/>
    <m/>
    <n v="1"/>
    <s v="Research"/>
    <m/>
    <s v="Not Applicable"/>
    <m/>
    <m/>
    <s v="Market Research"/>
    <n v="2"/>
    <s v="Euromonitor International"/>
    <x v="0"/>
    <x v="0"/>
    <x v="1"/>
    <x v="1"/>
    <x v="0"/>
    <x v="0"/>
    <x v="0"/>
    <x v="0"/>
    <x v="0"/>
    <m/>
    <m/>
    <s v="Forums"/>
    <m/>
    <n v="6"/>
    <m/>
    <m/>
    <n v="10"/>
    <n v="50"/>
    <s v="Be patient. Learning new knowledge takes time :)"/>
    <x v="1"/>
    <x v="0"/>
    <n v="10"/>
    <s v="Will be great if there is a knowledge tree to illustrate different paths we can take to learn something (eg data analysis, machine learning, etc). The amount of available courses could be overwhelmimg for new starters."/>
    <x v="109"/>
    <s v="I love Udacity. Thanks for building the platform!"/>
    <m/>
    <s v="No"/>
  </r>
  <r>
    <x v="141"/>
    <x v="1"/>
    <x v="0"/>
    <x v="0"/>
    <m/>
    <m/>
    <m/>
    <n v="25.191666666666666"/>
    <d v="1993-02-17T00:00:00"/>
    <n v="4"/>
    <n v="2"/>
    <x v="5"/>
    <x v="7"/>
    <n v="411045"/>
    <x v="0"/>
    <n v="1"/>
    <s v="hoodie"/>
    <m/>
    <s v="â€Math - all the cool kids are doing itâ€"/>
    <m/>
    <n v="0"/>
    <m/>
    <m/>
    <m/>
    <m/>
    <m/>
    <m/>
    <m/>
    <m/>
    <x v="0"/>
    <x v="0"/>
    <x v="0"/>
    <x v="0"/>
    <x v="0"/>
    <x v="0"/>
    <x v="0"/>
    <x v="0"/>
    <x v="0"/>
    <m/>
    <m/>
    <s v="Forums"/>
    <m/>
    <n v="6"/>
    <m/>
    <n v="6"/>
    <m/>
    <n v="3"/>
    <s v="Be regular in taking classes. Don't take large gaps between completing courses."/>
    <x v="0"/>
    <x v="0"/>
    <n v="10"/>
    <s v="An interview prep would be very helpful."/>
    <x v="110"/>
    <s v="Nothing much. I am looking forward to have another nanodegree at Udacity. "/>
    <m/>
    <s v="No"/>
  </r>
  <r>
    <x v="142"/>
    <x v="0"/>
    <x v="1"/>
    <x v="0"/>
    <m/>
    <m/>
    <m/>
    <n v="27.975000000000001"/>
    <d v="1990-05-22T00:00:00"/>
    <n v="7"/>
    <n v="150"/>
    <x v="7"/>
    <x v="2"/>
    <n v="90025"/>
    <x v="3"/>
    <n v="0"/>
    <s v="t-shirt"/>
    <m/>
    <s v="â€œData is the new bacon&quot;"/>
    <m/>
    <n v="1"/>
    <s v="Business Intelligence / Business Analyst"/>
    <m/>
    <s v="Individual Contributor"/>
    <m/>
    <s v="Manufacturing"/>
    <m/>
    <n v="3"/>
    <s v="Globalfoundries"/>
    <x v="0"/>
    <x v="0"/>
    <x v="0"/>
    <x v="0"/>
    <x v="0"/>
    <x v="0"/>
    <x v="0"/>
    <x v="0"/>
    <x v="0"/>
    <m/>
    <m/>
    <s v="Forums"/>
    <m/>
    <m/>
    <n v="10"/>
    <m/>
    <n v="10"/>
    <n v="20"/>
    <s v="Never give up"/>
    <x v="0"/>
    <x v="0"/>
    <n v="10"/>
    <s v="More projects related to real life work"/>
    <x v="111"/>
    <s v="Na"/>
    <m/>
    <s v="No"/>
  </r>
  <r>
    <x v="143"/>
    <x v="0"/>
    <x v="1"/>
    <x v="0"/>
    <m/>
    <m/>
    <m/>
    <n v="28.336111111111112"/>
    <d v="1990-01-12T00:00:00"/>
    <n v="7"/>
    <n v="28"/>
    <x v="6"/>
    <x v="12"/>
    <n v="19106"/>
    <x v="11"/>
    <n v="0"/>
    <s v="shoes (brand is TBDâ€¦ probably Adidas or Puma)"/>
    <m/>
    <s v="â€Math - all the cool kids are doing itâ€"/>
    <m/>
    <n v="1"/>
    <s v="Data Engineer"/>
    <m/>
    <s v="Individual Contributor"/>
    <m/>
    <s v="Insurance"/>
    <m/>
    <n v="5"/>
    <s v="Chubb Insurance"/>
    <x v="2"/>
    <x v="0"/>
    <x v="1"/>
    <x v="1"/>
    <x v="0"/>
    <x v="0"/>
    <x v="1"/>
    <x v="0"/>
    <x v="0"/>
    <m/>
    <m/>
    <s v="Slack Channel"/>
    <m/>
    <n v="4"/>
    <m/>
    <n v="4"/>
    <m/>
    <n v="100"/>
    <s v="Take your time, don't be afraid to walk away and come back. Usually, that's when things actually clicked or I saw the relevance of it elsewhere in my daily life and that makes the learning much more sticky and enjoyable. "/>
    <x v="0"/>
    <x v="0"/>
    <n v="9"/>
    <s v="Fixed pricing and more guided labs. "/>
    <x v="112"/>
    <m/>
    <m/>
    <s v="No"/>
  </r>
  <r>
    <x v="144"/>
    <x v="0"/>
    <x v="0"/>
    <x v="0"/>
    <m/>
    <s v="General interest in the topic (personal growth and enrichment)"/>
    <m/>
    <n v="30.366666666666667"/>
    <d v="1988-01-12T00:00:00"/>
    <n v="8"/>
    <n v="35"/>
    <x v="6"/>
    <x v="9"/>
    <n v="1000"/>
    <x v="3"/>
    <n v="0"/>
    <s v="hoodie"/>
    <m/>
    <s v="â€œData is the new bacon&quot;"/>
    <m/>
    <n v="1"/>
    <s v="Software Engineer"/>
    <m/>
    <m/>
    <s v="Software Engineer"/>
    <s v="Technology &amp; Internet"/>
    <m/>
    <n v="5"/>
    <s v="Mahisoft"/>
    <x v="0"/>
    <x v="0"/>
    <x v="1"/>
    <x v="0"/>
    <x v="1"/>
    <x v="0"/>
    <x v="0"/>
    <x v="0"/>
    <x v="0"/>
    <m/>
    <m/>
    <s v="Stack Overflow"/>
    <m/>
    <n v="3"/>
    <m/>
    <n v="1"/>
    <m/>
    <n v="160"/>
    <s v="None"/>
    <x v="0"/>
    <x v="0"/>
    <n v="10"/>
    <s v="All good"/>
    <x v="25"/>
    <s v="Nope"/>
    <m/>
    <s v="No"/>
  </r>
  <r>
    <x v="145"/>
    <x v="0"/>
    <x v="1"/>
    <x v="0"/>
    <s v="Help prepare for an advanced degree"/>
    <s v="General interest in the topic (personal growth and enrichment)"/>
    <m/>
    <n v="25.06111111111111"/>
    <d v="1993-04-05T00:00:00"/>
    <n v="6"/>
    <n v="120"/>
    <x v="13"/>
    <x v="14"/>
    <n v="560001"/>
    <x v="9"/>
    <n v="1"/>
    <s v="jacket (brand is TBD... probably Patagonia)"/>
    <m/>
    <m/>
    <s v="Unquenchable Thirst for Knowledge"/>
    <n v="1"/>
    <s v="Data Scientist"/>
    <m/>
    <s v="Individual Contributor"/>
    <m/>
    <s v="Advertising &amp; Marketing"/>
    <m/>
    <n v="2"/>
    <s v="Media IQ Digital India Ltd."/>
    <x v="0"/>
    <x v="0"/>
    <x v="1"/>
    <x v="0"/>
    <x v="0"/>
    <x v="0"/>
    <x v="0"/>
    <x v="0"/>
    <x v="0"/>
    <s v="None"/>
    <m/>
    <m/>
    <m/>
    <m/>
    <m/>
    <m/>
    <m/>
    <m/>
    <m/>
    <x v="1"/>
    <x v="0"/>
    <n v="8"/>
    <s v="I am enjoying my terms. More meetups maybe"/>
    <x v="0"/>
    <s v="Glad to be associated with Udacity"/>
    <m/>
    <s v="No"/>
  </r>
  <r>
    <x v="146"/>
    <x v="1"/>
    <x v="0"/>
    <x v="1"/>
    <m/>
    <m/>
    <m/>
    <n v="29.294444444444444"/>
    <d v="1989-02-01T00:00:00"/>
    <n v="8"/>
    <n v="7"/>
    <x v="6"/>
    <x v="22"/>
    <n v="3706"/>
    <x v="5"/>
    <n v="1"/>
    <s v="t-shirt"/>
    <m/>
    <s v="â€œA quality life demands quality questionsâ€"/>
    <m/>
    <n v="1"/>
    <s v="Research"/>
    <m/>
    <s v="Individual Contributor"/>
    <m/>
    <s v="Healthcare and Pharmaceuticals"/>
    <m/>
    <n v="3"/>
    <s v="Academic Medical Center"/>
    <x v="2"/>
    <x v="0"/>
    <x v="1"/>
    <x v="1"/>
    <x v="0"/>
    <x v="0"/>
    <x v="0"/>
    <x v="0"/>
    <x v="0"/>
    <m/>
    <m/>
    <s v="Forums"/>
    <m/>
    <n v="4"/>
    <m/>
    <n v="6"/>
    <m/>
    <n v="20"/>
    <s v="Be more curious"/>
    <x v="1"/>
    <x v="0"/>
    <n v="10"/>
    <s v="Create more interesting assignments with the most updated data"/>
    <x v="113"/>
    <s v="Udacity is great for starter to improve their background and career. I would expect to see more posibilities that Udacity can help us to get better career."/>
    <m/>
    <s v="No"/>
  </r>
  <r>
    <x v="147"/>
    <x v="1"/>
    <x v="0"/>
    <x v="0"/>
    <m/>
    <m/>
    <m/>
    <n v="28.155555555555555"/>
    <d v="1990-03-18T00:00:00"/>
    <n v="7"/>
    <n v="60"/>
    <x v="8"/>
    <x v="16"/>
    <n v="743502"/>
    <x v="0"/>
    <n v="0"/>
    <s v="hoodie"/>
    <m/>
    <s v="â€Math - all the cool kids are doing itâ€"/>
    <m/>
    <n v="1"/>
    <s v="Business Intelligence / Business Analyst"/>
    <m/>
    <s v="Individual Contributor"/>
    <m/>
    <s v="Retail &amp; Consumer Durables"/>
    <m/>
    <n v="5"/>
    <s v="Cognizant "/>
    <x v="0"/>
    <x v="0"/>
    <x v="1"/>
    <x v="1"/>
    <x v="0"/>
    <x v="0"/>
    <x v="0"/>
    <x v="0"/>
    <x v="0"/>
    <m/>
    <m/>
    <s v="Stack Overflow"/>
    <m/>
    <n v="6"/>
    <m/>
    <n v="5"/>
    <m/>
    <n v="25"/>
    <s v="Patience is the key"/>
    <x v="4"/>
    <x v="0"/>
    <n v="9"/>
    <s v="Build the brand image in the industry outside the US , so that employers know that Udacity provides quality education to the students which will inturn help in getting jobs"/>
    <x v="114"/>
    <s v="In India, all the employers are not aware of the Udacity brand. Nanodegree credential should attract employers"/>
    <m/>
    <s v="No"/>
  </r>
  <r>
    <x v="148"/>
    <x v="0"/>
    <x v="0"/>
    <x v="0"/>
    <s v="Help prepare for an advanced degree"/>
    <s v="General interest in the topic (personal growth and enrichment)"/>
    <m/>
    <n v="22.847222222222221"/>
    <d v="1995-06-11T00:00:00"/>
    <n v="7"/>
    <n v="35"/>
    <x v="6"/>
    <x v="7"/>
    <n v="35280"/>
    <x v="8"/>
    <n v="1"/>
    <s v="hoodie"/>
    <m/>
    <s v="â€œMachine learning for lifeâ€"/>
    <m/>
    <n v="1"/>
    <s v="Student"/>
    <m/>
    <s v="Not Applicable"/>
    <m/>
    <s v="Education"/>
    <m/>
    <n v="1"/>
    <s v="Udacity"/>
    <x v="0"/>
    <x v="0"/>
    <x v="1"/>
    <x v="0"/>
    <x v="0"/>
    <x v="1"/>
    <x v="1"/>
    <x v="1"/>
    <x v="1"/>
    <m/>
    <m/>
    <s v="Slack Channel"/>
    <m/>
    <m/>
    <n v="15"/>
    <n v="6"/>
    <m/>
    <n v="90"/>
    <s v="Find other people with same interest (Slack is a great place to do so online, meetups/conferences - offline), find a problem and work towards solving that using knowledge learned from the course, participate in challenges/hackathons"/>
    <x v="1"/>
    <x v="0"/>
    <n v="10"/>
    <s v="Make more cool NDs :P"/>
    <x v="56"/>
    <m/>
    <m/>
    <s v="No"/>
  </r>
  <r>
    <x v="149"/>
    <x v="1"/>
    <x v="1"/>
    <x v="0"/>
    <m/>
    <s v="General interest in the topic (personal growth and enrichment)"/>
    <m/>
    <n v="35.05833333333333"/>
    <d v="1983-05-29T00:00:00"/>
    <n v="7"/>
    <n v="55"/>
    <x v="7"/>
    <x v="1"/>
    <n v="0"/>
    <x v="3"/>
    <n v="0"/>
    <s v="backpack"/>
    <m/>
    <s v="â€œMachine learning for lifeâ€"/>
    <m/>
    <n v="1"/>
    <s v="Data Scientist"/>
    <m/>
    <s v="Individual Contributor"/>
    <m/>
    <s v="Entertainment &amp; Leisure"/>
    <m/>
    <n v="6"/>
    <s v="Ubisoft Entertainment"/>
    <x v="4"/>
    <x v="0"/>
    <x v="1"/>
    <x v="0"/>
    <x v="1"/>
    <x v="1"/>
    <x v="1"/>
    <x v="0"/>
    <x v="0"/>
    <m/>
    <m/>
    <s v="Forums"/>
    <m/>
    <n v="4"/>
    <m/>
    <n v="4"/>
    <m/>
    <n v="6"/>
    <s v="It`s better to do a little everyday than big bursts before deadlines."/>
    <x v="2"/>
    <x v="16"/>
    <n v="10"/>
    <s v="Tougher projects. More like MLND than AIND."/>
    <x v="115"/>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s v="No"/>
  </r>
  <r>
    <x v="150"/>
    <x v="0"/>
    <x v="1"/>
    <x v="0"/>
    <m/>
    <m/>
    <m/>
    <n v="25.616666666666667"/>
    <d v="1992-09-17T00:00:00"/>
    <n v="7"/>
    <n v="25"/>
    <x v="7"/>
    <x v="16"/>
    <n v="61000"/>
    <x v="2"/>
    <n v="0"/>
    <s v="hoodie"/>
    <m/>
    <s v="â€œMachine learning for lifeâ€"/>
    <m/>
    <n v="1"/>
    <s v="Data Analyst"/>
    <m/>
    <s v="Not Applicable"/>
    <m/>
    <m/>
    <s v="Gambling"/>
    <n v="2"/>
    <s v="Na"/>
    <x v="2"/>
    <x v="0"/>
    <x v="1"/>
    <x v="1"/>
    <x v="0"/>
    <x v="0"/>
    <x v="0"/>
    <x v="0"/>
    <x v="0"/>
    <m/>
    <m/>
    <s v="Forums"/>
    <m/>
    <n v="2"/>
    <m/>
    <n v="1"/>
    <m/>
    <n v="10"/>
    <s v="Na"/>
    <x v="3"/>
    <x v="0"/>
    <n v="8"/>
    <s v="Na"/>
    <x v="116"/>
    <s v="Na"/>
    <m/>
    <s v="No"/>
  </r>
  <r>
    <x v="151"/>
    <x v="1"/>
    <x v="1"/>
    <x v="0"/>
    <s v="Help prepare for an advanced degree"/>
    <m/>
    <m/>
    <n v="32.87222222222222"/>
    <d v="1985-07-24T00:00:00"/>
    <n v="6"/>
    <n v="35"/>
    <x v="5"/>
    <x v="12"/>
    <n v="20815"/>
    <x v="7"/>
    <n v="0"/>
    <s v="t-shirt"/>
    <m/>
    <s v="â€œData is the new bacon&quot;"/>
    <m/>
    <n v="1"/>
    <s v="Consulting"/>
    <m/>
    <s v="Manager"/>
    <m/>
    <s v="Technology &amp; Internet"/>
    <m/>
    <n v="10"/>
    <s v="Acumen Solutions"/>
    <x v="0"/>
    <x v="0"/>
    <x v="1"/>
    <x v="0"/>
    <x v="1"/>
    <x v="0"/>
    <x v="0"/>
    <x v="0"/>
    <x v="0"/>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x v="1"/>
    <x v="0"/>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x v="117"/>
    <s v="Thanks for building an awesome platform! :) I recommend Udacity to everyone"/>
    <m/>
    <s v="No"/>
  </r>
  <r>
    <x v="152"/>
    <x v="0"/>
    <x v="1"/>
    <x v="0"/>
    <m/>
    <m/>
    <m/>
    <n v="37.68611111111111"/>
    <d v="1980-10-25T00:00:00"/>
    <n v="7"/>
    <n v="60"/>
    <x v="5"/>
    <x v="10"/>
    <n v="32827"/>
    <x v="8"/>
    <n v="1"/>
    <s v="t-shirt"/>
    <m/>
    <s v="â€Math - all the cool kids are doing itâ€"/>
    <m/>
    <n v="1"/>
    <s v="Business Intelligence / Business Analyst"/>
    <m/>
    <s v="Manager"/>
    <m/>
    <s v="Entertainment &amp; Leisure"/>
    <m/>
    <n v="10"/>
    <s v="Disney Park and Resorts"/>
    <x v="1"/>
    <x v="0"/>
    <x v="1"/>
    <x v="0"/>
    <x v="0"/>
    <x v="0"/>
    <x v="1"/>
    <x v="0"/>
    <x v="0"/>
    <m/>
    <m/>
    <s v="Stack Overflow"/>
    <m/>
    <m/>
    <n v="10"/>
    <n v="3"/>
    <m/>
    <n v="4"/>
    <s v="Asking, reading. The more the better"/>
    <x v="0"/>
    <x v="0"/>
    <n v="7"/>
    <s v="Some lecturer speaks too quickly."/>
    <x v="118"/>
    <s v="Certificate of completion does not unique certificate number, not easy to link on social media, such as LinkedIn. "/>
    <m/>
    <s v="No"/>
  </r>
  <r>
    <x v="153"/>
    <x v="1"/>
    <x v="0"/>
    <x v="1"/>
    <m/>
    <s v="General interest in the topic (personal growth and enrichment)"/>
    <m/>
    <n v="52.958333333333336"/>
    <d v="1965-10-06T00:00:00"/>
    <n v="7"/>
    <n v="35"/>
    <x v="7"/>
    <x v="8"/>
    <m/>
    <x v="4"/>
    <n v="1"/>
    <s v="hoodie"/>
    <m/>
    <m/>
    <s v="Life long [machine] learning matters."/>
    <n v="1"/>
    <s v="Consulting"/>
    <m/>
    <s v="Individual Contributor"/>
    <m/>
    <s v="Education"/>
    <m/>
    <n v="28"/>
    <s v="Sumach Group / Durham College"/>
    <x v="2"/>
    <x v="0"/>
    <x v="1"/>
    <x v="0"/>
    <x v="0"/>
    <x v="1"/>
    <x v="0"/>
    <x v="0"/>
    <x v="0"/>
    <m/>
    <m/>
    <s v="Forums"/>
    <m/>
    <m/>
    <n v="10"/>
    <n v="4"/>
    <m/>
    <n v="6"/>
    <s v="Stick with it, you'll get there.  Mentors are great and the feedback from project reviewers is a powerful learning source."/>
    <x v="2"/>
    <x v="17"/>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x v="119"/>
    <s v="Keep the quality level as high as you have and keep innovating.  I think for the value on investment it's a solid offering."/>
    <m/>
    <s v="No"/>
  </r>
  <r>
    <x v="154"/>
    <x v="0"/>
    <x v="1"/>
    <x v="1"/>
    <s v="Help prepare for an advanced degree"/>
    <m/>
    <m/>
    <n v="31.038888888888888"/>
    <d v="1987-05-15T00:00:00"/>
    <n v="8"/>
    <n v="60"/>
    <x v="1"/>
    <x v="1"/>
    <n v="95132"/>
    <x v="2"/>
    <n v="0"/>
    <s v="backpack"/>
    <m/>
    <s v="â€œMachine learning for lifeâ€"/>
    <m/>
    <n v="1"/>
    <s v="Research"/>
    <m/>
    <s v="Not Applicable"/>
    <m/>
    <s v="Education"/>
    <m/>
    <n v="3"/>
    <s v="Gosvea"/>
    <x v="2"/>
    <x v="0"/>
    <x v="1"/>
    <x v="1"/>
    <x v="0"/>
    <x v="0"/>
    <x v="1"/>
    <x v="0"/>
    <x v="0"/>
    <m/>
    <m/>
    <s v="Forums"/>
    <m/>
    <n v="6"/>
    <m/>
    <n v="6"/>
    <m/>
    <n v="50"/>
    <s v="Be proactive"/>
    <x v="1"/>
    <x v="0"/>
    <n v="10"/>
    <s v="Nothing to improve"/>
    <x v="120"/>
    <s v="No"/>
    <m/>
    <s v="No"/>
  </r>
  <r>
    <x v="155"/>
    <x v="0"/>
    <x v="1"/>
    <x v="0"/>
    <s v="Help prepare for an advanced degree"/>
    <m/>
    <m/>
    <n v="119.68333333333334"/>
    <m/>
    <n v="7"/>
    <n v="60"/>
    <x v="5"/>
    <x v="9"/>
    <n v="30308"/>
    <x v="11"/>
    <n v="1"/>
    <s v="jacket (brand is TBD... probably Patagonia)"/>
    <m/>
    <s v="â€œA quality life demands quality questionsâ€"/>
    <m/>
    <n v="1"/>
    <s v="Data Scientist"/>
    <m/>
    <s v="Intern"/>
    <m/>
    <s v="Retail &amp; Consumer Durables"/>
    <m/>
    <n v="0"/>
    <s v="The Home Depot"/>
    <x v="2"/>
    <x v="0"/>
    <x v="1"/>
    <x v="1"/>
    <x v="0"/>
    <x v="0"/>
    <x v="0"/>
    <x v="0"/>
    <x v="0"/>
    <m/>
    <m/>
    <s v="Forums"/>
    <m/>
    <n v="4"/>
    <m/>
    <n v="4"/>
    <m/>
    <n v="25"/>
    <s v="Do more code exercises "/>
    <x v="0"/>
    <x v="0"/>
    <n v="9"/>
    <s v="More practical experience"/>
    <x v="121"/>
    <m/>
    <m/>
    <s v="No"/>
  </r>
  <r>
    <x v="156"/>
    <x v="1"/>
    <x v="0"/>
    <x v="0"/>
    <m/>
    <m/>
    <m/>
    <n v="35.81111111111111"/>
    <d v="1982-08-31T00:00:00"/>
    <n v="7"/>
    <n v="45"/>
    <x v="6"/>
    <x v="25"/>
    <n v="1530041"/>
    <x v="11"/>
    <n v="1"/>
    <s v="hat"/>
    <m/>
    <s v="â€œA quality life demands quality questionsâ€"/>
    <m/>
    <n v="1"/>
    <s v="Business Intelligence / Business Analyst"/>
    <m/>
    <s v="Individual Contributor"/>
    <m/>
    <s v="Advertising &amp; Marketing"/>
    <m/>
    <n v="1"/>
    <s v="Lancers Inc."/>
    <x v="1"/>
    <x v="0"/>
    <x v="1"/>
    <x v="0"/>
    <x v="0"/>
    <x v="0"/>
    <x v="1"/>
    <x v="0"/>
    <x v="0"/>
    <m/>
    <m/>
    <s v="Forums"/>
    <m/>
    <m/>
    <n v="10"/>
    <m/>
    <n v="10"/>
    <n v="120"/>
    <s v="none"/>
    <x v="1"/>
    <x v="0"/>
    <n v="10"/>
    <s v="none"/>
    <x v="0"/>
    <m/>
    <m/>
    <s v="No"/>
  </r>
  <r>
    <x v="157"/>
    <x v="0"/>
    <x v="0"/>
    <x v="0"/>
    <m/>
    <s v="General interest in the topic (personal growth and enrichment)"/>
    <m/>
    <n v="19.06388888888889"/>
    <d v="1999-03-04T00:00:00"/>
    <n v="9"/>
    <n v="120"/>
    <x v="5"/>
    <x v="2"/>
    <n v="20657"/>
    <x v="0"/>
    <n v="0"/>
    <s v="t-shirt"/>
    <m/>
    <s v="â€œData is the new bacon&quot;"/>
    <m/>
    <n v="0"/>
    <m/>
    <m/>
    <m/>
    <m/>
    <m/>
    <m/>
    <m/>
    <m/>
    <x v="0"/>
    <x v="0"/>
    <x v="1"/>
    <x v="0"/>
    <x v="1"/>
    <x v="0"/>
    <x v="0"/>
    <x v="0"/>
    <x v="0"/>
    <m/>
    <m/>
    <s v="Slack Channel"/>
    <m/>
    <m/>
    <n v="15"/>
    <n v="6"/>
    <m/>
    <n v="10"/>
    <s v="don't expect to understand everything right away"/>
    <x v="2"/>
    <x v="18"/>
    <n v="10"/>
    <s v="reducing waiting time for the email support!"/>
    <x v="122"/>
    <m/>
    <m/>
    <s v="No"/>
  </r>
  <r>
    <x v="158"/>
    <x v="1"/>
    <x v="0"/>
    <x v="0"/>
    <m/>
    <m/>
    <m/>
    <n v="31.341666666666665"/>
    <d v="1987-01-26T00:00:00"/>
    <n v="8"/>
    <n v="15"/>
    <x v="8"/>
    <x v="10"/>
    <n v="28205"/>
    <x v="1"/>
    <n v="0"/>
    <s v="backpack"/>
    <m/>
    <m/>
    <s v="Building skynet, one algorithm at a time."/>
    <n v="1"/>
    <s v="Software Engineer"/>
    <m/>
    <s v="Individual Contributor"/>
    <m/>
    <s v="Technology &amp; Internet"/>
    <m/>
    <n v="8"/>
    <s v="IBM"/>
    <x v="1"/>
    <x v="0"/>
    <x v="1"/>
    <x v="0"/>
    <x v="0"/>
    <x v="1"/>
    <x v="0"/>
    <x v="0"/>
    <x v="0"/>
    <m/>
    <m/>
    <s v="Slack Channel"/>
    <m/>
    <n v="6"/>
    <m/>
    <n v="6"/>
    <m/>
    <n v="40"/>
    <s v="Split your project work into small chunks and handle them daily."/>
    <x v="5"/>
    <x v="0"/>
    <n v="7"/>
    <s v="Less marketing , more educating."/>
    <x v="123"/>
    <s v="For new programs , they seem rushed to fit the market interest, rather than creating thorough programs."/>
    <m/>
    <s v="No"/>
  </r>
  <r>
    <x v="159"/>
    <x v="0"/>
    <x v="0"/>
    <x v="0"/>
    <m/>
    <s v="General interest in the topic (personal growth and enrichment)"/>
    <m/>
    <n v="48.286111111111111"/>
    <d v="1970-05-15T00:00:00"/>
    <n v="5"/>
    <n v="120"/>
    <x v="1"/>
    <x v="11"/>
    <n v="8820"/>
    <x v="10"/>
    <n v="0"/>
    <s v="backpack"/>
    <m/>
    <s v="â€œA quality life demands quality questionsâ€"/>
    <m/>
    <n v="1"/>
    <s v="Software Engineer"/>
    <m/>
    <s v="Individual Contributor"/>
    <m/>
    <s v="Government"/>
    <m/>
    <n v="20"/>
    <s v="celmac"/>
    <x v="0"/>
    <x v="0"/>
    <x v="1"/>
    <x v="1"/>
    <x v="0"/>
    <x v="0"/>
    <x v="0"/>
    <x v="0"/>
    <x v="0"/>
    <m/>
    <m/>
    <s v="Stack Overflow"/>
    <m/>
    <n v="5"/>
    <m/>
    <n v="2"/>
    <m/>
    <n v="12"/>
    <s v="Practice makes you perfect in learning"/>
    <x v="0"/>
    <x v="0"/>
    <n v="10"/>
    <s v="More interaction with the mentors"/>
    <x v="124"/>
    <s v="You are doing a great job."/>
    <m/>
    <s v="No"/>
  </r>
  <r>
    <x v="160"/>
    <x v="0"/>
    <x v="0"/>
    <x v="0"/>
    <m/>
    <s v="General interest in the topic (personal growth and enrichment)"/>
    <m/>
    <n v="23.8"/>
    <d v="1994-07-03T00:00:00"/>
    <n v="7"/>
    <n v="160"/>
    <x v="1"/>
    <x v="16"/>
    <n v="689580"/>
    <x v="1"/>
    <n v="0"/>
    <s v="t-shirt"/>
    <m/>
    <s v="â€œA quality life demands quality questionsâ€"/>
    <m/>
    <n v="0"/>
    <m/>
    <m/>
    <m/>
    <m/>
    <m/>
    <m/>
    <m/>
    <m/>
    <x v="0"/>
    <x v="0"/>
    <x v="1"/>
    <x v="0"/>
    <x v="0"/>
    <x v="1"/>
    <x v="1"/>
    <x v="0"/>
    <x v="1"/>
    <m/>
    <m/>
    <s v="Stack Overflow"/>
    <m/>
    <n v="6"/>
    <m/>
    <n v="4"/>
    <m/>
    <n v="10"/>
    <s v="Keep asking questions. "/>
    <x v="1"/>
    <x v="0"/>
    <n v="10"/>
    <s v="More materials. "/>
    <x v="125"/>
    <s v="I think the project quality is good, but maybe more project for some of the nanodegree. And then more reading materials design by udacity."/>
    <m/>
    <s v="No"/>
  </r>
  <r>
    <x v="161"/>
    <x v="0"/>
    <x v="0"/>
    <x v="1"/>
    <s v="Help prepare for an advanced degree"/>
    <s v="General interest in the topic (personal growth and enrichment)"/>
    <m/>
    <n v="21.555555555555557"/>
    <d v="1996-09-18T00:00:00"/>
    <n v="7"/>
    <n v="5"/>
    <x v="6"/>
    <x v="15"/>
    <n v="500058"/>
    <x v="4"/>
    <n v="1"/>
    <s v="backpack"/>
    <m/>
    <s v="â€œMachine learning for lifeâ€"/>
    <m/>
    <n v="0"/>
    <m/>
    <m/>
    <m/>
    <m/>
    <m/>
    <m/>
    <m/>
    <m/>
    <x v="0"/>
    <x v="0"/>
    <x v="1"/>
    <x v="0"/>
    <x v="0"/>
    <x v="0"/>
    <x v="1"/>
    <x v="0"/>
    <x v="0"/>
    <m/>
    <m/>
    <s v="Stack Overflow"/>
    <m/>
    <n v="6"/>
    <m/>
    <m/>
    <n v="40"/>
    <n v="150"/>
    <s v="Always do your best."/>
    <x v="1"/>
    <x v="0"/>
    <n v="10"/>
    <s v="The videos can be made longer in order to go to greater depth in the given field."/>
    <x v="126"/>
    <s v="Nothing."/>
    <m/>
    <s v="No"/>
  </r>
  <r>
    <x v="162"/>
    <x v="1"/>
    <x v="0"/>
    <x v="0"/>
    <m/>
    <m/>
    <m/>
    <n v="23.511111111111113"/>
    <d v="1994-10-15T00:00:00"/>
    <n v="8"/>
    <n v="120"/>
    <x v="7"/>
    <x v="16"/>
    <n v="12222"/>
    <x v="10"/>
    <n v="0"/>
    <s v="track suit / sweat suit"/>
    <m/>
    <s v="â€œA quality life demands quality questionsâ€"/>
    <m/>
    <n v="0"/>
    <m/>
    <m/>
    <m/>
    <m/>
    <m/>
    <m/>
    <m/>
    <m/>
    <x v="4"/>
    <x v="0"/>
    <x v="1"/>
    <x v="1"/>
    <x v="0"/>
    <x v="0"/>
    <x v="0"/>
    <x v="0"/>
    <x v="0"/>
    <m/>
    <m/>
    <s v="Forums"/>
    <m/>
    <n v="4"/>
    <m/>
    <m/>
    <n v="28"/>
    <n v="70"/>
    <s v="by doing one of the project in a month you will gain information and experience more than you can get in a normal year. "/>
    <x v="1"/>
    <x v="0"/>
    <n v="10"/>
    <s v="may be socializing students with each other more. "/>
    <x v="127"/>
    <s v="you are the best part of my year. Thanks for everything."/>
    <m/>
    <s v="No"/>
  </r>
  <r>
    <x v="163"/>
    <x v="1"/>
    <x v="0"/>
    <x v="0"/>
    <m/>
    <s v="General interest in the topic (personal growth and enrichment)"/>
    <m/>
    <n v="22.463888888888889"/>
    <d v="1995-10-27T00:00:00"/>
    <n v="8"/>
    <n v="35"/>
    <x v="7"/>
    <x v="22"/>
    <n v="411046"/>
    <x v="7"/>
    <n v="1"/>
    <s v="backpack"/>
    <m/>
    <s v="â€œMachine learning for lifeâ€"/>
    <m/>
    <n v="0"/>
    <m/>
    <m/>
    <m/>
    <m/>
    <m/>
    <m/>
    <m/>
    <m/>
    <x v="4"/>
    <x v="0"/>
    <x v="1"/>
    <x v="1"/>
    <x v="0"/>
    <x v="0"/>
    <x v="0"/>
    <x v="0"/>
    <x v="0"/>
    <m/>
    <m/>
    <s v="Forums"/>
    <m/>
    <m/>
    <n v="40"/>
    <m/>
    <n v="10"/>
    <n v="30"/>
    <s v="Get organized, and learn your own way that suits._x000a_Like for me I studied the content first and projects later so that I could revise all once again._x000a_Forums are more than enough for help._x000a_Once again get organized."/>
    <x v="1"/>
    <x v="0"/>
    <n v="10"/>
    <s v="Live industry projects for Nanodegree graduates for setting up them also making sure majority of Graduates takes part in that._x000a_As to gain real experience also to help in getting Internships/ jobs."/>
    <x v="128"/>
    <s v="For the webinars, please increase the quality of user experience in the webinars. I only like webinars from siraj raval. Indian webinars are not up to the standards."/>
    <m/>
    <s v="No"/>
  </r>
  <r>
    <x v="164"/>
    <x v="0"/>
    <x v="1"/>
    <x v="0"/>
    <m/>
    <m/>
    <m/>
    <n v="30.455555555555556"/>
    <d v="1987-12-11T00:00:00"/>
    <n v="7"/>
    <n v="35"/>
    <x v="6"/>
    <x v="16"/>
    <n v="27617"/>
    <x v="0"/>
    <n v="0"/>
    <s v="hoodie"/>
    <m/>
    <s v="â€œMachine learning for lifeâ€"/>
    <m/>
    <n v="1"/>
    <s v="Consulting"/>
    <m/>
    <m/>
    <s v="Data Scientist/Manager"/>
    <m/>
    <s v="All of the above"/>
    <n v="3"/>
    <s v="InterWorks"/>
    <x v="2"/>
    <x v="0"/>
    <x v="1"/>
    <x v="0"/>
    <x v="1"/>
    <x v="0"/>
    <x v="0"/>
    <x v="0"/>
    <x v="0"/>
    <m/>
    <m/>
    <s v="Forums"/>
    <m/>
    <n v="5"/>
    <m/>
    <n v="2"/>
    <m/>
    <n v="12"/>
    <s v="Make time for it that you can focus only on the material"/>
    <x v="1"/>
    <x v="0"/>
    <n v="10"/>
    <s v="Make things cheaper. "/>
    <x v="129"/>
    <s v="Nope! "/>
    <m/>
    <s v="No"/>
  </r>
  <r>
    <x v="165"/>
    <x v="0"/>
    <x v="1"/>
    <x v="0"/>
    <m/>
    <m/>
    <m/>
    <n v="45.75277777777778"/>
    <d v="1972-11-12T00:00:00"/>
    <n v="8"/>
    <n v="180"/>
    <x v="8"/>
    <x v="7"/>
    <n v="46321"/>
    <x v="8"/>
    <n v="1"/>
    <s v="backpack"/>
    <m/>
    <s v="â€œA quality life demands quality questionsâ€"/>
    <m/>
    <n v="1"/>
    <s v="Software Engineer"/>
    <m/>
    <s v="Manager"/>
    <m/>
    <s v="Technology &amp; Internet"/>
    <m/>
    <n v="22"/>
    <s v="Google"/>
    <x v="2"/>
    <x v="0"/>
    <x v="1"/>
    <x v="1"/>
    <x v="0"/>
    <x v="0"/>
    <x v="0"/>
    <x v="0"/>
    <x v="0"/>
    <m/>
    <m/>
    <s v="Forums"/>
    <m/>
    <n v="4"/>
    <m/>
    <n v="3"/>
    <m/>
    <n v="8"/>
    <s v="Create a routine. Set aggressive deadlines. Study mercilessly (don't slack) till you hit your goal."/>
    <x v="1"/>
    <x v="0"/>
    <n v="10"/>
    <s v="More variety in programs"/>
    <x v="130"/>
    <m/>
    <m/>
    <s v="No"/>
  </r>
  <r>
    <x v="166"/>
    <x v="1"/>
    <x v="1"/>
    <x v="0"/>
    <s v="Help prepare for an advanced degree"/>
    <s v="General interest in the topic (personal growth and enrichment)"/>
    <m/>
    <n v="28.952777777777779"/>
    <d v="1989-06-04T00:00:00"/>
    <n v="7"/>
    <n v="55"/>
    <x v="6"/>
    <x v="12"/>
    <n v="98104"/>
    <x v="2"/>
    <n v="0"/>
    <s v="t-shirt"/>
    <m/>
    <s v="â€œMachine learning for lifeâ€"/>
    <m/>
    <n v="1"/>
    <s v="Business Intelligence / Business Analyst"/>
    <m/>
    <s v="Individual Contributor"/>
    <m/>
    <s v="Technology &amp; Internet"/>
    <m/>
    <n v="7"/>
    <s v="Amazon"/>
    <x v="2"/>
    <x v="0"/>
    <x v="1"/>
    <x v="1"/>
    <x v="0"/>
    <x v="0"/>
    <x v="0"/>
    <x v="0"/>
    <x v="0"/>
    <m/>
    <m/>
    <s v="Forums"/>
    <m/>
    <n v="6"/>
    <m/>
    <n v="3"/>
    <m/>
    <n v="100"/>
    <s v="Dedicate fixed time for your nano degree and stick to it"/>
    <x v="1"/>
    <x v="0"/>
    <n v="9"/>
    <s v="More projects choices and more in depth material"/>
    <x v="131"/>
    <s v="Udacity is one of the best online mooc experience and please continue to improve it. Offline availability of the material could be another thing which students would appreciate"/>
    <m/>
    <s v="No"/>
  </r>
  <r>
    <x v="167"/>
    <x v="0"/>
    <x v="1"/>
    <x v="0"/>
    <m/>
    <m/>
    <m/>
    <n v="29.863888888888887"/>
    <d v="1988-07-11T00:00:00"/>
    <n v="7"/>
    <n v="40"/>
    <x v="5"/>
    <x v="1"/>
    <n v="89052"/>
    <x v="1"/>
    <n v="0"/>
    <s v="t-shirt"/>
    <m/>
    <s v="â€œData is the new bacon&quot;"/>
    <m/>
    <n v="1"/>
    <s v="Business Intelligence / Business Analyst"/>
    <m/>
    <s v="Individual Contributor"/>
    <m/>
    <s v="Real Estate"/>
    <m/>
    <n v="3"/>
    <m/>
    <x v="0"/>
    <x v="0"/>
    <x v="1"/>
    <x v="1"/>
    <x v="0"/>
    <x v="0"/>
    <x v="0"/>
    <x v="0"/>
    <x v="0"/>
    <m/>
    <m/>
    <s v="Forums"/>
    <m/>
    <m/>
    <n v="20"/>
    <n v="6"/>
    <m/>
    <n v="6"/>
    <s v="N/a"/>
    <x v="1"/>
    <x v="0"/>
    <n v="9"/>
    <s v="N/a"/>
    <x v="0"/>
    <m/>
    <m/>
    <s v="No"/>
  </r>
  <r>
    <x v="168"/>
    <x v="1"/>
    <x v="0"/>
    <x v="1"/>
    <m/>
    <m/>
    <m/>
    <n v="37.166666666666664"/>
    <d v="1981-04-30T00:00:00"/>
    <n v="7"/>
    <n v="20"/>
    <x v="14"/>
    <x v="1"/>
    <n v="33458"/>
    <x v="9"/>
    <n v="0"/>
    <m/>
    <s v="travel mug"/>
    <s v="â€œA quality life demands quality questionsâ€"/>
    <m/>
    <n v="1"/>
    <s v="Research"/>
    <m/>
    <s v="Individual Contributor"/>
    <m/>
    <s v="Healthcare and Pharmaceuticals"/>
    <m/>
    <n v="13"/>
    <s v="The Scripps Research Institute"/>
    <x v="1"/>
    <x v="0"/>
    <x v="1"/>
    <x v="0"/>
    <x v="1"/>
    <x v="1"/>
    <x v="0"/>
    <x v="0"/>
    <x v="0"/>
    <m/>
    <m/>
    <s v="Forums"/>
    <m/>
    <n v="5"/>
    <m/>
    <n v="1"/>
    <m/>
    <n v="10"/>
    <s v="You can do it"/>
    <x v="1"/>
    <x v="0"/>
    <n v="8"/>
    <s v="I think you guys are doing great. "/>
    <x v="132"/>
    <m/>
    <m/>
    <s v="No"/>
  </r>
  <r>
    <x v="169"/>
    <x v="0"/>
    <x v="1"/>
    <x v="0"/>
    <m/>
    <m/>
    <m/>
    <n v="33.044444444444444"/>
    <d v="1985-05-23T00:00:00"/>
    <n v="6"/>
    <n v="180"/>
    <x v="23"/>
    <x v="1"/>
    <n v="1771"/>
    <x v="7"/>
    <n v="0"/>
    <s v="hoodie"/>
    <m/>
    <s v="â€œData is the new bacon&quot;"/>
    <m/>
    <n v="1"/>
    <s v="Business Intelligence / Business Analyst"/>
    <m/>
    <s v="Individual Contributor"/>
    <m/>
    <s v="Advertising &amp; Marketing"/>
    <m/>
    <n v="2"/>
    <s v="netpromedia philippines"/>
    <x v="0"/>
    <x v="0"/>
    <x v="1"/>
    <x v="1"/>
    <x v="0"/>
    <x v="0"/>
    <x v="0"/>
    <x v="0"/>
    <x v="0"/>
    <m/>
    <m/>
    <s v="Forums"/>
    <m/>
    <n v="6"/>
    <m/>
    <n v="4"/>
    <m/>
    <n v="80"/>
    <s v="If you are having a hard time or lacking of motivation to study, just try to make a small step by watch few videos, then rest."/>
    <x v="0"/>
    <x v="0"/>
    <n v="10"/>
    <s v="Few live lessons; update codes to cater those using python 3."/>
    <x v="133"/>
    <s v="Thank you for developing this platform. This venue is really helpful to many that has hunger for knowledge."/>
    <m/>
    <s v="No"/>
  </r>
  <r>
    <x v="170"/>
    <x v="1"/>
    <x v="1"/>
    <x v="1"/>
    <m/>
    <s v="General interest in the topic (personal growth and enrichment)"/>
    <m/>
    <n v="24.180555555555557"/>
    <d v="1994-02-16T00:00:00"/>
    <n v="8"/>
    <n v="15"/>
    <x v="5"/>
    <x v="1"/>
    <n v="85143"/>
    <x v="3"/>
    <n v="1"/>
    <s v="t-shirt"/>
    <m/>
    <s v="â€œA quality life demands quality questionsâ€"/>
    <m/>
    <n v="1"/>
    <s v="Other"/>
    <m/>
    <s v="Not Applicable"/>
    <m/>
    <s v="Technology &amp; Internet"/>
    <m/>
    <n v="3"/>
    <s v="Florence unified School district"/>
    <x v="4"/>
    <x v="0"/>
    <x v="1"/>
    <x v="0"/>
    <x v="0"/>
    <x v="0"/>
    <x v="1"/>
    <x v="0"/>
    <x v="0"/>
    <m/>
    <s v="Front end web developer"/>
    <s v="Stack Overflow"/>
    <m/>
    <n v="4"/>
    <m/>
    <n v="2"/>
    <m/>
    <n v="6"/>
    <s v="Just do it, and do it the right way no matter how long it takes."/>
    <x v="1"/>
    <x v="0"/>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x v="134"/>
    <m/>
    <m/>
    <s v="No"/>
  </r>
  <r>
    <x v="171"/>
    <x v="0"/>
    <x v="1"/>
    <x v="0"/>
    <m/>
    <m/>
    <m/>
    <n v="35.430555555555557"/>
    <d v="1983-01-15T00:00:00"/>
    <n v="7"/>
    <n v="8"/>
    <x v="5"/>
    <x v="2"/>
    <n v="6005"/>
    <x v="6"/>
    <n v="1"/>
    <s v="t-shirt"/>
    <m/>
    <s v="â€œMachine learning for lifeâ€"/>
    <m/>
    <n v="1"/>
    <m/>
    <s v="Machine learning and computer vision engineer"/>
    <s v="Not Applicable"/>
    <m/>
    <s v="Technology &amp; Internet"/>
    <m/>
    <n v="12"/>
    <s v="iCetana"/>
    <x v="1"/>
    <x v="0"/>
    <x v="1"/>
    <x v="0"/>
    <x v="0"/>
    <x v="0"/>
    <x v="1"/>
    <x v="0"/>
    <x v="0"/>
    <m/>
    <m/>
    <s v="Slack Channel"/>
    <m/>
    <n v="5"/>
    <m/>
    <n v="1"/>
    <m/>
    <n v="5"/>
    <s v="Be confident"/>
    <x v="1"/>
    <x v="0"/>
    <n v="10"/>
    <s v="More tutorials"/>
    <x v="135"/>
    <s v="I am very happy with what udacity offers. "/>
    <m/>
    <s v="No"/>
  </r>
  <r>
    <x v="172"/>
    <x v="0"/>
    <x v="1"/>
    <x v="0"/>
    <m/>
    <s v="General interest in the topic (personal growth and enrichment)"/>
    <m/>
    <n v="41.880555555555553"/>
    <d v="1976-09-06T00:00:00"/>
    <n v="7"/>
    <n v="120"/>
    <x v="5"/>
    <x v="2"/>
    <n v="421001"/>
    <x v="9"/>
    <n v="1"/>
    <s v="t-shirt"/>
    <m/>
    <s v="â€œData is the new bacon&quot;"/>
    <m/>
    <n v="1"/>
    <s v="Software Engineer"/>
    <m/>
    <s v="Manager"/>
    <m/>
    <s v="Technology &amp; Internet"/>
    <m/>
    <n v="21"/>
    <s v="Open Mobile Platform"/>
    <x v="2"/>
    <x v="0"/>
    <x v="1"/>
    <x v="0"/>
    <x v="0"/>
    <x v="1"/>
    <x v="0"/>
    <x v="0"/>
    <x v="0"/>
    <m/>
    <m/>
    <s v="Forums"/>
    <m/>
    <n v="6"/>
    <m/>
    <n v="6"/>
    <m/>
    <n v="20"/>
    <s v="Start project as early as possible."/>
    <x v="1"/>
    <x v="0"/>
    <n v="10"/>
    <s v="Interdisciplinary, integrity projects"/>
    <x v="6"/>
    <s v="Thank you for your product"/>
    <m/>
    <s v="No"/>
  </r>
  <r>
    <x v="173"/>
    <x v="1"/>
    <x v="0"/>
    <x v="0"/>
    <m/>
    <m/>
    <m/>
    <n v="58.277777777777779"/>
    <d v="1960-07-09T00:00:00"/>
    <n v="6"/>
    <n v="35"/>
    <x v="4"/>
    <x v="5"/>
    <n v="60137"/>
    <x v="6"/>
    <n v="1"/>
    <s v="t-shirt"/>
    <m/>
    <s v="â€œA quality life demands quality questionsâ€"/>
    <m/>
    <n v="1"/>
    <s v="Accounting/Finance"/>
    <m/>
    <s v="President"/>
    <m/>
    <m/>
    <s v="Finance"/>
    <n v="21"/>
    <s v="Home"/>
    <x v="1"/>
    <x v="0"/>
    <x v="1"/>
    <x v="0"/>
    <x v="0"/>
    <x v="0"/>
    <x v="1"/>
    <x v="0"/>
    <x v="0"/>
    <m/>
    <m/>
    <s v="Slack Channel"/>
    <m/>
    <n v="5"/>
    <m/>
    <n v="5"/>
    <m/>
    <n v="6"/>
    <s v="Seek help from your peers on Slack"/>
    <x v="0"/>
    <x v="0"/>
    <n v="9"/>
    <s v="Better content"/>
    <x v="136"/>
    <s v="Thank you for your education programs!"/>
    <m/>
    <s v="No"/>
  </r>
  <r>
    <x v="174"/>
    <x v="1"/>
    <x v="1"/>
    <x v="0"/>
    <m/>
    <s v="General interest in the topic (personal growth and enrichment)"/>
    <m/>
    <n v="32.211111111111109"/>
    <d v="1986-03-19T00:00:00"/>
    <n v="6"/>
    <n v="30"/>
    <x v="6"/>
    <x v="26"/>
    <n v="4480806"/>
    <x v="0"/>
    <n v="0"/>
    <s v="t-shirt"/>
    <m/>
    <s v="â€œA quality life demands quality questionsâ€"/>
    <m/>
    <n v="1"/>
    <s v="Other"/>
    <m/>
    <s v="Individual Contributor"/>
    <m/>
    <s v="Automotive"/>
    <m/>
    <n v="9"/>
    <m/>
    <x v="0"/>
    <x v="0"/>
    <x v="1"/>
    <x v="0"/>
    <x v="0"/>
    <x v="0"/>
    <x v="1"/>
    <x v="0"/>
    <x v="0"/>
    <m/>
    <m/>
    <s v="Forums"/>
    <m/>
    <n v="3"/>
    <m/>
    <n v="3"/>
    <m/>
    <n v="16"/>
    <s v="I am not frightened by the deadline. Let's proceed at your own pace."/>
    <x v="1"/>
    <x v="0"/>
    <n v="6"/>
    <s v="Skills that the company can not learn"/>
    <x v="0"/>
    <m/>
    <m/>
    <s v="No"/>
  </r>
  <r>
    <x v="175"/>
    <x v="0"/>
    <x v="1"/>
    <x v="0"/>
    <m/>
    <m/>
    <m/>
    <n v="22.755555555555556"/>
    <d v="1995-07-14T00:00:00"/>
    <n v="8"/>
    <n v="10"/>
    <x v="5"/>
    <x v="15"/>
    <n v="31270"/>
    <x v="9"/>
    <n v="1"/>
    <s v="hat"/>
    <m/>
    <s v="â€œA quality life demands quality questionsâ€"/>
    <m/>
    <n v="1"/>
    <s v="Software Engineer"/>
    <m/>
    <s v="Individual Contributor"/>
    <m/>
    <m/>
    <s v="Biometrics for Development"/>
    <n v="1"/>
    <s v="Simprints"/>
    <x v="2"/>
    <x v="0"/>
    <x v="1"/>
    <x v="0"/>
    <x v="0"/>
    <x v="1"/>
    <x v="0"/>
    <x v="0"/>
    <x v="0"/>
    <m/>
    <m/>
    <s v="Slack Channel"/>
    <m/>
    <n v="2"/>
    <m/>
    <n v="5"/>
    <m/>
    <n v="15"/>
    <s v="Work regularly"/>
    <x v="1"/>
    <x v="0"/>
    <n v="10"/>
    <s v="Not much, it's pretty damn good :)"/>
    <x v="0"/>
    <s v="I love udacity! Keep it up guys! "/>
    <m/>
    <s v="No"/>
  </r>
  <r>
    <x v="176"/>
    <x v="1"/>
    <x v="1"/>
    <x v="0"/>
    <m/>
    <m/>
    <m/>
    <n v="-2.5000000000000001E-2"/>
    <d v="2017-12-26T00:00:00"/>
    <n v="6"/>
    <n v="75"/>
    <x v="11"/>
    <x v="14"/>
    <n v="98108"/>
    <x v="4"/>
    <n v="1"/>
    <s v="t-shirt"/>
    <m/>
    <s v="â€œA quality life demands quality questionsâ€"/>
    <m/>
    <n v="1"/>
    <s v="Data Analyst"/>
    <m/>
    <s v="Not Applicable"/>
    <m/>
    <s v="Nonprofit"/>
    <m/>
    <n v="0"/>
    <m/>
    <x v="0"/>
    <x v="0"/>
    <x v="1"/>
    <x v="1"/>
    <x v="0"/>
    <x v="0"/>
    <x v="0"/>
    <x v="0"/>
    <x v="0"/>
    <m/>
    <m/>
    <s v="Forums"/>
    <m/>
    <m/>
    <n v="10"/>
    <n v="6"/>
    <m/>
    <n v="10"/>
    <s v="Stay persistent in your learning "/>
    <x v="0"/>
    <x v="0"/>
    <n v="7"/>
    <s v="Invest more into answering student questions "/>
    <x v="137"/>
    <s v="Thank you for the 50% refund "/>
    <m/>
    <s v="yes"/>
  </r>
  <r>
    <x v="177"/>
    <x v="0"/>
    <x v="0"/>
    <x v="0"/>
    <m/>
    <s v="General interest in the topic (personal growth and enrichment)"/>
    <m/>
    <n v="37.705555555555556"/>
    <d v="1980-10-18T00:00:00"/>
    <n v="6"/>
    <n v="60"/>
    <x v="5"/>
    <x v="10"/>
    <n v="2130012"/>
    <x v="0"/>
    <n v="0"/>
    <s v="hat"/>
    <m/>
    <s v="â€œA quality life demands quality questionsâ€"/>
    <m/>
    <n v="1"/>
    <s v="Data Scientist"/>
    <m/>
    <s v="C-Level"/>
    <m/>
    <s v="Technology &amp; Internet"/>
    <m/>
    <n v="6"/>
    <s v="engineer"/>
    <x v="1"/>
    <x v="0"/>
    <x v="1"/>
    <x v="0"/>
    <x v="1"/>
    <x v="0"/>
    <x v="1"/>
    <x v="0"/>
    <x v="0"/>
    <m/>
    <m/>
    <s v="Slack Channel"/>
    <m/>
    <n v="4"/>
    <m/>
    <n v="4"/>
    <m/>
    <n v="6"/>
    <s v="keep learning"/>
    <x v="2"/>
    <x v="19"/>
    <n v="7"/>
    <s v="How about to introduce a project allowing student collaboration?"/>
    <x v="138"/>
    <s v="Thank you for good learning experience."/>
    <m/>
    <s v="No"/>
  </r>
  <r>
    <x v="178"/>
    <x v="1"/>
    <x v="0"/>
    <x v="0"/>
    <m/>
    <s v="General interest in the topic (personal growth and enrichment)"/>
    <m/>
    <n v="32.166666666666664"/>
    <d v="1986-04-04T00:00:00"/>
    <n v="7"/>
    <n v="60"/>
    <x v="5"/>
    <x v="9"/>
    <n v="102"/>
    <x v="6"/>
    <n v="0"/>
    <s v="jacket (brand is TBD... probably Patagonia)"/>
    <m/>
    <s v="â€œData is the new bacon&quot;"/>
    <m/>
    <n v="1"/>
    <s v="Freelancing"/>
    <m/>
    <s v="Manager"/>
    <m/>
    <s v="Government"/>
    <m/>
    <n v="13"/>
    <s v="National Land Information Center Kampala Uganda"/>
    <x v="2"/>
    <x v="0"/>
    <x v="1"/>
    <x v="0"/>
    <x v="0"/>
    <x v="0"/>
    <x v="1"/>
    <x v="0"/>
    <x v="0"/>
    <m/>
    <m/>
    <m/>
    <s v="So far, I did not get really stuck"/>
    <n v="6"/>
    <m/>
    <m/>
    <n v="16"/>
    <n v="12"/>
    <s v="Well established targets in small trunk and testable should always be your priority"/>
    <x v="1"/>
    <x v="0"/>
    <n v="10"/>
    <s v="Nothing yet"/>
    <x v="139"/>
    <s v="You are the best learning institution I know so far"/>
    <m/>
    <s v="No"/>
  </r>
  <r>
    <x v="179"/>
    <x v="0"/>
    <x v="0"/>
    <x v="1"/>
    <s v="Help prepare for an advanced degree"/>
    <s v="General interest in the topic (personal growth and enrichment)"/>
    <m/>
    <n v="21.622222222222224"/>
    <d v="1996-08-25T00:00:00"/>
    <n v="7"/>
    <n v="90"/>
    <x v="24"/>
    <x v="7"/>
    <n v="382028"/>
    <x v="1"/>
    <n v="0"/>
    <s v="t-shirt"/>
    <m/>
    <s v="â€Math - all the cool kids are doing itâ€"/>
    <m/>
    <n v="0"/>
    <m/>
    <m/>
    <m/>
    <m/>
    <m/>
    <m/>
    <m/>
    <m/>
    <x v="0"/>
    <x v="0"/>
    <x v="1"/>
    <x v="0"/>
    <x v="1"/>
    <x v="0"/>
    <x v="0"/>
    <x v="0"/>
    <x v="0"/>
    <m/>
    <m/>
    <s v="Forums"/>
    <m/>
    <m/>
    <n v="12"/>
    <n v="6"/>
    <m/>
    <n v="30"/>
    <s v="Just follow the content closely, Udacity team has taken care of everything for you to understand and apply it!"/>
    <x v="0"/>
    <x v="0"/>
    <n v="10"/>
    <s v="Project reviews can be made faster. Mentors can be increased"/>
    <x v="140"/>
    <s v="You guys are awesome"/>
    <m/>
    <s v="No"/>
  </r>
  <r>
    <x v="180"/>
    <x v="1"/>
    <x v="0"/>
    <x v="0"/>
    <m/>
    <s v="General interest in the topic (personal growth and enrichment)"/>
    <m/>
    <n v="29.069444444444443"/>
    <d v="1989-04-23T00:00:00"/>
    <n v="6"/>
    <n v="300"/>
    <x v="14"/>
    <x v="13"/>
    <n v="101100"/>
    <x v="1"/>
    <n v="1"/>
    <s v="hoodie"/>
    <m/>
    <s v="â€œA quality life demands quality questionsâ€"/>
    <m/>
    <n v="1"/>
    <s v="Data Engineer"/>
    <m/>
    <s v="Manager"/>
    <m/>
    <m/>
    <s v="Consumer finance &amp; Internet"/>
    <n v="1"/>
    <s v="data engineer and analyst"/>
    <x v="2"/>
    <x v="0"/>
    <x v="1"/>
    <x v="0"/>
    <x v="1"/>
    <x v="0"/>
    <x v="0"/>
    <x v="0"/>
    <x v="0"/>
    <m/>
    <m/>
    <s v="Stack Overflow"/>
    <m/>
    <m/>
    <s v="&gt;10"/>
    <n v="5"/>
    <m/>
    <n v="20"/>
    <s v="at first, find out the available materials"/>
    <x v="2"/>
    <x v="20"/>
    <n v="10"/>
    <s v="show me the latest information and expert engineer"/>
    <x v="141"/>
    <s v="sometimes, I find I have to search more materials to solve the question and it  consumes much time and spirit. I want to know some perfect place to get well -defined knowledge."/>
    <m/>
    <s v="No"/>
  </r>
  <r>
    <x v="181"/>
    <x v="1"/>
    <x v="0"/>
    <x v="0"/>
    <m/>
    <m/>
    <m/>
    <n v="20.883333333333333"/>
    <d v="1997-05-18T00:00:00"/>
    <n v="7"/>
    <n v="35"/>
    <x v="4"/>
    <x v="16"/>
    <n v="560050"/>
    <x v="6"/>
    <n v="1"/>
    <s v="backpack"/>
    <m/>
    <s v="â€œA quality life demands quality questionsâ€"/>
    <m/>
    <n v="0"/>
    <m/>
    <m/>
    <m/>
    <m/>
    <m/>
    <m/>
    <m/>
    <m/>
    <x v="4"/>
    <x v="0"/>
    <x v="1"/>
    <x v="0"/>
    <x v="1"/>
    <x v="0"/>
    <x v="0"/>
    <x v="0"/>
    <x v="0"/>
    <m/>
    <m/>
    <s v="Forums"/>
    <m/>
    <n v="6"/>
    <m/>
    <m/>
    <n v="8"/>
    <n v="5"/>
    <s v="Focus only on the nanodegree while you're at it. "/>
    <x v="0"/>
    <x v="0"/>
    <n v="9"/>
    <s v="Faster responses on forums would be awesome. The response times are good, but it can be made awesome. :D"/>
    <x v="142"/>
    <s v="Faster responses from the classroom mentors would make udacity even better."/>
    <m/>
    <s v="No"/>
  </r>
  <r>
    <x v="182"/>
    <x v="0"/>
    <x v="0"/>
    <x v="0"/>
    <m/>
    <s v="General interest in the topic (personal growth and enrichment)"/>
    <m/>
    <n v="23.980555555555554"/>
    <d v="1994-04-29T00:00:00"/>
    <n v="7"/>
    <n v="30"/>
    <x v="11"/>
    <x v="10"/>
    <n v="77004"/>
    <x v="4"/>
    <n v="1"/>
    <s v="t-shirt"/>
    <m/>
    <s v="â€Math - all the cool kids are doing itâ€"/>
    <m/>
    <n v="0"/>
    <m/>
    <m/>
    <m/>
    <m/>
    <m/>
    <m/>
    <m/>
    <m/>
    <x v="0"/>
    <x v="0"/>
    <x v="1"/>
    <x v="0"/>
    <x v="1"/>
    <x v="0"/>
    <x v="0"/>
    <x v="0"/>
    <x v="0"/>
    <m/>
    <m/>
    <s v="Forums"/>
    <m/>
    <m/>
    <n v="20"/>
    <m/>
    <n v="20"/>
    <n v="20"/>
    <s v="Don't give up!"/>
    <x v="1"/>
    <x v="0"/>
    <n v="10"/>
    <s v="Keep all projects in same format"/>
    <x v="143"/>
    <s v="Udacity is awesome!"/>
    <m/>
    <s v="No"/>
  </r>
  <r>
    <x v="183"/>
    <x v="0"/>
    <x v="0"/>
    <x v="0"/>
    <m/>
    <s v="General interest in the topic (personal growth and enrichment)"/>
    <m/>
    <n v="37.55833333333333"/>
    <d v="1980-12-10T00:00:00"/>
    <n v="6"/>
    <n v="120"/>
    <x v="2"/>
    <x v="11"/>
    <n v="44121"/>
    <x v="2"/>
    <n v="1"/>
    <s v="t-shirt"/>
    <m/>
    <s v="â€œMachine learning for lifeâ€"/>
    <m/>
    <n v="1"/>
    <s v="Software Engineer"/>
    <m/>
    <s v="Individual Contributor"/>
    <m/>
    <s v="Automotive"/>
    <m/>
    <n v="10"/>
    <s v="PM Group"/>
    <x v="2"/>
    <x v="0"/>
    <x v="1"/>
    <x v="0"/>
    <x v="0"/>
    <x v="0"/>
    <x v="1"/>
    <x v="0"/>
    <x v="0"/>
    <m/>
    <m/>
    <s v="Forums"/>
    <m/>
    <n v="2"/>
    <m/>
    <n v="2"/>
    <m/>
    <n v="12"/>
    <s v="Don't choose a field just because it's cool today, but go for what you love and feel passionate about. Look what gurus around the world can do in that technology field and set your goals. All the rest will come."/>
    <x v="1"/>
    <x v="0"/>
    <n v="10"/>
    <s v="Udacity is already doing a wonderful job and for many people, the experience you provide to all of us is like a dream that comes true. The icing on the cake would be to have the opportunity to organize official events even in Italy."/>
    <x v="144"/>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s v="No"/>
  </r>
  <r>
    <x v="184"/>
    <x v="1"/>
    <x v="0"/>
    <x v="0"/>
    <m/>
    <m/>
    <m/>
    <n v="0.61388888888888893"/>
    <d v="2017-05-10T00:00:00"/>
    <n v="8"/>
    <n v="120"/>
    <x v="20"/>
    <x v="2"/>
    <n v="119136"/>
    <x v="4"/>
    <n v="0"/>
    <s v="backpack"/>
    <m/>
    <s v="â€Math - all the cool kids are doing itâ€"/>
    <m/>
    <n v="1"/>
    <m/>
    <s v="Director of Software Development in nsd.ru"/>
    <s v="Director"/>
    <m/>
    <s v="Technology &amp; Internet"/>
    <m/>
    <n v="23"/>
    <s v="National Settlement Depository of Russia"/>
    <x v="2"/>
    <x v="0"/>
    <x v="1"/>
    <x v="0"/>
    <x v="0"/>
    <x v="0"/>
    <x v="0"/>
    <x v="0"/>
    <x v="0"/>
    <s v="None"/>
    <m/>
    <m/>
    <m/>
    <m/>
    <m/>
    <m/>
    <m/>
    <m/>
    <m/>
    <x v="1"/>
    <x v="0"/>
    <n v="10"/>
    <s v="Second Term of AI could be harder like 2 or 3 times"/>
    <x v="145"/>
    <s v="Nope"/>
    <m/>
    <s v="yes"/>
  </r>
  <r>
    <x v="185"/>
    <x v="1"/>
    <x v="0"/>
    <x v="0"/>
    <s v="Help prepare for an advanced degree"/>
    <s v="General interest in the topic (personal growth and enrichment)"/>
    <m/>
    <n v="25.919444444444444"/>
    <d v="1992-05-31T00:00:00"/>
    <n v="6"/>
    <n v="45"/>
    <x v="6"/>
    <x v="16"/>
    <n v="84115"/>
    <x v="5"/>
    <n v="0"/>
    <s v="jacket (brand is TBD... probably Patagonia)"/>
    <m/>
    <s v="â€œA quality life demands quality questionsâ€"/>
    <m/>
    <n v="1"/>
    <s v="Software Engineer"/>
    <m/>
    <s v="C-Level"/>
    <m/>
    <s v="Insurance"/>
    <m/>
    <n v="2"/>
    <s v="Willis Towers Watson"/>
    <x v="0"/>
    <x v="0"/>
    <x v="1"/>
    <x v="0"/>
    <x v="0"/>
    <x v="0"/>
    <x v="1"/>
    <x v="0"/>
    <x v="0"/>
    <m/>
    <m/>
    <s v="Slack Channel"/>
    <m/>
    <n v="4"/>
    <m/>
    <n v="6"/>
    <m/>
    <n v="8"/>
    <s v="Be persistent in asking questions. You might not get an answer right away, but you should try to get help while the problem is fresh in your mind."/>
    <x v="2"/>
    <x v="21"/>
    <n v="10"/>
    <s v="With new programs, Udacity should develop all of the content before starting the course, so that later lessons don't feel rushed or incomplete."/>
    <x v="146"/>
    <s v="Nope, keep being awesome!"/>
    <m/>
    <s v="No"/>
  </r>
  <r>
    <x v="186"/>
    <x v="1"/>
    <x v="0"/>
    <x v="0"/>
    <s v="Help prepare for an advanced degree"/>
    <s v="General interest in the topic (personal growth and enrichment)"/>
    <m/>
    <n v="34.12222222222222"/>
    <d v="1984-04-30T00:00:00"/>
    <n v="8"/>
    <n v="150"/>
    <x v="20"/>
    <x v="10"/>
    <n v="4416"/>
    <x v="9"/>
    <n v="0"/>
    <s v="t-shirt"/>
    <m/>
    <m/>
    <s v="Automate all the things"/>
    <n v="1"/>
    <s v="Educator / Instructor"/>
    <m/>
    <s v="Individual Contributor"/>
    <m/>
    <s v="Education"/>
    <m/>
    <n v="9"/>
    <s v="Gachon University"/>
    <x v="2"/>
    <x v="0"/>
    <x v="1"/>
    <x v="0"/>
    <x v="1"/>
    <x v="0"/>
    <x v="0"/>
    <x v="0"/>
    <x v="0"/>
    <m/>
    <m/>
    <s v="Forums"/>
    <m/>
    <m/>
    <n v="20"/>
    <m/>
    <n v="20"/>
    <n v="20"/>
    <s v="Study some every day, even if it's for a short time.  This keeps the material fresh in your mind and helps reinforce learned concepts.  "/>
    <x v="4"/>
    <x v="0"/>
    <n v="10"/>
    <s v="Honestly, it was great! I guess it'd be cool if there were some focus on doing your own startup or being a freelancer.  "/>
    <x v="147"/>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s v="No"/>
  </r>
  <r>
    <x v="187"/>
    <x v="0"/>
    <x v="0"/>
    <x v="0"/>
    <m/>
    <s v="General interest in the topic (personal growth and enrichment)"/>
    <m/>
    <n v="33.56388888888889"/>
    <d v="1984-11-17T00:00:00"/>
    <n v="8"/>
    <n v="30"/>
    <x v="5"/>
    <x v="14"/>
    <n v="1010"/>
    <x v="2"/>
    <n v="0"/>
    <s v="hoodie"/>
    <m/>
    <s v="â€œA quality life demands quality questionsâ€"/>
    <m/>
    <n v="1"/>
    <s v="Co-founder (or solo founder)"/>
    <m/>
    <s v="Not Applicable"/>
    <m/>
    <s v="Technology &amp; Internet"/>
    <m/>
    <n v="11"/>
    <s v="Vertex IT"/>
    <x v="2"/>
    <x v="0"/>
    <x v="1"/>
    <x v="0"/>
    <x v="1"/>
    <x v="0"/>
    <x v="0"/>
    <x v="0"/>
    <x v="0"/>
    <m/>
    <m/>
    <s v="Stack Overflow"/>
    <m/>
    <n v="6"/>
    <m/>
    <n v="6"/>
    <m/>
    <n v="8"/>
    <s v="read scientific papers"/>
    <x v="1"/>
    <x v="0"/>
    <n v="6"/>
    <s v="Structure lectures"/>
    <x v="0"/>
    <m/>
    <m/>
    <s v="No"/>
  </r>
  <r>
    <x v="188"/>
    <x v="1"/>
    <x v="1"/>
    <x v="0"/>
    <m/>
    <m/>
    <m/>
    <n v="28.266666666666666"/>
    <d v="1990-02-06T00:00:00"/>
    <n v="7"/>
    <n v="5"/>
    <x v="5"/>
    <x v="16"/>
    <n v="41010"/>
    <x v="10"/>
    <n v="1"/>
    <s v="t-shirt"/>
    <m/>
    <m/>
    <s v="Artificial Intelligence for non intelligent agents"/>
    <n v="1"/>
    <s v="Software Engineer"/>
    <m/>
    <s v="Individual Contributor"/>
    <m/>
    <s v="Nonprofit"/>
    <m/>
    <n v="4"/>
    <s v="FundaciÃ³n Ayesa"/>
    <x v="2"/>
    <x v="0"/>
    <x v="1"/>
    <x v="0"/>
    <x v="0"/>
    <x v="1"/>
    <x v="0"/>
    <x v="0"/>
    <x v="0"/>
    <m/>
    <m/>
    <s v="Mentor Help (classroom or 1:1 mentors)"/>
    <m/>
    <m/>
    <n v="7"/>
    <m/>
    <n v="7"/>
    <n v="15"/>
    <s v="Stay calm and search on the web everything you need. If you keep stuck, ask your mentor"/>
    <x v="1"/>
    <x v="0"/>
    <n v="10"/>
    <s v="AI nanodegree program was not clear enough before starting. It could be a problem if you think you would do three concentrations per $800 all and you tell this to your company"/>
    <x v="148"/>
    <m/>
    <m/>
    <s v="No"/>
  </r>
  <r>
    <x v="189"/>
    <x v="0"/>
    <x v="1"/>
    <x v="0"/>
    <m/>
    <s v="General interest in the topic (personal growth and enrichment)"/>
    <m/>
    <n v="119.68333333333334"/>
    <m/>
    <n v="7"/>
    <n v="35"/>
    <x v="8"/>
    <x v="27"/>
    <m/>
    <x v="8"/>
    <n v="1"/>
    <s v="t-shirt"/>
    <m/>
    <s v="â€œA quality life demands quality questionsâ€"/>
    <m/>
    <n v="1"/>
    <s v="Software Engineer"/>
    <m/>
    <s v="Manager"/>
    <m/>
    <s v="Technology &amp; Internet"/>
    <m/>
    <n v="8"/>
    <s v="Udacity Blitz"/>
    <x v="2"/>
    <x v="0"/>
    <x v="1"/>
    <x v="0"/>
    <x v="0"/>
    <x v="0"/>
    <x v="0"/>
    <x v="0"/>
    <x v="0"/>
    <m/>
    <s v="ios"/>
    <s v="Forums"/>
    <m/>
    <m/>
    <n v="15"/>
    <m/>
    <n v="8"/>
    <n v="16"/>
    <s v="Turn off all notifications and distractions and just focus on the material."/>
    <x v="2"/>
    <x v="22"/>
    <n v="10"/>
    <s v="Better quality mentors."/>
    <x v="149"/>
    <m/>
    <m/>
    <s v="No"/>
  </r>
  <r>
    <x v="190"/>
    <x v="1"/>
    <x v="0"/>
    <x v="0"/>
    <m/>
    <m/>
    <m/>
    <n v="33.702777777777776"/>
    <d v="1984-09-28T00:00:00"/>
    <n v="7"/>
    <n v="30"/>
    <x v="5"/>
    <x v="11"/>
    <n v="330103"/>
    <x v="10"/>
    <n v="0"/>
    <s v="backpack"/>
    <m/>
    <s v="â€œA quality life demands quality questionsâ€"/>
    <m/>
    <n v="1"/>
    <s v="Educator / Instructor"/>
    <m/>
    <s v="Individual Contributor"/>
    <m/>
    <s v="Education"/>
    <m/>
    <n v="3"/>
    <s v="NCLY"/>
    <x v="2"/>
    <x v="0"/>
    <x v="1"/>
    <x v="0"/>
    <x v="1"/>
    <x v="0"/>
    <x v="0"/>
    <x v="0"/>
    <x v="0"/>
    <m/>
    <m/>
    <s v="Forums"/>
    <m/>
    <n v="4"/>
    <m/>
    <n v="2"/>
    <m/>
    <n v="8"/>
    <s v="Do be persistent, and believe you can make it."/>
    <x v="1"/>
    <x v="0"/>
    <n v="9"/>
    <s v="I could receive systematic training for projects."/>
    <x v="25"/>
    <m/>
    <m/>
    <s v="No"/>
  </r>
  <r>
    <x v="191"/>
    <x v="1"/>
    <x v="1"/>
    <x v="1"/>
    <m/>
    <s v="General interest in the topic (personal growth and enrichment)"/>
    <m/>
    <n v="31.252777777777776"/>
    <d v="1987-02-27T00:00:00"/>
    <n v="4"/>
    <n v="20"/>
    <x v="14"/>
    <x v="13"/>
    <n v="64063"/>
    <x v="0"/>
    <n v="1"/>
    <s v="hoodie"/>
    <m/>
    <s v="â€œData is the new bacon&quot;"/>
    <m/>
    <n v="1"/>
    <s v="Consulting"/>
    <m/>
    <s v="Manager"/>
    <m/>
    <s v="Government"/>
    <m/>
    <n v="17"/>
    <s v="Marine Corps Data Center"/>
    <x v="4"/>
    <x v="0"/>
    <x v="1"/>
    <x v="0"/>
    <x v="0"/>
    <x v="0"/>
    <x v="1"/>
    <x v="0"/>
    <x v="0"/>
    <m/>
    <m/>
    <s v="Stack Overflow"/>
    <m/>
    <n v="6"/>
    <m/>
    <n v="5"/>
    <m/>
    <n v="10"/>
    <s v="Never quit, never surrender, knowledge is power"/>
    <x v="1"/>
    <x v="0"/>
    <n v="10"/>
    <s v="The Deep learning foundations nano degree was not ready when it was offered. I believe that's why it was less expensive than it would be usually. "/>
    <x v="150"/>
    <s v="I think udacity is great "/>
    <m/>
    <s v="No"/>
  </r>
  <r>
    <x v="192"/>
    <x v="0"/>
    <x v="1"/>
    <x v="0"/>
    <m/>
    <s v="General interest in the topic (personal growth and enrichment)"/>
    <m/>
    <n v="59.85"/>
    <d v="1958-12-21T00:00:00"/>
    <n v="7"/>
    <n v="35"/>
    <x v="8"/>
    <x v="1"/>
    <n v="62025"/>
    <x v="0"/>
    <n v="0"/>
    <s v="hoodie"/>
    <m/>
    <s v="â€œA quality life demands quality questionsâ€"/>
    <m/>
    <n v="1"/>
    <s v=" Artificial Intelligence Engineer"/>
    <m/>
    <s v="Individual Contributor"/>
    <m/>
    <s v="Business Support &amp; Logistics"/>
    <m/>
    <n v="34"/>
    <s v="AT&amp;T"/>
    <x v="2"/>
    <x v="0"/>
    <x v="1"/>
    <x v="1"/>
    <x v="0"/>
    <x v="1"/>
    <x v="0"/>
    <x v="0"/>
    <x v="0"/>
    <m/>
    <m/>
    <s v="Stack Overflow"/>
    <m/>
    <n v="3"/>
    <m/>
    <m/>
    <n v="16"/>
    <n v="10"/>
    <s v="reach out on slack/forums or form a study group."/>
    <x v="2"/>
    <x v="23"/>
    <n v="9"/>
    <s v="Project reviewers with better knowledge of the projects, especially for new NDs that are being built on the fly."/>
    <x v="151"/>
    <s v="I think the AIND could have been more challenging."/>
    <m/>
    <s v="No"/>
  </r>
  <r>
    <x v="193"/>
    <x v="1"/>
    <x v="0"/>
    <x v="0"/>
    <m/>
    <m/>
    <m/>
    <n v="79.097222222222229"/>
    <d v="1940-01-01T00:00:00"/>
    <n v="7"/>
    <n v="75"/>
    <x v="7"/>
    <x v="16"/>
    <n v="1120"/>
    <x v="4"/>
    <n v="0"/>
    <s v="backpack"/>
    <m/>
    <s v="â€Math - all the cool kids are doing itâ€"/>
    <m/>
    <n v="1"/>
    <s v="Product Management/Project Management"/>
    <m/>
    <s v="Individual Contributor"/>
    <m/>
    <s v="Automotive"/>
    <m/>
    <n v="10"/>
    <s v="Tttech "/>
    <x v="2"/>
    <x v="0"/>
    <x v="1"/>
    <x v="1"/>
    <x v="0"/>
    <x v="0"/>
    <x v="0"/>
    <x v="0"/>
    <x v="0"/>
    <m/>
    <m/>
    <s v="Forums"/>
    <m/>
    <m/>
    <n v="25"/>
    <n v="5"/>
    <m/>
    <n v="40"/>
    <s v="Don't stop learning "/>
    <x v="1"/>
    <x v="0"/>
    <n v="10"/>
    <s v="I love Udacity "/>
    <x v="152"/>
    <s v="Thank you"/>
    <m/>
    <s v="No"/>
  </r>
  <r>
    <x v="194"/>
    <x v="1"/>
    <x v="1"/>
    <x v="0"/>
    <m/>
    <s v="General interest in the topic (personal growth and enrichment)"/>
    <m/>
    <n v="37.805555555555557"/>
    <d v="1980-09-12T00:00:00"/>
    <n v="6"/>
    <n v="25"/>
    <x v="5"/>
    <x v="14"/>
    <m/>
    <x v="10"/>
    <n v="0"/>
    <s v="t-shirt"/>
    <m/>
    <s v="â€œA quality life demands quality questionsâ€"/>
    <m/>
    <n v="1"/>
    <s v="Machine Learning Engineer"/>
    <m/>
    <s v="Individual Contributor"/>
    <m/>
    <s v="Technology &amp; Internet"/>
    <m/>
    <n v="5"/>
    <m/>
    <x v="0"/>
    <x v="0"/>
    <x v="1"/>
    <x v="1"/>
    <x v="0"/>
    <x v="0"/>
    <x v="0"/>
    <x v="0"/>
    <x v="0"/>
    <m/>
    <m/>
    <s v="Forums"/>
    <m/>
    <n v="6"/>
    <m/>
    <n v="6"/>
    <m/>
    <n v="120"/>
    <s v="Commit to your time and make a schedule (when you'll study)"/>
    <x v="1"/>
    <x v="0"/>
    <n v="9"/>
    <s v="Better work connections for students outside of the US"/>
    <x v="153"/>
    <s v="Great work - I want another t-shirt :)"/>
    <m/>
    <s v="No"/>
  </r>
  <r>
    <x v="195"/>
    <x v="1"/>
    <x v="1"/>
    <x v="0"/>
    <m/>
    <s v="General interest in the topic (personal growth and enrichment)"/>
    <m/>
    <n v="44"/>
    <d v="1974-08-05T00:00:00"/>
    <n v="6"/>
    <n v="35"/>
    <x v="8"/>
    <x v="13"/>
    <n v="560062"/>
    <x v="1"/>
    <n v="1"/>
    <s v="hoodie"/>
    <m/>
    <s v="â€œMachine learning for lifeâ€"/>
    <m/>
    <n v="1"/>
    <s v="Freelancing"/>
    <m/>
    <s v="Not Applicable"/>
    <m/>
    <s v="Technology &amp; Internet"/>
    <m/>
    <n v="17"/>
    <m/>
    <x v="2"/>
    <x v="0"/>
    <x v="1"/>
    <x v="0"/>
    <x v="0"/>
    <x v="1"/>
    <x v="1"/>
    <x v="0"/>
    <x v="0"/>
    <m/>
    <m/>
    <s v="Live Help"/>
    <m/>
    <n v="6"/>
    <m/>
    <m/>
    <n v="14"/>
    <n v="8"/>
    <s v="persistence and hard work can achieve anything"/>
    <x v="1"/>
    <x v="0"/>
    <n v="8"/>
    <s v="provide more study material, sometimes I have to do lot of research on net to gather more material to understand better in detail."/>
    <x v="154"/>
    <s v="The completion certificates should have a registration unique number which can be added to linkedIn to demonstrate genuine certification like Amazon, Microsoft and other companies provide."/>
    <m/>
    <s v="No"/>
  </r>
  <r>
    <x v="196"/>
    <x v="0"/>
    <x v="0"/>
    <x v="0"/>
    <m/>
    <s v="General interest in the topic (personal growth and enrichment)"/>
    <m/>
    <n v="37.369444444444447"/>
    <d v="1981-02-16T00:00:00"/>
    <n v="8"/>
    <n v="20"/>
    <x v="2"/>
    <x v="2"/>
    <n v="137"/>
    <x v="11"/>
    <n v="0"/>
    <s v="t-shirt"/>
    <m/>
    <s v="â€œData is the new bacon&quot;"/>
    <m/>
    <n v="1"/>
    <s v="Product Management/Project Management"/>
    <m/>
    <s v="Intern"/>
    <m/>
    <m/>
    <s v="Defense"/>
    <n v="12"/>
    <s v="-"/>
    <x v="1"/>
    <x v="0"/>
    <x v="1"/>
    <x v="0"/>
    <x v="1"/>
    <x v="0"/>
    <x v="0"/>
    <x v="0"/>
    <x v="0"/>
    <m/>
    <m/>
    <s v="Forums"/>
    <m/>
    <n v="6"/>
    <m/>
    <n v="6"/>
    <m/>
    <n v="5"/>
    <s v="Be passionated and curious "/>
    <x v="1"/>
    <x v="0"/>
    <n v="8"/>
    <s v="-"/>
    <x v="155"/>
    <s v="Thank you"/>
    <m/>
    <s v="No"/>
  </r>
  <r>
    <x v="197"/>
    <x v="0"/>
    <x v="0"/>
    <x v="0"/>
    <s v="Help prepare for an advanced degree"/>
    <m/>
    <m/>
    <n v="23.433333333333334"/>
    <d v="1994-11-12T00:00:00"/>
    <n v="8"/>
    <n v="2"/>
    <x v="1"/>
    <x v="1"/>
    <n v="500029"/>
    <x v="6"/>
    <n v="0"/>
    <s v="jacket (brand is TBD... probably Patagonia)"/>
    <m/>
    <s v="â€Math - all the cool kids are doing itâ€"/>
    <m/>
    <n v="0"/>
    <m/>
    <m/>
    <m/>
    <m/>
    <m/>
    <m/>
    <m/>
    <m/>
    <x v="0"/>
    <x v="0"/>
    <x v="1"/>
    <x v="0"/>
    <x v="1"/>
    <x v="0"/>
    <x v="0"/>
    <x v="0"/>
    <x v="0"/>
    <m/>
    <m/>
    <s v="Forums"/>
    <m/>
    <n v="6"/>
    <m/>
    <n v="4"/>
    <m/>
    <n v="4"/>
    <s v="The Forums are extremely helpful. Always check the forums when you are stuck on the assignments. "/>
    <x v="1"/>
    <x v="0"/>
    <n v="10"/>
    <s v="Experience has been great. Can't think of any improvements."/>
    <x v="56"/>
    <m/>
    <m/>
    <s v="No"/>
  </r>
  <r>
    <x v="198"/>
    <x v="0"/>
    <x v="1"/>
    <x v="0"/>
    <m/>
    <m/>
    <m/>
    <n v="32.463888888888889"/>
    <d v="1985-12-18T00:00:00"/>
    <n v="7"/>
    <n v="40"/>
    <x v="5"/>
    <x v="8"/>
    <m/>
    <x v="6"/>
    <n v="1"/>
    <m/>
    <s v="Mug/Bottle"/>
    <s v="â€œData is the new bacon&quot;"/>
    <m/>
    <n v="1"/>
    <s v="Business Intelligence / Business Analyst"/>
    <m/>
    <s v="Individual Contributor"/>
    <m/>
    <s v="Manufacturing"/>
    <m/>
    <n v="7"/>
    <s v="JD Irving Ltd."/>
    <x v="0"/>
    <x v="0"/>
    <x v="1"/>
    <x v="1"/>
    <x v="0"/>
    <x v="0"/>
    <x v="0"/>
    <x v="0"/>
    <x v="0"/>
    <m/>
    <m/>
    <s v="Mentor Help (classroom or 1:1 mentors)"/>
    <m/>
    <m/>
    <n v="10"/>
    <n v="5"/>
    <m/>
    <n v="20"/>
    <s v="At least an hour per day to keep the material fresh"/>
    <x v="0"/>
    <x v="0"/>
    <n v="10"/>
    <s v="Stronger promotion to business. The material is very relevant, but non-technical employers like mine are hesitant to use institutions other than Universities"/>
    <x v="156"/>
    <s v="Stay Udacious, yo!"/>
    <m/>
    <s v="No"/>
  </r>
  <r>
    <x v="199"/>
    <x v="0"/>
    <x v="1"/>
    <x v="0"/>
    <m/>
    <m/>
    <m/>
    <n v="39.672222222222224"/>
    <d v="1978-11-10T00:00:00"/>
    <n v="6"/>
    <n v="120"/>
    <x v="5"/>
    <x v="10"/>
    <n v="77494"/>
    <x v="3"/>
    <n v="1"/>
    <s v="t-shirt"/>
    <m/>
    <s v="â€œA quality life demands quality questionsâ€"/>
    <m/>
    <n v="1"/>
    <s v="Research"/>
    <m/>
    <s v="Not Applicable"/>
    <m/>
    <s v="Electronics"/>
    <m/>
    <n v="12"/>
    <s v="University of Houston"/>
    <x v="1"/>
    <x v="0"/>
    <x v="1"/>
    <x v="1"/>
    <x v="0"/>
    <x v="1"/>
    <x v="1"/>
    <x v="0"/>
    <x v="0"/>
    <m/>
    <m/>
    <s v="Slack Channel"/>
    <m/>
    <n v="6"/>
    <m/>
    <n v="4"/>
    <m/>
    <n v="8"/>
    <s v="Use slack and forum for help"/>
    <x v="1"/>
    <x v="0"/>
    <n v="8"/>
    <s v="Provide discounted programs to graduated students."/>
    <x v="157"/>
    <s v="NA."/>
    <m/>
    <s v="No"/>
  </r>
  <r>
    <x v="200"/>
    <x v="0"/>
    <x v="0"/>
    <x v="0"/>
    <m/>
    <s v="General interest in the topic (personal growth and enrichment)"/>
    <m/>
    <n v="31.122222222222224"/>
    <d v="1987-04-15T00:00:00"/>
    <n v="7"/>
    <n v="1"/>
    <x v="8"/>
    <x v="13"/>
    <n v="22251040"/>
    <x v="2"/>
    <n v="1"/>
    <s v="t-shirt"/>
    <m/>
    <s v="â€œData is the new bacon&quot;"/>
    <m/>
    <n v="1"/>
    <s v="Other"/>
    <m/>
    <s v="Individual Contributor"/>
    <m/>
    <s v="Utilities, Energy and Extraction"/>
    <m/>
    <n v="8"/>
    <s v="Statoil"/>
    <x v="0"/>
    <x v="0"/>
    <x v="1"/>
    <x v="0"/>
    <x v="1"/>
    <x v="1"/>
    <x v="1"/>
    <x v="0"/>
    <x v="0"/>
    <m/>
    <m/>
    <s v="Stack Overflow"/>
    <m/>
    <n v="6"/>
    <m/>
    <n v="4"/>
    <m/>
    <n v="6"/>
    <s v="Be persistent and discuss the content on Slack, it helps a lot."/>
    <x v="1"/>
    <x v="0"/>
    <n v="10"/>
    <s v="The AIND has a project that is useless just selling the API of the partners. It shouldn't have it."/>
    <x v="158"/>
    <s v="No"/>
    <m/>
    <s v="No"/>
  </r>
  <r>
    <x v="201"/>
    <x v="1"/>
    <x v="0"/>
    <x v="1"/>
    <m/>
    <s v="General interest in the topic (personal growth and enrichment)"/>
    <m/>
    <n v="26.847222222222221"/>
    <d v="1991-07-02T00:00:00"/>
    <n v="7"/>
    <n v="40"/>
    <x v="4"/>
    <x v="10"/>
    <n v="0"/>
    <x v="8"/>
    <n v="1"/>
    <s v="backpack"/>
    <m/>
    <s v="â€œMachine learning for lifeâ€"/>
    <m/>
    <n v="1"/>
    <s v="Other"/>
    <m/>
    <s v="Not Applicable"/>
    <m/>
    <s v="Utilities, Energy and Extraction"/>
    <m/>
    <n v="0"/>
    <s v="Imperial College London"/>
    <x v="1"/>
    <x v="0"/>
    <x v="1"/>
    <x v="0"/>
    <x v="1"/>
    <x v="0"/>
    <x v="0"/>
    <x v="0"/>
    <x v="0"/>
    <m/>
    <m/>
    <m/>
    <s v="stack overflow"/>
    <n v="3"/>
    <m/>
    <n v="1"/>
    <m/>
    <n v="2"/>
    <s v="Do it in one block"/>
    <x v="1"/>
    <x v="0"/>
    <n v="8"/>
    <s v="Student price"/>
    <x v="0"/>
    <m/>
    <m/>
    <s v="No"/>
  </r>
  <r>
    <x v="202"/>
    <x v="0"/>
    <x v="1"/>
    <x v="0"/>
    <m/>
    <s v="General interest in the topic (personal growth and enrichment)"/>
    <m/>
    <n v="31.647222222222222"/>
    <d v="1986-10-08T00:00:00"/>
    <n v="7"/>
    <n v="25"/>
    <x v="6"/>
    <x v="12"/>
    <n v="53111"/>
    <x v="1"/>
    <n v="0"/>
    <s v="t-shirt"/>
    <m/>
    <s v="â€œData is the new bacon&quot;"/>
    <m/>
    <n v="1"/>
    <s v="Data Scientist"/>
    <m/>
    <s v="Manager"/>
    <m/>
    <s v="Transportation &amp; Delivery"/>
    <m/>
    <n v="3"/>
    <s v="Deutsche Post DHL Group"/>
    <x v="2"/>
    <x v="0"/>
    <x v="1"/>
    <x v="1"/>
    <x v="0"/>
    <x v="0"/>
    <x v="0"/>
    <x v="0"/>
    <x v="0"/>
    <m/>
    <m/>
    <s v="Stack Overflow"/>
    <m/>
    <n v="4"/>
    <m/>
    <n v="2"/>
    <m/>
    <n v="20"/>
    <s v="Don't underestimate the effort you need to put into this"/>
    <x v="2"/>
    <x v="24"/>
    <n v="9"/>
    <s v="Nothing coming directly to my mind"/>
    <x v="15"/>
    <s v="no"/>
    <m/>
    <s v="No"/>
  </r>
  <r>
    <x v="203"/>
    <x v="0"/>
    <x v="0"/>
    <x v="0"/>
    <m/>
    <s v="General interest in the topic (personal growth and enrichment)"/>
    <m/>
    <n v="32.18888888888889"/>
    <d v="1986-03-27T00:00:00"/>
    <n v="8"/>
    <n v="35"/>
    <x v="2"/>
    <x v="10"/>
    <n v="6611"/>
    <x v="0"/>
    <n v="1"/>
    <s v="backpack"/>
    <m/>
    <s v="â€œMachine learning for lifeâ€"/>
    <m/>
    <n v="1"/>
    <s v="Software Engineer"/>
    <m/>
    <m/>
    <s v="Senior"/>
    <s v="Technology &amp; Internet"/>
    <m/>
    <n v="5"/>
    <s v="HPE"/>
    <x v="2"/>
    <x v="0"/>
    <x v="1"/>
    <x v="0"/>
    <x v="0"/>
    <x v="0"/>
    <x v="1"/>
    <x v="0"/>
    <x v="0"/>
    <m/>
    <m/>
    <s v="Slack Channel"/>
    <m/>
    <n v="5"/>
    <m/>
    <n v="6"/>
    <m/>
    <n v="12"/>
    <s v="I would recommend that they put all of their code on github and to take pride in marketing themselves and their work. Building an online presence is perhaps the mostly important aspect of working in tech. "/>
    <x v="0"/>
    <x v="0"/>
    <n v="10"/>
    <s v="I would like it if the mentor ship experience was more personal. "/>
    <x v="159"/>
    <s v="Iâ€™d buy any swag you have but would really love a backpack, laptop sleeve, or a jacket. "/>
    <m/>
    <s v="No"/>
  </r>
  <r>
    <x v="204"/>
    <x v="0"/>
    <x v="1"/>
    <x v="0"/>
    <m/>
    <s v="General interest in the topic (personal growth and enrichment)"/>
    <m/>
    <n v="31.522222222222222"/>
    <d v="1986-11-22T00:00:00"/>
    <n v="8"/>
    <n v="40"/>
    <x v="5"/>
    <x v="2"/>
    <n v="79020"/>
    <x v="0"/>
    <n v="1"/>
    <s v="hoodie"/>
    <m/>
    <s v="â€œMachine learning for lifeâ€"/>
    <m/>
    <n v="1"/>
    <s v="Data Scientist"/>
    <m/>
    <s v="Individual Contributor"/>
    <m/>
    <s v="Entertainment &amp; Leisure"/>
    <m/>
    <n v="5"/>
    <s v="Rebbix"/>
    <x v="2"/>
    <x v="0"/>
    <x v="1"/>
    <x v="0"/>
    <x v="0"/>
    <x v="1"/>
    <x v="0"/>
    <x v="0"/>
    <x v="0"/>
    <s v="None"/>
    <m/>
    <m/>
    <m/>
    <m/>
    <m/>
    <m/>
    <m/>
    <m/>
    <m/>
    <x v="1"/>
    <x v="0"/>
    <n v="10"/>
    <s v="Add more projects, which should be done without detailed instructions"/>
    <x v="160"/>
    <m/>
    <m/>
    <s v="No"/>
  </r>
  <r>
    <x v="205"/>
    <x v="1"/>
    <x v="1"/>
    <x v="0"/>
    <m/>
    <s v="General interest in the topic (personal growth and enrichment)"/>
    <m/>
    <n v="40.011111111111113"/>
    <d v="1978-07-11T00:00:00"/>
    <n v="8"/>
    <n v="30"/>
    <x v="7"/>
    <x v="2"/>
    <n v="95035"/>
    <x v="6"/>
    <n v="0"/>
    <s v="hoodie"/>
    <m/>
    <s v="â€œA quality life demands quality questionsâ€"/>
    <m/>
    <n v="1"/>
    <s v="Software Engineer"/>
    <m/>
    <s v="Individual Contributor"/>
    <m/>
    <s v="Technology &amp; Internet"/>
    <m/>
    <n v="10"/>
    <s v="San jose"/>
    <x v="2"/>
    <x v="0"/>
    <x v="1"/>
    <x v="0"/>
    <x v="1"/>
    <x v="0"/>
    <x v="0"/>
    <x v="0"/>
    <x v="0"/>
    <m/>
    <m/>
    <s v="Forums"/>
    <m/>
    <m/>
    <s v="Just relocated to the US and didn't spend a lot of time to my learning"/>
    <m/>
    <s v="Same issue with relocation"/>
    <n v="4"/>
    <s v="Learn regularly and look closely to the comments you get on reviews; they are always really nice tips and tricks"/>
    <x v="1"/>
    <x v="0"/>
    <n v="9"/>
    <s v="More short interactions on the courses (small quizzes)."/>
    <x v="0"/>
    <s v="You're making an awesome good job! It love it!"/>
    <m/>
    <s v="No"/>
  </r>
  <r>
    <x v="206"/>
    <x v="1"/>
    <x v="0"/>
    <x v="0"/>
    <m/>
    <m/>
    <m/>
    <n v="42.225000000000001"/>
    <d v="1976-05-05T00:00:00"/>
    <n v="6"/>
    <n v="60"/>
    <x v="4"/>
    <x v="2"/>
    <n v="5607"/>
    <x v="3"/>
    <n v="1"/>
    <s v="backpack"/>
    <m/>
    <s v="â€œData is the new bacon&quot;"/>
    <m/>
    <n v="0"/>
    <m/>
    <m/>
    <m/>
    <m/>
    <m/>
    <m/>
    <m/>
    <m/>
    <x v="0"/>
    <x v="0"/>
    <x v="1"/>
    <x v="0"/>
    <x v="0"/>
    <x v="0"/>
    <x v="1"/>
    <x v="0"/>
    <x v="0"/>
    <m/>
    <s v="iOS Developer"/>
    <s v="Forums"/>
    <m/>
    <n v="5"/>
    <m/>
    <n v="4"/>
    <m/>
    <n v="8"/>
    <s v="Apply what your learn in real business projects"/>
    <x v="2"/>
    <x v="25"/>
    <n v="9"/>
    <s v="Increase brand awareness in Europe"/>
    <x v="161"/>
    <s v="I'd appreciate if Udacity could offer courses on standard certification (i.e. Java, TOGAF, PMP, PMI, ...)"/>
    <m/>
    <s v="No"/>
  </r>
  <r>
    <x v="207"/>
    <x v="1"/>
    <x v="0"/>
    <x v="0"/>
    <m/>
    <s v="General interest in the topic (personal growth and enrichment)"/>
    <m/>
    <n v="37.905555555555559"/>
    <d v="1980-08-07T00:00:00"/>
    <n v="7"/>
    <n v="30"/>
    <x v="16"/>
    <x v="14"/>
    <n v="310157"/>
    <x v="8"/>
    <n v="1"/>
    <s v="jacket (brand is TBD... probably Patagonia)"/>
    <m/>
    <m/>
    <s v="Data driven humanoid"/>
    <n v="1"/>
    <s v="Software Engineer"/>
    <m/>
    <s v="Director"/>
    <m/>
    <s v="Technology &amp; Internet"/>
    <m/>
    <n v="11"/>
    <s v="rankingCoach"/>
    <x v="0"/>
    <x v="0"/>
    <x v="1"/>
    <x v="0"/>
    <x v="0"/>
    <x v="1"/>
    <x v="0"/>
    <x v="0"/>
    <x v="0"/>
    <m/>
    <m/>
    <s v="Forums"/>
    <m/>
    <n v="6"/>
    <m/>
    <n v="6"/>
    <m/>
    <n v="30"/>
    <s v="stay focused, work your projects, it's wort it "/>
    <x v="1"/>
    <x v="0"/>
    <n v="10"/>
    <s v="have different workloads for different student engagement."/>
    <x v="162"/>
    <s v="you inspired me in lot of ways. Keep up the good work."/>
    <m/>
    <s v="No"/>
  </r>
  <r>
    <x v="208"/>
    <x v="0"/>
    <x v="0"/>
    <x v="1"/>
    <m/>
    <m/>
    <m/>
    <n v="36.880555555555553"/>
    <d v="1981-08-11T00:00:00"/>
    <n v="5"/>
    <n v="20"/>
    <x v="12"/>
    <x v="22"/>
    <n v="11776"/>
    <x v="10"/>
    <n v="1"/>
    <s v="t-shirt"/>
    <m/>
    <m/>
    <s v="Self-driven engineer of self-driving cars"/>
    <n v="1"/>
    <s v="Research"/>
    <m/>
    <m/>
    <s v="Assistant Professor"/>
    <s v="Education"/>
    <m/>
    <n v="15"/>
    <s v="Stony Brook University"/>
    <x v="1"/>
    <x v="0"/>
    <x v="1"/>
    <x v="1"/>
    <x v="0"/>
    <x v="0"/>
    <x v="0"/>
    <x v="1"/>
    <x v="0"/>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x v="0"/>
    <x v="0"/>
    <n v="10"/>
    <s v="More career support and guidance will be helpful. "/>
    <x v="163"/>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s v="No"/>
  </r>
  <r>
    <x v="209"/>
    <x v="0"/>
    <x v="1"/>
    <x v="0"/>
    <m/>
    <m/>
    <m/>
    <n v="0.10555555555555556"/>
    <d v="2017-11-09T00:00:00"/>
    <n v="7"/>
    <n v="120"/>
    <x v="6"/>
    <x v="7"/>
    <n v="28002"/>
    <x v="8"/>
    <n v="1"/>
    <s v="t-shirt"/>
    <m/>
    <s v="â€œMachine learning for lifeâ€"/>
    <m/>
    <n v="1"/>
    <s v="Data Scientist"/>
    <m/>
    <s v="Intern"/>
    <m/>
    <s v="Technology &amp; Internet"/>
    <m/>
    <n v="2"/>
    <s v="BEEVA"/>
    <x v="0"/>
    <x v="0"/>
    <x v="1"/>
    <x v="0"/>
    <x v="0"/>
    <x v="1"/>
    <x v="0"/>
    <x v="0"/>
    <x v="0"/>
    <m/>
    <m/>
    <s v="Forums"/>
    <m/>
    <m/>
    <n v="8"/>
    <n v="6"/>
    <m/>
    <n v="10"/>
    <s v="No hurry. Just enjoy every lesson."/>
    <x v="0"/>
    <x v="0"/>
    <n v="8"/>
    <s v="Creating advanced versions of the courses and nanodegrees with even more practice and real world problems."/>
    <x v="164"/>
    <s v="No."/>
    <m/>
    <s v="yes"/>
  </r>
  <r>
    <x v="210"/>
    <x v="1"/>
    <x v="0"/>
    <x v="0"/>
    <m/>
    <m/>
    <m/>
    <n v="28.833333333333332"/>
    <d v="1989-07-17T00:00:00"/>
    <n v="6"/>
    <n v="120"/>
    <x v="5"/>
    <x v="16"/>
    <n v="29010"/>
    <x v="1"/>
    <n v="0"/>
    <s v="jacket (brand is TBD... probably Patagonia)"/>
    <m/>
    <s v="â€œA quality life demands quality questionsâ€"/>
    <m/>
    <n v="1"/>
    <s v="Software Engineer"/>
    <m/>
    <s v="Not Applicable"/>
    <m/>
    <s v="Technology &amp; Internet"/>
    <m/>
    <n v="5"/>
    <s v="Android Developer"/>
    <x v="4"/>
    <x v="0"/>
    <x v="1"/>
    <x v="0"/>
    <x v="0"/>
    <x v="1"/>
    <x v="0"/>
    <x v="0"/>
    <x v="0"/>
    <m/>
    <m/>
    <s v="Stack Overflow"/>
    <m/>
    <n v="5"/>
    <m/>
    <n v="5"/>
    <m/>
    <n v="3"/>
    <s v="Read the documentation of the libraries used"/>
    <x v="1"/>
    <x v="0"/>
    <n v="9"/>
    <s v="More complex projects. Perhaps competition for students in open competitions such as Kaggle"/>
    <x v="0"/>
    <m/>
    <m/>
    <s v="No"/>
  </r>
  <r>
    <x v="211"/>
    <x v="1"/>
    <x v="0"/>
    <x v="0"/>
    <m/>
    <m/>
    <m/>
    <n v="32.049999999999997"/>
    <d v="1986-05-16T00:00:00"/>
    <n v="5"/>
    <n v="360"/>
    <x v="1"/>
    <x v="9"/>
    <n v="0"/>
    <x v="1"/>
    <n v="1"/>
    <s v="backpack"/>
    <m/>
    <s v="â€œMachine learning for lifeâ€"/>
    <m/>
    <n v="0"/>
    <m/>
    <m/>
    <m/>
    <m/>
    <m/>
    <m/>
    <m/>
    <m/>
    <x v="0"/>
    <x v="0"/>
    <x v="1"/>
    <x v="0"/>
    <x v="0"/>
    <x v="0"/>
    <x v="0"/>
    <x v="0"/>
    <x v="0"/>
    <s v="None"/>
    <m/>
    <m/>
    <m/>
    <m/>
    <m/>
    <m/>
    <m/>
    <m/>
    <m/>
    <x v="0"/>
    <x v="0"/>
    <n v="10"/>
    <s v="I love the experience so far..No improvement needed!"/>
    <x v="37"/>
    <m/>
    <m/>
    <s v="No"/>
  </r>
  <r>
    <x v="212"/>
    <x v="1"/>
    <x v="1"/>
    <x v="0"/>
    <m/>
    <m/>
    <s v="get a chance to move to another cou try"/>
    <n v="30.738888888888887"/>
    <d v="1987-08-31T00:00:00"/>
    <n v="5"/>
    <n v="120"/>
    <x v="1"/>
    <x v="2"/>
    <n v="0"/>
    <x v="3"/>
    <n v="1"/>
    <s v="track suit / sweat suit"/>
    <m/>
    <s v="â€œData is the new bacon&quot;"/>
    <m/>
    <n v="1"/>
    <s v="Accounting/Finance"/>
    <m/>
    <s v="Manager"/>
    <m/>
    <m/>
    <s v="Banks"/>
    <n v="5"/>
    <s v="Banco Promerica"/>
    <x v="2"/>
    <x v="0"/>
    <x v="1"/>
    <x v="0"/>
    <x v="0"/>
    <x v="0"/>
    <x v="1"/>
    <x v="0"/>
    <x v="0"/>
    <m/>
    <m/>
    <s v="Ask Me Anythings (AMAs)"/>
    <m/>
    <n v="6"/>
    <m/>
    <n v="3"/>
    <m/>
    <n v="6"/>
    <s v="Focus in the goal,read a lot, practice make perfection. Ask anything "/>
    <x v="1"/>
    <x v="0"/>
    <n v="10"/>
    <s v="Give more books to read. I bougth andrew trask and is a very good book. More amas"/>
    <x v="165"/>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s v="No"/>
  </r>
  <r>
    <x v="213"/>
    <x v="1"/>
    <x v="0"/>
    <x v="0"/>
    <s v="Help prepare for an advanced degree"/>
    <s v="General interest in the topic (personal growth and enrichment)"/>
    <m/>
    <n v="25.422222222222221"/>
    <d v="1992-11-26T00:00:00"/>
    <n v="6"/>
    <n v="40"/>
    <x v="2"/>
    <x v="13"/>
    <n v="110019"/>
    <x v="4"/>
    <n v="1"/>
    <s v="hoodie"/>
    <m/>
    <s v="â€œA quality life demands quality questionsâ€"/>
    <m/>
    <n v="1"/>
    <s v="Software Engineer"/>
    <m/>
    <s v="Individual Contributor"/>
    <m/>
    <s v="Technology &amp; Internet"/>
    <m/>
    <n v="2"/>
    <s v="Grofers"/>
    <x v="0"/>
    <x v="0"/>
    <x v="1"/>
    <x v="0"/>
    <x v="0"/>
    <x v="0"/>
    <x v="1"/>
    <x v="0"/>
    <x v="0"/>
    <m/>
    <m/>
    <s v="Slack Channel"/>
    <m/>
    <n v="5"/>
    <m/>
    <n v="5"/>
    <m/>
    <n v="30"/>
    <s v="Do a little bit everyday and talk to people on the various channels"/>
    <x v="2"/>
    <x v="26"/>
    <n v="10"/>
    <s v="There are some topics I'd like explained, it would be great if we could occasionally hold webinars discussing topics not covered in the nanodegree, perhaps alumni can do it too"/>
    <x v="166"/>
    <m/>
    <m/>
    <s v="No"/>
  </r>
  <r>
    <x v="214"/>
    <x v="1"/>
    <x v="1"/>
    <x v="1"/>
    <m/>
    <m/>
    <m/>
    <n v="119.68333333333334"/>
    <m/>
    <n v="7"/>
    <n v="40"/>
    <x v="1"/>
    <x v="11"/>
    <n v="30327"/>
    <x v="1"/>
    <n v="0"/>
    <s v="t-shirt"/>
    <m/>
    <s v="â€œA quality life demands quality questionsâ€"/>
    <m/>
    <n v="0"/>
    <m/>
    <m/>
    <m/>
    <m/>
    <m/>
    <m/>
    <m/>
    <m/>
    <x v="2"/>
    <x v="0"/>
    <x v="1"/>
    <x v="0"/>
    <x v="1"/>
    <x v="0"/>
    <x v="0"/>
    <x v="0"/>
    <x v="0"/>
    <m/>
    <m/>
    <s v="Stack Overflow"/>
    <m/>
    <n v="6"/>
    <m/>
    <m/>
    <n v="30"/>
    <n v="500"/>
    <s v="Don't give up and explore more projects!!"/>
    <x v="3"/>
    <x v="0"/>
    <n v="7"/>
    <s v="Provide more challenging projects"/>
    <x v="167"/>
    <m/>
    <m/>
    <s v="No"/>
  </r>
  <r>
    <x v="215"/>
    <x v="0"/>
    <x v="0"/>
    <x v="0"/>
    <m/>
    <s v="General interest in the topic (personal growth and enrichment)"/>
    <m/>
    <n v="28.113888888888887"/>
    <d v="1990-04-02T00:00:00"/>
    <n v="7"/>
    <n v="15"/>
    <x v="1"/>
    <x v="9"/>
    <n v="11300"/>
    <x v="7"/>
    <n v="0"/>
    <s v="track suit / sweat suit"/>
    <m/>
    <s v="â€œA quality life demands quality questionsâ€"/>
    <m/>
    <n v="1"/>
    <s v="Software Engineer"/>
    <m/>
    <s v="Manager"/>
    <m/>
    <s v="Technology &amp; Internet"/>
    <m/>
    <n v="7"/>
    <s v="Astropay"/>
    <x v="2"/>
    <x v="0"/>
    <x v="1"/>
    <x v="0"/>
    <x v="0"/>
    <x v="1"/>
    <x v="0"/>
    <x v="0"/>
    <x v="0"/>
    <m/>
    <m/>
    <s v="Stack Overflow"/>
    <m/>
    <n v="5"/>
    <m/>
    <n v="3"/>
    <m/>
    <n v="12"/>
    <s v="Try to devote as much time as possible"/>
    <x v="0"/>
    <x v="0"/>
    <n v="10"/>
    <s v="Presencial classes"/>
    <x v="168"/>
    <s v="Everything was great (except for the annoying email)"/>
    <m/>
    <s v="No"/>
  </r>
  <r>
    <x v="216"/>
    <x v="0"/>
    <x v="0"/>
    <x v="0"/>
    <m/>
    <s v="General interest in the topic (personal growth and enrichment)"/>
    <m/>
    <n v="36.116666666666667"/>
    <d v="1982-05-13T00:00:00"/>
    <n v="7"/>
    <n v="60"/>
    <x v="11"/>
    <x v="22"/>
    <m/>
    <x v="1"/>
    <n v="1"/>
    <s v="hat"/>
    <m/>
    <s v="â€œA quality life demands quality questionsâ€"/>
    <m/>
    <n v="1"/>
    <s v="Data Analyst"/>
    <m/>
    <s v="Intern"/>
    <m/>
    <s v="Insurance"/>
    <m/>
    <n v="7"/>
    <s v="Banchile "/>
    <x v="2"/>
    <x v="0"/>
    <x v="1"/>
    <x v="0"/>
    <x v="0"/>
    <x v="0"/>
    <x v="1"/>
    <x v="0"/>
    <x v="0"/>
    <m/>
    <m/>
    <s v="Forums"/>
    <m/>
    <m/>
    <n v="10"/>
    <m/>
    <n v="10"/>
    <n v="15"/>
    <s v="The project are difficult but are so cool"/>
    <x v="1"/>
    <x v="0"/>
    <n v="9"/>
    <s v="I think in some project should be more video class"/>
    <x v="169"/>
    <m/>
    <m/>
    <s v="No"/>
  </r>
  <r>
    <x v="217"/>
    <x v="1"/>
    <x v="0"/>
    <x v="0"/>
    <m/>
    <m/>
    <m/>
    <n v="119.68333333333334"/>
    <m/>
    <n v="7"/>
    <n v="180"/>
    <x v="11"/>
    <x v="1"/>
    <n v="560076"/>
    <x v="9"/>
    <n v="0"/>
    <s v="backpack"/>
    <m/>
    <m/>
    <s v="Data will never die"/>
    <n v="0"/>
    <m/>
    <m/>
    <m/>
    <m/>
    <m/>
    <m/>
    <m/>
    <m/>
    <x v="2"/>
    <x v="1"/>
    <x v="1"/>
    <x v="1"/>
    <x v="0"/>
    <x v="0"/>
    <x v="1"/>
    <x v="0"/>
    <x v="0"/>
    <m/>
    <m/>
    <s v="Forums"/>
    <m/>
    <m/>
    <n v="10"/>
    <m/>
    <n v="10"/>
    <n v="8"/>
    <s v="repeat, practice, do"/>
    <x v="1"/>
    <x v="0"/>
    <n v="6"/>
    <s v="Keep updating the Nanodegrees. Include tie-ups with starts-ups for working on real-time projects"/>
    <x v="170"/>
    <s v="You should have a better alumni network, which could be tapped into for employment or any other purpose as may seem fit; When you introduce new Nanodegree, ensure that there is little overlap with other existing degrees or reduce the price of the course"/>
    <m/>
    <s v="No"/>
  </r>
  <r>
    <x v="218"/>
    <x v="0"/>
    <x v="1"/>
    <x v="0"/>
    <m/>
    <s v="General interest in the topic (personal growth and enrichment)"/>
    <m/>
    <n v="51.988888888888887"/>
    <d v="1966-09-20T00:00:00"/>
    <n v="7"/>
    <n v="30"/>
    <x v="5"/>
    <x v="28"/>
    <n v="75075"/>
    <x v="4"/>
    <n v="1"/>
    <s v="hat"/>
    <m/>
    <s v="â€œMachine learning for lifeâ€"/>
    <m/>
    <n v="1"/>
    <s v=" Artificial Intelligence Engineer"/>
    <m/>
    <s v="C-Level"/>
    <m/>
    <s v="Utilities, Energy and Extraction"/>
    <m/>
    <n v="27"/>
    <s v="Chaparral Energy"/>
    <x v="2"/>
    <x v="0"/>
    <x v="1"/>
    <x v="0"/>
    <x v="0"/>
    <x v="0"/>
    <x v="1"/>
    <x v="0"/>
    <x v="0"/>
    <m/>
    <m/>
    <s v="Slack Channel"/>
    <m/>
    <n v="5"/>
    <m/>
    <n v="3"/>
    <m/>
    <n v="8"/>
    <s v="Don't be afraid at ask questions - no questions are stupid. Also, don't be afraid to submit quizzes and projects when you're not 100% sure of their correctness - you can submit as often as you like."/>
    <x v="2"/>
    <x v="27"/>
    <n v="8"/>
    <s v="Some of the lessons are generally available on Youtube and refer to 'code challenges' - it can be unclear to the new student whether these 'challenges' are associated with the Udacity course"/>
    <x v="0"/>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s v="No"/>
  </r>
  <r>
    <x v="219"/>
    <x v="1"/>
    <x v="0"/>
    <x v="0"/>
    <m/>
    <s v="General interest in the topic (personal growth and enrichment)"/>
    <m/>
    <n v="27.511111111111113"/>
    <d v="1990-11-05T00:00:00"/>
    <n v="7"/>
    <n v="60"/>
    <x v="5"/>
    <x v="11"/>
    <n v="200240"/>
    <x v="10"/>
    <n v="0"/>
    <s v="t-shirt"/>
    <m/>
    <s v="â€œData is the new bacon&quot;"/>
    <m/>
    <n v="1"/>
    <s v="Software Engineer"/>
    <m/>
    <s v="Individual Contributor"/>
    <m/>
    <s v="Electronics"/>
    <m/>
    <n v="2"/>
    <s v="software engineer"/>
    <x v="2"/>
    <x v="0"/>
    <x v="1"/>
    <x v="0"/>
    <x v="0"/>
    <x v="1"/>
    <x v="0"/>
    <x v="0"/>
    <x v="0"/>
    <m/>
    <m/>
    <s v="Stack Overflow"/>
    <m/>
    <n v="6"/>
    <m/>
    <n v="6"/>
    <m/>
    <n v="6"/>
    <s v="keep it in mind and stick to it"/>
    <x v="0"/>
    <x v="0"/>
    <n v="9"/>
    <s v="more first hand learning materials and project"/>
    <x v="171"/>
    <s v="The projects should be harder"/>
    <m/>
    <s v="No"/>
  </r>
  <r>
    <x v="220"/>
    <x v="0"/>
    <x v="0"/>
    <x v="0"/>
    <m/>
    <s v="General interest in the topic (personal growth and enrichment)"/>
    <m/>
    <n v="40.852777777777774"/>
    <d v="1977-09-11T00:00:00"/>
    <n v="6"/>
    <n v="90"/>
    <x v="5"/>
    <x v="10"/>
    <n v="3630"/>
    <x v="3"/>
    <n v="1"/>
    <s v="track suit / sweat suit"/>
    <m/>
    <m/>
    <s v="AI to the rescue"/>
    <n v="1"/>
    <s v="Other"/>
    <m/>
    <s v="Director"/>
    <m/>
    <s v="Technology &amp; Internet"/>
    <m/>
    <n v="25"/>
    <s v="Falck A/S"/>
    <x v="5"/>
    <x v="0"/>
    <x v="1"/>
    <x v="0"/>
    <x v="0"/>
    <x v="0"/>
    <x v="1"/>
    <x v="0"/>
    <x v="0"/>
    <m/>
    <m/>
    <s v="Slack Channel"/>
    <m/>
    <n v="5"/>
    <m/>
    <m/>
    <n v="15"/>
    <n v="50"/>
    <s v="Prepare and ask for help "/>
    <x v="1"/>
    <x v="0"/>
    <n v="8"/>
    <s v="Not change the content so much during the degree. "/>
    <x v="172"/>
    <s v="You rock! "/>
    <m/>
    <s v="No"/>
  </r>
  <r>
    <x v="221"/>
    <x v="0"/>
    <x v="0"/>
    <x v="0"/>
    <s v="Help prepare for an advanced degree"/>
    <s v="General interest in the topic (personal growth and enrichment)"/>
    <m/>
    <n v="22.844444444444445"/>
    <d v="1995-06-12T00:00:00"/>
    <n v="8"/>
    <n v="100"/>
    <x v="4"/>
    <x v="12"/>
    <n v="10963"/>
    <x v="0"/>
    <n v="1"/>
    <s v="t-shirt"/>
    <m/>
    <s v="â€œData is the new bacon&quot;"/>
    <m/>
    <n v="1"/>
    <s v="Customer Service"/>
    <m/>
    <s v="Individual Contributor"/>
    <m/>
    <s v="Automotive"/>
    <m/>
    <n v="1"/>
    <s v="Barista"/>
    <x v="4"/>
    <x v="0"/>
    <x v="1"/>
    <x v="0"/>
    <x v="0"/>
    <x v="0"/>
    <x v="1"/>
    <x v="0"/>
    <x v="0"/>
    <m/>
    <m/>
    <s v="Forums"/>
    <m/>
    <n v="4"/>
    <m/>
    <n v="6"/>
    <m/>
    <n v="30"/>
    <s v="Find people in person to work with"/>
    <x v="1"/>
    <x v="0"/>
    <n v="7"/>
    <s v="Not sure"/>
    <x v="173"/>
    <m/>
    <m/>
    <s v="No"/>
  </r>
  <r>
    <x v="222"/>
    <x v="0"/>
    <x v="0"/>
    <x v="0"/>
    <m/>
    <s v="General interest in the topic (personal growth and enrichment)"/>
    <m/>
    <n v="28.111111111111111"/>
    <d v="1990-04-03T00:00:00"/>
    <n v="7"/>
    <n v="5"/>
    <x v="2"/>
    <x v="11"/>
    <n v="60661"/>
    <x v="4"/>
    <n v="0"/>
    <s v="hoodie"/>
    <m/>
    <s v="â€œA quality life demands quality questionsâ€"/>
    <m/>
    <n v="1"/>
    <s v="Accounting/Finance"/>
    <m/>
    <s v="Individual Contributor"/>
    <m/>
    <s v="Agriculture"/>
    <m/>
    <n v="5"/>
    <s v="DRW Trading Group"/>
    <x v="2"/>
    <x v="0"/>
    <x v="1"/>
    <x v="0"/>
    <x v="0"/>
    <x v="1"/>
    <x v="0"/>
    <x v="0"/>
    <x v="0"/>
    <m/>
    <m/>
    <s v="Slack Channel"/>
    <m/>
    <n v="5"/>
    <m/>
    <n v="4"/>
    <m/>
    <n v="8"/>
    <s v="have fun"/>
    <x v="1"/>
    <x v="0"/>
    <n v="10"/>
    <s v="more courses"/>
    <x v="174"/>
    <s v="no"/>
    <m/>
    <s v="No"/>
  </r>
  <r>
    <x v="223"/>
    <x v="1"/>
    <x v="1"/>
    <x v="0"/>
    <s v="Help prepare for an advanced degree"/>
    <m/>
    <m/>
    <n v="42.291666666666664"/>
    <d v="1976-04-11T00:00:00"/>
    <n v="7"/>
    <n v="20"/>
    <x v="5"/>
    <x v="16"/>
    <n v="80339"/>
    <x v="11"/>
    <n v="1"/>
    <s v="t-shirt"/>
    <m/>
    <m/>
    <s v="Too cute to compute"/>
    <n v="1"/>
    <s v="Freelancing"/>
    <m/>
    <s v="Not Applicable"/>
    <m/>
    <s v="Technology &amp; Internet"/>
    <m/>
    <n v="18"/>
    <s v="App Development"/>
    <x v="5"/>
    <x v="0"/>
    <x v="1"/>
    <x v="0"/>
    <x v="0"/>
    <x v="0"/>
    <x v="1"/>
    <x v="0"/>
    <x v="0"/>
    <m/>
    <m/>
    <s v="Slack Channel"/>
    <m/>
    <n v="5"/>
    <m/>
    <n v="3"/>
    <m/>
    <n v="50"/>
    <s v="Try out things, as much as you can. So your fingers and not your eyes are learning the stuff, just like playing the piano."/>
    <x v="4"/>
    <x v="0"/>
    <n v="10"/>
    <s v="Please normalize the audio (volume) of the videos - I mean - some videos (for example Siraj's) are very loud and I have to turn the volume down, when I watched one of the other videos before."/>
    <x v="175"/>
    <s v="You are awesome!"/>
    <m/>
    <s v="No"/>
  </r>
  <r>
    <x v="224"/>
    <x v="1"/>
    <x v="0"/>
    <x v="0"/>
    <m/>
    <m/>
    <m/>
    <n v="27.236111111111111"/>
    <d v="1991-02-12T00:00:00"/>
    <n v="6"/>
    <n v="2"/>
    <x v="5"/>
    <x v="11"/>
    <n v="570001"/>
    <x v="11"/>
    <n v="0"/>
    <s v="track suit / sweat suit"/>
    <m/>
    <s v="â€œData is the new bacon&quot;"/>
    <m/>
    <n v="1"/>
    <s v="Data Engineer"/>
    <m/>
    <m/>
    <s v="semi senior"/>
    <s v="Technology &amp; Internet"/>
    <m/>
    <n v="3"/>
    <s v="globant"/>
    <x v="4"/>
    <x v="0"/>
    <x v="1"/>
    <x v="0"/>
    <x v="0"/>
    <x v="0"/>
    <x v="1"/>
    <x v="0"/>
    <x v="0"/>
    <m/>
    <m/>
    <s v="Slack Channel"/>
    <m/>
    <n v="4"/>
    <m/>
    <m/>
    <n v="8"/>
    <n v="9"/>
    <s v="ask in slack"/>
    <x v="1"/>
    <x v="0"/>
    <n v="7"/>
    <s v="more projects or more difficult"/>
    <x v="0"/>
    <m/>
    <m/>
    <s v="No"/>
  </r>
  <r>
    <x v="225"/>
    <x v="0"/>
    <x v="1"/>
    <x v="1"/>
    <s v="Help prepare for an advanced degree"/>
    <m/>
    <m/>
    <n v="24.708333333333332"/>
    <d v="1993-08-10T00:00:00"/>
    <n v="8"/>
    <n v="2"/>
    <x v="7"/>
    <x v="8"/>
    <n v="201100"/>
    <x v="7"/>
    <n v="1"/>
    <s v="backpack"/>
    <m/>
    <s v="â€œMachine learning for lifeâ€"/>
    <m/>
    <n v="0"/>
    <m/>
    <m/>
    <m/>
    <m/>
    <m/>
    <m/>
    <m/>
    <m/>
    <x v="1"/>
    <x v="0"/>
    <x v="1"/>
    <x v="0"/>
    <x v="1"/>
    <x v="0"/>
    <x v="1"/>
    <x v="0"/>
    <x v="0"/>
    <m/>
    <m/>
    <s v="Forums"/>
    <m/>
    <n v="6"/>
    <m/>
    <n v="3"/>
    <m/>
    <n v="60"/>
    <s v="Keep motivated"/>
    <x v="2"/>
    <x v="28"/>
    <n v="10"/>
    <s v="Maybe you can offer a different level of projects."/>
    <x v="176"/>
    <s v="Keep moving, and try to deliver more and more new things to China."/>
    <m/>
    <s v="No"/>
  </r>
  <r>
    <x v="226"/>
    <x v="1"/>
    <x v="1"/>
    <x v="0"/>
    <m/>
    <s v="General interest in the topic (personal growth and enrichment)"/>
    <m/>
    <n v="29.327777777777779"/>
    <d v="1989-01-20T00:00:00"/>
    <n v="6"/>
    <n v="10"/>
    <x v="1"/>
    <x v="10"/>
    <n v="4"/>
    <x v="1"/>
    <n v="1"/>
    <s v="hoodie"/>
    <m/>
    <s v="â€Math - all the cool kids are doing itâ€"/>
    <m/>
    <n v="1"/>
    <s v="Product Management/Project Management"/>
    <m/>
    <s v="Individual Contributor"/>
    <m/>
    <s v="Advertising &amp; Marketing"/>
    <m/>
    <n v="4"/>
    <s v="Facebook"/>
    <x v="0"/>
    <x v="0"/>
    <x v="1"/>
    <x v="1"/>
    <x v="0"/>
    <x v="0"/>
    <x v="0"/>
    <x v="0"/>
    <x v="0"/>
    <m/>
    <m/>
    <s v="Ask Me Anythings (AMAs)"/>
    <m/>
    <n v="5"/>
    <m/>
    <n v="2"/>
    <m/>
    <n v="6"/>
    <s v="Find a buddy to go through the work together"/>
    <x v="2"/>
    <x v="29"/>
    <n v="8"/>
    <s v="Give me early access to Nano degrees. I have not be able to register for a few that I am interested in and I would have completed them"/>
    <x v="0"/>
    <s v="Keep doing the awesome work team"/>
    <m/>
    <s v="No"/>
  </r>
  <r>
    <x v="227"/>
    <x v="0"/>
    <x v="1"/>
    <x v="0"/>
    <m/>
    <m/>
    <m/>
    <n v="27.56388888888889"/>
    <d v="1990-10-17T00:00:00"/>
    <n v="6"/>
    <n v="35"/>
    <x v="1"/>
    <x v="16"/>
    <n v="33139"/>
    <x v="4"/>
    <n v="1"/>
    <s v="hoodie"/>
    <m/>
    <m/>
    <s v="Build It"/>
    <n v="0"/>
    <m/>
    <m/>
    <m/>
    <m/>
    <m/>
    <m/>
    <m/>
    <m/>
    <x v="0"/>
    <x v="0"/>
    <x v="1"/>
    <x v="0"/>
    <x v="0"/>
    <x v="1"/>
    <x v="0"/>
    <x v="0"/>
    <x v="0"/>
    <m/>
    <m/>
    <s v="Stack Overflow"/>
    <m/>
    <n v="4"/>
    <m/>
    <m/>
    <s v="alot"/>
    <n v="3"/>
    <s v="find a mentor offline"/>
    <x v="1"/>
    <x v="0"/>
    <n v="8"/>
    <s v="Better help"/>
    <x v="177"/>
    <s v="no"/>
    <m/>
    <s v="No"/>
  </r>
  <r>
    <x v="228"/>
    <x v="1"/>
    <x v="1"/>
    <x v="0"/>
    <s v="Help prepare for an advanced degree"/>
    <m/>
    <m/>
    <n v="24.780555555555555"/>
    <d v="1993-07-15T00:00:00"/>
    <n v="8"/>
    <n v="45"/>
    <x v="1"/>
    <x v="12"/>
    <n v="92116"/>
    <x v="11"/>
    <n v="0"/>
    <s v="t-shirt"/>
    <m/>
    <s v="â€œData is the new bacon&quot;"/>
    <m/>
    <n v="1"/>
    <s v="Data Analyst"/>
    <m/>
    <s v="Individual Contributor"/>
    <m/>
    <s v="Healthcare and Pharmaceuticals"/>
    <m/>
    <n v="1"/>
    <s v="BD"/>
    <x v="0"/>
    <x v="0"/>
    <x v="1"/>
    <x v="1"/>
    <x v="0"/>
    <x v="0"/>
    <x v="0"/>
    <x v="0"/>
    <x v="0"/>
    <m/>
    <m/>
    <s v="Stack Overflow"/>
    <m/>
    <n v="6"/>
    <m/>
    <n v="5"/>
    <m/>
    <n v="25"/>
    <s v="Even if you feel like the initial lessons don't take that much time, the projects usually end up taking x1.5-x2 as long as the lessons. Plan accordingly"/>
    <x v="1"/>
    <x v="0"/>
    <n v="10"/>
    <s v="Provide more project ideas that are not graded"/>
    <x v="178"/>
    <m/>
    <m/>
    <s v="No"/>
  </r>
  <r>
    <x v="229"/>
    <x v="1"/>
    <x v="0"/>
    <x v="0"/>
    <m/>
    <m/>
    <m/>
    <n v="48.019444444444446"/>
    <d v="1970-08-19T00:00:00"/>
    <n v="7"/>
    <n v="60"/>
    <x v="1"/>
    <x v="16"/>
    <n v="60490"/>
    <x v="7"/>
    <n v="0"/>
    <s v="backpack"/>
    <m/>
    <s v="â€œMachine learning for lifeâ€"/>
    <m/>
    <n v="1"/>
    <m/>
    <s v="Technical support"/>
    <s v="Individual Contributor"/>
    <m/>
    <s v="Retail &amp; Consumer Durables"/>
    <m/>
    <n v="15"/>
    <s v="Walgreens"/>
    <x v="0"/>
    <x v="0"/>
    <x v="1"/>
    <x v="1"/>
    <x v="0"/>
    <x v="0"/>
    <x v="0"/>
    <x v="0"/>
    <x v="0"/>
    <m/>
    <m/>
    <s v="Forums"/>
    <m/>
    <m/>
    <n v="15"/>
    <n v="5"/>
    <m/>
    <n v="40"/>
    <s v="Pay attention to videos"/>
    <x v="1"/>
    <x v="0"/>
    <n v="10"/>
    <s v="It's been fine"/>
    <x v="153"/>
    <s v="Na"/>
    <m/>
    <s v="No"/>
  </r>
  <r>
    <x v="230"/>
    <x v="0"/>
    <x v="1"/>
    <x v="0"/>
    <m/>
    <s v="General interest in the topic (personal growth and enrichment)"/>
    <m/>
    <n v="41.338888888888889"/>
    <d v="1977-03-20T00:00:00"/>
    <n v="7"/>
    <n v="35"/>
    <x v="8"/>
    <x v="10"/>
    <n v="34563"/>
    <x v="6"/>
    <n v="1"/>
    <s v="t-shirt"/>
    <m/>
    <s v="â€œMachine learning for lifeâ€"/>
    <m/>
    <n v="1"/>
    <s v="Data Analyst"/>
    <m/>
    <s v="Individual Contributor"/>
    <m/>
    <s v="Education"/>
    <m/>
    <n v="15"/>
    <s v="E12x"/>
    <x v="0"/>
    <x v="0"/>
    <x v="1"/>
    <x v="0"/>
    <x v="0"/>
    <x v="1"/>
    <x v="1"/>
    <x v="1"/>
    <x v="1"/>
    <m/>
    <m/>
    <s v="Stack Overflow"/>
    <m/>
    <n v="2"/>
    <m/>
    <n v="3"/>
    <m/>
    <n v="4"/>
    <s v="_x000a_"/>
    <x v="1"/>
    <x v="0"/>
    <n v="8"/>
    <s v="_x000a_"/>
    <x v="43"/>
    <s v="_x000a_"/>
    <m/>
    <s v="No"/>
  </r>
  <r>
    <x v="231"/>
    <x v="1"/>
    <x v="1"/>
    <x v="1"/>
    <m/>
    <s v="General interest in the topic (personal growth and enrichment)"/>
    <m/>
    <n v="24.372222222222224"/>
    <d v="1993-12-09T00:00:00"/>
    <n v="8"/>
    <n v="120"/>
    <x v="14"/>
    <x v="1"/>
    <n v="400004"/>
    <x v="9"/>
    <n v="1"/>
    <s v="jacket (brand is TBD... probably Patagonia)"/>
    <m/>
    <s v="â€œMachine learning for lifeâ€"/>
    <m/>
    <n v="1"/>
    <s v="Software Engineer"/>
    <m/>
    <s v="Intern"/>
    <m/>
    <m/>
    <s v="Finance "/>
    <n v="0"/>
    <s v="Fintellix Solutions Pvt Ltd "/>
    <x v="0"/>
    <x v="0"/>
    <x v="1"/>
    <x v="0"/>
    <x v="1"/>
    <x v="0"/>
    <x v="0"/>
    <x v="0"/>
    <x v="0"/>
    <m/>
    <m/>
    <s v="Mentor Help (classroom or 1:1 mentors)"/>
    <m/>
    <n v="6"/>
    <m/>
    <n v="4"/>
    <m/>
    <n v="100"/>
    <s v="Do take into consideration the suggestion given by mentors during project Evaluation "/>
    <x v="1"/>
    <x v="0"/>
    <n v="10"/>
    <s v="Make the videos a bit longer and keep the continuation "/>
    <x v="179"/>
    <s v="Keep up the good work"/>
    <m/>
    <s v="No"/>
  </r>
  <r>
    <x v="232"/>
    <x v="0"/>
    <x v="1"/>
    <x v="0"/>
    <m/>
    <s v="General interest in the topic (personal growth and enrichment)"/>
    <m/>
    <n v="27.955555555555556"/>
    <d v="1990-05-29T00:00:00"/>
    <n v="7"/>
    <n v="40"/>
    <x v="8"/>
    <x v="14"/>
    <n v="560017"/>
    <x v="5"/>
    <n v="0"/>
    <s v="jacket (brand is TBD... probably Patagonia)"/>
    <m/>
    <s v="â€œA quality life demands quality questionsâ€"/>
    <m/>
    <n v="1"/>
    <s v="Marketing"/>
    <m/>
    <s v="Vice President"/>
    <m/>
    <s v="Technology &amp; Internet"/>
    <m/>
    <n v="6"/>
    <s v="Datasigns Technologies"/>
    <x v="0"/>
    <x v="0"/>
    <x v="0"/>
    <x v="0"/>
    <x v="0"/>
    <x v="0"/>
    <x v="0"/>
    <x v="0"/>
    <x v="0"/>
    <m/>
    <m/>
    <s v="Slack Channel"/>
    <m/>
    <n v="6"/>
    <m/>
    <n v="2"/>
    <m/>
    <n v="100"/>
    <s v="Stay focused and be consistent. Doesn't matter how difficult it seems, you will reach your goal."/>
    <x v="0"/>
    <x v="0"/>
    <n v="10"/>
    <s v="Pricing options"/>
    <x v="180"/>
    <s v="I love you guys! You guys are doing great! "/>
    <m/>
    <s v="No"/>
  </r>
  <r>
    <x v="233"/>
    <x v="1"/>
    <x v="1"/>
    <x v="0"/>
    <m/>
    <s v="General interest in the topic (personal growth and enrichment)"/>
    <m/>
    <n v="32.091666666666669"/>
    <d v="1986-05-01T00:00:00"/>
    <n v="6"/>
    <n v="35"/>
    <x v="7"/>
    <x v="13"/>
    <n v="99243"/>
    <x v="8"/>
    <n v="1"/>
    <s v="hoodie"/>
    <m/>
    <s v="â€œMachine learning for lifeâ€"/>
    <m/>
    <n v="1"/>
    <s v="Research"/>
    <m/>
    <s v="Manager"/>
    <m/>
    <s v="Technology &amp; Internet"/>
    <m/>
    <n v="5"/>
    <s v="RoboAI"/>
    <x v="2"/>
    <x v="0"/>
    <x v="1"/>
    <x v="0"/>
    <x v="0"/>
    <x v="0"/>
    <x v="1"/>
    <x v="0"/>
    <x v="0"/>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x v="2"/>
    <x v="30"/>
    <n v="10"/>
    <s v="Even more practice questions quizzes like in the Android nanodegree (I did the fast track) to apply what you learned over and over, similar to DataCamp with hints and an element of gamification (points/xp for fun) :-)"/>
    <x v="181"/>
    <s v="Udacity has changed my life, keep doing the great work... Can I visit your office when I'm in the Valley at the end of August? :-)"/>
    <m/>
    <s v="No"/>
  </r>
  <r>
    <x v="234"/>
    <x v="0"/>
    <x v="1"/>
    <x v="0"/>
    <m/>
    <s v="General interest in the topic (personal growth and enrichment)"/>
    <m/>
    <n v="39.213888888888889"/>
    <d v="1979-04-24T00:00:00"/>
    <n v="6"/>
    <n v="40"/>
    <x v="5"/>
    <x v="2"/>
    <n v="20127"/>
    <x v="8"/>
    <n v="1"/>
    <s v="t-shirt"/>
    <m/>
    <s v="â€œMachine learning for lifeâ€"/>
    <m/>
    <n v="1"/>
    <s v=" Artificial Intelligence Engineer"/>
    <m/>
    <s v="Manager"/>
    <m/>
    <m/>
    <s v="Finance"/>
    <n v="6"/>
    <s v="Data Scientist"/>
    <x v="1"/>
    <x v="0"/>
    <x v="1"/>
    <x v="0"/>
    <x v="0"/>
    <x v="0"/>
    <x v="1"/>
    <x v="0"/>
    <x v="0"/>
    <m/>
    <m/>
    <s v="Slack Channel"/>
    <m/>
    <m/>
    <n v="12"/>
    <m/>
    <n v="12"/>
    <n v="4"/>
    <s v="be relaxed and concentrated when studying "/>
    <x v="1"/>
    <x v="0"/>
    <n v="9"/>
    <s v="more examples"/>
    <x v="0"/>
    <m/>
    <m/>
    <s v="No"/>
  </r>
  <r>
    <x v="235"/>
    <x v="0"/>
    <x v="1"/>
    <x v="0"/>
    <m/>
    <m/>
    <m/>
    <n v="31.475000000000001"/>
    <d v="1986-12-09T00:00:00"/>
    <n v="7"/>
    <n v="60"/>
    <x v="5"/>
    <x v="16"/>
    <m/>
    <x v="6"/>
    <n v="1"/>
    <s v="backpack"/>
    <m/>
    <s v="â€œMachine learning for lifeâ€"/>
    <m/>
    <n v="1"/>
    <s v="Machine Learning Engineer"/>
    <m/>
    <s v="Individual Contributor"/>
    <m/>
    <s v="Electronics"/>
    <m/>
    <n v="9"/>
    <s v="Bangalore"/>
    <x v="0"/>
    <x v="0"/>
    <x v="1"/>
    <x v="0"/>
    <x v="0"/>
    <x v="0"/>
    <x v="1"/>
    <x v="0"/>
    <x v="0"/>
    <m/>
    <m/>
    <s v="Forums"/>
    <m/>
    <n v="5"/>
    <m/>
    <m/>
    <n v="20"/>
    <n v="20"/>
    <s v="Interact with like minded people. Use slack to observe what other are doing to motivate you. If possible form study group if you are find it difficult to follow alone. Every day at least open udacity classroom."/>
    <x v="1"/>
    <x v="0"/>
    <n v="9"/>
    <s v="Indepth and more tougher projects"/>
    <x v="182"/>
    <m/>
    <m/>
    <s v="No"/>
  </r>
  <r>
    <x v="236"/>
    <x v="1"/>
    <x v="0"/>
    <x v="0"/>
    <s v="Help prepare for an advanced degree"/>
    <s v="General interest in the topic (personal growth and enrichment)"/>
    <m/>
    <n v="41.555555555555557"/>
    <d v="1977-01-01T00:00:00"/>
    <n v="6"/>
    <n v="40"/>
    <x v="20"/>
    <x v="16"/>
    <n v="28000"/>
    <x v="1"/>
    <n v="1"/>
    <s v="jacket (brand is TBD... probably Patagonia)"/>
    <m/>
    <m/>
    <s v="Born to learn"/>
    <n v="1"/>
    <s v="Product Management/Project Management"/>
    <m/>
    <s v="Manager"/>
    <m/>
    <m/>
    <s v="Banking and Fintech"/>
    <n v="20"/>
    <s v="..."/>
    <x v="0"/>
    <x v="1"/>
    <x v="1"/>
    <x v="0"/>
    <x v="0"/>
    <x v="1"/>
    <x v="0"/>
    <x v="0"/>
    <x v="0"/>
    <m/>
    <s v="Android, iOS, Full Stack"/>
    <s v="Forums"/>
    <m/>
    <n v="6"/>
    <m/>
    <n v="4"/>
    <m/>
    <n v="150"/>
    <s v="Never give up! The slower you study, the faster you learn "/>
    <x v="1"/>
    <x v="0"/>
    <n v="10"/>
    <s v="I am a happy customer"/>
    <x v="183"/>
    <m/>
    <m/>
    <s v="No"/>
  </r>
  <r>
    <x v="237"/>
    <x v="1"/>
    <x v="0"/>
    <x v="0"/>
    <m/>
    <m/>
    <m/>
    <n v="50.1"/>
    <d v="1968-07-31T00:00:00"/>
    <n v="8"/>
    <n v="35"/>
    <x v="5"/>
    <x v="10"/>
    <n v="95120"/>
    <x v="11"/>
    <n v="0"/>
    <s v="t-shirt"/>
    <m/>
    <s v="â€œA quality life demands quality questionsâ€"/>
    <m/>
    <n v="1"/>
    <s v="Business Intelligence / Business Analyst"/>
    <m/>
    <s v="Individual Contributor"/>
    <m/>
    <s v="Technology &amp; Internet"/>
    <m/>
    <n v="1"/>
    <s v="Free lancing"/>
    <x v="2"/>
    <x v="0"/>
    <x v="1"/>
    <x v="1"/>
    <x v="0"/>
    <x v="0"/>
    <x v="0"/>
    <x v="0"/>
    <x v="0"/>
    <m/>
    <m/>
    <s v="Mentor Help (classroom or 1:1 mentors)"/>
    <m/>
    <m/>
    <n v="20"/>
    <m/>
    <n v="10"/>
    <n v="40"/>
    <s v="Pick interesting data sets for your projects even if it seems challenging. Also, keep an open mind when looking at a dataset, you might be surprised by the relationships you might find."/>
    <x v="1"/>
    <x v="0"/>
    <n v="9"/>
    <s v="Being in the Bay Area, I wished that I could have had an opportunity to connect personally with the mentors and other industry experts during the program. "/>
    <x v="0"/>
    <s v="The job placement program didn't seem to work for me. I am still in the market for a job and I only got one connect from Udacity which unfortunately didn't pan out because the company changed their mind about the position / role."/>
    <m/>
    <s v="No"/>
  </r>
  <r>
    <x v="238"/>
    <x v="1"/>
    <x v="0"/>
    <x v="0"/>
    <m/>
    <m/>
    <m/>
    <n v="26.086111111111112"/>
    <d v="1992-04-01T00:00:00"/>
    <n v="8"/>
    <n v="80"/>
    <x v="1"/>
    <x v="7"/>
    <n v="79912"/>
    <x v="4"/>
    <n v="0"/>
    <s v="socks"/>
    <m/>
    <s v="â€œData is the new bacon&quot;"/>
    <m/>
    <n v="0"/>
    <m/>
    <m/>
    <m/>
    <m/>
    <m/>
    <m/>
    <m/>
    <m/>
    <x v="0"/>
    <x v="0"/>
    <x v="1"/>
    <x v="1"/>
    <x v="0"/>
    <x v="1"/>
    <x v="0"/>
    <x v="0"/>
    <x v="0"/>
    <m/>
    <m/>
    <s v="Forums"/>
    <m/>
    <m/>
    <n v="15"/>
    <n v="5"/>
    <m/>
    <n v="20"/>
    <s v="Dont feel discouraged if you are completely lost at some point. Keep at it and it'll all make sense"/>
    <x v="0"/>
    <x v="0"/>
    <n v="10"/>
    <s v="The mentor experience hasn't been helpful, a better response rate would largely improve it"/>
    <x v="184"/>
    <m/>
    <m/>
    <s v="No"/>
  </r>
  <r>
    <x v="239"/>
    <x v="1"/>
    <x v="0"/>
    <x v="0"/>
    <m/>
    <m/>
    <m/>
    <n v="29.341666666666665"/>
    <d v="1989-01-15T00:00:00"/>
    <n v="8"/>
    <n v="10"/>
    <x v="5"/>
    <x v="15"/>
    <m/>
    <x v="5"/>
    <n v="0"/>
    <s v="jacket (brand is TBD... probably Patagonia)"/>
    <m/>
    <s v="â€œMachine learning for lifeâ€"/>
    <m/>
    <n v="1"/>
    <s v="Business Intelligence / Business Analyst"/>
    <m/>
    <s v="Individual Contributor"/>
    <m/>
    <s v="Advertising &amp; Marketing"/>
    <m/>
    <n v="3"/>
    <m/>
    <x v="0"/>
    <x v="1"/>
    <x v="1"/>
    <x v="1"/>
    <x v="0"/>
    <x v="0"/>
    <x v="0"/>
    <x v="0"/>
    <x v="0"/>
    <m/>
    <m/>
    <s v="Forums"/>
    <m/>
    <n v="6"/>
    <m/>
    <n v="5"/>
    <m/>
    <n v="12"/>
    <s v="Try to immerse yourself with course content or the project you are working on everyday. "/>
    <x v="0"/>
    <x v="0"/>
    <n v="10"/>
    <s v="Suggest students the next step at the end of each nanodegree.  (Could be a next nanedegree to take like what is in the last of project in IPND, could be what actions you could take to advance your experience and build more personal projects. )"/>
    <x v="185"/>
    <s v="I like Udacity a lot. I just wonder if ML ND would be renewed to the way how  the self-driven ND works._x000a__x000a_And would appreciate if the students outside of the US could get as much support as students in the US"/>
    <m/>
    <s v="No"/>
  </r>
  <r>
    <x v="240"/>
    <x v="1"/>
    <x v="0"/>
    <x v="0"/>
    <m/>
    <s v="General interest in the topic (personal growth and enrichment)"/>
    <m/>
    <n v="43.661111111111111"/>
    <d v="1974-12-05T00:00:00"/>
    <n v="7"/>
    <n v="150"/>
    <x v="6"/>
    <x v="21"/>
    <n v="8820"/>
    <x v="2"/>
    <n v="0"/>
    <s v="t-shirt"/>
    <m/>
    <s v="â€œMachine learning for lifeâ€"/>
    <m/>
    <n v="1"/>
    <s v="Software Engineer"/>
    <m/>
    <s v="Individual Contributor"/>
    <m/>
    <s v="Business Support &amp; Logistics"/>
    <m/>
    <n v="23"/>
    <s v="Swiss Post Solutions"/>
    <x v="4"/>
    <x v="0"/>
    <x v="1"/>
    <x v="1"/>
    <x v="0"/>
    <x v="0"/>
    <x v="0"/>
    <x v="0"/>
    <x v="0"/>
    <m/>
    <m/>
    <s v="Stack Overflow"/>
    <m/>
    <n v="2"/>
    <m/>
    <n v="2"/>
    <m/>
    <n v="5"/>
    <s v="Try to incorporate studying into your daily and weekly routine. Try to be curious and interested in the subjects."/>
    <x v="2"/>
    <x v="31"/>
    <n v="10"/>
    <s v="Difficult to say. My experience was highly positive."/>
    <x v="186"/>
    <s v="You have a good product/company. Try to retain this while you rework/improve courses and nanodegrees."/>
    <m/>
    <s v="No"/>
  </r>
  <r>
    <x v="241"/>
    <x v="1"/>
    <x v="0"/>
    <x v="0"/>
    <m/>
    <s v="General interest in the topic (personal growth and enrichment)"/>
    <m/>
    <n v="29.333333333333332"/>
    <d v="1989-01-18T00:00:00"/>
    <n v="7"/>
    <n v="60"/>
    <x v="8"/>
    <x v="1"/>
    <n v="2060"/>
    <x v="0"/>
    <n v="1"/>
    <s v="track suit / sweat suit"/>
    <m/>
    <m/>
    <s v="&quot;Be audacious&quot;"/>
    <n v="1"/>
    <s v="Product Management/Project Management"/>
    <m/>
    <s v="Manager"/>
    <m/>
    <s v="Business Support &amp; Logistics"/>
    <m/>
    <n v="6"/>
    <s v="Dematic"/>
    <x v="2"/>
    <x v="0"/>
    <x v="1"/>
    <x v="0"/>
    <x v="0"/>
    <x v="0"/>
    <x v="0"/>
    <x v="0"/>
    <x v="0"/>
    <s v="None"/>
    <m/>
    <m/>
    <m/>
    <m/>
    <m/>
    <m/>
    <m/>
    <m/>
    <m/>
    <x v="1"/>
    <x v="0"/>
    <n v="10"/>
    <s v="1. Provide a virtual machine with everything pre-installed to mentors so they can help out students in an easier way._x000a_2. Hire me :-)"/>
    <x v="187"/>
    <s v="I'm going to use the money I earned by mentoring to visit you at Intersect next year (and to apply for some jobs in the area hopefully)."/>
    <m/>
    <s v="No"/>
  </r>
  <r>
    <x v="242"/>
    <x v="0"/>
    <x v="1"/>
    <x v="0"/>
    <m/>
    <m/>
    <m/>
    <n v="49.519444444444446"/>
    <d v="1969-02-25T00:00:00"/>
    <n v="8"/>
    <n v="35"/>
    <x v="6"/>
    <x v="7"/>
    <n v="85083"/>
    <x v="0"/>
    <n v="0"/>
    <s v="backpack"/>
    <m/>
    <m/>
    <s v="Data is the new Gold"/>
    <n v="1"/>
    <s v="Self employed"/>
    <m/>
    <m/>
    <s v="Business Owner"/>
    <s v="Technology &amp; Internet"/>
    <m/>
    <n v="20"/>
    <s v="SerpicoDEV"/>
    <x v="0"/>
    <x v="0"/>
    <x v="1"/>
    <x v="1"/>
    <x v="1"/>
    <x v="0"/>
    <x v="0"/>
    <x v="0"/>
    <x v="0"/>
    <m/>
    <m/>
    <s v="Forums"/>
    <m/>
    <n v="6"/>
    <m/>
    <n v="6"/>
    <m/>
    <n v="8"/>
    <s v="Watch every video. Ask questions. Read about your degree peripherally in the news"/>
    <x v="0"/>
    <x v="0"/>
    <n v="8"/>
    <s v="More qualified mentors and advisors. "/>
    <x v="188"/>
    <s v="I would like to contract hire graduates. I am having difficultly finding people. I tried Blitz, but they are close to useless, as they do not get back to me."/>
    <m/>
    <s v="No"/>
  </r>
  <r>
    <x v="243"/>
    <x v="0"/>
    <x v="0"/>
    <x v="1"/>
    <m/>
    <m/>
    <m/>
    <n v="23.747222222222224"/>
    <d v="1994-07-22T00:00:00"/>
    <n v="7"/>
    <n v="40"/>
    <x v="7"/>
    <x v="14"/>
    <n v="560029"/>
    <x v="7"/>
    <n v="1"/>
    <s v="t-shirt"/>
    <m/>
    <s v="â€œData is the new bacon&quot;"/>
    <m/>
    <n v="1"/>
    <s v="Data Engineer"/>
    <m/>
    <m/>
    <s v="Associate "/>
    <s v="Insurance"/>
    <m/>
    <n v="1"/>
    <s v="Digit insurance"/>
    <x v="4"/>
    <x v="0"/>
    <x v="1"/>
    <x v="1"/>
    <x v="1"/>
    <x v="0"/>
    <x v="0"/>
    <x v="0"/>
    <x v="0"/>
    <m/>
    <m/>
    <s v="Forums"/>
    <m/>
    <m/>
    <n v="20"/>
    <n v="5"/>
    <m/>
    <n v="5"/>
    <s v="Nanodegree is instrumental to career .I have learned a lot   with nanodegree which helped me to secure my first job. I would suggest everyone to master the skills required for tech jobs by enrolling in nanodegree."/>
    <x v="0"/>
    <x v="0"/>
    <n v="10"/>
    <s v="Organizing meetups or webinars to engage the learning community"/>
    <x v="189"/>
    <s v="Thanks for giving me a great start in my career . "/>
    <m/>
    <s v="No"/>
  </r>
  <r>
    <x v="244"/>
    <x v="1"/>
    <x v="0"/>
    <x v="1"/>
    <m/>
    <s v="General interest in the topic (personal growth and enrichment)"/>
    <m/>
    <n v="48.266666666666666"/>
    <d v="1970-05-22T00:00:00"/>
    <n v="5"/>
    <n v="3"/>
    <x v="7"/>
    <x v="10"/>
    <n v="8699"/>
    <x v="9"/>
    <n v="0"/>
    <s v="t-shirt"/>
    <m/>
    <s v="â€œMachine learning for lifeâ€"/>
    <m/>
    <n v="1"/>
    <s v="Co-founder (or solo founder)"/>
    <m/>
    <s v="President"/>
    <m/>
    <s v="Construction, Machinery, and Homes"/>
    <m/>
    <n v="20"/>
    <s v="Mentria Investments Limited"/>
    <x v="1"/>
    <x v="0"/>
    <x v="1"/>
    <x v="0"/>
    <x v="0"/>
    <x v="0"/>
    <x v="0"/>
    <x v="0"/>
    <x v="0"/>
    <m/>
    <s v="Introduction to Deep Learning"/>
    <s v="Slack Channel"/>
    <m/>
    <n v="6"/>
    <m/>
    <m/>
    <n v="8"/>
    <n v="15"/>
    <s v="Be patient and don't be in a hurry when working on assignment"/>
    <x v="1"/>
    <x v="0"/>
    <n v="10"/>
    <s v="Make available past nano degree lessons either in download or DVD format, or as a book "/>
    <x v="190"/>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s v="No"/>
  </r>
  <r>
    <x v="245"/>
    <x v="0"/>
    <x v="1"/>
    <x v="0"/>
    <m/>
    <m/>
    <m/>
    <n v="33.575000000000003"/>
    <d v="1984-11-13T00:00:00"/>
    <n v="6"/>
    <n v="35"/>
    <x v="6"/>
    <x v="16"/>
    <n v="19010"/>
    <x v="0"/>
    <n v="1"/>
    <s v="backpack"/>
    <m/>
    <s v="â€œData is the new bacon&quot;"/>
    <m/>
    <n v="1"/>
    <s v=" Artificial Intelligence Engineer"/>
    <m/>
    <s v="Individual Contributor"/>
    <m/>
    <s v="Technology &amp; Internet"/>
    <m/>
    <n v="10"/>
    <s v="Ok.computer LLC"/>
    <x v="2"/>
    <x v="0"/>
    <x v="1"/>
    <x v="0"/>
    <x v="0"/>
    <x v="0"/>
    <x v="1"/>
    <x v="0"/>
    <x v="0"/>
    <m/>
    <m/>
    <s v="Slack Channel"/>
    <m/>
    <n v="6"/>
    <m/>
    <n v="6"/>
    <m/>
    <n v="20"/>
    <s v="Follow Slack tips"/>
    <x v="5"/>
    <x v="0"/>
    <n v="10"/>
    <s v="It's perfect"/>
    <x v="191"/>
    <m/>
    <m/>
    <s v="No"/>
  </r>
  <r>
    <x v="246"/>
    <x v="1"/>
    <x v="1"/>
    <x v="0"/>
    <m/>
    <s v="General interest in the topic (personal growth and enrichment)"/>
    <m/>
    <n v="29.077777777777779"/>
    <d v="1989-04-20T00:00:00"/>
    <n v="7"/>
    <n v="80"/>
    <x v="7"/>
    <x v="2"/>
    <n v="8320000"/>
    <x v="0"/>
    <n v="1"/>
    <s v="hoodie"/>
    <m/>
    <s v="â€œMachine learning for lifeâ€"/>
    <m/>
    <n v="1"/>
    <s v="Software Engineer"/>
    <m/>
    <m/>
    <s v="Senior programmer"/>
    <m/>
    <s v="Mining"/>
    <n v="4"/>
    <s v="MiningTag S.A."/>
    <x v="2"/>
    <x v="0"/>
    <x v="1"/>
    <x v="0"/>
    <x v="0"/>
    <x v="0"/>
    <x v="0"/>
    <x v="0"/>
    <x v="0"/>
    <s v="None"/>
    <m/>
    <m/>
    <m/>
    <m/>
    <m/>
    <m/>
    <m/>
    <m/>
    <m/>
    <x v="1"/>
    <x v="0"/>
    <n v="10"/>
    <s v="Add more nanodegree"/>
    <x v="192"/>
    <s v="bug in the section &quot;birthday&quot;(Is hard write the day).... Udacity is great! :)"/>
    <m/>
    <s v="No"/>
  </r>
  <r>
    <x v="247"/>
    <x v="1"/>
    <x v="0"/>
    <x v="0"/>
    <m/>
    <m/>
    <m/>
    <n v="32.044444444444444"/>
    <d v="1986-05-18T00:00:00"/>
    <n v="8"/>
    <n v="30"/>
    <x v="5"/>
    <x v="11"/>
    <n v="80027"/>
    <x v="4"/>
    <n v="0"/>
    <s v="hoodie"/>
    <m/>
    <s v="â€œA quality life demands quality questionsâ€"/>
    <m/>
    <n v="1"/>
    <s v="Software Engineer"/>
    <m/>
    <s v="Individual Contributor"/>
    <m/>
    <s v="Electronics"/>
    <m/>
    <n v="6"/>
    <s v="Seagate Technology"/>
    <x v="2"/>
    <x v="0"/>
    <x v="1"/>
    <x v="1"/>
    <x v="0"/>
    <x v="0"/>
    <x v="0"/>
    <x v="1"/>
    <x v="0"/>
    <m/>
    <m/>
    <s v="Forums"/>
    <m/>
    <m/>
    <n v="10"/>
    <m/>
    <n v="10"/>
    <n v="30"/>
    <s v="Focus, make notes and study hard!"/>
    <x v="1"/>
    <x v="0"/>
    <n v="10"/>
    <s v="Have a more engaging career service, I would pay to get hired because Udacity knows the value of my projects"/>
    <x v="0"/>
    <m/>
    <m/>
    <s v="No"/>
  </r>
  <r>
    <x v="248"/>
    <x v="1"/>
    <x v="0"/>
    <x v="1"/>
    <s v="Help prepare for an advanced degree"/>
    <m/>
    <m/>
    <n v="33.788888888888891"/>
    <d v="1984-08-28T00:00:00"/>
    <n v="6"/>
    <n v="2"/>
    <x v="5"/>
    <x v="16"/>
    <n v="15343"/>
    <x v="0"/>
    <n v="0"/>
    <s v="hoodie"/>
    <m/>
    <s v="â€Math - all the cool kids are doing itâ€"/>
    <m/>
    <n v="0"/>
    <m/>
    <m/>
    <m/>
    <m/>
    <m/>
    <m/>
    <m/>
    <m/>
    <x v="0"/>
    <x v="0"/>
    <x v="1"/>
    <x v="1"/>
    <x v="0"/>
    <x v="0"/>
    <x v="0"/>
    <x v="0"/>
    <x v="0"/>
    <m/>
    <m/>
    <s v="Stack Overflow"/>
    <m/>
    <n v="6"/>
    <m/>
    <m/>
    <n v="8"/>
    <n v="80"/>
    <s v="Be patient"/>
    <x v="3"/>
    <x v="0"/>
    <n v="10"/>
    <s v="I cannot think of something"/>
    <x v="193"/>
    <m/>
    <m/>
    <s v="No"/>
  </r>
  <r>
    <x v="249"/>
    <x v="0"/>
    <x v="1"/>
    <x v="0"/>
    <m/>
    <s v="General interest in the topic (personal growth and enrichment)"/>
    <m/>
    <n v="25.577777777777779"/>
    <d v="1992-10-01T00:00:00"/>
    <n v="10"/>
    <n v="60"/>
    <x v="1"/>
    <x v="22"/>
    <n v="60616"/>
    <x v="3"/>
    <n v="0"/>
    <m/>
    <s v="Self-driving toy car...."/>
    <m/>
    <s v="Watch and learn"/>
    <n v="0"/>
    <m/>
    <m/>
    <m/>
    <m/>
    <m/>
    <m/>
    <m/>
    <m/>
    <x v="2"/>
    <x v="0"/>
    <x v="1"/>
    <x v="0"/>
    <x v="0"/>
    <x v="0"/>
    <x v="1"/>
    <x v="0"/>
    <x v="0"/>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x v="0"/>
    <x v="0"/>
    <n v="10"/>
    <s v="Offline party."/>
    <x v="194"/>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s v="No"/>
  </r>
  <r>
    <x v="250"/>
    <x v="1"/>
    <x v="0"/>
    <x v="0"/>
    <m/>
    <s v="General interest in the topic (personal growth and enrichment)"/>
    <m/>
    <n v="22.166666666666668"/>
    <d v="1996-02-11T00:00:00"/>
    <n v="8"/>
    <n v="30"/>
    <x v="1"/>
    <x v="7"/>
    <n v="12000"/>
    <x v="4"/>
    <n v="1"/>
    <s v="t-shirt"/>
    <m/>
    <s v="â€Math - all the cool kids are doing itâ€"/>
    <m/>
    <n v="1"/>
    <s v="Co-founder (or solo founder)"/>
    <m/>
    <s v="C-Level"/>
    <m/>
    <s v="Technology &amp; Internet"/>
    <m/>
    <n v="2"/>
    <s v="WeLoveMail"/>
    <x v="4"/>
    <x v="0"/>
    <x v="1"/>
    <x v="1"/>
    <x v="0"/>
    <x v="1"/>
    <x v="0"/>
    <x v="0"/>
    <x v="0"/>
    <m/>
    <m/>
    <s v="Stack Overflow"/>
    <m/>
    <m/>
    <n v="15"/>
    <m/>
    <n v="10"/>
    <n v="120"/>
    <s v="Put in the hours regularly every day. Even if it's less than an hour. Most importantly, do the things. Don't just read and watch, do things! Test and learn."/>
    <x v="1"/>
    <x v="0"/>
    <n v="10"/>
    <s v="Collect all recommended readings in each course, blogposts, articles etc on one place. Instead od going through the videos to find where a particular blogpost was mentioned."/>
    <x v="195"/>
    <s v="You rock! I love what you're doing."/>
    <m/>
    <s v="No"/>
  </r>
  <r>
    <x v="251"/>
    <x v="0"/>
    <x v="1"/>
    <x v="0"/>
    <m/>
    <s v="General interest in the topic (personal growth and enrichment)"/>
    <m/>
    <n v="36.62777777777778"/>
    <d v="1981-11-10T00:00:00"/>
    <n v="8"/>
    <n v="60"/>
    <x v="5"/>
    <x v="24"/>
    <n v="92129"/>
    <x v="0"/>
    <n v="0"/>
    <s v="hoodie"/>
    <m/>
    <s v="â€Math - all the cool kids are doing itâ€"/>
    <m/>
    <n v="1"/>
    <s v="Software Engineer"/>
    <m/>
    <s v="Manager"/>
    <m/>
    <s v="Technology &amp; Internet"/>
    <m/>
    <n v="14"/>
    <m/>
    <x v="2"/>
    <x v="0"/>
    <x v="1"/>
    <x v="0"/>
    <x v="0"/>
    <x v="0"/>
    <x v="1"/>
    <x v="0"/>
    <x v="0"/>
    <m/>
    <m/>
    <s v="Slack Channel"/>
    <m/>
    <n v="4"/>
    <m/>
    <n v="4"/>
    <m/>
    <n v="8"/>
    <s v="Schedule time for it and stick to the schedule: don't put it off."/>
    <x v="2"/>
    <x v="32"/>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x v="51"/>
    <m/>
    <m/>
    <s v="No"/>
  </r>
  <r>
    <x v="252"/>
    <x v="1"/>
    <x v="0"/>
    <x v="0"/>
    <m/>
    <s v="General interest in the topic (personal growth and enrichment)"/>
    <m/>
    <n v="47.00277777777778"/>
    <d v="1971-08-20T00:00:00"/>
    <n v="8"/>
    <n v="35"/>
    <x v="6"/>
    <x v="10"/>
    <n v="17015"/>
    <x v="9"/>
    <n v="0"/>
    <s v="t-shirt"/>
    <m/>
    <s v="â€œData is the new bacon&quot;"/>
    <m/>
    <n v="0"/>
    <m/>
    <m/>
    <m/>
    <m/>
    <m/>
    <m/>
    <m/>
    <m/>
    <x v="2"/>
    <x v="0"/>
    <x v="1"/>
    <x v="0"/>
    <x v="0"/>
    <x v="0"/>
    <x v="1"/>
    <x v="0"/>
    <x v="0"/>
    <m/>
    <m/>
    <s v="Forums"/>
    <m/>
    <n v="6"/>
    <m/>
    <m/>
    <n v="40"/>
    <n v="40"/>
    <s v="Check out the prerequisites and fill in the gaps with supplemental courses, peruse the forum and reach out for help there, try to stay on track with the suggested deadlines and be prepared to spend a lot of time on projects"/>
    <x v="1"/>
    <x v="0"/>
    <n v="10"/>
    <s v="The experience is already great and the projects are an awesome way to learn. I would like to have a curated list of additional resources for every lesson and access to students reviews for all nanodegrees."/>
    <x v="196"/>
    <s v="Keep doing what you do. I am not positive it will help my career switching at my age but I am learning tons and enjoying the process. It feels good to train my brain and keep it healthy :) "/>
    <m/>
    <s v="No"/>
  </r>
  <r>
    <x v="253"/>
    <x v="1"/>
    <x v="0"/>
    <x v="0"/>
    <m/>
    <s v="General interest in the topic (personal growth and enrichment)"/>
    <m/>
    <n v="30.933333333333334"/>
    <d v="1987-06-22T00:00:00"/>
    <n v="7"/>
    <n v="35"/>
    <x v="2"/>
    <x v="6"/>
    <n v="60612"/>
    <x v="6"/>
    <n v="1"/>
    <s v="hoodie"/>
    <m/>
    <m/>
    <s v="Data speaks "/>
    <n v="1"/>
    <m/>
    <s v="Musician"/>
    <m/>
    <s v="Co-owner, bassist"/>
    <s v="Entertainment &amp; Leisure"/>
    <m/>
    <n v="12"/>
    <s v="TDWP LLC."/>
    <x v="4"/>
    <x v="0"/>
    <x v="1"/>
    <x v="1"/>
    <x v="0"/>
    <x v="0"/>
    <x v="0"/>
    <x v="0"/>
    <x v="0"/>
    <m/>
    <m/>
    <s v="Stack Overflow"/>
    <m/>
    <m/>
    <n v="12"/>
    <n v="6"/>
    <m/>
    <n v="14"/>
    <s v="Review all preliminary skills required for the program before beginning the nanodegree. (Review statistics concepts, programming languages, etc)"/>
    <x v="1"/>
    <x v="0"/>
    <n v="8"/>
    <s v="Work with schools more often toward providing accredited programs. (Like your Georgia Tech x Udacity OMCS). -I hope to enroll once I finish my BS!! "/>
    <x v="197"/>
    <s v="I â¤ï¸ Udacity!"/>
    <m/>
    <s v="No"/>
  </r>
  <r>
    <x v="254"/>
    <x v="0"/>
    <x v="1"/>
    <x v="1"/>
    <s v="Help prepare for an advanced degree"/>
    <s v="General interest in the topic (personal growth and enrichment)"/>
    <m/>
    <n v="24.586111111111112"/>
    <d v="1993-09-23T00:00:00"/>
    <n v="7"/>
    <n v="35"/>
    <x v="13"/>
    <x v="2"/>
    <n v="123"/>
    <x v="3"/>
    <n v="1"/>
    <s v="t-shirt"/>
    <m/>
    <s v="â€œData is the new bacon&quot;"/>
    <m/>
    <n v="1"/>
    <s v="Software Engineer"/>
    <m/>
    <s v="Individual Contributor"/>
    <m/>
    <s v="Technology &amp; Internet"/>
    <m/>
    <n v="2"/>
    <s v="Cecropia"/>
    <x v="0"/>
    <x v="0"/>
    <x v="1"/>
    <x v="0"/>
    <x v="0"/>
    <x v="0"/>
    <x v="1"/>
    <x v="0"/>
    <x v="0"/>
    <m/>
    <m/>
    <s v="Stack Overflow"/>
    <m/>
    <n v="4"/>
    <m/>
    <n v="4"/>
    <m/>
    <n v="5"/>
    <s v="Make a schedule and stick to it"/>
    <x v="1"/>
    <x v="0"/>
    <n v="10"/>
    <s v="In the homepage, the blue button on the top-right corner is a sign-up button when I'm not logged in and &quot;My Classroom&quot; button when I am. Lots of times I've clicked to sign up when I actually intended to go to my classroom"/>
    <x v="198"/>
    <s v="Thanks for making such a great platform :)"/>
    <m/>
    <s v="No"/>
  </r>
  <r>
    <x v="255"/>
    <x v="1"/>
    <x v="0"/>
    <x v="0"/>
    <s v="Help prepare for an advanced degree"/>
    <m/>
    <m/>
    <n v="39.202777777777776"/>
    <d v="1979-04-28T00:00:00"/>
    <n v="6"/>
    <n v="45"/>
    <x v="2"/>
    <x v="16"/>
    <n v="10471"/>
    <x v="10"/>
    <n v="1"/>
    <s v="t-shirt"/>
    <m/>
    <s v="â€Math - all the cool kids are doing itâ€"/>
    <m/>
    <n v="1"/>
    <s v="Data Analyst"/>
    <m/>
    <s v="Individual Contributor"/>
    <m/>
    <s v="Healthcare and Pharmaceuticals"/>
    <m/>
    <n v="8"/>
    <s v="New york presbyterian"/>
    <x v="2"/>
    <x v="0"/>
    <x v="1"/>
    <x v="0"/>
    <x v="0"/>
    <x v="0"/>
    <x v="1"/>
    <x v="0"/>
    <x v="0"/>
    <m/>
    <m/>
    <s v="Live Help"/>
    <m/>
    <n v="6"/>
    <m/>
    <n v="4"/>
    <m/>
    <n v="5"/>
    <s v="Make sure it is the only thing you are doing so you can give it the proper time commitment it deserves. "/>
    <x v="1"/>
    <x v="0"/>
    <n v="10"/>
    <s v="more live help"/>
    <x v="199"/>
    <s v="keep up the good work - and create more relationships with some of the big tech companies so we can get some good jobs!"/>
    <m/>
    <s v="No"/>
  </r>
  <r>
    <x v="256"/>
    <x v="1"/>
    <x v="1"/>
    <x v="0"/>
    <m/>
    <s v="General interest in the topic (personal growth and enrichment)"/>
    <m/>
    <n v="49.87777777777778"/>
    <d v="1968-10-19T00:00:00"/>
    <n v="8"/>
    <n v="35"/>
    <x v="1"/>
    <x v="5"/>
    <n v="94002"/>
    <x v="5"/>
    <n v="1"/>
    <s v="backpack"/>
    <m/>
    <m/>
    <s v="Learn more. Do more. Be more."/>
    <n v="0"/>
    <m/>
    <m/>
    <m/>
    <m/>
    <m/>
    <m/>
    <m/>
    <m/>
    <x v="2"/>
    <x v="0"/>
    <x v="1"/>
    <x v="0"/>
    <x v="0"/>
    <x v="0"/>
    <x v="1"/>
    <x v="0"/>
    <x v="0"/>
    <m/>
    <s v="iOS Developer and Full Stack Web Developer"/>
    <s v="Forums"/>
    <m/>
    <n v="5"/>
    <m/>
    <m/>
    <n v="10"/>
    <n v="24"/>
    <s v="Every Sunday, schedule work time for the week in your calendar and commit to that schedule"/>
    <x v="3"/>
    <x v="0"/>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x v="200"/>
    <s v="I've recommended Udacity to dozens of people (provided the person is ready to learn and willing to do the work - online is not for everyone) because when you remember who you are, you're the best for learning useful skills.  "/>
    <m/>
    <s v="No"/>
  </r>
  <r>
    <x v="257"/>
    <x v="1"/>
    <x v="0"/>
    <x v="0"/>
    <m/>
    <m/>
    <m/>
    <n v="31.861111111111111"/>
    <d v="1986-07-23T00:00:00"/>
    <n v="6"/>
    <n v="2"/>
    <x v="16"/>
    <x v="2"/>
    <n v="9061330"/>
    <x v="7"/>
    <n v="1"/>
    <s v="backpack"/>
    <m/>
    <s v="â€œMachine learning for lifeâ€"/>
    <m/>
    <n v="1"/>
    <s v="Software Engineer"/>
    <m/>
    <s v="Intern"/>
    <m/>
    <s v="Government"/>
    <m/>
    <n v="10"/>
    <s v="Eicon"/>
    <x v="2"/>
    <x v="0"/>
    <x v="1"/>
    <x v="0"/>
    <x v="0"/>
    <x v="0"/>
    <x v="1"/>
    <x v="0"/>
    <x v="0"/>
    <m/>
    <s v="Intro do Data Science"/>
    <s v="Forums"/>
    <m/>
    <n v="2"/>
    <m/>
    <n v="1"/>
    <m/>
    <n v="3"/>
    <s v="When you are not watching the videos of the nanodegree program, go apply what you have learned somewhere, creating projects of your own, contributing to open source projects, etc..."/>
    <x v="1"/>
    <x v="0"/>
    <n v="10"/>
    <s v="Nothing at all. I love udacity"/>
    <x v="201"/>
    <s v="Keep on going. I love the model, the classes and the subjects on the nanodegree programs. My only regret is not having enough time to do all the classes :D"/>
    <m/>
    <s v="No"/>
  </r>
  <r>
    <x v="258"/>
    <x v="1"/>
    <x v="1"/>
    <x v="0"/>
    <m/>
    <s v="General interest in the topic (personal growth and enrichment)"/>
    <m/>
    <n v="34.555555555555557"/>
    <d v="1983-11-26T00:00:00"/>
    <n v="7"/>
    <n v="15"/>
    <x v="9"/>
    <x v="10"/>
    <n v="44223"/>
    <x v="10"/>
    <n v="0"/>
    <s v="jacket (brand is TBD... probably Patagonia)"/>
    <m/>
    <s v="â€œA quality life demands quality questionsâ€"/>
    <m/>
    <n v="1"/>
    <s v="Software Engineer"/>
    <m/>
    <s v="Individual Contributor"/>
    <m/>
    <s v="Food &amp; Beverages"/>
    <m/>
    <n v="5"/>
    <s v="Applied Vision Corporation"/>
    <x v="2"/>
    <x v="0"/>
    <x v="1"/>
    <x v="0"/>
    <x v="0"/>
    <x v="1"/>
    <x v="0"/>
    <x v="0"/>
    <x v="0"/>
    <m/>
    <m/>
    <s v="Forums"/>
    <m/>
    <n v="4"/>
    <m/>
    <n v="6"/>
    <m/>
    <n v="10"/>
    <s v="Watch the videos at least twice and get comfortable looking for information on the forums and elsewhere online."/>
    <x v="1"/>
    <x v="0"/>
    <n v="10"/>
    <s v="I have a job that doesn't allow me to post my code on GitHub, since it is proprietary. Some advice geared towards people who write code 8+, but aren't allowed to share it would be nice."/>
    <x v="202"/>
    <s v="It would be awesome if graduates from one Udacity program were allowed to audit some of the other paid-degrees. Like if an A.I. graduate could have access to the VR or deep learning degree. But, saying this, I understand you have to get money to make/improve content."/>
    <m/>
    <s v="No"/>
  </r>
  <r>
    <x v="259"/>
    <x v="0"/>
    <x v="0"/>
    <x v="1"/>
    <s v="Help prepare for an advanced degree"/>
    <s v="General interest in the topic (personal growth and enrichment)"/>
    <m/>
    <n v="23.838888888888889"/>
    <d v="1994-06-19T00:00:00"/>
    <n v="5"/>
    <n v="35"/>
    <x v="10"/>
    <x v="16"/>
    <n v="110077"/>
    <x v="1"/>
    <n v="0"/>
    <s v="backpack"/>
    <m/>
    <s v="â€œA quality life demands quality questionsâ€"/>
    <m/>
    <n v="1"/>
    <s v="Educator / Instructor"/>
    <m/>
    <s v="Individual Contributor"/>
    <m/>
    <s v="Education"/>
    <m/>
    <n v="1"/>
    <s v="Udacity"/>
    <x v="0"/>
    <x v="0"/>
    <x v="1"/>
    <x v="1"/>
    <x v="0"/>
    <x v="0"/>
    <x v="0"/>
    <x v="0"/>
    <x v="0"/>
    <m/>
    <m/>
    <s v="Forums"/>
    <m/>
    <n v="6"/>
    <m/>
    <n v="5"/>
    <m/>
    <n v="20"/>
    <s v="Keep working consistently, you will surely attain your goal. :D"/>
    <x v="2"/>
    <x v="33"/>
    <n v="10"/>
    <s v="Live Help is a great thing. Try to implement it for all NDs. "/>
    <x v="203"/>
    <s v="Keep adding new NDs. :D"/>
    <m/>
    <s v="No"/>
  </r>
  <r>
    <x v="260"/>
    <x v="0"/>
    <x v="0"/>
    <x v="0"/>
    <m/>
    <s v="General interest in the topic (personal growth and enrichment)"/>
    <m/>
    <n v="37.280555555555559"/>
    <d v="1981-03-20T00:00:00"/>
    <n v="6"/>
    <n v="90"/>
    <x v="2"/>
    <x v="16"/>
    <n v="98052"/>
    <x v="11"/>
    <n v="1"/>
    <s v="t-shirt"/>
    <m/>
    <s v="â€œA quality life demands quality questionsâ€"/>
    <m/>
    <n v="1"/>
    <s v="Product Management/Project Management"/>
    <m/>
    <s v="Manager"/>
    <m/>
    <s v="Technology &amp; Internet"/>
    <m/>
    <n v="14"/>
    <s v="Amazon"/>
    <x v="2"/>
    <x v="0"/>
    <x v="1"/>
    <x v="0"/>
    <x v="0"/>
    <x v="0"/>
    <x v="1"/>
    <x v="0"/>
    <x v="0"/>
    <m/>
    <m/>
    <s v="Forums"/>
    <m/>
    <n v="3"/>
    <m/>
    <n v="2"/>
    <m/>
    <n v="60"/>
    <s v="Go through suggested readings "/>
    <x v="1"/>
    <x v="0"/>
    <n v="10"/>
    <s v="More complex projects. Courses on optimization -LP,MIP"/>
    <x v="204"/>
    <s v="None "/>
    <m/>
    <s v="No"/>
  </r>
  <r>
    <x v="261"/>
    <x v="1"/>
    <x v="1"/>
    <x v="0"/>
    <s v="Help prepare for an advanced degree"/>
    <s v="General interest in the topic (personal growth and enrichment)"/>
    <m/>
    <n v="28.669444444444444"/>
    <d v="1989-09-14T00:00:00"/>
    <n v="7"/>
    <n v="90"/>
    <x v="14"/>
    <x v="12"/>
    <n v="98007"/>
    <x v="10"/>
    <n v="1"/>
    <s v="hoodie"/>
    <m/>
    <s v="â€œA quality life demands quality questionsâ€"/>
    <m/>
    <n v="1"/>
    <s v="Data Analyst"/>
    <m/>
    <s v="Individual Contributor"/>
    <m/>
    <s v="Healthcare and Pharmaceuticals"/>
    <m/>
    <n v="3"/>
    <s v="Virginia Mason Medical Center"/>
    <x v="0"/>
    <x v="0"/>
    <x v="1"/>
    <x v="1"/>
    <x v="0"/>
    <x v="0"/>
    <x v="0"/>
    <x v="0"/>
    <x v="0"/>
    <m/>
    <m/>
    <s v="Forums"/>
    <m/>
    <n v="6"/>
    <m/>
    <n v="4"/>
    <m/>
    <n v="25"/>
    <s v="Do something every day"/>
    <x v="2"/>
    <x v="34"/>
    <n v="10"/>
    <s v="Udacity is perfect"/>
    <x v="205"/>
    <s v="I love the website UI"/>
    <m/>
    <s v="No"/>
  </r>
  <r>
    <x v="262"/>
    <x v="0"/>
    <x v="0"/>
    <x v="1"/>
    <m/>
    <m/>
    <m/>
    <n v="26.697222222222223"/>
    <d v="1991-08-25T00:00:00"/>
    <n v="8"/>
    <n v="100"/>
    <x v="5"/>
    <x v="13"/>
    <n v="80333"/>
    <x v="1"/>
    <n v="0"/>
    <s v="t-shirt"/>
    <m/>
    <s v="â€œMachine learning for lifeâ€"/>
    <m/>
    <n v="0"/>
    <m/>
    <m/>
    <m/>
    <m/>
    <m/>
    <m/>
    <m/>
    <m/>
    <x v="0"/>
    <x v="0"/>
    <x v="1"/>
    <x v="0"/>
    <x v="1"/>
    <x v="0"/>
    <x v="0"/>
    <x v="0"/>
    <x v="0"/>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x v="2"/>
    <x v="35"/>
    <n v="10"/>
    <s v="1. You do an awesome job._x000a_2. The only thing I can spontaneously think of is: Some more help in sticking to the learning. Stuff like learning groups, something where a positive peer pressure is established. There are probably many more ways to explore!"/>
    <x v="206"/>
    <s v="I think there are videos in the degree that are lower than your usual standard. But at least when I did the course there was no way or button saying basically: give feedback to this video right here. I think this could be nice to know which content people struggle with."/>
    <m/>
    <s v="No"/>
  </r>
  <r>
    <x v="263"/>
    <x v="0"/>
    <x v="1"/>
    <x v="0"/>
    <m/>
    <s v="General interest in the topic (personal growth and enrichment)"/>
    <m/>
    <n v="30.833333333333332"/>
    <d v="1987-07-28T00:00:00"/>
    <n v="6"/>
    <n v="15"/>
    <x v="6"/>
    <x v="14"/>
    <n v="94560"/>
    <x v="1"/>
    <n v="0"/>
    <s v="t-shirt"/>
    <m/>
    <s v="â€œMachine learning for lifeâ€"/>
    <m/>
    <n v="1"/>
    <m/>
    <s v="IT Professional"/>
    <s v="Director"/>
    <m/>
    <s v="Education"/>
    <m/>
    <n v="9"/>
    <s v="Newark Unified School District"/>
    <x v="5"/>
    <x v="0"/>
    <x v="1"/>
    <x v="0"/>
    <x v="0"/>
    <x v="0"/>
    <x v="1"/>
    <x v="0"/>
    <x v="0"/>
    <m/>
    <m/>
    <s v="Forums"/>
    <m/>
    <n v="2"/>
    <m/>
    <n v="5"/>
    <m/>
    <n v="4"/>
    <s v="Research via the forums/Slack/Google helps a lot when you get stuck."/>
    <x v="2"/>
    <x v="5"/>
    <n v="10"/>
    <s v="Sometimes the individual content sections feel disconnected from each other.  A bit more &quot;flow&quot; might help."/>
    <x v="207"/>
    <s v="I love the program in general and think it's a great way to stay sharp on new skills!"/>
    <m/>
    <s v="No"/>
  </r>
  <r>
    <x v="264"/>
    <x v="1"/>
    <x v="1"/>
    <x v="0"/>
    <m/>
    <s v="General interest in the topic (personal growth and enrichment)"/>
    <m/>
    <n v="36.31666666666667"/>
    <d v="1982-03-02T00:00:00"/>
    <n v="6"/>
    <n v="2"/>
    <x v="2"/>
    <x v="29"/>
    <n v="94110"/>
    <x v="11"/>
    <n v="0"/>
    <s v="jacket (brand is TBD... probably Patagonia)"/>
    <m/>
    <s v="â€œA quality life demands quality questionsâ€"/>
    <m/>
    <n v="1"/>
    <s v="Data Scientist"/>
    <m/>
    <s v="Individual Contributor"/>
    <m/>
    <s v="Technology &amp; Internet"/>
    <m/>
    <n v="3"/>
    <s v="Intuit"/>
    <x v="1"/>
    <x v="0"/>
    <x v="1"/>
    <x v="0"/>
    <x v="0"/>
    <x v="0"/>
    <x v="1"/>
    <x v="0"/>
    <x v="0"/>
    <m/>
    <m/>
    <s v="Slack Channel"/>
    <m/>
    <n v="5"/>
    <m/>
    <n v="5"/>
    <m/>
    <n v="10"/>
    <s v="Jump in!"/>
    <x v="1"/>
    <x v="0"/>
    <n v="9"/>
    <s v="In person sessions"/>
    <x v="208"/>
    <m/>
    <m/>
    <s v="No"/>
  </r>
  <r>
    <x v="265"/>
    <x v="1"/>
    <x v="1"/>
    <x v="0"/>
    <m/>
    <m/>
    <m/>
    <n v="30.502777777777776"/>
    <d v="1987-11-24T00:00:00"/>
    <n v="8"/>
    <n v="15"/>
    <x v="6"/>
    <x v="11"/>
    <m/>
    <x v="11"/>
    <n v="0"/>
    <s v="backpack"/>
    <m/>
    <s v="â€Math - all the cool kids are doing itâ€"/>
    <m/>
    <n v="1"/>
    <s v="Data Scientist"/>
    <m/>
    <s v="Individual Contributor"/>
    <m/>
    <s v="Electronics"/>
    <m/>
    <n v="3"/>
    <s v="Philips"/>
    <x v="2"/>
    <x v="0"/>
    <x v="1"/>
    <x v="0"/>
    <x v="1"/>
    <x v="0"/>
    <x v="0"/>
    <x v="0"/>
    <x v="0"/>
    <m/>
    <m/>
    <s v="Forums"/>
    <m/>
    <n v="6"/>
    <m/>
    <n v="6"/>
    <m/>
    <n v="8"/>
    <s v="Study in small and frequent sessions"/>
    <x v="1"/>
    <x v="0"/>
    <n v="10"/>
    <s v="nothings comes to mind"/>
    <x v="0"/>
    <s v="Udacity is great, keep up the good work!"/>
    <m/>
    <s v="No"/>
  </r>
  <r>
    <x v="266"/>
    <x v="1"/>
    <x v="1"/>
    <x v="0"/>
    <m/>
    <s v="General interest in the topic (personal growth and enrichment)"/>
    <m/>
    <n v="32.869444444444447"/>
    <d v="1985-07-25T00:00:00"/>
    <n v="6"/>
    <n v="270"/>
    <x v="7"/>
    <x v="1"/>
    <n v="110034"/>
    <x v="6"/>
    <n v="0"/>
    <s v="hoodie"/>
    <m/>
    <s v="â€œA quality life demands quality questionsâ€"/>
    <m/>
    <n v="1"/>
    <s v="Software Engineer"/>
    <m/>
    <s v="Individual Contributor"/>
    <m/>
    <s v="Insurance"/>
    <m/>
    <n v="7"/>
    <s v="NTT Data"/>
    <x v="2"/>
    <x v="0"/>
    <x v="1"/>
    <x v="1"/>
    <x v="0"/>
    <x v="0"/>
    <x v="0"/>
    <x v="0"/>
    <x v="0"/>
    <m/>
    <s v="Android Development"/>
    <s v="Stack Overflow"/>
    <m/>
    <n v="6"/>
    <m/>
    <n v="4"/>
    <m/>
    <n v="100"/>
    <s v="Try to understand the intricacies of the material rather than going for rote learning"/>
    <x v="0"/>
    <x v="0"/>
    <n v="8"/>
    <s v="Assignment of mentors to help when students are stuck"/>
    <x v="0"/>
    <m/>
    <m/>
    <s v="No"/>
  </r>
  <r>
    <x v="267"/>
    <x v="1"/>
    <x v="0"/>
    <x v="0"/>
    <m/>
    <m/>
    <m/>
    <n v="21.7"/>
    <d v="1996-07-28T00:00:00"/>
    <n v="6"/>
    <n v="20"/>
    <x v="6"/>
    <x v="2"/>
    <n v="492001"/>
    <x v="8"/>
    <n v="0"/>
    <s v="t-shirt"/>
    <m/>
    <s v="â€œMachine learning for lifeâ€"/>
    <m/>
    <n v="0"/>
    <m/>
    <m/>
    <m/>
    <m/>
    <m/>
    <m/>
    <m/>
    <m/>
    <x v="0"/>
    <x v="0"/>
    <x v="1"/>
    <x v="0"/>
    <x v="0"/>
    <x v="0"/>
    <x v="0"/>
    <x v="0"/>
    <x v="0"/>
    <s v="None"/>
    <m/>
    <m/>
    <m/>
    <m/>
    <m/>
    <m/>
    <m/>
    <m/>
    <m/>
    <x v="1"/>
    <x v="0"/>
    <n v="10"/>
    <s v="Include more mathematics for a ground level understanding in Nanodegrees."/>
    <x v="209"/>
    <s v="You guys are awesome!!"/>
    <m/>
    <s v="No"/>
  </r>
  <r>
    <x v="268"/>
    <x v="0"/>
    <x v="1"/>
    <x v="1"/>
    <m/>
    <s v="General interest in the topic (personal growth and enrichment)"/>
    <m/>
    <n v="30.636111111111113"/>
    <d v="1987-10-07T00:00:00"/>
    <n v="6"/>
    <n v="60"/>
    <x v="11"/>
    <x v="14"/>
    <n v="55114"/>
    <x v="4"/>
    <n v="1"/>
    <s v="t-shirt"/>
    <m/>
    <s v="â€œMachine learning for lifeâ€"/>
    <m/>
    <n v="1"/>
    <s v="Research"/>
    <m/>
    <m/>
    <s v="PostDoc"/>
    <m/>
    <s v="Citizen Science/Astrophysics"/>
    <n v="7"/>
    <s v="University of Minnesota/Zooniverse"/>
    <x v="1"/>
    <x v="0"/>
    <x v="1"/>
    <x v="0"/>
    <x v="0"/>
    <x v="0"/>
    <x v="0"/>
    <x v="0"/>
    <x v="0"/>
    <s v="None"/>
    <m/>
    <m/>
    <m/>
    <m/>
    <m/>
    <m/>
    <m/>
    <m/>
    <m/>
    <x v="1"/>
    <x v="0"/>
    <n v="10"/>
    <s v="I really struggle to think of anything you have done such a great job and I have enjoyed the experience very much.  "/>
    <x v="210"/>
    <s v="Thank you for all the work you guys have put in.  Udacity really is doing something special.  I'm excited about the chance to purchace udacity swag"/>
    <m/>
    <s v="No"/>
  </r>
  <r>
    <x v="269"/>
    <x v="0"/>
    <x v="0"/>
    <x v="0"/>
    <s v="Help prepare for an advanced degree"/>
    <s v="General interest in the topic (personal growth and enrichment)"/>
    <m/>
    <n v="57.05"/>
    <d v="1961-09-24T00:00:00"/>
    <n v="6"/>
    <n v="35"/>
    <x v="14"/>
    <x v="17"/>
    <n v="79539"/>
    <x v="8"/>
    <n v="1"/>
    <s v="backpack"/>
    <m/>
    <s v="â€œMachine learning for lifeâ€"/>
    <m/>
    <n v="1"/>
    <s v="Self employed"/>
    <m/>
    <s v="Not Applicable"/>
    <m/>
    <s v="Electronics"/>
    <m/>
    <n v="33"/>
    <s v="Ing.Buero fuer Automation"/>
    <x v="0"/>
    <x v="0"/>
    <x v="1"/>
    <x v="0"/>
    <x v="0"/>
    <x v="0"/>
    <x v="1"/>
    <x v="0"/>
    <x v="0"/>
    <m/>
    <m/>
    <s v="Slack Channel"/>
    <m/>
    <m/>
    <n v="20"/>
    <m/>
    <n v="10"/>
    <n v="36"/>
    <s v="Never give up, advance by working hard."/>
    <x v="2"/>
    <x v="36"/>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x v="211"/>
    <s v="For a paid ND, lifelong access is mandatory even if I don't pass within the set duration (to help for all surprises life provides). I like the idea of an European community (like the one Anais is building up)"/>
    <m/>
    <s v="No"/>
  </r>
  <r>
    <x v="270"/>
    <x v="0"/>
    <x v="0"/>
    <x v="0"/>
    <s v="Help prepare for an advanced degree"/>
    <s v="General interest in the topic (personal growth and enrichment)"/>
    <m/>
    <n v="28.027777777777779"/>
    <d v="1990-05-03T00:00:00"/>
    <n v="6"/>
    <n v="30"/>
    <x v="1"/>
    <x v="2"/>
    <m/>
    <x v="11"/>
    <n v="1"/>
    <s v="shoes (brand is TBDâ€¦ probably Adidas or Puma)"/>
    <m/>
    <s v="â€œData is the new bacon&quot;"/>
    <m/>
    <n v="1"/>
    <s v="Customer Service"/>
    <m/>
    <s v="Individual Contributor"/>
    <m/>
    <s v="Technology &amp; Internet"/>
    <m/>
    <n v="3"/>
    <s v="Rbc"/>
    <x v="0"/>
    <x v="0"/>
    <x v="1"/>
    <x v="1"/>
    <x v="1"/>
    <x v="0"/>
    <x v="0"/>
    <x v="0"/>
    <x v="0"/>
    <m/>
    <m/>
    <s v="Stack Overflow"/>
    <m/>
    <n v="3"/>
    <m/>
    <n v="2"/>
    <m/>
    <n v="20"/>
    <s v="Just keep on trying. "/>
    <x v="1"/>
    <x v="0"/>
    <n v="7"/>
    <s v="Get creativity groups together "/>
    <x v="14"/>
    <s v="Nope"/>
    <m/>
    <s v="No"/>
  </r>
  <r>
    <x v="271"/>
    <x v="1"/>
    <x v="1"/>
    <x v="0"/>
    <m/>
    <s v="General interest in the topic (personal growth and enrichment)"/>
    <m/>
    <n v="42.861111111111114"/>
    <d v="1975-09-19T00:00:00"/>
    <n v="8"/>
    <n v="35"/>
    <x v="5"/>
    <x v="2"/>
    <n v="94022"/>
    <x v="1"/>
    <n v="1"/>
    <s v="t-shirt"/>
    <m/>
    <s v="â€œMachine learning for lifeâ€"/>
    <m/>
    <n v="1"/>
    <s v="Co-founder (or solo founder)"/>
    <m/>
    <s v="C-Level"/>
    <m/>
    <s v="Technology &amp; Internet"/>
    <m/>
    <n v="18"/>
    <s v="Persice"/>
    <x v="2"/>
    <x v="0"/>
    <x v="1"/>
    <x v="0"/>
    <x v="0"/>
    <x v="0"/>
    <x v="1"/>
    <x v="0"/>
    <x v="0"/>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x v="1"/>
    <x v="0"/>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x v="212"/>
    <s v="Honestly, I love Udacity. I truly believe it is the future of education. I only wish it had been around when I was younger!"/>
    <m/>
    <s v="No"/>
  </r>
  <r>
    <x v="272"/>
    <x v="0"/>
    <x v="0"/>
    <x v="0"/>
    <m/>
    <s v="General interest in the topic (personal growth and enrichment)"/>
    <m/>
    <n v="34.208333333333336"/>
    <d v="1984-03-30T00:00:00"/>
    <n v="8"/>
    <n v="35"/>
    <x v="5"/>
    <x v="1"/>
    <n v="60175045"/>
    <x v="1"/>
    <n v="0"/>
    <s v="hat"/>
    <m/>
    <s v="â€Math - all the cool kids are doing itâ€"/>
    <m/>
    <n v="1"/>
    <s v="Software Engineer"/>
    <m/>
    <s v="Individual Contributor"/>
    <m/>
    <s v="Technology &amp; Internet"/>
    <m/>
    <n v="14"/>
    <s v="BeeLiked"/>
    <x v="0"/>
    <x v="0"/>
    <x v="1"/>
    <x v="0"/>
    <x v="0"/>
    <x v="0"/>
    <x v="1"/>
    <x v="0"/>
    <x v="0"/>
    <m/>
    <m/>
    <s v="Forums"/>
    <m/>
    <n v="6"/>
    <m/>
    <n v="2"/>
    <m/>
    <n v="12"/>
    <s v="Practice a lot from scratch without the ready made Jupiter Notebooks"/>
    <x v="4"/>
    <x v="0"/>
    <n v="8"/>
    <s v="Tell students that they need more time than is said. Give more exercises for them to start from scratch. Also tell them to have some calculus, it says it's not needed but it's crucial for a good understanding of the theory"/>
    <x v="213"/>
    <s v="Give access to the course material after finished, at least for some months. I wanted to review some stuff and I had no more access to it."/>
    <m/>
    <s v="No"/>
  </r>
  <r>
    <x v="273"/>
    <x v="0"/>
    <x v="0"/>
    <x v="0"/>
    <m/>
    <s v="General interest in the topic (personal growth and enrichment)"/>
    <m/>
    <n v="29.805555555555557"/>
    <d v="1988-08-01T00:00:00"/>
    <n v="7"/>
    <n v="50"/>
    <x v="5"/>
    <x v="2"/>
    <n v="8701"/>
    <x v="9"/>
    <n v="0"/>
    <s v="t-shirt"/>
    <m/>
    <s v="â€œMachine learning for lifeâ€"/>
    <m/>
    <n v="1"/>
    <s v="Software Engineer"/>
    <m/>
    <s v="Individual Contributor"/>
    <m/>
    <s v="Healthcare and Pharmaceuticals"/>
    <m/>
    <n v="7"/>
    <m/>
    <x v="2"/>
    <x v="0"/>
    <x v="1"/>
    <x v="0"/>
    <x v="1"/>
    <x v="0"/>
    <x v="0"/>
    <x v="0"/>
    <x v="0"/>
    <m/>
    <m/>
    <s v="Forums"/>
    <m/>
    <n v="3"/>
    <m/>
    <n v="2"/>
    <m/>
    <n v="8"/>
    <s v="Make sure you are able reserve enough time for the program."/>
    <x v="0"/>
    <x v="0"/>
    <n v="10"/>
    <s v="Make courses more coherent. Switch from topic to topic was sometimes confusing, I was not sure if I missed module or lecture."/>
    <x v="0"/>
    <m/>
    <m/>
    <s v="No"/>
  </r>
  <r>
    <x v="274"/>
    <x v="0"/>
    <x v="1"/>
    <x v="0"/>
    <m/>
    <s v="General interest in the topic (personal growth and enrichment)"/>
    <m/>
    <n v="29.427777777777777"/>
    <d v="1988-12-15T00:00:00"/>
    <n v="7"/>
    <n v="120"/>
    <x v="16"/>
    <x v="12"/>
    <n v="670248"/>
    <x v="4"/>
    <n v="1"/>
    <s v="t-shirt"/>
    <m/>
    <s v="â€œData is the new bacon&quot;"/>
    <m/>
    <n v="1"/>
    <s v="Software Engineer"/>
    <m/>
    <s v="Individual Contributor"/>
    <m/>
    <s v="Technology &amp; Internet"/>
    <m/>
    <n v="3"/>
    <s v="AP Origin"/>
    <x v="0"/>
    <x v="0"/>
    <x v="1"/>
    <x v="0"/>
    <x v="0"/>
    <x v="0"/>
    <x v="1"/>
    <x v="0"/>
    <x v="0"/>
    <m/>
    <m/>
    <s v="Forums"/>
    <m/>
    <n v="6"/>
    <m/>
    <n v="3"/>
    <m/>
    <n v="72"/>
    <s v="Don't give up and always ask questions."/>
    <x v="4"/>
    <x v="0"/>
    <n v="9"/>
    <s v="Lower the costs of school fees"/>
    <x v="214"/>
    <s v="Cool classroom after the revamp!"/>
    <m/>
    <s v="No"/>
  </r>
  <r>
    <x v="275"/>
    <x v="0"/>
    <x v="1"/>
    <x v="0"/>
    <m/>
    <m/>
    <m/>
    <n v="32.641666666666666"/>
    <d v="1985-10-15T00:00:00"/>
    <n v="7"/>
    <n v="30"/>
    <x v="16"/>
    <x v="16"/>
    <n v="30327"/>
    <x v="7"/>
    <n v="0"/>
    <s v="hoodie"/>
    <m/>
    <s v="â€œData is the new bacon&quot;"/>
    <m/>
    <n v="1"/>
    <s v="Data Analyst"/>
    <m/>
    <s v="Individual Contributor"/>
    <m/>
    <s v="Insurance"/>
    <m/>
    <n v="4"/>
    <s v="Assurant"/>
    <x v="2"/>
    <x v="1"/>
    <x v="0"/>
    <x v="0"/>
    <x v="0"/>
    <x v="0"/>
    <x v="0"/>
    <x v="0"/>
    <x v="0"/>
    <m/>
    <m/>
    <s v="Mentor Help (classroom or 1:1 mentors)"/>
    <m/>
    <n v="3"/>
    <m/>
    <n v="5"/>
    <m/>
    <n v="60"/>
    <s v="If the directions are vague, just submit the project and reviewer will clarify what you need to do."/>
    <x v="1"/>
    <x v="0"/>
    <n v="7"/>
    <s v="Depends on nanodegree. "/>
    <x v="215"/>
    <s v="Nope"/>
    <m/>
    <s v="No"/>
  </r>
  <r>
    <x v="276"/>
    <x v="1"/>
    <x v="0"/>
    <x v="0"/>
    <m/>
    <m/>
    <m/>
    <n v="29.116666666666667"/>
    <d v="1989-04-06T00:00:00"/>
    <n v="8"/>
    <n v="60"/>
    <x v="13"/>
    <x v="11"/>
    <n v="106"/>
    <x v="5"/>
    <n v="1"/>
    <s v="jacket (brand is TBD... probably Patagonia)"/>
    <m/>
    <s v="â€Math - all the cool kids are doing itâ€"/>
    <m/>
    <n v="1"/>
    <s v="Software Engineer"/>
    <m/>
    <s v="Individual Contributor"/>
    <m/>
    <s v="Real Estate"/>
    <m/>
    <n v="5"/>
    <s v="foundi"/>
    <x v="0"/>
    <x v="0"/>
    <x v="1"/>
    <x v="0"/>
    <x v="0"/>
    <x v="0"/>
    <x v="0"/>
    <x v="0"/>
    <x v="0"/>
    <m/>
    <s v="Full stack web"/>
    <s v="Slack Channel"/>
    <m/>
    <n v="3"/>
    <m/>
    <n v="6"/>
    <m/>
    <n v="12"/>
    <s v="Self motivated"/>
    <x v="1"/>
    <x v="0"/>
    <n v="10"/>
    <s v="More partner for Asia country"/>
    <x v="216"/>
    <s v="Love Udacity and love what U guys are doing! Keep up the good work"/>
    <m/>
    <s v="No"/>
  </r>
  <r>
    <x v="277"/>
    <x v="0"/>
    <x v="1"/>
    <x v="0"/>
    <m/>
    <s v="General interest in the topic (personal growth and enrichment)"/>
    <m/>
    <n v="27.888888888888889"/>
    <d v="1990-06-22T00:00:00"/>
    <n v="9"/>
    <n v="35"/>
    <x v="5"/>
    <x v="2"/>
    <n v="115280"/>
    <x v="3"/>
    <n v="0"/>
    <s v="hoodie"/>
    <m/>
    <s v="â€œA quality life demands quality questionsâ€"/>
    <m/>
    <n v="1"/>
    <s v="Educator / Instructor"/>
    <m/>
    <s v="Director"/>
    <m/>
    <s v="Education"/>
    <m/>
    <n v="3"/>
    <s v="New Professions Lab"/>
    <x v="1"/>
    <x v="0"/>
    <x v="1"/>
    <x v="0"/>
    <x v="0"/>
    <x v="0"/>
    <x v="1"/>
    <x v="0"/>
    <x v="0"/>
    <m/>
    <m/>
    <s v="Slack Channel"/>
    <m/>
    <n v="4"/>
    <m/>
    <n v="3"/>
    <m/>
    <n v="6"/>
    <s v="Stick to the deadlines. Don't be illusioned that they are only recommended"/>
    <x v="0"/>
    <x v="0"/>
    <n v="8"/>
    <s v="Give people less freedom. Make strict deadlines. Otherwise people always have something more urgent and important"/>
    <x v="217"/>
    <s v="nope"/>
    <m/>
    <s v="No"/>
  </r>
  <r>
    <x v="278"/>
    <x v="1"/>
    <x v="0"/>
    <x v="0"/>
    <m/>
    <m/>
    <m/>
    <n v="39.652777777777779"/>
    <d v="1978-11-17T00:00:00"/>
    <n v="7"/>
    <n v="30"/>
    <x v="8"/>
    <x v="12"/>
    <n v="30330100"/>
    <x v="11"/>
    <n v="1"/>
    <s v="hoodie"/>
    <m/>
    <s v="â€œData is the new bacon&quot;"/>
    <m/>
    <n v="1"/>
    <s v="Business/Strategy"/>
    <m/>
    <s v="C-Level"/>
    <m/>
    <s v="Technology &amp; Internet"/>
    <m/>
    <n v="16"/>
    <s v="Eteg"/>
    <x v="0"/>
    <x v="0"/>
    <x v="1"/>
    <x v="0"/>
    <x v="0"/>
    <x v="1"/>
    <x v="0"/>
    <x v="0"/>
    <x v="0"/>
    <m/>
    <m/>
    <s v="Mentor Help (classroom or 1:1 mentors)"/>
    <m/>
    <n v="6"/>
    <m/>
    <n v="6"/>
    <m/>
    <n v="40"/>
    <s v="Focus."/>
    <x v="1"/>
    <x v="0"/>
    <n v="9"/>
    <s v="Using more guided projects, like Jupyter Notebook in Python."/>
    <x v="218"/>
    <s v="No."/>
    <m/>
    <s v="No"/>
  </r>
  <r>
    <x v="279"/>
    <x v="0"/>
    <x v="1"/>
    <x v="0"/>
    <m/>
    <m/>
    <m/>
    <n v="24.730555555555554"/>
    <d v="1993-08-02T00:00:00"/>
    <n v="8"/>
    <n v="50"/>
    <x v="9"/>
    <x v="16"/>
    <n v="55436"/>
    <x v="0"/>
    <n v="1"/>
    <s v="t-shirt"/>
    <m/>
    <m/>
    <s v="No slogan"/>
    <n v="0"/>
    <m/>
    <m/>
    <m/>
    <m/>
    <m/>
    <m/>
    <m/>
    <m/>
    <x v="0"/>
    <x v="0"/>
    <x v="1"/>
    <x v="0"/>
    <x v="0"/>
    <x v="0"/>
    <x v="1"/>
    <x v="0"/>
    <x v="0"/>
    <m/>
    <m/>
    <s v="Slack Channel"/>
    <m/>
    <n v="1"/>
    <m/>
    <n v="3"/>
    <m/>
    <n v="4"/>
    <s v="Read a lot. Check in with slack. Know Python well."/>
    <x v="1"/>
    <x v="0"/>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x v="219"/>
    <m/>
    <m/>
    <s v="No"/>
  </r>
  <r>
    <x v="280"/>
    <x v="1"/>
    <x v="0"/>
    <x v="0"/>
    <s v="Help prepare for an advanced degree"/>
    <s v="General interest in the topic (personal growth and enrichment)"/>
    <m/>
    <n v="33.180555555555557"/>
    <d v="1985-04-04T00:00:00"/>
    <n v="8"/>
    <n v="120"/>
    <x v="5"/>
    <x v="2"/>
    <n v="60640"/>
    <x v="1"/>
    <n v="1"/>
    <s v="hoodie"/>
    <m/>
    <s v="â€œMachine learning for lifeâ€"/>
    <m/>
    <n v="1"/>
    <s v="Research"/>
    <m/>
    <s v="Manager"/>
    <m/>
    <s v="Technology &amp; Internet"/>
    <m/>
    <n v="10"/>
    <s v="HERE Technologies"/>
    <x v="0"/>
    <x v="0"/>
    <x v="1"/>
    <x v="0"/>
    <x v="0"/>
    <x v="1"/>
    <x v="0"/>
    <x v="0"/>
    <x v="0"/>
    <m/>
    <m/>
    <s v="Forums"/>
    <m/>
    <n v="6"/>
    <m/>
    <n v="6"/>
    <m/>
    <n v="48"/>
    <s v="if stuck go further then come back"/>
    <x v="1"/>
    <x v="0"/>
    <n v="10"/>
    <s v="more video lectures instead of text (only new NDs suffer from this) : )"/>
    <x v="220"/>
    <s v="you are awesome &lt;3"/>
    <m/>
    <s v="No"/>
  </r>
  <r>
    <x v="281"/>
    <x v="1"/>
    <x v="0"/>
    <x v="0"/>
    <m/>
    <s v="General interest in the topic (personal growth and enrichment)"/>
    <m/>
    <n v="30.991666666666667"/>
    <d v="1987-06-01T00:00:00"/>
    <n v="8"/>
    <n v="35"/>
    <x v="1"/>
    <x v="2"/>
    <n v="28231"/>
    <x v="7"/>
    <n v="1"/>
    <s v="t-shirt"/>
    <m/>
    <m/>
    <s v="Dream into reality"/>
    <n v="1"/>
    <s v="Freelancing"/>
    <m/>
    <s v="Not Applicable"/>
    <m/>
    <s v="Technology &amp; Internet"/>
    <m/>
    <n v="5"/>
    <s v="IBM"/>
    <x v="4"/>
    <x v="0"/>
    <x v="1"/>
    <x v="0"/>
    <x v="0"/>
    <x v="0"/>
    <x v="1"/>
    <x v="0"/>
    <x v="0"/>
    <m/>
    <m/>
    <s v="Ask Me Anythings (AMAs)"/>
    <m/>
    <n v="6"/>
    <m/>
    <m/>
    <n v="10"/>
    <n v="10"/>
    <s v="Decide a time of the day when you want to develop your skills and book it for the next months so that not even your parents stop you from developing your skills during that time."/>
    <x v="0"/>
    <x v="0"/>
    <n v="10"/>
    <s v="Less guided material, instead of having a Jupyter notebook with half of the info filled in, show everyone how to build that notebook from scratch.  Also let some prework time for everyone to catch up in case lf requiring additional courses."/>
    <x v="221"/>
    <s v="Thumbs up! And keep being Udacious!"/>
    <m/>
    <s v="No"/>
  </r>
  <r>
    <x v="282"/>
    <x v="0"/>
    <x v="0"/>
    <x v="0"/>
    <m/>
    <s v="General interest in the topic (personal growth and enrichment)"/>
    <m/>
    <n v="22.966666666666665"/>
    <d v="1995-04-29T00:00:00"/>
    <n v="8"/>
    <n v="150"/>
    <x v="6"/>
    <x v="1"/>
    <n v="110022"/>
    <x v="1"/>
    <n v="1"/>
    <s v="t-shirt"/>
    <m/>
    <s v="â€œA quality life demands quality questionsâ€"/>
    <m/>
    <n v="1"/>
    <s v="Software Engineer"/>
    <m/>
    <m/>
    <s v="Entry level "/>
    <s v="Technology &amp; Internet"/>
    <m/>
    <n v="0"/>
    <s v="Newgen"/>
    <x v="0"/>
    <x v="0"/>
    <x v="1"/>
    <x v="0"/>
    <x v="1"/>
    <x v="0"/>
    <x v="0"/>
    <x v="0"/>
    <x v="0"/>
    <m/>
    <m/>
    <s v="Forums"/>
    <m/>
    <m/>
    <n v="10"/>
    <n v="5"/>
    <m/>
    <n v="8"/>
    <s v="When things get tough, just stick with it and you'll come out much wiser. "/>
    <x v="1"/>
    <x v="0"/>
    <n v="10"/>
    <s v="Everything is perfect!"/>
    <x v="0"/>
    <m/>
    <m/>
    <s v="No"/>
  </r>
  <r>
    <x v="283"/>
    <x v="0"/>
    <x v="1"/>
    <x v="0"/>
    <m/>
    <m/>
    <m/>
    <n v="27.933333333333334"/>
    <d v="1990-06-06T00:00:00"/>
    <n v="7"/>
    <n v="30"/>
    <x v="5"/>
    <x v="6"/>
    <n v="65930"/>
    <x v="9"/>
    <n v="1"/>
    <s v="hoodie"/>
    <m/>
    <s v="â€œMachine learning for lifeâ€"/>
    <m/>
    <n v="1"/>
    <s v="Data Scientist"/>
    <m/>
    <s v="Individual Contributor"/>
    <m/>
    <s v="Telecommunications"/>
    <m/>
    <n v="4"/>
    <s v="RIA Novosti / MIA Rossiya Segodnya"/>
    <x v="4"/>
    <x v="0"/>
    <x v="1"/>
    <x v="1"/>
    <x v="1"/>
    <x v="0"/>
    <x v="0"/>
    <x v="0"/>
    <x v="0"/>
    <m/>
    <m/>
    <s v="Forums"/>
    <m/>
    <n v="6"/>
    <m/>
    <n v="4"/>
    <m/>
    <n v="10"/>
    <s v="Constant learning"/>
    <x v="1"/>
    <x v="0"/>
    <n v="10"/>
    <s v="add big data nanodegree"/>
    <x v="15"/>
    <s v="Thank you for such an amazing source of knowledge!"/>
    <m/>
    <s v="No"/>
  </r>
  <r>
    <x v="284"/>
    <x v="1"/>
    <x v="0"/>
    <x v="0"/>
    <m/>
    <s v="General interest in the topic (personal growth and enrichment)"/>
    <m/>
    <n v="0.7583333333333333"/>
    <d v="2017-03-19T00:00:00"/>
    <n v="7"/>
    <n v="35"/>
    <x v="13"/>
    <x v="16"/>
    <n v="19122"/>
    <x v="5"/>
    <n v="1"/>
    <s v="t-shirt"/>
    <m/>
    <s v="â€œA quality life demands quality questionsâ€"/>
    <m/>
    <n v="0"/>
    <m/>
    <m/>
    <m/>
    <m/>
    <m/>
    <m/>
    <m/>
    <m/>
    <x v="0"/>
    <x v="0"/>
    <x v="1"/>
    <x v="0"/>
    <x v="1"/>
    <x v="0"/>
    <x v="0"/>
    <x v="0"/>
    <x v="0"/>
    <m/>
    <m/>
    <s v="Stack Overflow"/>
    <m/>
    <m/>
    <n v="25"/>
    <m/>
    <n v="15"/>
    <n v="50"/>
    <s v="Learning will take longer than you might initially expect. Be prepared for your timeline to be slower than you might prefer."/>
    <x v="0"/>
    <x v="0"/>
    <n v="9"/>
    <s v="It could provide more videos or text material up front to prepare for the more advanced projects."/>
    <x v="222"/>
    <s v="Nope"/>
    <m/>
    <s v="No"/>
  </r>
  <r>
    <x v="285"/>
    <x v="0"/>
    <x v="0"/>
    <x v="0"/>
    <m/>
    <s v="General interest in the topic (personal growth and enrichment)"/>
    <m/>
    <n v="30.827777777777779"/>
    <d v="1987-07-30T00:00:00"/>
    <n v="7"/>
    <n v="20"/>
    <x v="11"/>
    <x v="2"/>
    <n v="0"/>
    <x v="7"/>
    <n v="1"/>
    <s v="t-shirt"/>
    <m/>
    <s v="â€œMachine learning for lifeâ€"/>
    <m/>
    <n v="1"/>
    <s v="Software Engineer"/>
    <m/>
    <s v="Individual Contributor"/>
    <m/>
    <s v="Technology &amp; Internet"/>
    <m/>
    <n v="8"/>
    <s v="Chengbao "/>
    <x v="0"/>
    <x v="0"/>
    <x v="1"/>
    <x v="0"/>
    <x v="0"/>
    <x v="0"/>
    <x v="1"/>
    <x v="0"/>
    <x v="0"/>
    <m/>
    <m/>
    <s v="Slack Channel"/>
    <m/>
    <n v="3"/>
    <m/>
    <n v="3"/>
    <m/>
    <n v="8"/>
    <s v="Create a study schedule and stick to it, when you get stuck speak up and get help, most importantly don't stop "/>
    <x v="2"/>
    <x v="37"/>
    <n v="10"/>
    <s v="Keep up what you're doing"/>
    <x v="223"/>
    <s v=" "/>
    <m/>
    <s v="No"/>
  </r>
  <r>
    <x v="286"/>
    <x v="1"/>
    <x v="1"/>
    <x v="0"/>
    <m/>
    <s v="General interest in the topic (personal growth and enrichment)"/>
    <m/>
    <n v="28.041666666666668"/>
    <d v="1990-04-28T00:00:00"/>
    <n v="7"/>
    <n v="45"/>
    <x v="6"/>
    <x v="1"/>
    <n v="75034"/>
    <x v="10"/>
    <n v="1"/>
    <s v="t-shirt"/>
    <m/>
    <s v="â€œData is the new bacon&quot;"/>
    <m/>
    <n v="1"/>
    <s v="Data Scientist"/>
    <m/>
    <m/>
    <s v="Junior"/>
    <m/>
    <s v="E-Learning"/>
    <n v="2"/>
    <s v="LinuxAcademy.com"/>
    <x v="2"/>
    <x v="0"/>
    <x v="1"/>
    <x v="0"/>
    <x v="0"/>
    <x v="0"/>
    <x v="1"/>
    <x v="0"/>
    <x v="0"/>
    <m/>
    <m/>
    <s v="Stack Overflow"/>
    <m/>
    <n v="6"/>
    <m/>
    <n v="4"/>
    <m/>
    <n v="6"/>
    <s v="Consistent study is the best way to make it through the program"/>
    <x v="5"/>
    <x v="0"/>
    <n v="9"/>
    <s v="Not make people pay for a product that isn't fully fleshed out. It was annoying to have material reorganize itself every week or so while the team figured out the flow. "/>
    <x v="0"/>
    <m/>
    <m/>
    <s v="No"/>
  </r>
  <r>
    <x v="287"/>
    <x v="0"/>
    <x v="1"/>
    <x v="0"/>
    <m/>
    <m/>
    <m/>
    <n v="42.81111111111111"/>
    <d v="1975-10-07T00:00:00"/>
    <n v="5"/>
    <n v="75"/>
    <x v="5"/>
    <x v="2"/>
    <n v="2701164"/>
    <x v="4"/>
    <n v="1"/>
    <s v="t-shirt"/>
    <m/>
    <s v="â€œMachine learning for lifeâ€"/>
    <m/>
    <n v="1"/>
    <s v="Software Engineer"/>
    <m/>
    <s v="Individual Contributor"/>
    <m/>
    <s v="Healthcare and Pharmaceuticals"/>
    <m/>
    <n v="17"/>
    <m/>
    <x v="0"/>
    <x v="0"/>
    <x v="1"/>
    <x v="0"/>
    <x v="0"/>
    <x v="0"/>
    <x v="1"/>
    <x v="0"/>
    <x v="0"/>
    <m/>
    <s v=" Android Basics"/>
    <s v="Forums"/>
    <m/>
    <m/>
    <n v="10"/>
    <m/>
    <n v="10"/>
    <n v="15"/>
    <s v="passion is important"/>
    <x v="0"/>
    <x v="0"/>
    <n v="10"/>
    <s v="provide world-class education to challenge to new technology to anyone, anywhere."/>
    <x v="34"/>
    <m/>
    <m/>
    <s v="No"/>
  </r>
  <r>
    <x v="288"/>
    <x v="1"/>
    <x v="0"/>
    <x v="0"/>
    <s v="Help prepare for an advanced degree"/>
    <s v="General interest in the topic (personal growth and enrichment)"/>
    <m/>
    <n v="33.575000000000003"/>
    <d v="1984-11-13T00:00:00"/>
    <n v="6"/>
    <n v="35"/>
    <x v="5"/>
    <x v="9"/>
    <n v="55435"/>
    <x v="0"/>
    <n v="1"/>
    <s v="backpack"/>
    <m/>
    <s v="â€œA quality life demands quality questionsâ€"/>
    <m/>
    <n v="1"/>
    <s v="Consulting"/>
    <m/>
    <s v="Individual Contributor"/>
    <m/>
    <s v="Telecommunications"/>
    <m/>
    <n v="10"/>
    <s v="AT&amp;T"/>
    <x v="0"/>
    <x v="0"/>
    <x v="1"/>
    <x v="1"/>
    <x v="0"/>
    <x v="0"/>
    <x v="0"/>
    <x v="0"/>
    <x v="0"/>
    <m/>
    <m/>
    <s v="Stack Overflow"/>
    <m/>
    <n v="5"/>
    <m/>
    <n v="5"/>
    <m/>
    <n v="15"/>
    <s v="Start Early"/>
    <x v="0"/>
    <x v="0"/>
    <n v="10"/>
    <s v="Try and follow a more academic approach rather than more marketing approach"/>
    <x v="224"/>
    <s v="No"/>
    <m/>
    <s v="No"/>
  </r>
  <r>
    <x v="289"/>
    <x v="0"/>
    <x v="0"/>
    <x v="0"/>
    <m/>
    <s v="General interest in the topic (personal growth and enrichment)"/>
    <m/>
    <n v="39.116666666666667"/>
    <d v="1979-05-29T00:00:00"/>
    <n v="6"/>
    <n v="30"/>
    <x v="5"/>
    <x v="16"/>
    <n v="28760"/>
    <x v="9"/>
    <n v="1"/>
    <s v="t-shirt"/>
    <m/>
    <s v="â€œMachine learning for lifeâ€"/>
    <m/>
    <n v="1"/>
    <s v="Other"/>
    <m/>
    <s v="Director"/>
    <m/>
    <s v="Insurance"/>
    <m/>
    <n v="17"/>
    <s v="Linea Directa Aseguradora"/>
    <x v="2"/>
    <x v="0"/>
    <x v="1"/>
    <x v="0"/>
    <x v="0"/>
    <x v="0"/>
    <x v="1"/>
    <x v="0"/>
    <x v="0"/>
    <m/>
    <m/>
    <s v="Slack Channel"/>
    <m/>
    <n v="4"/>
    <m/>
    <m/>
    <n v="10"/>
    <n v="12"/>
    <s v="The nanodegrees are an exceptional experience to learn last tech from the best, do your best"/>
    <x v="3"/>
    <x v="0"/>
    <n v="10"/>
    <s v="I donÂ´t know"/>
    <x v="225"/>
    <m/>
    <m/>
    <s v="No"/>
  </r>
  <r>
    <x v="290"/>
    <x v="1"/>
    <x v="1"/>
    <x v="1"/>
    <s v="Help prepare for an advanced degree"/>
    <s v="General interest in the topic (personal growth and enrichment)"/>
    <m/>
    <n v="29.233333333333334"/>
    <d v="1989-02-23T00:00:00"/>
    <n v="6"/>
    <n v="90"/>
    <x v="11"/>
    <x v="16"/>
    <n v="201620"/>
    <x v="0"/>
    <n v="0"/>
    <s v="shoes (brand is TBDâ€¦ probably Adidas or Puma)"/>
    <m/>
    <s v="â€œMachine learning for lifeâ€"/>
    <m/>
    <n v="1"/>
    <s v="Educator / Instructor"/>
    <m/>
    <s v="Intern"/>
    <m/>
    <s v="Education"/>
    <m/>
    <n v="0"/>
    <s v="Udacity"/>
    <x v="1"/>
    <x v="0"/>
    <x v="1"/>
    <x v="0"/>
    <x v="0"/>
    <x v="0"/>
    <x v="1"/>
    <x v="0"/>
    <x v="0"/>
    <m/>
    <m/>
    <s v="Forums"/>
    <m/>
    <n v="4"/>
    <m/>
    <n v="6"/>
    <m/>
    <n v="6"/>
    <s v="more ask and practice "/>
    <x v="2"/>
    <x v="20"/>
    <n v="8"/>
    <s v="Give me encouragement"/>
    <x v="226"/>
    <s v="improve the quality of the certificate with unique authentication digital code, and public to LinkedIn"/>
    <m/>
    <s v="No"/>
  </r>
  <r>
    <x v="291"/>
    <x v="0"/>
    <x v="1"/>
    <x v="0"/>
    <m/>
    <m/>
    <m/>
    <n v="31.81388888888889"/>
    <d v="1986-08-09T00:00:00"/>
    <n v="9"/>
    <n v="20"/>
    <x v="5"/>
    <x v="25"/>
    <n v="94043"/>
    <x v="4"/>
    <n v="0"/>
    <s v="shoes (brand is TBDâ€¦ probably Adidas or Puma)"/>
    <m/>
    <s v="â€œA quality life demands quality questionsâ€"/>
    <m/>
    <n v="1"/>
    <s v="Software Engineer"/>
    <m/>
    <s v="Individual Contributor"/>
    <m/>
    <s v="Education"/>
    <m/>
    <n v="11"/>
    <s v="Udacity"/>
    <x v="3"/>
    <x v="0"/>
    <x v="1"/>
    <x v="0"/>
    <x v="1"/>
    <x v="0"/>
    <x v="1"/>
    <x v="0"/>
    <x v="0"/>
    <m/>
    <m/>
    <m/>
    <s v="External resources (khan academy, coursera)"/>
    <n v="6"/>
    <m/>
    <n v="4"/>
    <m/>
    <n v="3"/>
    <s v="Do something every day, even if it's just one video or a couple lines of code for a project."/>
    <x v="1"/>
    <x v="0"/>
    <n v="7"/>
    <s v="less term-based, more subscription content"/>
    <x v="227"/>
    <m/>
    <m/>
    <s v="No"/>
  </r>
  <r>
    <x v="292"/>
    <x v="0"/>
    <x v="0"/>
    <x v="0"/>
    <m/>
    <s v="General interest in the topic (personal growth and enrichment)"/>
    <m/>
    <n v="32.388888888888886"/>
    <d v="1986-01-14T00:00:00"/>
    <n v="8"/>
    <n v="35"/>
    <x v="5"/>
    <x v="2"/>
    <n v="94133"/>
    <x v="3"/>
    <n v="0"/>
    <s v="hoodie"/>
    <m/>
    <s v="â€œData is the new bacon&quot;"/>
    <m/>
    <n v="1"/>
    <m/>
    <s v="Chief Scientist (Cybersecurity)"/>
    <s v="Vice President"/>
    <m/>
    <s v="Technology &amp; Internet"/>
    <m/>
    <n v="12"/>
    <s v="AlienVault"/>
    <x v="4"/>
    <x v="0"/>
    <x v="1"/>
    <x v="0"/>
    <x v="1"/>
    <x v="0"/>
    <x v="0"/>
    <x v="0"/>
    <x v="0"/>
    <m/>
    <m/>
    <s v="Forums"/>
    <m/>
    <n v="3"/>
    <m/>
    <n v="5"/>
    <m/>
    <n v="15"/>
    <s v="Being persistence"/>
    <x v="3"/>
    <x v="0"/>
    <n v="9"/>
    <s v="Nothing"/>
    <x v="228"/>
    <m/>
    <m/>
    <s v="No"/>
  </r>
  <r>
    <x v="293"/>
    <x v="1"/>
    <x v="0"/>
    <x v="0"/>
    <m/>
    <m/>
    <m/>
    <n v="23.180555555555557"/>
    <d v="1995-02-11T00:00:00"/>
    <n v="7"/>
    <n v="120"/>
    <x v="7"/>
    <x v="14"/>
    <n v="110049"/>
    <x v="11"/>
    <n v="0"/>
    <s v="hoodie"/>
    <m/>
    <s v="â€œMachine learning for lifeâ€"/>
    <m/>
    <n v="0"/>
    <m/>
    <m/>
    <m/>
    <m/>
    <m/>
    <m/>
    <m/>
    <m/>
    <x v="0"/>
    <x v="0"/>
    <x v="1"/>
    <x v="0"/>
    <x v="1"/>
    <x v="0"/>
    <x v="0"/>
    <x v="0"/>
    <x v="0"/>
    <m/>
    <m/>
    <s v="Slack Channel"/>
    <m/>
    <m/>
    <n v="20"/>
    <m/>
    <n v="20"/>
    <n v="10"/>
    <s v="Focus on projects more, there lies the actual learning."/>
    <x v="0"/>
    <x v="0"/>
    <n v="8"/>
    <s v="Get me a job. Udacity degree didn't help me get a job. I thought this degree might be a substitute for experience in my field but it turns out MLND is of no use if you dont have experience."/>
    <x v="229"/>
    <s v="There should be a job portal specifically for ND graduates where they can apply for the job."/>
    <m/>
    <s v="No"/>
  </r>
  <r>
    <x v="294"/>
    <x v="1"/>
    <x v="1"/>
    <x v="0"/>
    <s v="Help prepare for an advanced degree"/>
    <m/>
    <m/>
    <n v="26.844444444444445"/>
    <d v="1991-07-03T00:00:00"/>
    <n v="8"/>
    <n v="6"/>
    <x v="14"/>
    <x v="1"/>
    <n v="500084"/>
    <x v="7"/>
    <n v="0"/>
    <s v="shoes (brand is TBDâ€¦ probably Adidas or Puma)"/>
    <m/>
    <s v="â€œMachine learning for lifeâ€"/>
    <m/>
    <n v="0"/>
    <m/>
    <m/>
    <m/>
    <m/>
    <m/>
    <m/>
    <m/>
    <m/>
    <x v="2"/>
    <x v="0"/>
    <x v="1"/>
    <x v="0"/>
    <x v="0"/>
    <x v="0"/>
    <x v="1"/>
    <x v="0"/>
    <x v="0"/>
    <m/>
    <m/>
    <s v="Forums"/>
    <m/>
    <n v="6"/>
    <m/>
    <n v="4"/>
    <m/>
    <n v="48"/>
    <s v="Learn by doing the projects."/>
    <x v="1"/>
    <x v="0"/>
    <n v="10"/>
    <s v="Reduce the cost the nanodegree at least for Indian students, robotics nanodegree for one term is 75k which is huge cost for Indian students."/>
    <x v="230"/>
    <m/>
    <m/>
    <s v="No"/>
  </r>
  <r>
    <x v="295"/>
    <x v="0"/>
    <x v="1"/>
    <x v="0"/>
    <m/>
    <m/>
    <m/>
    <n v="43.424999999999997"/>
    <d v="1975-02-28T00:00:00"/>
    <n v="6"/>
    <n v="35"/>
    <x v="25"/>
    <x v="1"/>
    <n v="0"/>
    <x v="11"/>
    <n v="1"/>
    <s v="t-shirt"/>
    <m/>
    <s v="â€œMachine learning for lifeâ€"/>
    <m/>
    <n v="1"/>
    <s v="Software Engineer"/>
    <m/>
    <s v="Individual Contributor"/>
    <m/>
    <s v="Government"/>
    <m/>
    <n v="12"/>
    <s v="Planet9 energy "/>
    <x v="5"/>
    <x v="0"/>
    <x v="1"/>
    <x v="0"/>
    <x v="0"/>
    <x v="0"/>
    <x v="0"/>
    <x v="0"/>
    <x v="0"/>
    <s v="None"/>
    <m/>
    <m/>
    <m/>
    <m/>
    <m/>
    <m/>
    <m/>
    <m/>
    <m/>
    <x v="0"/>
    <x v="0"/>
    <n v="8"/>
    <s v="Real time support for assignments issues "/>
    <x v="231"/>
    <s v="No"/>
    <m/>
    <s v="No"/>
  </r>
  <r>
    <x v="296"/>
    <x v="1"/>
    <x v="0"/>
    <x v="0"/>
    <m/>
    <m/>
    <m/>
    <n v="28.430555555555557"/>
    <d v="1989-12-09T00:00:00"/>
    <n v="8"/>
    <n v="35"/>
    <x v="5"/>
    <x v="8"/>
    <n v="443029"/>
    <x v="11"/>
    <n v="0"/>
    <s v="t-shirt"/>
    <m/>
    <s v="â€œData is the new bacon&quot;"/>
    <m/>
    <n v="1"/>
    <s v="Software Engineer"/>
    <m/>
    <s v="Individual Contributor"/>
    <m/>
    <s v="Technology &amp; Internet"/>
    <m/>
    <n v="7"/>
    <s v="AppCraft"/>
    <x v="2"/>
    <x v="0"/>
    <x v="1"/>
    <x v="0"/>
    <x v="0"/>
    <x v="0"/>
    <x v="0"/>
    <x v="0"/>
    <x v="0"/>
    <s v="None"/>
    <m/>
    <m/>
    <m/>
    <m/>
    <m/>
    <m/>
    <m/>
    <m/>
    <m/>
    <x v="3"/>
    <x v="0"/>
    <n v="8"/>
    <s v="Add courses in audio format so I can listen them when I'm out for a walk."/>
    <x v="232"/>
    <m/>
    <m/>
    <s v="No"/>
  </r>
  <r>
    <x v="297"/>
    <x v="1"/>
    <x v="0"/>
    <x v="0"/>
    <m/>
    <s v="General interest in the topic (personal growth and enrichment)"/>
    <m/>
    <n v="34.169444444444444"/>
    <d v="1984-04-13T00:00:00"/>
    <n v="7"/>
    <n v="35"/>
    <x v="6"/>
    <x v="15"/>
    <n v="37343"/>
    <x v="3"/>
    <n v="1"/>
    <s v="backpack"/>
    <m/>
    <s v="â€œA quality life demands quality questionsâ€"/>
    <m/>
    <n v="1"/>
    <m/>
    <s v="Engineer / Technician"/>
    <s v="Individual Contributor"/>
    <m/>
    <s v="Technology &amp; Internet"/>
    <m/>
    <n v="10"/>
    <s v="Convergint Technologies"/>
    <x v="4"/>
    <x v="0"/>
    <x v="1"/>
    <x v="0"/>
    <x v="1"/>
    <x v="0"/>
    <x v="1"/>
    <x v="0"/>
    <x v="0"/>
    <m/>
    <m/>
    <s v="Stack Overflow"/>
    <m/>
    <n v="3"/>
    <m/>
    <n v="5"/>
    <m/>
    <n v="10"/>
    <s v="Do something on the program every day, even if it only reviewing 5 minutes of a previous lesson."/>
    <x v="0"/>
    <x v="0"/>
    <n v="10"/>
    <s v="Present difficult concepts using 2 different teaching styles to better cover weak spots in the lessons."/>
    <x v="233"/>
    <s v="Improving consistency and clarity of program progress indicayors between browsers and the App would be greatly appreciated."/>
    <m/>
    <s v="No"/>
  </r>
  <r>
    <x v="298"/>
    <x v="0"/>
    <x v="1"/>
    <x v="0"/>
    <s v="Help prepare for an advanced degree"/>
    <m/>
    <m/>
    <n v="29.875"/>
    <d v="1988-07-07T00:00:00"/>
    <n v="6"/>
    <n v="35"/>
    <x v="5"/>
    <x v="13"/>
    <n v="78728"/>
    <x v="1"/>
    <n v="0"/>
    <s v="hoodie"/>
    <m/>
    <s v="â€Math - all the cool kids are doing itâ€"/>
    <m/>
    <n v="1"/>
    <s v="Software Engineer"/>
    <m/>
    <s v="Individual Contributor"/>
    <m/>
    <s v="Technology &amp; Internet"/>
    <m/>
    <n v="6"/>
    <s v="IBM"/>
    <x v="2"/>
    <x v="0"/>
    <x v="1"/>
    <x v="0"/>
    <x v="0"/>
    <x v="1"/>
    <x v="0"/>
    <x v="0"/>
    <x v="0"/>
    <m/>
    <m/>
    <s v="Slack Channel"/>
    <m/>
    <n v="5"/>
    <m/>
    <n v="3"/>
    <m/>
    <n v="20"/>
    <s v="Buy the book. Understand each line of code in examples."/>
    <x v="0"/>
    <x v="0"/>
    <n v="7"/>
    <s v="Make course materials available after term"/>
    <x v="234"/>
    <s v="I really wish I had access to the course materials. Especially when working on Term 2, it would be helpful to be able to consult the material for Term 1. It's pretty frustrating to pay $800 and get absolutely nothing to fall back on a few months later when you want to review."/>
    <m/>
    <s v="No"/>
  </r>
  <r>
    <x v="299"/>
    <x v="0"/>
    <x v="0"/>
    <x v="0"/>
    <m/>
    <s v="General interest in the topic (personal growth and enrichment)"/>
    <m/>
    <n v="58.597222222222221"/>
    <d v="1960-03-16T00:00:00"/>
    <n v="6"/>
    <n v="60"/>
    <x v="5"/>
    <x v="12"/>
    <n v="5445"/>
    <x v="0"/>
    <n v="0"/>
    <s v="jacket (brand is TBD... probably Patagonia)"/>
    <m/>
    <m/>
    <s v="Lerning fo Life"/>
    <n v="1"/>
    <s v="Co-founder (or solo founder)"/>
    <m/>
    <s v="C-Level"/>
    <m/>
    <m/>
    <s v="Wealth Management"/>
    <n v="33"/>
    <s v="Wright Capital Welath Management"/>
    <x v="2"/>
    <x v="0"/>
    <x v="1"/>
    <x v="0"/>
    <x v="0"/>
    <x v="0"/>
    <x v="1"/>
    <x v="0"/>
    <x v="0"/>
    <m/>
    <m/>
    <s v="Forums"/>
    <m/>
    <n v="3"/>
    <m/>
    <n v="5"/>
    <m/>
    <n v="12"/>
    <s v="DonÂ´t give up, look for help -- there is plenty available."/>
    <x v="2"/>
    <x v="38"/>
    <n v="10"/>
    <s v="Better curate content. The quality of the lectures is uneven, the sequence doesnÂ´t seem appropriate sometimes and more theoretical background should be taught -- there is too much focus on &quot;how&quot; rather than &quot;why&quot;."/>
    <x v="235"/>
    <s v="I love Udacity!"/>
    <m/>
    <s v="No"/>
  </r>
  <r>
    <x v="300"/>
    <x v="1"/>
    <x v="1"/>
    <x v="1"/>
    <s v="Help prepare for an advanced degree"/>
    <s v="General interest in the topic (personal growth and enrichment)"/>
    <s v="Be able to use Machine Learning"/>
    <n v="29.247222222222224"/>
    <d v="1989-02-18T00:00:00"/>
    <n v="8"/>
    <n v="5"/>
    <x v="6"/>
    <x v="14"/>
    <n v="80202"/>
    <x v="8"/>
    <n v="1"/>
    <s v="hoodie"/>
    <m/>
    <s v="â€œMachine learning for lifeâ€"/>
    <m/>
    <n v="0"/>
    <m/>
    <m/>
    <m/>
    <m/>
    <m/>
    <m/>
    <m/>
    <m/>
    <x v="0"/>
    <x v="1"/>
    <x v="1"/>
    <x v="1"/>
    <x v="1"/>
    <x v="0"/>
    <x v="1"/>
    <x v="0"/>
    <x v="0"/>
    <m/>
    <m/>
    <s v="Forums"/>
    <m/>
    <m/>
    <n v="40"/>
    <n v="6"/>
    <m/>
    <n v="6"/>
    <s v="Just Start"/>
    <x v="4"/>
    <x v="0"/>
    <n v="10"/>
    <s v="Speed Up Learning"/>
    <x v="236"/>
    <s v="I love your product."/>
    <m/>
    <s v="No"/>
  </r>
  <r>
    <x v="301"/>
    <x v="1"/>
    <x v="1"/>
    <x v="0"/>
    <s v="Help prepare for an advanced degree"/>
    <s v="General interest in the topic (personal growth and enrichment)"/>
    <m/>
    <n v="0.18611111111111112"/>
    <d v="2017-10-11T00:00:00"/>
    <n v="7"/>
    <n v="60"/>
    <x v="16"/>
    <x v="4"/>
    <n v="2332"/>
    <x v="8"/>
    <n v="0"/>
    <s v="hoodie"/>
    <m/>
    <s v="â€œMachine learning for lifeâ€"/>
    <m/>
    <n v="1"/>
    <s v="Data Scientist"/>
    <m/>
    <s v="Individual Contributor"/>
    <m/>
    <s v="Telecommunications"/>
    <m/>
    <n v="11"/>
    <s v="Amsterdam "/>
    <x v="2"/>
    <x v="0"/>
    <x v="1"/>
    <x v="0"/>
    <x v="0"/>
    <x v="0"/>
    <x v="1"/>
    <x v="0"/>
    <x v="0"/>
    <m/>
    <m/>
    <s v="Slack Channel"/>
    <m/>
    <n v="3"/>
    <m/>
    <n v="6"/>
    <m/>
    <n v="10"/>
    <s v="Slack"/>
    <x v="0"/>
    <x v="0"/>
    <n v="10"/>
    <s v="More content"/>
    <x v="237"/>
    <m/>
    <m/>
    <s v="yes"/>
  </r>
  <r>
    <x v="302"/>
    <x v="1"/>
    <x v="1"/>
    <x v="0"/>
    <m/>
    <m/>
    <m/>
    <n v="36.513888888888886"/>
    <d v="1981-12-21T00:00:00"/>
    <n v="7"/>
    <n v="80"/>
    <x v="7"/>
    <x v="13"/>
    <n v="98037"/>
    <x v="3"/>
    <n v="0"/>
    <s v="t-shirt"/>
    <m/>
    <s v="â€Math - all the cool kids are doing itâ€"/>
    <m/>
    <n v="1"/>
    <s v="Software Engineer"/>
    <m/>
    <s v="Individual Contributor"/>
    <m/>
    <s v="Technology &amp; Internet"/>
    <m/>
    <n v="15"/>
    <s v="Self-employed"/>
    <x v="2"/>
    <x v="0"/>
    <x v="1"/>
    <x v="0"/>
    <x v="0"/>
    <x v="0"/>
    <x v="0"/>
    <x v="0"/>
    <x v="0"/>
    <s v="None"/>
    <m/>
    <m/>
    <m/>
    <m/>
    <m/>
    <m/>
    <m/>
    <m/>
    <m/>
    <x v="3"/>
    <x v="0"/>
    <n v="7"/>
    <s v="Reduce pricing or add make content/labs to justify the pricing."/>
    <x v="238"/>
    <s v="Keep up your good work!"/>
    <m/>
    <s v="No"/>
  </r>
  <r>
    <x v="303"/>
    <x v="1"/>
    <x v="0"/>
    <x v="1"/>
    <m/>
    <s v="General interest in the topic (personal growth and enrichment)"/>
    <m/>
    <n v="29.952777777777779"/>
    <d v="1988-06-09T00:00:00"/>
    <n v="6"/>
    <n v="25"/>
    <x v="1"/>
    <x v="8"/>
    <n v="69126"/>
    <x v="9"/>
    <n v="0"/>
    <s v="t-shirt"/>
    <m/>
    <s v="â€œData is the new bacon&quot;"/>
    <m/>
    <n v="1"/>
    <s v="Research"/>
    <m/>
    <m/>
    <s v="PhD/Graduate-student"/>
    <s v="Healthcare and Pharmaceuticals"/>
    <m/>
    <n v="4"/>
    <s v="University Hospital Heidelberg"/>
    <x v="2"/>
    <x v="0"/>
    <x v="1"/>
    <x v="1"/>
    <x v="0"/>
    <x v="0"/>
    <x v="0"/>
    <x v="0"/>
    <x v="0"/>
    <m/>
    <m/>
    <s v="Forums"/>
    <m/>
    <n v="5"/>
    <m/>
    <n v="5"/>
    <m/>
    <n v="20"/>
    <s v="Most of all have fun and share your ideas and knowledge!"/>
    <x v="0"/>
    <x v="0"/>
    <n v="10"/>
    <s v="Several Nanodegree tiers e.g. only certificate, with/without mentoring etc. at different price levels"/>
    <x v="232"/>
    <m/>
    <m/>
    <s v="No"/>
  </r>
  <r>
    <x v="304"/>
    <x v="0"/>
    <x v="0"/>
    <x v="0"/>
    <m/>
    <s v="General interest in the topic (personal growth and enrichment)"/>
    <m/>
    <n v="8.3333333333333329E-2"/>
    <d v="2017-11-17T00:00:00"/>
    <n v="8"/>
    <n v="30"/>
    <x v="1"/>
    <x v="16"/>
    <n v="66221"/>
    <x v="1"/>
    <n v="0"/>
    <m/>
    <s v="None"/>
    <m/>
    <s v="God is Good"/>
    <n v="1"/>
    <s v="Data Analyst"/>
    <m/>
    <s v="Intern"/>
    <m/>
    <m/>
    <s v="Financial "/>
    <n v="10"/>
    <s v="UST global "/>
    <x v="2"/>
    <x v="0"/>
    <x v="1"/>
    <x v="1"/>
    <x v="0"/>
    <x v="0"/>
    <x v="0"/>
    <x v="0"/>
    <x v="0"/>
    <m/>
    <m/>
    <s v="Mentor Help (classroom or 1:1 mentors)"/>
    <m/>
    <m/>
    <s v="Over 10"/>
    <m/>
    <s v="Not yet"/>
    <n v="5"/>
    <s v="It is demanding, so make sure you have the time"/>
    <x v="4"/>
    <x v="0"/>
    <n v="6"/>
    <s v="Make the project and class work smiliar"/>
    <x v="239"/>
    <s v="The materials are too enormus"/>
    <m/>
    <s v="yes"/>
  </r>
  <r>
    <x v="305"/>
    <x v="0"/>
    <x v="1"/>
    <x v="0"/>
    <m/>
    <m/>
    <m/>
    <n v="31.43611111111111"/>
    <d v="1986-12-23T00:00:00"/>
    <n v="8"/>
    <n v="90"/>
    <x v="6"/>
    <x v="14"/>
    <n v="95134"/>
    <x v="5"/>
    <n v="0"/>
    <s v="t-shirt"/>
    <m/>
    <s v="â€œA quality life demands quality questionsâ€"/>
    <m/>
    <n v="1"/>
    <s v="Software Engineer"/>
    <m/>
    <s v="Individual Contributor"/>
    <m/>
    <s v="Technology &amp; Internet"/>
    <m/>
    <n v="9"/>
    <s v="Apple "/>
    <x v="2"/>
    <x v="0"/>
    <x v="1"/>
    <x v="0"/>
    <x v="1"/>
    <x v="0"/>
    <x v="0"/>
    <x v="0"/>
    <x v="0"/>
    <m/>
    <m/>
    <s v="Stack Overflow"/>
    <m/>
    <n v="6"/>
    <m/>
    <n v="6"/>
    <m/>
    <n v="6"/>
    <s v="Steady progress to avoid too much work later on "/>
    <x v="0"/>
    <x v="0"/>
    <n v="8"/>
    <s v="More theory "/>
    <x v="240"/>
    <m/>
    <m/>
    <s v="No"/>
  </r>
  <r>
    <x v="306"/>
    <x v="1"/>
    <x v="0"/>
    <x v="0"/>
    <m/>
    <m/>
    <m/>
    <n v="24.308333333333334"/>
    <d v="1994-01-01T00:00:00"/>
    <n v="8"/>
    <n v="150"/>
    <x v="4"/>
    <x v="16"/>
    <n v="500079"/>
    <x v="3"/>
    <n v="1"/>
    <s v="jacket (brand is TBD... probably Patagonia)"/>
    <m/>
    <s v="â€œMachine learning for lifeâ€"/>
    <m/>
    <n v="1"/>
    <s v="Software Engineer"/>
    <m/>
    <s v="Individual Contributor"/>
    <m/>
    <m/>
    <s v="ERP"/>
    <n v="2"/>
    <s v="Hyderabad"/>
    <x v="0"/>
    <x v="0"/>
    <x v="1"/>
    <x v="1"/>
    <x v="0"/>
    <x v="0"/>
    <x v="0"/>
    <x v="0"/>
    <x v="0"/>
    <m/>
    <m/>
    <s v="Forums"/>
    <m/>
    <m/>
    <n v="12"/>
    <n v="2"/>
    <m/>
    <n v="50"/>
    <s v="Go through all the lecture videos and take parallel notes which will be easy to revise later. Complete all the quizs provided and try to solve without looking at solution hints."/>
    <x v="1"/>
    <x v="0"/>
    <n v="10"/>
    <s v="Live projects of Companies"/>
    <x v="241"/>
    <s v="Keep up the good work"/>
    <m/>
    <s v="No"/>
  </r>
  <r>
    <x v="307"/>
    <x v="0"/>
    <x v="0"/>
    <x v="0"/>
    <m/>
    <s v="General interest in the topic (personal growth and enrichment)"/>
    <m/>
    <n v="35.44166666666667"/>
    <d v="1983-01-11T00:00:00"/>
    <n v="7"/>
    <n v="30"/>
    <x v="13"/>
    <x v="16"/>
    <n v="80820"/>
    <x v="11"/>
    <n v="0"/>
    <s v="t-shirt"/>
    <m/>
    <s v="â€œData is the new bacon&quot;"/>
    <m/>
    <n v="1"/>
    <s v="Business Intelligence / Business Analyst"/>
    <m/>
    <s v="Individual Contributor"/>
    <m/>
    <s v="Insurance"/>
    <m/>
    <n v="6"/>
    <s v="Munich"/>
    <x v="1"/>
    <x v="0"/>
    <x v="1"/>
    <x v="0"/>
    <x v="0"/>
    <x v="0"/>
    <x v="1"/>
    <x v="0"/>
    <x v="0"/>
    <m/>
    <m/>
    <s v="Forums"/>
    <m/>
    <n v="5"/>
    <m/>
    <n v="2"/>
    <m/>
    <n v="10"/>
    <s v=" "/>
    <x v="1"/>
    <x v="0"/>
    <n v="10"/>
    <s v=" "/>
    <x v="0"/>
    <s v=" "/>
    <m/>
    <s v="No"/>
  </r>
  <r>
    <x v="308"/>
    <x v="1"/>
    <x v="0"/>
    <x v="0"/>
    <m/>
    <s v="General interest in the topic (personal growth and enrichment)"/>
    <m/>
    <n v="29.18888888888889"/>
    <d v="1989-03-11T00:00:00"/>
    <n v="7"/>
    <n v="60"/>
    <x v="16"/>
    <x v="1"/>
    <n v="610138"/>
    <x v="10"/>
    <n v="1"/>
    <s v="t-shirt"/>
    <m/>
    <s v="â€œA quality life demands quality questionsâ€"/>
    <m/>
    <n v="1"/>
    <s v="Software Engineer"/>
    <m/>
    <s v="Not Applicable"/>
    <m/>
    <s v="Technology &amp; Internet"/>
    <m/>
    <n v="5"/>
    <s v="Accesa"/>
    <x v="0"/>
    <x v="0"/>
    <x v="1"/>
    <x v="0"/>
    <x v="0"/>
    <x v="0"/>
    <x v="1"/>
    <x v="0"/>
    <x v="0"/>
    <m/>
    <m/>
    <s v="Stack Overflow"/>
    <m/>
    <n v="4"/>
    <m/>
    <n v="2"/>
    <m/>
    <n v="8"/>
    <s v="Keep focused, work hard and you will grow more than your portfolio."/>
    <x v="0"/>
    <x v="0"/>
    <n v="8"/>
    <s v="Not change the UI interface so often, especially close to project deadlines."/>
    <x v="0"/>
    <m/>
    <m/>
    <s v="No"/>
  </r>
  <r>
    <x v="309"/>
    <x v="0"/>
    <x v="0"/>
    <x v="0"/>
    <m/>
    <s v="General interest in the topic (personal growth and enrichment)"/>
    <m/>
    <n v="27.244444444444444"/>
    <d v="1991-02-09T00:00:00"/>
    <n v="7"/>
    <n v="35"/>
    <x v="1"/>
    <x v="1"/>
    <m/>
    <x v="9"/>
    <n v="0"/>
    <s v="t-shirt"/>
    <m/>
    <s v="â€œMachine learning for lifeâ€"/>
    <m/>
    <n v="0"/>
    <m/>
    <m/>
    <m/>
    <m/>
    <m/>
    <m/>
    <m/>
    <m/>
    <x v="0"/>
    <x v="0"/>
    <x v="1"/>
    <x v="1"/>
    <x v="0"/>
    <x v="0"/>
    <x v="0"/>
    <x v="0"/>
    <x v="0"/>
    <m/>
    <m/>
    <s v="Mentor Help (classroom or 1:1 mentors)"/>
    <m/>
    <n v="4"/>
    <m/>
    <n v="4"/>
    <m/>
    <n v="25"/>
    <s v="Since its learn at your own pace its easy to forget about the Nanodegree. A ND requires a commitment before signing up. "/>
    <x v="2"/>
    <x v="39"/>
    <n v="10"/>
    <s v="Motivate me to complete work if I skip a week without doing anything."/>
    <x v="34"/>
    <s v="In general I would have liked it if I got reminder that I am behind schedule for a Nanodegree. If possible, suggest a pace one should take to complete a ND."/>
    <m/>
    <s v="No"/>
  </r>
  <r>
    <x v="310"/>
    <x v="0"/>
    <x v="1"/>
    <x v="0"/>
    <s v="Help prepare for an advanced degree"/>
    <s v="General interest in the topic (personal growth and enrichment)"/>
    <m/>
    <n v="35.991666666666667"/>
    <d v="1982-06-27T00:00:00"/>
    <n v="6"/>
    <n v="90"/>
    <x v="5"/>
    <x v="2"/>
    <n v="122003"/>
    <x v="10"/>
    <n v="1"/>
    <s v="hoodie"/>
    <m/>
    <m/>
    <s v="Engineering Dreams"/>
    <n v="1"/>
    <s v="Other"/>
    <m/>
    <s v="Director"/>
    <m/>
    <s v="Business Support &amp; Logistics"/>
    <m/>
    <n v="11"/>
    <s v="Rivigo"/>
    <x v="0"/>
    <x v="0"/>
    <x v="1"/>
    <x v="0"/>
    <x v="0"/>
    <x v="0"/>
    <x v="1"/>
    <x v="0"/>
    <x v="0"/>
    <m/>
    <m/>
    <s v="Slack Channel"/>
    <m/>
    <m/>
    <n v="15"/>
    <n v="6"/>
    <m/>
    <n v="20"/>
    <s v="Be dedicated through out the course and you will find everything is worth the hardwork"/>
    <x v="0"/>
    <x v="0"/>
    <n v="10"/>
    <s v="Best in business. "/>
    <x v="242"/>
    <s v="Can the courses be a little cheaper :)"/>
    <m/>
    <s v="No"/>
  </r>
  <r>
    <x v="311"/>
    <x v="0"/>
    <x v="0"/>
    <x v="0"/>
    <m/>
    <s v="General interest in the topic (personal growth and enrichment)"/>
    <m/>
    <n v="44.213888888888889"/>
    <d v="1974-05-20T00:00:00"/>
    <n v="8"/>
    <n v="15"/>
    <x v="6"/>
    <x v="1"/>
    <m/>
    <x v="6"/>
    <n v="1"/>
    <s v="t-shirt"/>
    <m/>
    <s v="â€œMachine learning for lifeâ€"/>
    <m/>
    <n v="1"/>
    <s v="Self employed"/>
    <m/>
    <s v="Individual Contributor"/>
    <m/>
    <s v="Technology &amp; Internet"/>
    <m/>
    <n v="13"/>
    <s v="Awakening Byte"/>
    <x v="0"/>
    <x v="0"/>
    <x v="1"/>
    <x v="0"/>
    <x v="0"/>
    <x v="0"/>
    <x v="1"/>
    <x v="0"/>
    <x v="0"/>
    <m/>
    <m/>
    <s v="Slack Channel"/>
    <m/>
    <m/>
    <n v="12"/>
    <n v="2"/>
    <m/>
    <n v="8"/>
    <s v="learn with a group"/>
    <x v="3"/>
    <x v="0"/>
    <n v="10"/>
    <s v="gain advanced knowledge, ahead of others"/>
    <x v="56"/>
    <s v="you are awesome!"/>
    <m/>
    <s v="No"/>
  </r>
  <r>
    <x v="312"/>
    <x v="1"/>
    <x v="0"/>
    <x v="0"/>
    <m/>
    <m/>
    <m/>
    <n v="53.19166666666667"/>
    <d v="1965-07-14T00:00:00"/>
    <n v="6"/>
    <n v="35"/>
    <x v="5"/>
    <x v="13"/>
    <n v="20148"/>
    <x v="2"/>
    <n v="0"/>
    <s v="backpack"/>
    <m/>
    <s v="â€œMachine learning for lifeâ€"/>
    <m/>
    <n v="0"/>
    <m/>
    <m/>
    <m/>
    <m/>
    <m/>
    <m/>
    <m/>
    <m/>
    <x v="0"/>
    <x v="0"/>
    <x v="1"/>
    <x v="0"/>
    <x v="1"/>
    <x v="0"/>
    <x v="0"/>
    <x v="0"/>
    <x v="0"/>
    <m/>
    <m/>
    <s v="Slack Channel"/>
    <m/>
    <n v="4"/>
    <m/>
    <n v="6"/>
    <m/>
    <n v="20"/>
    <s v="Be consistent in studying.  2 hours per day."/>
    <x v="0"/>
    <x v="0"/>
    <n v="10"/>
    <s v="Provide survey of local companies that are likely to hire students that graduates."/>
    <x v="243"/>
    <s v="Set expectations for local employment that are available for graduates."/>
    <m/>
    <s v="No"/>
  </r>
  <r>
    <x v="313"/>
    <x v="1"/>
    <x v="0"/>
    <x v="0"/>
    <m/>
    <m/>
    <m/>
    <n v="45.605555555555554"/>
    <d v="1973-01-04T00:00:00"/>
    <n v="7"/>
    <n v="30"/>
    <x v="4"/>
    <x v="13"/>
    <n v="11238"/>
    <x v="0"/>
    <n v="1"/>
    <s v="t-shirt"/>
    <m/>
    <s v="â€œMachine learning for lifeâ€"/>
    <m/>
    <n v="1"/>
    <s v="Software Engineer"/>
    <m/>
    <s v="Individual Contributor"/>
    <m/>
    <s v="Technology &amp; Internet"/>
    <m/>
    <n v="20"/>
    <s v="The Summit Group"/>
    <x v="0"/>
    <x v="0"/>
    <x v="1"/>
    <x v="0"/>
    <x v="0"/>
    <x v="0"/>
    <x v="0"/>
    <x v="0"/>
    <x v="0"/>
    <s v="None"/>
    <m/>
    <m/>
    <m/>
    <m/>
    <m/>
    <m/>
    <m/>
    <m/>
    <m/>
    <x v="2"/>
    <x v="40"/>
    <n v="10"/>
    <s v="Improve the deadlines for each section. It's hard to self pace yourself sometimes. Ex. Lesson 1. Should be completed by....."/>
    <x v="244"/>
    <s v="I think this is one of the best courses that I have taken. Because of the material and also the way it's presented. In the first part (foundation for AI) I think more mini exercises are needed, but in the second part, I have the impression this is very much corrected."/>
    <m/>
    <s v="No"/>
  </r>
  <r>
    <x v="314"/>
    <x v="1"/>
    <x v="1"/>
    <x v="0"/>
    <m/>
    <s v="General interest in the topic (personal growth and enrichment)"/>
    <m/>
    <n v="26.277777777777779"/>
    <d v="1992-01-23T00:00:00"/>
    <n v="8"/>
    <n v="40"/>
    <x v="13"/>
    <x v="12"/>
    <n v="1127"/>
    <x v="8"/>
    <n v="1"/>
    <s v="socks"/>
    <m/>
    <s v="â€œMachine learning for lifeâ€"/>
    <m/>
    <n v="1"/>
    <s v="Research"/>
    <m/>
    <s v="Individual Contributor"/>
    <m/>
    <s v="Education"/>
    <m/>
    <n v="2"/>
    <s v="TU Dresden"/>
    <x v="2"/>
    <x v="0"/>
    <x v="1"/>
    <x v="0"/>
    <x v="0"/>
    <x v="0"/>
    <x v="0"/>
    <x v="0"/>
    <x v="0"/>
    <s v="None"/>
    <m/>
    <m/>
    <m/>
    <m/>
    <m/>
    <m/>
    <m/>
    <m/>
    <m/>
    <x v="4"/>
    <x v="0"/>
    <n v="5"/>
    <s v="Harder tasks"/>
    <x v="245"/>
    <m/>
    <m/>
    <s v="No"/>
  </r>
  <r>
    <x v="315"/>
    <x v="1"/>
    <x v="1"/>
    <x v="0"/>
    <m/>
    <s v="General interest in the topic (personal growth and enrichment)"/>
    <m/>
    <n v="46.363888888888887"/>
    <d v="1972-04-06T00:00:00"/>
    <n v="6"/>
    <n v="35"/>
    <x v="1"/>
    <x v="27"/>
    <n v="20117"/>
    <x v="4"/>
    <n v="1"/>
    <s v="hat"/>
    <m/>
    <s v="â€œA quality life demands quality questionsâ€"/>
    <m/>
    <n v="1"/>
    <s v="Product Management/Project Management"/>
    <m/>
    <s v="Manager"/>
    <m/>
    <s v="Technology &amp; Internet"/>
    <m/>
    <n v="23"/>
    <s v="ManTech International"/>
    <x v="2"/>
    <x v="0"/>
    <x v="1"/>
    <x v="0"/>
    <x v="1"/>
    <x v="0"/>
    <x v="0"/>
    <x v="0"/>
    <x v="0"/>
    <m/>
    <m/>
    <s v="Forums"/>
    <m/>
    <m/>
    <n v="10"/>
    <n v="3"/>
    <m/>
    <n v="8"/>
    <s v="Do a little bit everyday, rather than a lot on only one day per week."/>
    <x v="1"/>
    <x v="0"/>
    <n v="7"/>
    <s v="Lower the costs."/>
    <x v="246"/>
    <m/>
    <m/>
    <s v="No"/>
  </r>
  <r>
    <x v="316"/>
    <x v="1"/>
    <x v="0"/>
    <x v="0"/>
    <s v="Help prepare for an advanced degree"/>
    <s v="General interest in the topic (personal growth and enrichment)"/>
    <m/>
    <n v="29.283333333333335"/>
    <d v="1989-02-05T00:00:00"/>
    <n v="7"/>
    <n v="40"/>
    <x v="6"/>
    <x v="4"/>
    <n v="95051"/>
    <x v="7"/>
    <n v="0"/>
    <s v="t-shirt"/>
    <m/>
    <s v="â€œMachine learning for lifeâ€"/>
    <m/>
    <n v="1"/>
    <s v="Self employed"/>
    <m/>
    <s v="Individual Contributor"/>
    <m/>
    <s v="Technology &amp; Internet"/>
    <m/>
    <n v="1"/>
    <s v="Office of the Federal Public Defender"/>
    <x v="2"/>
    <x v="0"/>
    <x v="1"/>
    <x v="0"/>
    <x v="1"/>
    <x v="0"/>
    <x v="0"/>
    <x v="0"/>
    <x v="0"/>
    <m/>
    <m/>
    <s v="Mentor Help (classroom or 1:1 mentors)"/>
    <m/>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x v="1"/>
    <x v="0"/>
    <n v="10"/>
    <s v="Improve the sense of working with other students through the program._x000a_The isolation is, for me, a significant motivation-killer, but also contributes to a loss of perspective about the importance, significance, and takeaways from the lessons"/>
    <x v="0"/>
    <m/>
    <m/>
    <s v="No"/>
  </r>
  <r>
    <x v="317"/>
    <x v="1"/>
    <x v="0"/>
    <x v="0"/>
    <m/>
    <m/>
    <m/>
    <n v="26.080555555555556"/>
    <d v="1992-04-03T00:00:00"/>
    <n v="6"/>
    <n v="30"/>
    <x v="5"/>
    <x v="13"/>
    <m/>
    <x v="3"/>
    <n v="1"/>
    <s v="t-shirt"/>
    <m/>
    <s v="â€œMachine learning for lifeâ€"/>
    <m/>
    <n v="1"/>
    <s v="Software Engineer"/>
    <m/>
    <s v="Individual Contributor"/>
    <m/>
    <s v="Technology &amp; Internet"/>
    <m/>
    <n v="3"/>
    <s v="Radius Payment Solutions"/>
    <x v="0"/>
    <x v="0"/>
    <x v="1"/>
    <x v="0"/>
    <x v="0"/>
    <x v="0"/>
    <x v="0"/>
    <x v="0"/>
    <x v="0"/>
    <s v="None"/>
    <m/>
    <m/>
    <m/>
    <m/>
    <m/>
    <m/>
    <m/>
    <m/>
    <m/>
    <x v="1"/>
    <x v="0"/>
    <n v="10"/>
    <s v="Reduce entry requirements by assuming minimal knowledge. I understand it's sometimes hard to cater for everyone, but I found that sometimes I found knowledge gaps even when meeting all nanodegree prerequisites and having completed a degree in Computer Science."/>
    <x v="247"/>
    <s v="This form accepts only 5 digit postal codes, which are not valid in the UK. :-)"/>
    <m/>
    <s v="No"/>
  </r>
  <r>
    <x v="318"/>
    <x v="1"/>
    <x v="0"/>
    <x v="1"/>
    <m/>
    <m/>
    <m/>
    <n v="26.324999999999999"/>
    <d v="1992-01-06T00:00:00"/>
    <n v="7"/>
    <n v="35"/>
    <x v="4"/>
    <x v="7"/>
    <n v="402160"/>
    <x v="3"/>
    <n v="1"/>
    <s v="backpack"/>
    <m/>
    <m/>
    <s v="&quot;Talk is cheap, show me the code.&quot;"/>
    <n v="0"/>
    <m/>
    <m/>
    <m/>
    <m/>
    <m/>
    <m/>
    <m/>
    <m/>
    <x v="0"/>
    <x v="0"/>
    <x v="1"/>
    <x v="0"/>
    <x v="1"/>
    <x v="0"/>
    <x v="1"/>
    <x v="0"/>
    <x v="0"/>
    <m/>
    <m/>
    <s v="Forums"/>
    <m/>
    <n v="6"/>
    <m/>
    <n v="6"/>
    <m/>
    <n v="20"/>
    <s v="take it easy cause it's really easy"/>
    <x v="1"/>
    <x v="0"/>
    <n v="6"/>
    <s v="help me know more about how to use those skills in real life"/>
    <x v="43"/>
    <s v="please make more NLP course in DLFD"/>
    <m/>
    <s v="No"/>
  </r>
  <r>
    <x v="319"/>
    <x v="0"/>
    <x v="0"/>
    <x v="1"/>
    <m/>
    <s v="General interest in the topic (personal growth and enrichment)"/>
    <m/>
    <n v="26.944444444444443"/>
    <d v="1991-05-28T00:00:00"/>
    <n v="5"/>
    <n v="45"/>
    <x v="6"/>
    <x v="8"/>
    <n v="2130033"/>
    <x v="3"/>
    <n v="1"/>
    <s v="jacket (brand is TBD... probably Patagonia)"/>
    <m/>
    <m/>
    <s v="I'm AI-powered"/>
    <n v="0"/>
    <m/>
    <m/>
    <m/>
    <m/>
    <m/>
    <m/>
    <m/>
    <m/>
    <x v="2"/>
    <x v="0"/>
    <x v="1"/>
    <x v="0"/>
    <x v="0"/>
    <x v="0"/>
    <x v="1"/>
    <x v="0"/>
    <x v="0"/>
    <m/>
    <m/>
    <s v="Slack Channel"/>
    <m/>
    <n v="3"/>
    <m/>
    <n v="4"/>
    <m/>
    <n v="6"/>
    <s v="Take a sneak peak at the (next) project's details first. This way you'll know what's coming and how much time to allocate in studying materials towards that project."/>
    <x v="0"/>
    <x v="0"/>
    <n v="8"/>
    <s v="Student guidance still seems lacking. Compiled topic-wise optional reading lists all in one place with TODO-style checkboxes or the like would be very useful."/>
    <x v="248"/>
    <s v="Please make it easier to navigate to the course materials of the nanodegrees I have already graduated from."/>
    <m/>
    <s v="No"/>
  </r>
  <r>
    <x v="320"/>
    <x v="1"/>
    <x v="0"/>
    <x v="0"/>
    <m/>
    <m/>
    <m/>
    <n v="44.12777777777778"/>
    <d v="1974-06-20T00:00:00"/>
    <n v="7"/>
    <n v="35"/>
    <x v="8"/>
    <x v="1"/>
    <n v="94087"/>
    <x v="1"/>
    <n v="0"/>
    <s v="t-shirt"/>
    <m/>
    <s v="â€œData is the new bacon&quot;"/>
    <m/>
    <n v="0"/>
    <m/>
    <m/>
    <m/>
    <m/>
    <m/>
    <m/>
    <m/>
    <m/>
    <x v="0"/>
    <x v="1"/>
    <x v="1"/>
    <x v="1"/>
    <x v="0"/>
    <x v="0"/>
    <x v="0"/>
    <x v="0"/>
    <x v="0"/>
    <m/>
    <m/>
    <s v="Forums"/>
    <m/>
    <m/>
    <n v="10"/>
    <n v="2"/>
    <m/>
    <n v="14"/>
    <s v="Set a schedule and stick to it."/>
    <x v="4"/>
    <x v="0"/>
    <n v="7"/>
    <s v="Perhaps weekly virtual office hours - might need to be partitioned due to number of students. Also weekly live (or prerecorded) lectures related to various topics within the nanodegree program to help keep things fresh."/>
    <x v="249"/>
    <s v="n/a"/>
    <m/>
    <s v="No"/>
  </r>
  <r>
    <x v="321"/>
    <x v="0"/>
    <x v="1"/>
    <x v="0"/>
    <m/>
    <s v="General interest in the topic (personal growth and enrichment)"/>
    <m/>
    <n v="25.269444444444446"/>
    <d v="1993-01-20T00:00:00"/>
    <n v="8"/>
    <n v="35"/>
    <x v="5"/>
    <x v="8"/>
    <n v="80301"/>
    <x v="11"/>
    <n v="0"/>
    <s v="t-shirt"/>
    <m/>
    <s v="â€œMachine learning for lifeâ€"/>
    <m/>
    <n v="1"/>
    <s v="Software Engineer"/>
    <m/>
    <m/>
    <s v="Mid Level"/>
    <s v="Automotive"/>
    <m/>
    <n v="2"/>
    <s v="ASV"/>
    <x v="0"/>
    <x v="0"/>
    <x v="1"/>
    <x v="0"/>
    <x v="1"/>
    <x v="0"/>
    <x v="1"/>
    <x v="0"/>
    <x v="0"/>
    <m/>
    <m/>
    <s v="Slack Channel"/>
    <m/>
    <n v="4"/>
    <m/>
    <n v="4"/>
    <m/>
    <n v="3"/>
    <s v="Learn the basics before you go on to the nanodegrees. Too many people in the machine learning/AI programs don't have a working knowledge of linear algebra, calculus, basic programming, etc. "/>
    <x v="1"/>
    <x v="0"/>
    <n v="8"/>
    <s v="Have optional videos that go more into the theory and math behind the algorithms. In order to ever get hired you're likely going to have to demonstrate an understanding, not just the ability to plug data into algorithms."/>
    <x v="250"/>
    <m/>
    <m/>
    <s v="No"/>
  </r>
  <r>
    <x v="322"/>
    <x v="1"/>
    <x v="0"/>
    <x v="0"/>
    <s v="Help prepare for an advanced degree"/>
    <s v="General interest in the topic (personal growth and enrichment)"/>
    <m/>
    <n v="26.908333333333335"/>
    <d v="1991-06-10T00:00:00"/>
    <n v="8"/>
    <n v="35"/>
    <x v="11"/>
    <x v="9"/>
    <n v="0"/>
    <x v="11"/>
    <n v="1"/>
    <s v="t-shirt"/>
    <m/>
    <s v="â€œData is the new bacon&quot;"/>
    <m/>
    <n v="0"/>
    <m/>
    <m/>
    <m/>
    <m/>
    <m/>
    <m/>
    <m/>
    <m/>
    <x v="0"/>
    <x v="0"/>
    <x v="1"/>
    <x v="0"/>
    <x v="0"/>
    <x v="0"/>
    <x v="0"/>
    <x v="0"/>
    <x v="0"/>
    <s v="None"/>
    <m/>
    <m/>
    <m/>
    <m/>
    <m/>
    <m/>
    <m/>
    <m/>
    <m/>
    <x v="1"/>
    <x v="0"/>
    <n v="9"/>
    <s v="More complex projects"/>
    <x v="251"/>
    <s v="More coding on projects could be great!"/>
    <m/>
    <s v="No"/>
  </r>
  <r>
    <x v="323"/>
    <x v="1"/>
    <x v="1"/>
    <x v="0"/>
    <m/>
    <s v="General interest in the topic (personal growth and enrichment)"/>
    <m/>
    <n v="39.147222222222226"/>
    <d v="1979-05-18T00:00:00"/>
    <n v="6"/>
    <n v="35"/>
    <x v="6"/>
    <x v="10"/>
    <n v="15025"/>
    <x v="9"/>
    <n v="1"/>
    <s v="hoodie"/>
    <m/>
    <s v="â€Math - all the cool kids are doing itâ€"/>
    <m/>
    <n v="1"/>
    <s v="Software Engineer"/>
    <m/>
    <s v="Individual Contributor"/>
    <m/>
    <s v="Technology &amp; Internet"/>
    <m/>
    <n v="15"/>
    <s v="IBM"/>
    <x v="2"/>
    <x v="0"/>
    <x v="1"/>
    <x v="0"/>
    <x v="0"/>
    <x v="1"/>
    <x v="0"/>
    <x v="0"/>
    <x v="0"/>
    <m/>
    <m/>
    <s v="Mentor Help (classroom or 1:1 mentors)"/>
    <m/>
    <n v="6"/>
    <m/>
    <n v="6"/>
    <m/>
    <n v="30"/>
    <s v="Dive in. Get started on the projects as soon as possible, because to me they made all the other materials make sense when I found them confusing from text / video alone."/>
    <x v="0"/>
    <x v="0"/>
    <n v="9"/>
    <s v="No complaints. Will see how it impacts my job search. Maybe opportunities to update your projects after they are submitted. I often submitted early to make sure everything passed on time, but would be nice to be able to add bells and whistles and resubmit"/>
    <x v="252"/>
    <s v="Nope"/>
    <m/>
    <s v="No"/>
  </r>
  <r>
    <x v="324"/>
    <x v="0"/>
    <x v="1"/>
    <x v="0"/>
    <m/>
    <m/>
    <m/>
    <n v="37.908333333333331"/>
    <d v="1980-08-06T00:00:00"/>
    <n v="7"/>
    <n v="120"/>
    <x v="6"/>
    <x v="10"/>
    <n v="600061"/>
    <x v="4"/>
    <n v="1"/>
    <s v="shoes (brand is TBDâ€¦ probably Adidas or Puma)"/>
    <m/>
    <s v="â€œMachine learning for lifeâ€"/>
    <m/>
    <n v="1"/>
    <s v="Data Scientist"/>
    <m/>
    <s v="Individual Contributor"/>
    <m/>
    <s v="Technology &amp; Internet"/>
    <m/>
    <n v="14"/>
    <s v="CTS"/>
    <x v="2"/>
    <x v="0"/>
    <x v="1"/>
    <x v="0"/>
    <x v="1"/>
    <x v="0"/>
    <x v="1"/>
    <x v="0"/>
    <x v="0"/>
    <m/>
    <m/>
    <s v="Forums"/>
    <m/>
    <m/>
    <n v="10"/>
    <m/>
    <n v="8"/>
    <n v="24"/>
    <s v="Practice,Practice, Practice. Practice makes one perfect"/>
    <x v="1"/>
    <x v="0"/>
    <n v="9"/>
    <s v="Video content quality is uneven . This needs to be standardised. Most of videos by Udacity is good but other Udacity partners is not so good"/>
    <x v="253"/>
    <s v="Keep up the good work !!"/>
    <m/>
    <s v="No"/>
  </r>
  <r>
    <x v="325"/>
    <x v="1"/>
    <x v="1"/>
    <x v="1"/>
    <m/>
    <m/>
    <m/>
    <n v="39.519444444444446"/>
    <d v="1979-01-04T00:00:00"/>
    <n v="8"/>
    <n v="15"/>
    <x v="2"/>
    <x v="2"/>
    <n v="16506"/>
    <x v="10"/>
    <n v="0"/>
    <s v="socks"/>
    <m/>
    <m/>
    <s v="Data says it all"/>
    <n v="1"/>
    <s v="Educator / Instructor"/>
    <m/>
    <m/>
    <s v="Professor"/>
    <s v="Education"/>
    <m/>
    <n v="6"/>
    <s v="Mercyhurst University"/>
    <x v="1"/>
    <x v="0"/>
    <x v="1"/>
    <x v="0"/>
    <x v="1"/>
    <x v="0"/>
    <x v="0"/>
    <x v="0"/>
    <x v="0"/>
    <m/>
    <m/>
    <s v="Forums"/>
    <m/>
    <n v="6"/>
    <m/>
    <n v="6"/>
    <m/>
    <n v="40"/>
    <s v="Work on it every day even if it is just for a few minutes."/>
    <x v="2"/>
    <x v="41"/>
    <n v="10"/>
    <s v="Honestly nothing. Maybe more hands-on lectures when possible. Loved Sebastian Thrun and Katie Malone's lectures. They were the best to follow. Did not like the Georgia Tech guys all that much. "/>
    <x v="254"/>
    <s v="Keep doing what you are doing. You are the best!"/>
    <m/>
    <s v="No"/>
  </r>
  <r>
    <x v="326"/>
    <x v="1"/>
    <x v="0"/>
    <x v="0"/>
    <m/>
    <m/>
    <m/>
    <n v="26.230555555555554"/>
    <d v="1992-02-09T00:00:00"/>
    <n v="7"/>
    <n v="180"/>
    <x v="7"/>
    <x v="13"/>
    <n v="110085"/>
    <x v="9"/>
    <n v="1"/>
    <s v="hoodie"/>
    <m/>
    <s v="â€œA quality life demands quality questionsâ€"/>
    <m/>
    <n v="1"/>
    <s v="Data Engineer"/>
    <m/>
    <s v="Individual Contributor"/>
    <m/>
    <s v="Technology &amp; Internet"/>
    <m/>
    <n v="2"/>
    <s v="Tatras Data"/>
    <x v="2"/>
    <x v="0"/>
    <x v="1"/>
    <x v="0"/>
    <x v="1"/>
    <x v="0"/>
    <x v="0"/>
    <x v="1"/>
    <x v="0"/>
    <m/>
    <m/>
    <s v="Mentor Help (classroom or 1:1 mentors)"/>
    <m/>
    <n v="4"/>
    <m/>
    <n v="4"/>
    <m/>
    <n v="10"/>
    <s v="Just be consistent "/>
    <x v="1"/>
    <x v="0"/>
    <n v="6"/>
    <s v="Special Online sessions for complicated topics."/>
    <x v="255"/>
    <s v="Sometimes, because of work, it becomes hard to concentrate on the course work and projects thats why i loose a lot of money over the platform."/>
    <m/>
    <s v="No"/>
  </r>
  <r>
    <x v="327"/>
    <x v="1"/>
    <x v="0"/>
    <x v="0"/>
    <m/>
    <m/>
    <m/>
    <n v="26.591666666666665"/>
    <d v="1991-10-02T00:00:00"/>
    <n v="9"/>
    <n v="2"/>
    <x v="5"/>
    <x v="16"/>
    <n v="560032"/>
    <x v="5"/>
    <n v="1"/>
    <s v="hoodie"/>
    <m/>
    <s v="â€œMachine learning for lifeâ€"/>
    <m/>
    <n v="1"/>
    <s v="Software Engineer"/>
    <m/>
    <s v="Individual Contributor"/>
    <m/>
    <s v="Technology &amp; Internet"/>
    <m/>
    <n v="4"/>
    <s v="Bangalore"/>
    <x v="0"/>
    <x v="0"/>
    <x v="1"/>
    <x v="0"/>
    <x v="0"/>
    <x v="0"/>
    <x v="1"/>
    <x v="0"/>
    <x v="0"/>
    <s v="None"/>
    <s v="Android Developer ND"/>
    <m/>
    <m/>
    <m/>
    <m/>
    <m/>
    <m/>
    <m/>
    <m/>
    <x v="0"/>
    <x v="0"/>
    <n v="10"/>
    <s v="Udacity should provide foundation courses for all NDs."/>
    <x v="256"/>
    <s v="There should be some more scholarships available for each course."/>
    <m/>
    <s v="No"/>
  </r>
  <r>
    <x v="328"/>
    <x v="0"/>
    <x v="1"/>
    <x v="0"/>
    <s v="Help prepare for an advanced degree"/>
    <s v="General interest in the topic (personal growth and enrichment)"/>
    <m/>
    <n v="45.741666666666667"/>
    <d v="1972-11-16T00:00:00"/>
    <n v="8"/>
    <n v="35"/>
    <x v="5"/>
    <x v="5"/>
    <n v="90409"/>
    <x v="3"/>
    <n v="1"/>
    <s v="jacket (brand is TBD... probably Patagonia)"/>
    <m/>
    <s v="â€œA quality life demands quality questionsâ€"/>
    <m/>
    <n v="1"/>
    <s v="Software Engineer"/>
    <m/>
    <s v="Manager"/>
    <m/>
    <s v="Technology &amp; Internet"/>
    <m/>
    <n v="5"/>
    <s v="Server Density"/>
    <x v="4"/>
    <x v="0"/>
    <x v="1"/>
    <x v="0"/>
    <x v="0"/>
    <x v="0"/>
    <x v="1"/>
    <x v="0"/>
    <x v="0"/>
    <m/>
    <s v="FSND, FSND, Ruby"/>
    <s v="Slack Channel"/>
    <m/>
    <n v="5"/>
    <m/>
    <n v="5"/>
    <m/>
    <n v="8"/>
    <s v="Start with the projects as early as possible "/>
    <x v="1"/>
    <x v="0"/>
    <n v="8"/>
    <s v="Train and help your mentors more"/>
    <x v="257"/>
    <s v="."/>
    <m/>
    <s v="No"/>
  </r>
  <r>
    <x v="329"/>
    <x v="1"/>
    <x v="1"/>
    <x v="1"/>
    <m/>
    <m/>
    <m/>
    <n v="32.966666666666669"/>
    <d v="1985-06-20T00:00:00"/>
    <n v="7"/>
    <n v="30"/>
    <x v="1"/>
    <x v="1"/>
    <n v="65075"/>
    <x v="1"/>
    <n v="0"/>
    <s v="backpack"/>
    <m/>
    <s v="â€œA quality life demands quality questionsâ€"/>
    <m/>
    <n v="1"/>
    <s v="Software Engineer"/>
    <m/>
    <s v="Individual Contributor"/>
    <m/>
    <s v="Government"/>
    <m/>
    <n v="10"/>
    <s v="Tribunal Regional Eleitoral do MaranhÃ£o"/>
    <x v="2"/>
    <x v="0"/>
    <x v="0"/>
    <x v="0"/>
    <x v="0"/>
    <x v="0"/>
    <x v="0"/>
    <x v="0"/>
    <x v="0"/>
    <m/>
    <m/>
    <s v="Slack Channel"/>
    <m/>
    <n v="4"/>
    <m/>
    <n v="4"/>
    <m/>
    <n v="6"/>
    <s v="Open your mind"/>
    <x v="0"/>
    <x v="0"/>
    <n v="9"/>
    <s v="Localization to other languages should be improved"/>
    <x v="0"/>
    <m/>
    <m/>
    <s v="No"/>
  </r>
  <r>
    <x v="330"/>
    <x v="1"/>
    <x v="0"/>
    <x v="0"/>
    <m/>
    <m/>
    <m/>
    <n v="49.519444444444446"/>
    <d v="1969-02-25T00:00:00"/>
    <n v="8"/>
    <n v="35"/>
    <x v="8"/>
    <x v="1"/>
    <n v="78759"/>
    <x v="1"/>
    <n v="1"/>
    <m/>
    <m/>
    <m/>
    <m/>
    <n v="0"/>
    <m/>
    <m/>
    <m/>
    <m/>
    <m/>
    <m/>
    <m/>
    <m/>
    <x v="0"/>
    <x v="0"/>
    <x v="1"/>
    <x v="0"/>
    <x v="1"/>
    <x v="0"/>
    <x v="0"/>
    <x v="0"/>
    <x v="0"/>
    <m/>
    <m/>
    <s v="Forums"/>
    <m/>
    <n v="6"/>
    <m/>
    <n v="6"/>
    <m/>
    <n v="16"/>
    <s v="Use the forums!"/>
    <x v="1"/>
    <x v="0"/>
    <n v="9"/>
    <s v="Give Udacity t-shirts to grads! They've paid for it!"/>
    <x v="0"/>
    <s v="Does this survey info not exist with each student registered? "/>
    <m/>
    <s v="No"/>
  </r>
  <r>
    <x v="331"/>
    <x v="0"/>
    <x v="0"/>
    <x v="0"/>
    <s v="Help prepare for an advanced degree"/>
    <m/>
    <m/>
    <n v="29.341666666666665"/>
    <d v="1989-01-15T00:00:00"/>
    <n v="7"/>
    <n v="10"/>
    <x v="11"/>
    <x v="2"/>
    <n v="4755066"/>
    <x v="10"/>
    <n v="0"/>
    <s v="hoodie"/>
    <m/>
    <s v="â€œData is the new bacon&quot;"/>
    <m/>
    <n v="1"/>
    <s v="Software Engineer"/>
    <m/>
    <s v="Not Applicable"/>
    <m/>
    <s v="Education"/>
    <m/>
    <n v="4"/>
    <s v="INESC-ID"/>
    <x v="2"/>
    <x v="0"/>
    <x v="1"/>
    <x v="1"/>
    <x v="0"/>
    <x v="0"/>
    <x v="0"/>
    <x v="0"/>
    <x v="0"/>
    <m/>
    <m/>
    <s v="Forums"/>
    <m/>
    <n v="5"/>
    <m/>
    <n v="5"/>
    <m/>
    <n v="180"/>
    <s v="Take notes of the formulas in the videos. Read the description of the project before starting watching the videos. On the first struggle, immediately check the forum."/>
    <x v="0"/>
    <x v="0"/>
    <n v="10"/>
    <s v="Provide alternative to videos. Videos can be boring, you can't skip the things you already know â€“ you fall asleep â€“ you have to replay the video â€“ you fall asleep â€“ ..."/>
    <x v="258"/>
    <s v="My main struggle with the degree was that I did not have the same bandwidth to study along the program. There months I could not even log in. It was really difficult to avoid drop out. I can't come up with any suggestion, because fixing it could bring other issues ;)"/>
    <m/>
    <s v="No"/>
  </r>
  <r>
    <x v="332"/>
    <x v="1"/>
    <x v="0"/>
    <x v="0"/>
    <m/>
    <s v="General interest in the topic (personal growth and enrichment)"/>
    <m/>
    <n v="26.43888888888889"/>
    <d v="1991-11-26T00:00:00"/>
    <n v="8"/>
    <n v="110"/>
    <x v="5"/>
    <x v="22"/>
    <n v="560008"/>
    <x v="7"/>
    <n v="0"/>
    <s v="backpack"/>
    <m/>
    <s v="â€œA quality life demands quality questionsâ€"/>
    <m/>
    <n v="1"/>
    <s v="Software Engineer"/>
    <m/>
    <s v="Individual Contributor"/>
    <m/>
    <s v="Technology &amp; Internet"/>
    <m/>
    <n v="3"/>
    <s v="Samsung Research India"/>
    <x v="0"/>
    <x v="0"/>
    <x v="1"/>
    <x v="0"/>
    <x v="0"/>
    <x v="0"/>
    <x v="1"/>
    <x v="0"/>
    <x v="0"/>
    <m/>
    <m/>
    <s v="Forums"/>
    <m/>
    <n v="6"/>
    <m/>
    <n v="6"/>
    <m/>
    <n v="6"/>
    <s v="If stuck, watch the lectures multiple times."/>
    <x v="1"/>
    <x v="0"/>
    <n v="9"/>
    <s v="Better collaboration with companies for job offers for students"/>
    <x v="85"/>
    <s v="You people are doing great :)"/>
    <m/>
    <s v="No"/>
  </r>
  <r>
    <x v="333"/>
    <x v="0"/>
    <x v="1"/>
    <x v="0"/>
    <m/>
    <s v="General interest in the topic (personal growth and enrichment)"/>
    <m/>
    <n v="46.130555555555553"/>
    <d v="1972-06-29T00:00:00"/>
    <n v="7"/>
    <n v="60"/>
    <x v="16"/>
    <x v="13"/>
    <n v="28039"/>
    <x v="9"/>
    <n v="0"/>
    <s v="socks"/>
    <m/>
    <s v="â€œMachine learning for lifeâ€"/>
    <m/>
    <n v="1"/>
    <s v="Freelancing"/>
    <m/>
    <s v="Individual Contributor"/>
    <m/>
    <s v="Technology &amp; Internet"/>
    <m/>
    <n v="15"/>
    <s v="Conento"/>
    <x v="2"/>
    <x v="0"/>
    <x v="1"/>
    <x v="0"/>
    <x v="0"/>
    <x v="1"/>
    <x v="0"/>
    <x v="0"/>
    <x v="0"/>
    <m/>
    <m/>
    <s v="Forums"/>
    <m/>
    <n v="4"/>
    <m/>
    <n v="6"/>
    <m/>
    <n v="25"/>
    <s v="Enjoy!"/>
    <x v="1"/>
    <x v="0"/>
    <n v="9"/>
    <s v="For me, the relation with the mentor has not really worked out very well, in the sense that it has not been very useful."/>
    <x v="259"/>
    <s v="Thanks!"/>
    <m/>
    <s v="No"/>
  </r>
  <r>
    <x v="334"/>
    <x v="0"/>
    <x v="1"/>
    <x v="0"/>
    <m/>
    <s v="General interest in the topic (personal growth and enrichment)"/>
    <m/>
    <n v="35.069444444444443"/>
    <d v="1983-05-25T00:00:00"/>
    <n v="8"/>
    <n v="35"/>
    <x v="10"/>
    <x v="1"/>
    <n v="200080"/>
    <x v="8"/>
    <n v="0"/>
    <s v="t-shirt"/>
    <m/>
    <s v="â€œMachine learning for lifeâ€"/>
    <m/>
    <n v="1"/>
    <s v="Software Engineer"/>
    <m/>
    <s v="Individual Contributor"/>
    <m/>
    <s v="Entertainment &amp; Leisure"/>
    <m/>
    <n v="12"/>
    <s v="xyz-soft"/>
    <x v="3"/>
    <x v="0"/>
    <x v="1"/>
    <x v="0"/>
    <x v="1"/>
    <x v="0"/>
    <x v="1"/>
    <x v="0"/>
    <x v="0"/>
    <m/>
    <m/>
    <s v="Forums"/>
    <m/>
    <n v="6"/>
    <m/>
    <n v="6"/>
    <m/>
    <n v="4"/>
    <s v="be smart"/>
    <x v="1"/>
    <x v="0"/>
    <n v="10"/>
    <s v="Richer course"/>
    <x v="260"/>
    <m/>
    <m/>
    <s v="No"/>
  </r>
  <r>
    <x v="335"/>
    <x v="1"/>
    <x v="1"/>
    <x v="1"/>
    <m/>
    <s v="General interest in the topic (personal growth and enrichment)"/>
    <m/>
    <n v="119.68333333333334"/>
    <m/>
    <n v="6"/>
    <n v="120"/>
    <x v="7"/>
    <x v="2"/>
    <n v="110063"/>
    <x v="9"/>
    <n v="0"/>
    <s v="shoes (brand is TBDâ€¦ probably Adidas or Puma)"/>
    <m/>
    <s v="â€œMachine learning for lifeâ€"/>
    <m/>
    <n v="1"/>
    <s v="Software Engineer"/>
    <m/>
    <s v="Individual Contributor"/>
    <m/>
    <s v="Technology &amp; Internet"/>
    <m/>
    <n v="2"/>
    <s v="Monotype Solution"/>
    <x v="4"/>
    <x v="0"/>
    <x v="1"/>
    <x v="0"/>
    <x v="1"/>
    <x v="0"/>
    <x v="0"/>
    <x v="0"/>
    <x v="0"/>
    <m/>
    <m/>
    <s v="Mentor Help (classroom or 1:1 mentors)"/>
    <m/>
    <n v="6"/>
    <m/>
    <n v="4"/>
    <m/>
    <n v="12"/>
    <s v="Be discpline. be curious "/>
    <x v="1"/>
    <x v="0"/>
    <n v="10"/>
    <s v="It's already great"/>
    <x v="261"/>
    <s v="No"/>
    <m/>
    <s v="No"/>
  </r>
  <r>
    <x v="336"/>
    <x v="1"/>
    <x v="0"/>
    <x v="0"/>
    <m/>
    <s v="General interest in the topic (personal growth and enrichment)"/>
    <m/>
    <n v="29.31111111111111"/>
    <d v="1989-01-26T00:00:00"/>
    <n v="8"/>
    <n v="35"/>
    <x v="20"/>
    <x v="13"/>
    <n v="22630"/>
    <x v="6"/>
    <n v="1"/>
    <s v="hoodie"/>
    <m/>
    <s v="â€œMachine learning for lifeâ€"/>
    <m/>
    <n v="1"/>
    <s v="Co-founder (or solo founder)"/>
    <m/>
    <s v="C-Level"/>
    <m/>
    <s v="Technology &amp; Internet"/>
    <m/>
    <n v="2"/>
    <m/>
    <x v="4"/>
    <x v="0"/>
    <x v="1"/>
    <x v="0"/>
    <x v="1"/>
    <x v="0"/>
    <x v="0"/>
    <x v="0"/>
    <x v="0"/>
    <m/>
    <s v="Front-End Web Developer"/>
    <s v="Slack Channel"/>
    <m/>
    <n v="6"/>
    <m/>
    <n v="6"/>
    <m/>
    <n v="20"/>
    <s v="Aim for 2-4 hours of study or project development each day. Small sprints like this prevent fatigue and negative progress. "/>
    <x v="1"/>
    <x v="0"/>
    <n v="10"/>
    <s v="Not sure"/>
    <x v="262"/>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s v="No"/>
  </r>
  <r>
    <x v="337"/>
    <x v="1"/>
    <x v="0"/>
    <x v="0"/>
    <m/>
    <m/>
    <m/>
    <n v="20.486111111111111"/>
    <d v="1997-10-08T00:00:00"/>
    <n v="7"/>
    <n v="120"/>
    <x v="6"/>
    <x v="11"/>
    <n v="8887"/>
    <x v="11"/>
    <n v="1"/>
    <m/>
    <m/>
    <m/>
    <m/>
    <n v="1"/>
    <s v="Machine Learning Engineer"/>
    <m/>
    <s v="Intern"/>
    <m/>
    <s v="Technology &amp; Internet"/>
    <m/>
    <n v="4"/>
    <s v="NVIDIA"/>
    <x v="5"/>
    <x v="0"/>
    <x v="1"/>
    <x v="0"/>
    <x v="0"/>
    <x v="0"/>
    <x v="1"/>
    <x v="1"/>
    <x v="0"/>
    <m/>
    <m/>
    <s v="Slack Channel"/>
    <m/>
    <n v="5"/>
    <m/>
    <m/>
    <s v="8+"/>
    <n v="6"/>
    <s v="You should free as much time as possible before the degree and look for work opportunities throughout the program."/>
    <x v="0"/>
    <x v="0"/>
    <n v="10"/>
    <s v="Introducing students to industry professionals in leading roles for networking"/>
    <x v="263"/>
    <m/>
    <m/>
    <s v="No"/>
  </r>
  <r>
    <x v="338"/>
    <x v="0"/>
    <x v="0"/>
    <x v="0"/>
    <s v="Help prepare for an advanced degree"/>
    <s v="General interest in the topic (personal growth and enrichment)"/>
    <m/>
    <n v="23.494444444444444"/>
    <d v="1994-10-21T00:00:00"/>
    <n v="6"/>
    <n v="40"/>
    <x v="6"/>
    <x v="16"/>
    <n v="110059"/>
    <x v="11"/>
    <n v="1"/>
    <s v="jacket (brand is TBD... probably Patagonia)"/>
    <m/>
    <s v="â€œA quality life demands quality questionsâ€"/>
    <m/>
    <n v="1"/>
    <s v="Software Engineer"/>
    <m/>
    <s v="Individual Contributor"/>
    <m/>
    <s v="Business Support &amp; Logistics"/>
    <m/>
    <n v="0"/>
    <s v="Intuit"/>
    <x v="0"/>
    <x v="0"/>
    <x v="1"/>
    <x v="0"/>
    <x v="0"/>
    <x v="1"/>
    <x v="0"/>
    <x v="0"/>
    <x v="0"/>
    <m/>
    <m/>
    <s v="Forums"/>
    <m/>
    <n v="4"/>
    <m/>
    <n v="2"/>
    <m/>
    <n v="48"/>
    <s v="Try to stay as much ahead as possible, especially with the projects."/>
    <x v="1"/>
    <x v="0"/>
    <n v="9"/>
    <s v="Have more resources dedicated to practice and projects instead of videos."/>
    <x v="264"/>
    <m/>
    <m/>
    <s v="No"/>
  </r>
  <r>
    <x v="339"/>
    <x v="1"/>
    <x v="1"/>
    <x v="0"/>
    <m/>
    <s v="General interest in the topic (personal growth and enrichment)"/>
    <m/>
    <n v="21.425000000000001"/>
    <d v="1996-11-04T00:00:00"/>
    <n v="6"/>
    <n v="35"/>
    <x v="6"/>
    <x v="14"/>
    <n v="100070"/>
    <x v="6"/>
    <n v="1"/>
    <s v="backpack"/>
    <m/>
    <s v="â€Math - all the cool kids are doing itâ€"/>
    <m/>
    <n v="0"/>
    <m/>
    <m/>
    <m/>
    <m/>
    <m/>
    <m/>
    <m/>
    <m/>
    <x v="0"/>
    <x v="0"/>
    <x v="1"/>
    <x v="0"/>
    <x v="0"/>
    <x v="0"/>
    <x v="1"/>
    <x v="0"/>
    <x v="0"/>
    <m/>
    <m/>
    <s v="Slack Channel"/>
    <m/>
    <n v="3"/>
    <m/>
    <n v="6"/>
    <m/>
    <n v="80"/>
    <s v="communicate with others! Two heads are better than one!"/>
    <x v="2"/>
    <x v="20"/>
    <n v="9"/>
    <s v="modify the website so we cancommunicate with others during learning time(eg:watching video etc)"/>
    <x v="265"/>
    <s v="great job!  keep trying!"/>
    <m/>
    <s v="No"/>
  </r>
  <r>
    <x v="340"/>
    <x v="0"/>
    <x v="0"/>
    <x v="0"/>
    <m/>
    <s v="General interest in the topic (personal growth and enrichment)"/>
    <m/>
    <n v="29.427777777777777"/>
    <d v="1988-12-15T00:00:00"/>
    <n v="8"/>
    <n v="120"/>
    <x v="5"/>
    <x v="2"/>
    <n v="52030280"/>
    <x v="9"/>
    <n v="0"/>
    <s v="jacket (brand is TBD... probably Patagonia)"/>
    <m/>
    <s v="â€œData is the new bacon&quot;"/>
    <m/>
    <n v="1"/>
    <s v="Software Engineer"/>
    <m/>
    <s v="Individual Contributor"/>
    <m/>
    <s v="Technology &amp; Internet"/>
    <m/>
    <n v="7"/>
    <s v="MV Sistemas"/>
    <x v="0"/>
    <x v="0"/>
    <x v="1"/>
    <x v="0"/>
    <x v="1"/>
    <x v="0"/>
    <x v="0"/>
    <x v="0"/>
    <x v="0"/>
    <m/>
    <m/>
    <s v="Slack Channel"/>
    <m/>
    <m/>
    <n v="10"/>
    <n v="6"/>
    <m/>
    <n v="6"/>
    <s v="Go deep on the subject."/>
    <x v="1"/>
    <x v="0"/>
    <n v="10"/>
    <s v="More Quizzes"/>
    <x v="232"/>
    <m/>
    <m/>
    <s v="No"/>
  </r>
  <r>
    <x v="341"/>
    <x v="1"/>
    <x v="0"/>
    <x v="0"/>
    <m/>
    <m/>
    <m/>
    <n v="29.191666666666666"/>
    <d v="1989-03-10T00:00:00"/>
    <n v="7"/>
    <n v="35"/>
    <x v="2"/>
    <x v="11"/>
    <n v="600060"/>
    <x v="3"/>
    <n v="0"/>
    <s v="t-shirt"/>
    <m/>
    <s v="â€œMachine learning for lifeâ€"/>
    <m/>
    <n v="0"/>
    <m/>
    <m/>
    <m/>
    <m/>
    <m/>
    <m/>
    <m/>
    <m/>
    <x v="0"/>
    <x v="0"/>
    <x v="1"/>
    <x v="0"/>
    <x v="1"/>
    <x v="0"/>
    <x v="0"/>
    <x v="0"/>
    <x v="0"/>
    <m/>
    <m/>
    <s v="Forums"/>
    <m/>
    <n v="6"/>
    <m/>
    <n v="6"/>
    <m/>
    <n v="1"/>
    <s v="Work on different example"/>
    <x v="1"/>
    <x v="0"/>
    <n v="4"/>
    <s v="Increase employment offer"/>
    <x v="0"/>
    <m/>
    <m/>
    <s v="No"/>
  </r>
  <r>
    <x v="342"/>
    <x v="1"/>
    <x v="0"/>
    <x v="0"/>
    <s v="Help prepare for an advanced degree"/>
    <s v="General interest in the topic (personal growth and enrichment)"/>
    <m/>
    <n v="21.736111111111111"/>
    <d v="1996-07-15T00:00:00"/>
    <n v="7"/>
    <n v="35"/>
    <x v="5"/>
    <x v="3"/>
    <n v="41200"/>
    <x v="10"/>
    <n v="1"/>
    <s v="shoes (brand is TBDâ€¦ probably Adidas or Puma)"/>
    <m/>
    <s v="â€œMachine learning for lifeâ€"/>
    <m/>
    <n v="0"/>
    <m/>
    <m/>
    <m/>
    <m/>
    <m/>
    <m/>
    <m/>
    <m/>
    <x v="4"/>
    <x v="1"/>
    <x v="1"/>
    <x v="0"/>
    <x v="0"/>
    <x v="0"/>
    <x v="1"/>
    <x v="0"/>
    <x v="0"/>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x v="1"/>
    <x v="0"/>
    <n v="10"/>
    <s v="Get Nanodegree with credit eligible!"/>
    <x v="266"/>
    <m/>
    <m/>
    <s v="No"/>
  </r>
  <r>
    <x v="343"/>
    <x v="1"/>
    <x v="0"/>
    <x v="0"/>
    <m/>
    <m/>
    <m/>
    <n v="29.880555555555556"/>
    <d v="1988-07-05T00:00:00"/>
    <n v="7"/>
    <n v="25"/>
    <x v="7"/>
    <x v="15"/>
    <m/>
    <x v="8"/>
    <n v="0"/>
    <s v="track suit / sweat suit"/>
    <m/>
    <s v="â€œMachine learning for lifeâ€"/>
    <m/>
    <n v="1"/>
    <s v="Consulting"/>
    <m/>
    <s v="Individual Contributor"/>
    <m/>
    <s v="Construction, Machinery, and Homes"/>
    <m/>
    <n v="2"/>
    <s v="Deloitte"/>
    <x v="2"/>
    <x v="0"/>
    <x v="1"/>
    <x v="0"/>
    <x v="0"/>
    <x v="0"/>
    <x v="1"/>
    <x v="0"/>
    <x v="0"/>
    <m/>
    <m/>
    <s v="Stack Overflow"/>
    <m/>
    <m/>
    <n v="10"/>
    <n v="6"/>
    <m/>
    <n v="20"/>
    <s v="Schedule time to work and stick to that schedule religiously."/>
    <x v="2"/>
    <x v="42"/>
    <n v="7"/>
    <s v="Don't know"/>
    <x v="267"/>
    <s v="NO"/>
    <n v="0"/>
    <s v="No"/>
  </r>
  <r>
    <x v="344"/>
    <x v="0"/>
    <x v="0"/>
    <x v="0"/>
    <m/>
    <s v="General interest in the topic (personal growth and enrichment)"/>
    <m/>
    <n v="27.969444444444445"/>
    <d v="1990-05-24T00:00:00"/>
    <n v="5"/>
    <n v="30"/>
    <x v="20"/>
    <x v="30"/>
    <n v="98001"/>
    <x v="11"/>
    <n v="1"/>
    <m/>
    <m/>
    <m/>
    <m/>
    <n v="1"/>
    <s v="Software Engineer"/>
    <m/>
    <s v="Not Applicable"/>
    <m/>
    <s v="Government"/>
    <m/>
    <n v="4"/>
    <s v="attain"/>
    <x v="0"/>
    <x v="0"/>
    <x v="1"/>
    <x v="0"/>
    <x v="0"/>
    <x v="0"/>
    <x v="1"/>
    <x v="0"/>
    <x v="0"/>
    <m/>
    <s v="ios development "/>
    <s v="Forums"/>
    <m/>
    <n v="5"/>
    <m/>
    <n v="4"/>
    <m/>
    <n v="6"/>
    <s v="consistently working on the class everyday "/>
    <x v="1"/>
    <x v="0"/>
    <n v="10"/>
    <s v="make classes cheaper"/>
    <x v="268"/>
    <s v="great service"/>
    <m/>
    <s v="No"/>
  </r>
  <r>
    <x v="345"/>
    <x v="0"/>
    <x v="1"/>
    <x v="1"/>
    <m/>
    <m/>
    <m/>
    <n v="29.969444444444445"/>
    <d v="1988-06-03T00:00:00"/>
    <n v="7"/>
    <n v="20"/>
    <x v="5"/>
    <x v="11"/>
    <n v="75006"/>
    <x v="3"/>
    <n v="0"/>
    <s v="backpack"/>
    <m/>
    <s v="â€Math - all the cool kids are doing itâ€"/>
    <m/>
    <n v="1"/>
    <s v="Data Scientist"/>
    <m/>
    <s v="Individual Contributor"/>
    <m/>
    <s v="Healthcare and Pharmaceuticals"/>
    <m/>
    <n v="3"/>
    <s v="Centre d'epidemiologie clinique"/>
    <x v="1"/>
    <x v="0"/>
    <x v="1"/>
    <x v="1"/>
    <x v="1"/>
    <x v="0"/>
    <x v="0"/>
    <x v="0"/>
    <x v="0"/>
    <m/>
    <m/>
    <s v="Forums"/>
    <m/>
    <n v="6"/>
    <m/>
    <n v="3"/>
    <m/>
    <n v="8"/>
    <s v="Forums are magic"/>
    <x v="1"/>
    <x v="0"/>
    <n v="10"/>
    <s v="Provide more additional reading in the courses"/>
    <x v="0"/>
    <m/>
    <m/>
    <s v="No"/>
  </r>
  <r>
    <x v="346"/>
    <x v="0"/>
    <x v="1"/>
    <x v="0"/>
    <m/>
    <m/>
    <m/>
    <n v="28.908333333333335"/>
    <d v="1989-06-20T00:00:00"/>
    <n v="6"/>
    <n v="10"/>
    <x v="11"/>
    <x v="11"/>
    <n v="15203"/>
    <x v="1"/>
    <n v="0"/>
    <s v="jacket (brand is TBD... probably Patagonia)"/>
    <m/>
    <s v="â€œMachine learning for lifeâ€"/>
    <m/>
    <n v="1"/>
    <s v="Business Intelligence / Business Analyst"/>
    <m/>
    <s v="Individual Contributor"/>
    <m/>
    <s v="Healthcare and Pharmaceuticals"/>
    <m/>
    <n v="3"/>
    <s v="UPMC"/>
    <x v="2"/>
    <x v="1"/>
    <x v="1"/>
    <x v="0"/>
    <x v="1"/>
    <x v="0"/>
    <x v="0"/>
    <x v="0"/>
    <x v="0"/>
    <m/>
    <m/>
    <s v="Forums"/>
    <m/>
    <n v="6"/>
    <m/>
    <n v="3"/>
    <m/>
    <n v="9"/>
    <s v="Take notes while listening to the lectures."/>
    <x v="1"/>
    <x v="0"/>
    <n v="9"/>
    <s v="Improve networking by helping create events in areas besides California."/>
    <x v="269"/>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s v="No"/>
  </r>
  <r>
    <x v="347"/>
    <x v="1"/>
    <x v="1"/>
    <x v="0"/>
    <s v="Help prepare for an advanced degree"/>
    <s v="General interest in the topic (personal growth and enrichment)"/>
    <m/>
    <n v="31.836111111111112"/>
    <d v="1986-08-01T00:00:00"/>
    <n v="7"/>
    <n v="25"/>
    <x v="5"/>
    <x v="15"/>
    <n v="28231"/>
    <x v="10"/>
    <n v="0"/>
    <s v="hoodie"/>
    <m/>
    <s v="â€œData is the new bacon&quot;"/>
    <m/>
    <n v="1"/>
    <m/>
    <s v="Application Developer"/>
    <m/>
    <s v="Senior"/>
    <s v="Technology &amp; Internet"/>
    <m/>
    <n v="4"/>
    <s v="Accenture"/>
    <x v="2"/>
    <x v="0"/>
    <x v="1"/>
    <x v="0"/>
    <x v="0"/>
    <x v="0"/>
    <x v="1"/>
    <x v="0"/>
    <x v="0"/>
    <m/>
    <m/>
    <s v="Forums"/>
    <m/>
    <m/>
    <n v="8"/>
    <n v="6"/>
    <m/>
    <n v="8"/>
    <s v="Try to study every day, even if it is just for 20 minutes. This helps me identify the problems early and organize my week accordingly."/>
    <x v="2"/>
    <x v="43"/>
    <n v="10"/>
    <s v="I work and also study and I have to commute to work, some audio materials, similiar to podcasts, would be a great way to keep learning when you have to drive or you are on the subway, etc. "/>
    <x v="0"/>
    <m/>
    <m/>
    <s v="No"/>
  </r>
  <r>
    <x v="348"/>
    <x v="0"/>
    <x v="0"/>
    <x v="1"/>
    <m/>
    <s v="General interest in the topic (personal growth and enrichment)"/>
    <m/>
    <n v="29.152777777777779"/>
    <d v="1989-03-24T00:00:00"/>
    <n v="7"/>
    <n v="30"/>
    <x v="1"/>
    <x v="10"/>
    <n v="560"/>
    <x v="10"/>
    <n v="1"/>
    <m/>
    <s v="Notebooks"/>
    <s v="â€œMachine learning for lifeâ€"/>
    <m/>
    <n v="1"/>
    <s v="Research"/>
    <m/>
    <s v="Individual Contributor"/>
    <m/>
    <s v="Technology &amp; Internet"/>
    <m/>
    <n v="3"/>
    <s v="University of Helsinki, Finland"/>
    <x v="2"/>
    <x v="0"/>
    <x v="1"/>
    <x v="0"/>
    <x v="1"/>
    <x v="0"/>
    <x v="0"/>
    <x v="0"/>
    <x v="0"/>
    <m/>
    <m/>
    <s v="Stack Overflow"/>
    <m/>
    <m/>
    <n v="21"/>
    <m/>
    <n v="16"/>
    <n v="12"/>
    <s v="All projects have information on how much time you would need to complete it. So, plan and allocate time efficiently and have a fixed graduation date to motivate yourself.  "/>
    <x v="2"/>
    <x v="44"/>
    <n v="10"/>
    <s v="Provide more reference content and a pool of current research problems in the world(at the end of learning modules) to motivate students in improving their practical knowledge."/>
    <x v="270"/>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s v="No"/>
  </r>
  <r>
    <x v="349"/>
    <x v="1"/>
    <x v="0"/>
    <x v="0"/>
    <m/>
    <m/>
    <m/>
    <n v="119.68333333333334"/>
    <m/>
    <n v="6"/>
    <n v="180"/>
    <x v="6"/>
    <x v="16"/>
    <n v="3350005"/>
    <x v="11"/>
    <n v="1"/>
    <s v="t-shirt"/>
    <m/>
    <s v="â€Math - all the cool kids are doing itâ€"/>
    <m/>
    <n v="1"/>
    <s v="Other"/>
    <m/>
    <s v="Individual Contributor"/>
    <m/>
    <s v="Technology &amp; Internet"/>
    <m/>
    <n v="13"/>
    <s v="Microsoft"/>
    <x v="2"/>
    <x v="0"/>
    <x v="1"/>
    <x v="0"/>
    <x v="0"/>
    <x v="0"/>
    <x v="1"/>
    <x v="0"/>
    <x v="0"/>
    <m/>
    <m/>
    <s v="Slack Channel"/>
    <m/>
    <n v="5"/>
    <m/>
    <n v="5"/>
    <m/>
    <n v="15"/>
    <s v="Take full advantage of slack channel."/>
    <x v="2"/>
    <x v="19"/>
    <n v="10"/>
    <s v="In Self Driving Car Nanodegree Program, I feel that there is a large gap between the course and the real world. So, I'd be happy to hear more advanced stories."/>
    <x v="108"/>
    <e v="#NAME?"/>
    <m/>
    <s v="No"/>
  </r>
  <r>
    <x v="350"/>
    <x v="0"/>
    <x v="0"/>
    <x v="0"/>
    <m/>
    <s v="General interest in the topic (personal growth and enrichment)"/>
    <m/>
    <n v="30.780555555555555"/>
    <d v="1987-08-16T00:00:00"/>
    <n v="8"/>
    <n v="35"/>
    <x v="6"/>
    <x v="7"/>
    <n v="9320"/>
    <x v="8"/>
    <n v="0"/>
    <m/>
    <s v="I didn't know about a swag store until now"/>
    <m/>
    <s v="My AI has more Neurons than me"/>
    <n v="1"/>
    <s v="Other"/>
    <m/>
    <s v="Not Applicable"/>
    <m/>
    <s v="Technology &amp; Internet"/>
    <m/>
    <n v="15"/>
    <s v="Myself"/>
    <x v="0"/>
    <x v="0"/>
    <x v="1"/>
    <x v="0"/>
    <x v="1"/>
    <x v="0"/>
    <x v="0"/>
    <x v="0"/>
    <x v="0"/>
    <m/>
    <m/>
    <m/>
    <s v="Stackoverflow and official Documentation i.e. on Keras.org or tensorflow.org"/>
    <m/>
    <s v="maybe 12? If the work on the projects counts too a lot more like a 100."/>
    <m/>
    <n v="100"/>
    <n v="50"/>
    <s v="Read the official documentation "/>
    <x v="0"/>
    <x v="0"/>
    <n v="6"/>
    <s v="More freedom in the projects"/>
    <x v="271"/>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s v="No"/>
  </r>
  <r>
    <x v="351"/>
    <x v="0"/>
    <x v="1"/>
    <x v="1"/>
    <m/>
    <s v="General interest in the topic (personal growth and enrichment)"/>
    <m/>
    <n v="25.961111111111112"/>
    <d v="1992-05-16T00:00:00"/>
    <n v="6"/>
    <n v="2"/>
    <x v="6"/>
    <x v="1"/>
    <m/>
    <x v="7"/>
    <n v="1"/>
    <m/>
    <m/>
    <m/>
    <m/>
    <n v="0"/>
    <m/>
    <m/>
    <m/>
    <m/>
    <m/>
    <m/>
    <m/>
    <m/>
    <x v="2"/>
    <x v="0"/>
    <x v="1"/>
    <x v="0"/>
    <x v="0"/>
    <x v="0"/>
    <x v="1"/>
    <x v="0"/>
    <x v="0"/>
    <m/>
    <m/>
    <s v="Slack Channel"/>
    <m/>
    <n v="3"/>
    <m/>
    <n v="4"/>
    <m/>
    <n v="5"/>
    <s v="I would say use the slack and forums more often as they provide great interactions and communications with experienced people."/>
    <x v="1"/>
    <x v="0"/>
    <n v="10"/>
    <s v="sometimes the new degrees lack some material or some preparation, and I think that needs to be taken into consideration."/>
    <x v="272"/>
    <m/>
    <n v="1"/>
    <s v="No"/>
  </r>
  <r>
    <x v="352"/>
    <x v="1"/>
    <x v="0"/>
    <x v="0"/>
    <m/>
    <s v="General interest in the topic (personal growth and enrichment)"/>
    <m/>
    <n v="40.12222222222222"/>
    <d v="1978-06-01T00:00:00"/>
    <n v="7"/>
    <n v="100"/>
    <x v="11"/>
    <x v="10"/>
    <n v="98053"/>
    <x v="10"/>
    <n v="1"/>
    <m/>
    <m/>
    <m/>
    <m/>
    <n v="1"/>
    <s v="Data Engineer"/>
    <m/>
    <s v="Individual Contributor"/>
    <m/>
    <s v="Technology &amp; Internet"/>
    <m/>
    <n v="15"/>
    <s v="Self employed"/>
    <x v="2"/>
    <x v="0"/>
    <x v="1"/>
    <x v="0"/>
    <x v="0"/>
    <x v="0"/>
    <x v="1"/>
    <x v="0"/>
    <x v="0"/>
    <m/>
    <m/>
    <s v="Forums"/>
    <m/>
    <m/>
    <n v="10"/>
    <n v="5"/>
    <m/>
    <n v="300"/>
    <s v="Read all resources provided and slog"/>
    <x v="1"/>
    <x v="0"/>
    <n v="10"/>
    <s v="More exercises "/>
    <x v="273"/>
    <s v="I hope ai, self driving, robotics programs allow scheduling at my schedule"/>
    <m/>
    <s v="No"/>
  </r>
  <r>
    <x v="353"/>
    <x v="0"/>
    <x v="1"/>
    <x v="0"/>
    <m/>
    <s v="General interest in the topic (personal growth and enrichment)"/>
    <m/>
    <n v="35.730555555555554"/>
    <d v="1982-09-29T00:00:00"/>
    <n v="7"/>
    <n v="15"/>
    <x v="2"/>
    <x v="9"/>
    <n v="93730"/>
    <x v="8"/>
    <n v="1"/>
    <m/>
    <m/>
    <m/>
    <m/>
    <n v="1"/>
    <s v=" Artificial Intelligence Engineer"/>
    <m/>
    <s v="Manager"/>
    <m/>
    <s v="Real Estate"/>
    <m/>
    <n v="8"/>
    <s v="Assemigroup"/>
    <x v="0"/>
    <x v="0"/>
    <x v="1"/>
    <x v="0"/>
    <x v="0"/>
    <x v="0"/>
    <x v="1"/>
    <x v="0"/>
    <x v="0"/>
    <m/>
    <m/>
    <s v="Forums"/>
    <m/>
    <m/>
    <n v="7"/>
    <m/>
    <n v="7"/>
    <n v="6"/>
    <s v="you get what you put in, make time for it"/>
    <x v="2"/>
    <x v="5"/>
    <n v="8"/>
    <s v="more accurately estimate time requirements"/>
    <x v="274"/>
    <m/>
    <n v="1"/>
    <s v="No"/>
  </r>
  <r>
    <x v="354"/>
    <x v="0"/>
    <x v="0"/>
    <x v="0"/>
    <m/>
    <s v="General interest in the topic (personal growth and enrichment)"/>
    <m/>
    <n v="45.74722222222222"/>
    <d v="1972-11-14T00:00:00"/>
    <n v="7"/>
    <n v="120"/>
    <x v="5"/>
    <x v="11"/>
    <n v="518000"/>
    <x v="5"/>
    <n v="0"/>
    <s v="jacket (brand is TBD... probably Patagonia)"/>
    <m/>
    <s v="â€œMachine learning for lifeâ€"/>
    <m/>
    <n v="1"/>
    <s v="Product Management/Project Management"/>
    <m/>
    <m/>
    <s v="Founder"/>
    <s v="Technology &amp; Internet"/>
    <m/>
    <n v="20"/>
    <s v="Shenzhen Shinetech Software"/>
    <x v="2"/>
    <x v="0"/>
    <x v="1"/>
    <x v="1"/>
    <x v="0"/>
    <x v="0"/>
    <x v="0"/>
    <x v="0"/>
    <x v="0"/>
    <m/>
    <m/>
    <s v="Forums"/>
    <m/>
    <n v="4"/>
    <m/>
    <n v="6"/>
    <m/>
    <n v="8"/>
    <s v="reserve enough time for studying"/>
    <x v="2"/>
    <x v="45"/>
    <n v="9"/>
    <s v="make Nanodegree self paced"/>
    <x v="275"/>
    <s v="Help students in China find a job in tech industries globally"/>
    <m/>
    <s v="No"/>
  </r>
  <r>
    <x v="355"/>
    <x v="0"/>
    <x v="0"/>
    <x v="0"/>
    <m/>
    <s v="General interest in the topic (personal growth and enrichment)"/>
    <m/>
    <n v="25.777777777777779"/>
    <d v="1992-07-21T00:00:00"/>
    <n v="7"/>
    <n v="35"/>
    <x v="5"/>
    <x v="14"/>
    <n v="400076"/>
    <x v="6"/>
    <n v="1"/>
    <s v="shoes (brand is TBDâ€¦ probably Adidas or Puma)"/>
    <m/>
    <s v="â€œA quality life demands quality questionsâ€"/>
    <m/>
    <n v="0"/>
    <m/>
    <m/>
    <m/>
    <m/>
    <m/>
    <m/>
    <m/>
    <m/>
    <x v="2"/>
    <x v="0"/>
    <x v="1"/>
    <x v="0"/>
    <x v="0"/>
    <x v="0"/>
    <x v="1"/>
    <x v="0"/>
    <x v="0"/>
    <m/>
    <m/>
    <s v="Forums"/>
    <m/>
    <n v="6"/>
    <m/>
    <n v="4"/>
    <m/>
    <n v="10"/>
    <s v="Open up to every piece of information. Be it forums, slack, stackoverflow and connect all bits for greater understanding."/>
    <x v="5"/>
    <x v="0"/>
    <n v="9"/>
    <s v="Maybe providing recent breakthroughs and how they can be achieved by provided material."/>
    <x v="276"/>
    <s v="Should work on deciding on prerequisites for the program. Sometimes, things get pretty advanced."/>
    <m/>
    <s v="No"/>
  </r>
  <r>
    <x v="356"/>
    <x v="0"/>
    <x v="0"/>
    <x v="1"/>
    <m/>
    <m/>
    <m/>
    <n v="26.483333333333334"/>
    <d v="1991-11-10T00:00:00"/>
    <n v="6"/>
    <n v="10"/>
    <x v="13"/>
    <x v="2"/>
    <n v="48201"/>
    <x v="9"/>
    <n v="1"/>
    <s v="hat"/>
    <m/>
    <s v="â€œMachine learning for lifeâ€"/>
    <m/>
    <n v="0"/>
    <m/>
    <m/>
    <m/>
    <m/>
    <m/>
    <m/>
    <m/>
    <m/>
    <x v="2"/>
    <x v="0"/>
    <x v="1"/>
    <x v="1"/>
    <x v="0"/>
    <x v="0"/>
    <x v="0"/>
    <x v="0"/>
    <x v="0"/>
    <m/>
    <m/>
    <s v="Forums"/>
    <m/>
    <n v="6"/>
    <m/>
    <n v="5"/>
    <m/>
    <n v="30"/>
    <s v="Nanodegree gives the students a really good perspective about the field they are interested in"/>
    <x v="0"/>
    <x v="0"/>
    <n v="8"/>
    <s v="The jobs that are posted on Udacity job board mostly require experience. I think Udacity should post more jobs on the job board and help the students who need entry level jobs."/>
    <x v="277"/>
    <s v="Udacity code reviewers were sometimes inconsistent. I think there should be more consistency between reviewers. "/>
    <m/>
    <s v="No"/>
  </r>
  <r>
    <x v="357"/>
    <x v="1"/>
    <x v="0"/>
    <x v="0"/>
    <m/>
    <s v="General interest in the topic (personal growth and enrichment)"/>
    <m/>
    <n v="30.619444444444444"/>
    <d v="1987-10-13T00:00:00"/>
    <n v="7"/>
    <n v="35"/>
    <x v="6"/>
    <x v="1"/>
    <n v="50374"/>
    <x v="4"/>
    <n v="1"/>
    <m/>
    <m/>
    <m/>
    <m/>
    <n v="1"/>
    <s v="Software Engineer"/>
    <m/>
    <s v="Individual Contributor"/>
    <m/>
    <s v="Business Support &amp; Logistics"/>
    <m/>
    <n v="4"/>
    <s v="meetingmasters.de"/>
    <x v="0"/>
    <x v="0"/>
    <x v="1"/>
    <x v="0"/>
    <x v="0"/>
    <x v="0"/>
    <x v="1"/>
    <x v="0"/>
    <x v="0"/>
    <m/>
    <m/>
    <s v="Forums"/>
    <m/>
    <n v="6"/>
    <m/>
    <m/>
    <n v="10"/>
    <n v="10"/>
    <s v="don't worry too much about the deadlines and do the lessons and quizzes thoroughly."/>
    <x v="1"/>
    <x v="0"/>
    <n v="10"/>
    <s v="I don't know"/>
    <x v="278"/>
    <m/>
    <m/>
    <s v="No"/>
  </r>
  <r>
    <x v="358"/>
    <x v="0"/>
    <x v="1"/>
    <x v="0"/>
    <m/>
    <s v="General interest in the topic (personal growth and enrichment)"/>
    <m/>
    <n v="39.625"/>
    <d v="1978-11-27T00:00:00"/>
    <n v="7"/>
    <n v="20"/>
    <x v="7"/>
    <x v="11"/>
    <n v="170512"/>
    <x v="8"/>
    <n v="1"/>
    <m/>
    <m/>
    <m/>
    <m/>
    <n v="1"/>
    <s v="Educator / Instructor"/>
    <m/>
    <s v="Manager"/>
    <m/>
    <s v="Education"/>
    <m/>
    <n v="8"/>
    <s v="UDLA Ecuador"/>
    <x v="1"/>
    <x v="0"/>
    <x v="1"/>
    <x v="0"/>
    <x v="0"/>
    <x v="1"/>
    <x v="1"/>
    <x v="0"/>
    <x v="0"/>
    <m/>
    <m/>
    <s v="Stack Overflow"/>
    <m/>
    <n v="6"/>
    <m/>
    <n v="6"/>
    <m/>
    <n v="36"/>
    <s v="Persistence"/>
    <x v="1"/>
    <x v="0"/>
    <n v="8"/>
    <s v="Apply the tuition discounts on time."/>
    <x v="279"/>
    <s v="Nice work."/>
    <n v="1"/>
    <s v="No"/>
  </r>
  <r>
    <x v="359"/>
    <x v="1"/>
    <x v="0"/>
    <x v="0"/>
    <s v="Help prepare for an advanced degree"/>
    <m/>
    <m/>
    <n v="31.847222222222221"/>
    <d v="1986-07-28T00:00:00"/>
    <n v="7"/>
    <n v="13"/>
    <x v="11"/>
    <x v="16"/>
    <n v="66130"/>
    <x v="5"/>
    <n v="1"/>
    <s v="t-shirt"/>
    <m/>
    <s v="â€œMachine learning for lifeâ€"/>
    <m/>
    <n v="1"/>
    <s v="Other"/>
    <m/>
    <s v="Manager"/>
    <m/>
    <s v="Food &amp; Beverages"/>
    <m/>
    <n v="3"/>
    <s v="Kimdogo GmbH"/>
    <x v="0"/>
    <x v="0"/>
    <x v="1"/>
    <x v="0"/>
    <x v="0"/>
    <x v="0"/>
    <x v="1"/>
    <x v="0"/>
    <x v="0"/>
    <m/>
    <m/>
    <s v="Mentor Help (classroom or 1:1 mentors)"/>
    <m/>
    <n v="5"/>
    <m/>
    <n v="6"/>
    <m/>
    <n v="3"/>
    <s v="Learning from Udacity means you  got tomorrowâ€™s skills today."/>
    <x v="1"/>
    <x v="0"/>
    <n v="10"/>
    <s v="Training in a real company and doing real challenge face these companies. "/>
    <x v="280"/>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s v="No"/>
  </r>
  <r>
    <x v="360"/>
    <x v="0"/>
    <x v="1"/>
    <x v="0"/>
    <m/>
    <s v="General interest in the topic (personal growth and enrichment)"/>
    <m/>
    <n v="45.591666666666669"/>
    <d v="1973-01-09T00:00:00"/>
    <n v="6"/>
    <n v="120"/>
    <x v="6"/>
    <x v="7"/>
    <n v="3320"/>
    <x v="6"/>
    <n v="0"/>
    <s v="hoodie"/>
    <m/>
    <s v="â€œMachine learning for lifeâ€"/>
    <m/>
    <n v="1"/>
    <s v="Accounting/Finance"/>
    <m/>
    <s v="C-Level"/>
    <m/>
    <s v="Advertising &amp; Marketing"/>
    <m/>
    <n v="20"/>
    <s v="Modern Times Groups AB"/>
    <x v="2"/>
    <x v="0"/>
    <x v="1"/>
    <x v="1"/>
    <x v="0"/>
    <x v="0"/>
    <x v="1"/>
    <x v="0"/>
    <x v="0"/>
    <m/>
    <m/>
    <s v="Forums"/>
    <m/>
    <n v="6"/>
    <m/>
    <n v="5"/>
    <m/>
    <n v="15"/>
    <s v="Stick to it, ask questions, search the internet_x000a_the New Skills you learn are well worth the_x000a_effort"/>
    <x v="1"/>
    <x v="0"/>
    <n v="10"/>
    <s v="Meet and greets / Conferences outside of U.S."/>
    <x v="281"/>
    <m/>
    <n v="0"/>
    <s v="No"/>
  </r>
  <r>
    <x v="361"/>
    <x v="0"/>
    <x v="1"/>
    <x v="0"/>
    <m/>
    <m/>
    <m/>
    <n v="41.538888888888891"/>
    <d v="1977-01-07T00:00:00"/>
    <n v="8"/>
    <n v="45"/>
    <x v="13"/>
    <x v="13"/>
    <n v="1338"/>
    <x v="2"/>
    <n v="0"/>
    <s v="t-shirt"/>
    <m/>
    <s v="â€œData is the new bacon&quot;"/>
    <m/>
    <n v="1"/>
    <s v="Data Engineer"/>
    <m/>
    <s v="Manager"/>
    <m/>
    <s v="Telecommunications"/>
    <m/>
    <n v="15"/>
    <s v="Ice"/>
    <x v="2"/>
    <x v="0"/>
    <x v="1"/>
    <x v="0"/>
    <x v="0"/>
    <x v="1"/>
    <x v="1"/>
    <x v="0"/>
    <x v="0"/>
    <m/>
    <m/>
    <s v="Slack Channel"/>
    <m/>
    <n v="3"/>
    <m/>
    <n v="5"/>
    <m/>
    <n v="15"/>
    <s v="It takes more time than you think"/>
    <x v="1"/>
    <x v="0"/>
    <n v="9"/>
    <s v="More predictable reviewers"/>
    <x v="0"/>
    <m/>
    <m/>
    <s v="No"/>
  </r>
  <r>
    <x v="362"/>
    <x v="0"/>
    <x v="1"/>
    <x v="0"/>
    <m/>
    <s v="General interest in the topic (personal growth and enrichment)"/>
    <m/>
    <n v="36.236111111111114"/>
    <d v="1982-03-31T00:00:00"/>
    <n v="8"/>
    <n v="2"/>
    <x v="5"/>
    <x v="27"/>
    <n v="6767"/>
    <x v="7"/>
    <n v="0"/>
    <s v="t-shirt"/>
    <m/>
    <s v="â€œA quality life demands quality questionsâ€"/>
    <m/>
    <n v="1"/>
    <s v="Business/Strategy"/>
    <m/>
    <s v="Individual Contributor"/>
    <m/>
    <s v="Automotive"/>
    <m/>
    <n v="11"/>
    <s v="Goodyear"/>
    <x v="0"/>
    <x v="0"/>
    <x v="1"/>
    <x v="1"/>
    <x v="1"/>
    <x v="0"/>
    <x v="1"/>
    <x v="0"/>
    <x v="0"/>
    <m/>
    <m/>
    <s v="Stack Overflow"/>
    <m/>
    <n v="6"/>
    <m/>
    <n v="5"/>
    <m/>
    <n v="4"/>
    <s v="Be curious, try by yourself and question everything"/>
    <x v="1"/>
    <x v="0"/>
    <n v="8"/>
    <s v="Build a level degree that will be as respected as a university degree. In Europe it is still difficult to justify why, what, who is Udacity..."/>
    <x v="282"/>
    <s v="1/Build a page &quot;convince your boss&quot;_x000a_2/ make a Nanodegree for kids.  "/>
    <m/>
    <s v="No"/>
  </r>
  <r>
    <x v="363"/>
    <x v="1"/>
    <x v="0"/>
    <x v="0"/>
    <m/>
    <m/>
    <m/>
    <n v="26.669444444444444"/>
    <d v="1991-09-04T00:00:00"/>
    <n v="8"/>
    <n v="30"/>
    <x v="5"/>
    <x v="9"/>
    <n v="94085"/>
    <x v="6"/>
    <n v="0"/>
    <s v="t-shirt"/>
    <m/>
    <s v="â€œMachine learning for lifeâ€"/>
    <m/>
    <n v="1"/>
    <s v="Other"/>
    <m/>
    <s v="Individual Contributor"/>
    <m/>
    <s v="Electronics"/>
    <m/>
    <n v="3"/>
    <s v="ON Semiconductor"/>
    <x v="2"/>
    <x v="0"/>
    <x v="1"/>
    <x v="0"/>
    <x v="0"/>
    <x v="0"/>
    <x v="1"/>
    <x v="0"/>
    <x v="0"/>
    <m/>
    <m/>
    <s v="Forums"/>
    <m/>
    <n v="4"/>
    <m/>
    <n v="3"/>
    <m/>
    <n v="6"/>
    <s v="Search forum. There are lots of helpful staff!!!"/>
    <x v="1"/>
    <x v="0"/>
    <n v="9"/>
    <s v="For Carnd, it would be very helpful if the projects have more guides."/>
    <x v="283"/>
    <s v="What is the career service related to AI or Carnd? I want to become an AI engineer in the future. I need more information on that."/>
    <m/>
    <s v="No"/>
  </r>
  <r>
    <x v="364"/>
    <x v="1"/>
    <x v="1"/>
    <x v="0"/>
    <m/>
    <s v="General interest in the topic (personal growth and enrichment)"/>
    <m/>
    <n v="26.822222222222223"/>
    <d v="1991-07-11T00:00:00"/>
    <n v="6"/>
    <n v="90"/>
    <x v="1"/>
    <x v="10"/>
    <n v="560103"/>
    <x v="10"/>
    <n v="1"/>
    <m/>
    <m/>
    <m/>
    <m/>
    <n v="1"/>
    <s v="Business Intelligence / Business Analyst"/>
    <m/>
    <s v="Individual Contributor"/>
    <m/>
    <s v="Technology &amp; Internet"/>
    <m/>
    <n v="3"/>
    <s v="Capgemini"/>
    <x v="0"/>
    <x v="0"/>
    <x v="1"/>
    <x v="0"/>
    <x v="1"/>
    <x v="0"/>
    <x v="1"/>
    <x v="0"/>
    <x v="0"/>
    <m/>
    <m/>
    <s v="Forums"/>
    <m/>
    <n v="6"/>
    <m/>
    <n v="6"/>
    <m/>
    <n v="12"/>
    <s v="Go through each and every lesson and starting working on the code, we learn more while coding"/>
    <x v="0"/>
    <x v="0"/>
    <n v="10"/>
    <s v="Nothing, everything is perfect."/>
    <x v="284"/>
    <s v="Udacity is awesome. :)"/>
    <n v="1"/>
    <s v="No"/>
  </r>
  <r>
    <x v="365"/>
    <x v="1"/>
    <x v="0"/>
    <x v="1"/>
    <m/>
    <s v="General interest in the topic (personal growth and enrichment)"/>
    <m/>
    <n v="26.447222222222223"/>
    <d v="1991-11-23T00:00:00"/>
    <n v="7"/>
    <n v="35"/>
    <x v="6"/>
    <x v="11"/>
    <n v="350121"/>
    <x v="0"/>
    <n v="1"/>
    <m/>
    <m/>
    <m/>
    <m/>
    <n v="1"/>
    <s v="Software Engineer"/>
    <m/>
    <s v="Not Applicable"/>
    <m/>
    <s v="Technology &amp; Internet"/>
    <m/>
    <n v="2"/>
    <s v="Mediatek"/>
    <x v="0"/>
    <x v="0"/>
    <x v="1"/>
    <x v="0"/>
    <x v="0"/>
    <x v="0"/>
    <x v="1"/>
    <x v="0"/>
    <x v="0"/>
    <m/>
    <m/>
    <s v="Slack Channel"/>
    <m/>
    <n v="3"/>
    <m/>
    <n v="6"/>
    <m/>
    <n v="200"/>
    <s v="Try to communicate to other student"/>
    <x v="2"/>
    <x v="46"/>
    <n v="8"/>
    <s v="More project"/>
    <x v="0"/>
    <s v="Too expensive, and there is a lot of same context in two similar course, I do not want to pay a lot money for the same contextâ€¦â€¦â€¦"/>
    <m/>
    <s v="No"/>
  </r>
  <r>
    <x v="366"/>
    <x v="1"/>
    <x v="0"/>
    <x v="0"/>
    <m/>
    <s v="General interest in the topic (personal growth and enrichment)"/>
    <m/>
    <n v="34.472222222222221"/>
    <d v="1983-12-26T00:00:00"/>
    <n v="8"/>
    <n v="35"/>
    <x v="1"/>
    <x v="1"/>
    <n v="30320"/>
    <x v="4"/>
    <n v="1"/>
    <m/>
    <m/>
    <m/>
    <m/>
    <n v="1"/>
    <s v="Co-founder (or solo founder)"/>
    <m/>
    <s v="C-Level"/>
    <m/>
    <s v="Technology &amp; Internet"/>
    <m/>
    <n v="12"/>
    <s v="CashFlix"/>
    <x v="2"/>
    <x v="0"/>
    <x v="1"/>
    <x v="0"/>
    <x v="1"/>
    <x v="0"/>
    <x v="0"/>
    <x v="0"/>
    <x v="0"/>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x v="1"/>
    <x v="0"/>
    <n v="10"/>
    <s v="Already indicate supplementary material, especially for matters of greater difficulty."/>
    <x v="285"/>
    <s v="I'm a Forum, Class and 1:1 Mentor for the SDC and ML Nanodegrees."/>
    <n v="1"/>
    <s v="No"/>
  </r>
  <r>
    <x v="367"/>
    <x v="1"/>
    <x v="0"/>
    <x v="0"/>
    <m/>
    <s v="General interest in the topic (personal growth and enrichment)"/>
    <m/>
    <n v="119.68333333333334"/>
    <m/>
    <n v="6"/>
    <n v="35"/>
    <x v="5"/>
    <x v="2"/>
    <m/>
    <x v="3"/>
    <n v="0"/>
    <s v="t-shirt"/>
    <m/>
    <s v="â€œMachine learning for lifeâ€"/>
    <m/>
    <n v="1"/>
    <s v="Software Engineer"/>
    <m/>
    <s v="Director"/>
    <m/>
    <s v="Technology &amp; Internet"/>
    <m/>
    <n v="30"/>
    <m/>
    <x v="0"/>
    <x v="0"/>
    <x v="1"/>
    <x v="0"/>
    <x v="0"/>
    <x v="0"/>
    <x v="0"/>
    <x v="0"/>
    <x v="0"/>
    <s v="None"/>
    <m/>
    <m/>
    <m/>
    <m/>
    <m/>
    <m/>
    <m/>
    <m/>
    <m/>
    <x v="0"/>
    <x v="0"/>
    <n v="9"/>
    <s v="Keep up with the latest changes in the field and listen to the students feedback."/>
    <x v="286"/>
    <s v="No."/>
    <n v="0"/>
    <s v="No"/>
  </r>
  <r>
    <x v="368"/>
    <x v="0"/>
    <x v="1"/>
    <x v="0"/>
    <m/>
    <m/>
    <m/>
    <n v="46.447222222222223"/>
    <d v="1972-03-07T00:00:00"/>
    <n v="6"/>
    <n v="80"/>
    <x v="5"/>
    <x v="10"/>
    <n v="3079"/>
    <x v="10"/>
    <n v="1"/>
    <m/>
    <m/>
    <m/>
    <m/>
    <n v="1"/>
    <s v="Software Engineer"/>
    <m/>
    <m/>
    <s v="Senior"/>
    <m/>
    <s v="Financial"/>
    <n v="15"/>
    <s v="Wolters Kluwer"/>
    <x v="2"/>
    <x v="0"/>
    <x v="1"/>
    <x v="1"/>
    <x v="0"/>
    <x v="0"/>
    <x v="0"/>
    <x v="0"/>
    <x v="0"/>
    <m/>
    <m/>
    <s v="Forums"/>
    <m/>
    <n v="4"/>
    <m/>
    <n v="4"/>
    <m/>
    <n v="10"/>
    <s v="Have a good reason to learn what you are planning to learn. When &quot;why&quot; is bigger than &quot;how&quot;, everything becomes easier and more fun."/>
    <x v="1"/>
    <x v="0"/>
    <n v="9"/>
    <s v="Some courses are really boring to listen, even when the subject is very interesting. I would recommend to double triple check all courses included into nanodegree program."/>
    <x v="0"/>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s v="No"/>
  </r>
  <r>
    <x v="369"/>
    <x v="1"/>
    <x v="0"/>
    <x v="0"/>
    <m/>
    <m/>
    <m/>
    <n v="27.566666666666666"/>
    <d v="1990-10-16T00:00:00"/>
    <n v="7"/>
    <n v="30"/>
    <x v="1"/>
    <x v="15"/>
    <n v="41001000"/>
    <x v="10"/>
    <n v="1"/>
    <m/>
    <m/>
    <m/>
    <m/>
    <n v="1"/>
    <s v="Self Driving Car"/>
    <m/>
    <m/>
    <s v="Student Mentor SDC Program"/>
    <s v="Education"/>
    <m/>
    <n v="1"/>
    <s v="Udacity"/>
    <x v="0"/>
    <x v="0"/>
    <x v="1"/>
    <x v="0"/>
    <x v="1"/>
    <x v="0"/>
    <x v="1"/>
    <x v="0"/>
    <x v="0"/>
    <m/>
    <m/>
    <s v="Mentor Help (classroom or 1:1 mentors)"/>
    <m/>
    <m/>
    <n v="18"/>
    <n v="6"/>
    <m/>
    <n v="10"/>
    <s v="Be very focous and picture yourself why you are taking the program, it'll give you strenghts in difficult times"/>
    <x v="1"/>
    <x v="0"/>
    <n v="10"/>
    <s v="Providing job offers in different countries than US"/>
    <x v="287"/>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s v="No"/>
  </r>
  <r>
    <x v="370"/>
    <x v="1"/>
    <x v="0"/>
    <x v="0"/>
    <m/>
    <m/>
    <m/>
    <n v="29.877777777777776"/>
    <d v="1988-07-06T00:00:00"/>
    <n v="7"/>
    <n v="30"/>
    <x v="20"/>
    <x v="2"/>
    <n v="94086"/>
    <x v="9"/>
    <n v="1"/>
    <m/>
    <m/>
    <m/>
    <m/>
    <n v="1"/>
    <s v=" Artificial Intelligence Engineer"/>
    <m/>
    <s v="Individual Contributor"/>
    <m/>
    <s v="Healthcare and Pharmaceuticals"/>
    <m/>
    <n v="1"/>
    <s v="Huawei"/>
    <x v="2"/>
    <x v="0"/>
    <x v="1"/>
    <x v="0"/>
    <x v="0"/>
    <x v="0"/>
    <x v="1"/>
    <x v="0"/>
    <x v="0"/>
    <m/>
    <m/>
    <s v="Slack Channel"/>
    <m/>
    <n v="6"/>
    <m/>
    <n v="5"/>
    <m/>
    <n v="8"/>
    <s v="Quiz is helpful for your projects."/>
    <x v="0"/>
    <x v="0"/>
    <n v="10"/>
    <s v="Real meetup for students and teachers"/>
    <x v="288"/>
    <s v="NO"/>
    <n v="0"/>
    <s v="No"/>
  </r>
  <r>
    <x v="371"/>
    <x v="1"/>
    <x v="0"/>
    <x v="0"/>
    <s v="Help prepare for an advanced degree"/>
    <s v="General interest in the topic (personal growth and enrichment)"/>
    <m/>
    <n v="22.569444444444443"/>
    <d v="1995-09-19T00:00:00"/>
    <n v="8"/>
    <n v="60"/>
    <x v="7"/>
    <x v="8"/>
    <n v="500062"/>
    <x v="0"/>
    <n v="0"/>
    <s v="backpack"/>
    <m/>
    <m/>
    <s v="&quot;Machine Learning - Now everyone can model!&quot;"/>
    <n v="0"/>
    <m/>
    <m/>
    <m/>
    <m/>
    <m/>
    <m/>
    <m/>
    <m/>
    <x v="0"/>
    <x v="0"/>
    <x v="1"/>
    <x v="1"/>
    <x v="0"/>
    <x v="0"/>
    <x v="0"/>
    <x v="0"/>
    <x v="0"/>
    <m/>
    <m/>
    <s v="Stack Overflow"/>
    <m/>
    <m/>
    <s v="More than 10"/>
    <n v="5"/>
    <m/>
    <n v="20"/>
    <s v="don't let procrastination take over. Dig in right from the start, and never let up."/>
    <x v="1"/>
    <x v="0"/>
    <n v="8"/>
    <s v="Udacity is great! Though I must say it has gotten expensive since I completed my nanodegree. I'm interested in the MLND, but it's a bit out of reach for me atm. :("/>
    <x v="289"/>
    <s v="You guys are awesome! Thanks a lot! :D"/>
    <m/>
    <s v="No"/>
  </r>
  <r>
    <x v="372"/>
    <x v="1"/>
    <x v="0"/>
    <x v="0"/>
    <s v="Help prepare for an advanced degree"/>
    <s v="General interest in the topic (personal growth and enrichment)"/>
    <m/>
    <n v="30.655555555555555"/>
    <d v="1987-09-30T00:00:00"/>
    <n v="6"/>
    <n v="60"/>
    <x v="6"/>
    <x v="16"/>
    <n v="0"/>
    <x v="11"/>
    <n v="0"/>
    <s v="hoodie"/>
    <m/>
    <s v="â€œMachine learning for lifeâ€"/>
    <m/>
    <n v="1"/>
    <s v="Software Engineer"/>
    <m/>
    <m/>
    <s v="Junior"/>
    <s v="Technology &amp; Internet"/>
    <m/>
    <n v="1"/>
    <s v="OpenWare"/>
    <x v="0"/>
    <x v="0"/>
    <x v="1"/>
    <x v="0"/>
    <x v="0"/>
    <x v="0"/>
    <x v="1"/>
    <x v="0"/>
    <x v="0"/>
    <m/>
    <m/>
    <s v="Slack Channel"/>
    <m/>
    <n v="3"/>
    <m/>
    <n v="4"/>
    <m/>
    <n v="3"/>
    <s v="Ask when confused and try to solve the problem on your own before seeking help"/>
    <x v="1"/>
    <x v="0"/>
    <n v="8"/>
    <s v="Better Android app"/>
    <x v="290"/>
    <s v="So far I'm enjoying Udacity but for AIND I prefer that the second term does not specialize in a single field but offer a combination of all topics "/>
    <n v="1"/>
    <s v="No"/>
  </r>
  <r>
    <x v="373"/>
    <x v="1"/>
    <x v="0"/>
    <x v="0"/>
    <m/>
    <m/>
    <m/>
    <n v="35.613888888888887"/>
    <d v="1982-11-10T00:00:00"/>
    <n v="8"/>
    <n v="8"/>
    <x v="1"/>
    <x v="4"/>
    <n v="22408"/>
    <x v="4"/>
    <n v="0"/>
    <s v="jacket (brand is TBD... probably Patagonia)"/>
    <m/>
    <s v="â€œA quality life demands quality questionsâ€"/>
    <m/>
    <n v="1"/>
    <s v="Self employed"/>
    <m/>
    <s v="Not Applicable"/>
    <m/>
    <s v="Technology &amp; Internet"/>
    <m/>
    <n v="2"/>
    <m/>
    <x v="2"/>
    <x v="1"/>
    <x v="1"/>
    <x v="0"/>
    <x v="1"/>
    <x v="0"/>
    <x v="1"/>
    <x v="0"/>
    <x v="0"/>
    <m/>
    <m/>
    <m/>
    <s v="stack overflow"/>
    <m/>
    <n v="25"/>
    <m/>
    <n v="10"/>
    <n v="5"/>
    <s v="Work hard. Don't lose momentum. "/>
    <x v="1"/>
    <x v="0"/>
    <n v="9"/>
    <s v="I think there are little things here and there, but there's no one main thing that is required. "/>
    <x v="291"/>
    <m/>
    <n v="1"/>
    <s v="No"/>
  </r>
  <r>
    <x v="374"/>
    <x v="0"/>
    <x v="1"/>
    <x v="0"/>
    <m/>
    <m/>
    <m/>
    <n v="43.402777777777779"/>
    <d v="1975-03-08T00:00:00"/>
    <n v="8"/>
    <n v="30"/>
    <x v="4"/>
    <x v="4"/>
    <n v="5653"/>
    <x v="11"/>
    <n v="1"/>
    <m/>
    <m/>
    <m/>
    <m/>
    <n v="1"/>
    <s v="Software Engineer"/>
    <m/>
    <s v="Individual Contributor"/>
    <m/>
    <s v="Retail &amp; Consumer Durables"/>
    <m/>
    <n v="9"/>
    <s v="secufloss"/>
    <x v="0"/>
    <x v="0"/>
    <x v="1"/>
    <x v="0"/>
    <x v="0"/>
    <x v="0"/>
    <x v="1"/>
    <x v="0"/>
    <x v="0"/>
    <m/>
    <m/>
    <s v="Forums"/>
    <m/>
    <n v="4"/>
    <m/>
    <n v="5"/>
    <m/>
    <n v="20"/>
    <s v="Know your goal know what to do once you know keep working until you achieve it."/>
    <x v="1"/>
    <x v="0"/>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x v="292"/>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s v="No"/>
  </r>
  <r>
    <x v="375"/>
    <x v="0"/>
    <x v="0"/>
    <x v="0"/>
    <m/>
    <s v="General interest in the topic (personal growth and enrichment)"/>
    <m/>
    <n v="38.980555555555554"/>
    <d v="1979-07-17T00:00:00"/>
    <n v="7"/>
    <n v="2"/>
    <x v="7"/>
    <x v="11"/>
    <n v="23676"/>
    <x v="3"/>
    <n v="1"/>
    <s v="t-shirt"/>
    <m/>
    <m/>
    <s v="å­¸ï¼ç„¡æ­¢ç›¡"/>
    <n v="1"/>
    <s v=" Artificial Intelligence Engineer"/>
    <m/>
    <s v="Individual Contributor"/>
    <m/>
    <s v="Automotive"/>
    <m/>
    <n v="10"/>
    <s v="Taipei"/>
    <x v="2"/>
    <x v="0"/>
    <x v="1"/>
    <x v="0"/>
    <x v="0"/>
    <x v="0"/>
    <x v="1"/>
    <x v="0"/>
    <x v="0"/>
    <m/>
    <m/>
    <s v="Slack Channel"/>
    <m/>
    <n v="3"/>
    <m/>
    <n v="3"/>
    <m/>
    <n v="24"/>
    <s v="learn by doing and asking"/>
    <x v="2"/>
    <x v="47"/>
    <n v="7"/>
    <s v="each project and reviews"/>
    <x v="293"/>
    <s v="for self driving scar ND, maybe could let student choose which term to learn"/>
    <m/>
    <s v="No"/>
  </r>
  <r>
    <x v="376"/>
    <x v="0"/>
    <x v="0"/>
    <x v="0"/>
    <s v="Help prepare for an advanced degree"/>
    <m/>
    <m/>
    <n v="33.352777777777774"/>
    <d v="1985-02-01T00:00:00"/>
    <n v="7"/>
    <n v="100"/>
    <x v="7"/>
    <x v="7"/>
    <n v="560103"/>
    <x v="7"/>
    <n v="1"/>
    <m/>
    <m/>
    <m/>
    <m/>
    <n v="0"/>
    <m/>
    <m/>
    <m/>
    <m/>
    <m/>
    <m/>
    <m/>
    <m/>
    <x v="0"/>
    <x v="0"/>
    <x v="1"/>
    <x v="0"/>
    <x v="0"/>
    <x v="0"/>
    <x v="1"/>
    <x v="0"/>
    <x v="0"/>
    <m/>
    <m/>
    <s v="Live Help"/>
    <m/>
    <n v="3"/>
    <m/>
    <n v="5"/>
    <m/>
    <n v="4"/>
    <s v="Its awesome, go for it. I t would be one of the most important steps you take during the formative years of your career"/>
    <x v="1"/>
    <x v="0"/>
    <n v="9"/>
    <s v="Keep it up. Its awesome!"/>
    <x v="294"/>
    <s v="Keep up the good work!"/>
    <n v="1"/>
    <s v="No"/>
  </r>
  <r>
    <x v="377"/>
    <x v="0"/>
    <x v="0"/>
    <x v="0"/>
    <s v="Help prepare for an advanced degree"/>
    <m/>
    <m/>
    <n v="33.43888888888889"/>
    <d v="1985-01-01T00:00:00"/>
    <n v="7"/>
    <n v="90"/>
    <x v="8"/>
    <x v="10"/>
    <n v="92117"/>
    <x v="3"/>
    <n v="1"/>
    <m/>
    <m/>
    <m/>
    <m/>
    <n v="1"/>
    <s v="Software Engineer"/>
    <m/>
    <m/>
    <s v="Senior Software Engineer "/>
    <s v="Technology &amp; Internet"/>
    <m/>
    <n v="11"/>
    <s v="Teradata"/>
    <x v="2"/>
    <x v="0"/>
    <x v="1"/>
    <x v="0"/>
    <x v="0"/>
    <x v="0"/>
    <x v="1"/>
    <x v="0"/>
    <x v="0"/>
    <m/>
    <m/>
    <s v="Stack Overflow"/>
    <m/>
    <n v="6"/>
    <m/>
    <n v="4"/>
    <m/>
    <n v="24"/>
    <s v="Triple the estimate of how much time you have to spend"/>
    <x v="1"/>
    <x v="0"/>
    <n v="8"/>
    <s v=" "/>
    <x v="223"/>
    <s v=" "/>
    <n v="0"/>
    <s v="No"/>
  </r>
  <r>
    <x v="378"/>
    <x v="1"/>
    <x v="0"/>
    <x v="0"/>
    <m/>
    <m/>
    <m/>
    <n v="29.566666666666666"/>
    <d v="1988-10-26T00:00:00"/>
    <n v="7"/>
    <n v="45"/>
    <x v="4"/>
    <x v="11"/>
    <n v="49085"/>
    <x v="7"/>
    <n v="1"/>
    <m/>
    <m/>
    <m/>
    <m/>
    <n v="1"/>
    <s v="Other"/>
    <m/>
    <s v="Individual Contributor"/>
    <m/>
    <m/>
    <s v="Industrial Automation"/>
    <n v="0"/>
    <s v="JR Automation Technologies"/>
    <x v="0"/>
    <x v="0"/>
    <x v="1"/>
    <x v="0"/>
    <x v="1"/>
    <x v="0"/>
    <x v="0"/>
    <x v="0"/>
    <x v="0"/>
    <m/>
    <m/>
    <s v="Forums"/>
    <m/>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x v="1"/>
    <x v="0"/>
    <n v="6"/>
    <s v="Provide forums in addition to Slack channels. Slack is great for discussion but seems cumbersome when searching for a specific topic because it can be spread through many threads"/>
    <x v="295"/>
    <m/>
    <n v="1"/>
    <s v="No"/>
  </r>
  <r>
    <x v="379"/>
    <x v="1"/>
    <x v="0"/>
    <x v="0"/>
    <m/>
    <m/>
    <m/>
    <n v="38.93888888888889"/>
    <d v="1979-08-01T00:00:00"/>
    <n v="8"/>
    <n v="90"/>
    <x v="6"/>
    <x v="7"/>
    <n v="92100"/>
    <x v="1"/>
    <n v="0"/>
    <s v="track suit / sweat suit"/>
    <m/>
    <m/>
    <s v="&quot;I am a learning machine&quot;"/>
    <n v="1"/>
    <s v="Product Management/Project Management"/>
    <m/>
    <s v="Manager"/>
    <m/>
    <s v="Automotive"/>
    <m/>
    <n v="1"/>
    <s v="Valeo"/>
    <x v="2"/>
    <x v="0"/>
    <x v="1"/>
    <x v="0"/>
    <x v="0"/>
    <x v="1"/>
    <x v="0"/>
    <x v="0"/>
    <x v="0"/>
    <m/>
    <m/>
    <s v="Forums"/>
    <m/>
    <m/>
    <n v="10"/>
    <n v="5"/>
    <m/>
    <n v="16"/>
    <s v="Do not start this as you start a new job... you'll need time!"/>
    <x v="2"/>
    <x v="48"/>
    <n v="10"/>
    <s v="Make a VM image available for each student, so we don't have to install tools on local underpowered computers, and it would make it easier to work from any place"/>
    <x v="296"/>
    <s v="You are awesome :)"/>
    <n v="0"/>
    <s v="No"/>
  </r>
  <r>
    <x v="380"/>
    <x v="0"/>
    <x v="0"/>
    <x v="0"/>
    <m/>
    <s v="General interest in the topic (personal growth and enrichment)"/>
    <m/>
    <n v="21.858333333333334"/>
    <d v="1996-06-01T00:00:00"/>
    <n v="8"/>
    <n v="45"/>
    <x v="5"/>
    <x v="16"/>
    <n v="31048"/>
    <x v="8"/>
    <n v="1"/>
    <m/>
    <m/>
    <m/>
    <m/>
    <n v="1"/>
    <s v="Software Engineer"/>
    <m/>
    <s v="Intern"/>
    <m/>
    <s v="Automotive"/>
    <m/>
    <n v="1"/>
    <s v="Tesla"/>
    <x v="5"/>
    <x v="0"/>
    <x v="1"/>
    <x v="0"/>
    <x v="1"/>
    <x v="0"/>
    <x v="0"/>
    <x v="0"/>
    <x v="0"/>
    <m/>
    <m/>
    <s v="Stack Overflow"/>
    <m/>
    <m/>
    <n v="25"/>
    <n v="5"/>
    <m/>
    <n v="1"/>
    <s v="Just do it "/>
    <x v="1"/>
    <x v="0"/>
    <n v="10"/>
    <s v="Give more scholarship opportunities "/>
    <x v="297"/>
    <m/>
    <n v="1"/>
    <s v="No"/>
  </r>
  <r>
    <x v="381"/>
    <x v="1"/>
    <x v="1"/>
    <x v="0"/>
    <m/>
    <s v="General interest in the topic (personal growth and enrichment)"/>
    <m/>
    <n v="45.697222222222223"/>
    <d v="1972-12-02T00:00:00"/>
    <n v="8"/>
    <n v="15"/>
    <x v="6"/>
    <x v="21"/>
    <n v="28014"/>
    <x v="10"/>
    <n v="1"/>
    <m/>
    <m/>
    <m/>
    <m/>
    <n v="1"/>
    <s v="Other"/>
    <m/>
    <s v="President"/>
    <m/>
    <s v="Retail &amp; Consumer Durables"/>
    <m/>
    <n v="20"/>
    <s v="Madrid"/>
    <x v="2"/>
    <x v="0"/>
    <x v="1"/>
    <x v="0"/>
    <x v="1"/>
    <x v="0"/>
    <x v="0"/>
    <x v="0"/>
    <x v="0"/>
    <m/>
    <m/>
    <s v="Forums"/>
    <m/>
    <n v="4"/>
    <m/>
    <n v="6"/>
    <m/>
    <n v="12"/>
    <s v="Try to go beyond assignments and concentrate on presenting and communicating your work in a professional way."/>
    <x v="1"/>
    <x v="0"/>
    <n v="10"/>
    <s v="Mentors are way oversold. Udacity should raise money and hire full-time reviewers. definitely, should not use recent graduates as reviewers, but experts in the field."/>
    <x v="298"/>
    <s v="raise serious money and staff up. udacity works. hence make it excellent."/>
    <n v="1"/>
    <s v="No"/>
  </r>
  <r>
    <x v="382"/>
    <x v="1"/>
    <x v="0"/>
    <x v="0"/>
    <m/>
    <m/>
    <m/>
    <n v="25.988888888888887"/>
    <d v="1992-05-06T00:00:00"/>
    <n v="7"/>
    <n v="2"/>
    <x v="11"/>
    <x v="1"/>
    <n v="75074"/>
    <x v="2"/>
    <n v="0"/>
    <s v="shoes (brand is TBDâ€¦ probably Adidas or Puma)"/>
    <m/>
    <m/>
    <s v="Go high or go home"/>
    <n v="1"/>
    <s v="Software Engineer"/>
    <m/>
    <s v="Individual Contributor"/>
    <m/>
    <s v="Retail &amp; Consumer Durables"/>
    <m/>
    <n v="2"/>
    <s v="TOLA Corp"/>
    <x v="0"/>
    <x v="0"/>
    <x v="1"/>
    <x v="0"/>
    <x v="0"/>
    <x v="0"/>
    <x v="1"/>
    <x v="0"/>
    <x v="0"/>
    <m/>
    <m/>
    <s v="Slack Channel"/>
    <m/>
    <n v="4"/>
    <m/>
    <n v="3"/>
    <m/>
    <n v="5"/>
    <s v="Stay engaged in slack community as lots of questions"/>
    <x v="4"/>
    <x v="0"/>
    <n v="8"/>
    <s v="Make more hands on exercises"/>
    <x v="299"/>
    <m/>
    <m/>
    <s v="No"/>
  </r>
  <r>
    <x v="383"/>
    <x v="1"/>
    <x v="0"/>
    <x v="0"/>
    <m/>
    <s v="General interest in the topic (personal growth and enrichment)"/>
    <m/>
    <n v="31.738888888888887"/>
    <d v="1986-09-05T00:00:00"/>
    <n v="6"/>
    <n v="80"/>
    <x v="5"/>
    <x v="11"/>
    <n v="15990"/>
    <x v="7"/>
    <n v="1"/>
    <s v="jacket (brand is TBD... probably Patagonia)"/>
    <m/>
    <s v="â€œData is the new bacon&quot;"/>
    <m/>
    <n v="1"/>
    <s v="Co-founder (or solo founder)"/>
    <m/>
    <s v="Not Applicable"/>
    <m/>
    <s v="Technology &amp; Internet"/>
    <m/>
    <n v="10"/>
    <s v="Simples"/>
    <x v="0"/>
    <x v="0"/>
    <x v="1"/>
    <x v="0"/>
    <x v="0"/>
    <x v="0"/>
    <x v="1"/>
    <x v="0"/>
    <x v="0"/>
    <m/>
    <m/>
    <s v="Slack Channel"/>
    <m/>
    <m/>
    <n v="18"/>
    <n v="4"/>
    <m/>
    <n v="20"/>
    <s v="Think where you want to reach, and bring the future to the present. This will make you study every day"/>
    <x v="1"/>
    <x v="0"/>
    <n v="10"/>
    <s v="Nothing"/>
    <x v="300"/>
    <s v="I would like to thank you all!"/>
    <m/>
    <s v="No"/>
  </r>
  <r>
    <x v="384"/>
    <x v="1"/>
    <x v="0"/>
    <x v="0"/>
    <m/>
    <s v="General interest in the topic (personal growth and enrichment)"/>
    <m/>
    <n v="27.072222222222223"/>
    <d v="1991-04-12T00:00:00"/>
    <n v="7"/>
    <n v="35"/>
    <x v="1"/>
    <x v="10"/>
    <n v="236029"/>
    <x v="4"/>
    <n v="0"/>
    <s v="hoodie"/>
    <m/>
    <s v="â€Math - all the cool kids are doing itâ€"/>
    <m/>
    <n v="1"/>
    <s v="Software Engineer"/>
    <m/>
    <s v="Director"/>
    <m/>
    <s v="Healthcare and Pharmaceuticals"/>
    <m/>
    <n v="8"/>
    <s v="self-employed"/>
    <x v="0"/>
    <x v="0"/>
    <x v="1"/>
    <x v="0"/>
    <x v="0"/>
    <x v="0"/>
    <x v="1"/>
    <x v="0"/>
    <x v="0"/>
    <m/>
    <s v="Front-End Web Developer"/>
    <s v="Stack Overflow"/>
    <m/>
    <n v="1"/>
    <m/>
    <n v="1"/>
    <m/>
    <n v="1"/>
    <s v="Use trial week as much as possible to properly evaluate their starting level"/>
    <x v="1"/>
    <x v="0"/>
    <n v="6"/>
    <s v="Greatly improve learning materials quality - deep learning foundations felt very simple and basic. It felt much poorer course than stanfords cs231n which is freely available on youtube."/>
    <x v="0"/>
    <m/>
    <n v="0"/>
    <s v="No"/>
  </r>
  <r>
    <x v="385"/>
    <x v="0"/>
    <x v="1"/>
    <x v="0"/>
    <m/>
    <m/>
    <m/>
    <n v="23.236111111111111"/>
    <d v="1995-01-22T00:00:00"/>
    <n v="7"/>
    <n v="40"/>
    <x v="11"/>
    <x v="1"/>
    <n v="226010"/>
    <x v="4"/>
    <n v="1"/>
    <m/>
    <m/>
    <m/>
    <m/>
    <n v="1"/>
    <s v=" Artificial Intelligence Engineer"/>
    <m/>
    <s v="Individual Contributor"/>
    <m/>
    <s v="Technology &amp; Internet"/>
    <m/>
    <n v="1"/>
    <s v="Aganitha"/>
    <x v="2"/>
    <x v="0"/>
    <x v="1"/>
    <x v="0"/>
    <x v="0"/>
    <x v="0"/>
    <x v="1"/>
    <x v="0"/>
    <x v="0"/>
    <m/>
    <m/>
    <s v="Slack Channel"/>
    <m/>
    <n v="5"/>
    <m/>
    <n v="3"/>
    <m/>
    <n v="9"/>
    <s v="Do the projects honestly"/>
    <x v="0"/>
    <x v="0"/>
    <n v="8"/>
    <s v="More theoretical content"/>
    <x v="0"/>
    <m/>
    <n v="1"/>
    <s v="No"/>
  </r>
  <r>
    <x v="386"/>
    <x v="0"/>
    <x v="1"/>
    <x v="0"/>
    <m/>
    <m/>
    <m/>
    <n v="0.67500000000000004"/>
    <d v="2017-04-18T00:00:00"/>
    <n v="7"/>
    <n v="40"/>
    <x v="1"/>
    <x v="11"/>
    <n v="20190"/>
    <x v="0"/>
    <n v="1"/>
    <m/>
    <m/>
    <m/>
    <m/>
    <n v="1"/>
    <s v="Software Engineer"/>
    <m/>
    <s v="Individual Contributor"/>
    <m/>
    <s v="Telecommunications"/>
    <m/>
    <n v="9"/>
    <s v="Nokia"/>
    <x v="0"/>
    <x v="0"/>
    <x v="1"/>
    <x v="0"/>
    <x v="0"/>
    <x v="0"/>
    <x v="1"/>
    <x v="0"/>
    <x v="0"/>
    <m/>
    <s v="Android Developer"/>
    <s v="Forums"/>
    <m/>
    <n v="6"/>
    <m/>
    <n v="2"/>
    <m/>
    <n v="10"/>
    <s v="Be patient, it is normal things won't work at the first try, just need to keep trying"/>
    <x v="1"/>
    <x v="0"/>
    <n v="10"/>
    <s v="Have more self paced nanodegrees instead of term based "/>
    <x v="301"/>
    <s v="Thank you Udacity, you are doing an awesome job"/>
    <n v="1"/>
    <s v="yes"/>
  </r>
  <r>
    <x v="387"/>
    <x v="0"/>
    <x v="1"/>
    <x v="0"/>
    <m/>
    <m/>
    <m/>
    <n v="34.736111111111114"/>
    <d v="1983-09-22T00:00:00"/>
    <n v="7"/>
    <n v="35"/>
    <x v="4"/>
    <x v="1"/>
    <n v="94560"/>
    <x v="8"/>
    <n v="1"/>
    <m/>
    <m/>
    <m/>
    <m/>
    <n v="1"/>
    <s v="Data Engineer"/>
    <m/>
    <s v="Director"/>
    <m/>
    <s v="Technology &amp; Internet"/>
    <m/>
    <n v="12"/>
    <s v="Google"/>
    <x v="0"/>
    <x v="0"/>
    <x v="1"/>
    <x v="0"/>
    <x v="0"/>
    <x v="0"/>
    <x v="1"/>
    <x v="0"/>
    <x v="0"/>
    <m/>
    <m/>
    <s v="Slack Channel"/>
    <m/>
    <n v="6"/>
    <m/>
    <n v="4"/>
    <m/>
    <n v="5"/>
    <s v="Study regularly and read old chapters again"/>
    <x v="4"/>
    <x v="0"/>
    <n v="10"/>
    <s v="Have in person meetups"/>
    <x v="0"/>
    <m/>
    <n v="1"/>
    <s v="No"/>
  </r>
  <r>
    <x v="388"/>
    <x v="1"/>
    <x v="1"/>
    <x v="0"/>
    <m/>
    <s v="General interest in the topic (personal growth and enrichment)"/>
    <m/>
    <n v="29.233333333333334"/>
    <d v="1989-02-23T00:00:00"/>
    <n v="6"/>
    <n v="140"/>
    <x v="2"/>
    <x v="14"/>
    <n v="90004"/>
    <x v="1"/>
    <n v="1"/>
    <m/>
    <m/>
    <m/>
    <m/>
    <n v="1"/>
    <s v="Software Engineer"/>
    <m/>
    <s v="Individual Contributor"/>
    <m/>
    <s v="Food &amp; Beverages"/>
    <m/>
    <n v="3"/>
    <s v="redbull "/>
    <x v="0"/>
    <x v="0"/>
    <x v="1"/>
    <x v="0"/>
    <x v="0"/>
    <x v="1"/>
    <x v="1"/>
    <x v="0"/>
    <x v="0"/>
    <m/>
    <m/>
    <s v="Forums"/>
    <m/>
    <n v="5"/>
    <m/>
    <n v="5"/>
    <m/>
    <n v="10"/>
    <s v="consume an elephant piece by piece"/>
    <x v="1"/>
    <x v="0"/>
    <n v="7"/>
    <s v="Help facilitate/incentivize more in-person mingling with community members"/>
    <x v="0"/>
    <m/>
    <n v="1"/>
    <s v="No"/>
  </r>
  <r>
    <x v="389"/>
    <x v="0"/>
    <x v="1"/>
    <x v="0"/>
    <m/>
    <m/>
    <m/>
    <n v="24.961111111111112"/>
    <d v="1993-05-11T00:00:00"/>
    <n v="7"/>
    <n v="120"/>
    <x v="1"/>
    <x v="11"/>
    <n v="500038"/>
    <x v="9"/>
    <n v="0"/>
    <s v="shoes (brand is TBDâ€¦ probably Adidas or Puma)"/>
    <m/>
    <s v="â€œMachine learning for lifeâ€"/>
    <m/>
    <n v="1"/>
    <s v="Software Engineer"/>
    <m/>
    <s v="Individual Contributor"/>
    <m/>
    <s v="Technology &amp; Internet"/>
    <m/>
    <n v="2"/>
    <s v="Python Developer"/>
    <x v="4"/>
    <x v="0"/>
    <x v="1"/>
    <x v="0"/>
    <x v="1"/>
    <x v="0"/>
    <x v="0"/>
    <x v="0"/>
    <x v="0"/>
    <m/>
    <m/>
    <s v="Forums"/>
    <m/>
    <n v="6"/>
    <m/>
    <n v="5"/>
    <m/>
    <n v="3"/>
    <s v="Consistency is more important in learning process."/>
    <x v="2"/>
    <x v="49"/>
    <n v="9"/>
    <s v="Conducting meets for alumni in popular cities is a good idea."/>
    <x v="302"/>
    <s v="I really enjoyed my course doing in Udacity. I really want to thank you for improving me technically."/>
    <n v="1"/>
    <s v="No"/>
  </r>
  <r>
    <x v="390"/>
    <x v="1"/>
    <x v="1"/>
    <x v="0"/>
    <m/>
    <s v="General interest in the topic (personal growth and enrichment)"/>
    <m/>
    <n v="40.847222222222221"/>
    <d v="1977-09-13T00:00:00"/>
    <n v="7"/>
    <n v="50"/>
    <x v="5"/>
    <x v="12"/>
    <m/>
    <x v="7"/>
    <n v="1"/>
    <m/>
    <m/>
    <m/>
    <m/>
    <n v="1"/>
    <s v="Software Engineer"/>
    <m/>
    <s v="Vice President"/>
    <m/>
    <s v="Insurance"/>
    <m/>
    <n v="11"/>
    <s v="LGT Capital Partners"/>
    <x v="1"/>
    <x v="0"/>
    <x v="1"/>
    <x v="0"/>
    <x v="0"/>
    <x v="1"/>
    <x v="0"/>
    <x v="0"/>
    <x v="0"/>
    <m/>
    <m/>
    <s v="Forums"/>
    <m/>
    <n v="4"/>
    <m/>
    <n v="1"/>
    <m/>
    <n v="40"/>
    <s v="Use the preview of the program well, so you know what you're getting and manage your expectations on the content of the Nanodegree."/>
    <x v="1"/>
    <x v="0"/>
    <n v="7"/>
    <s v="Be more open about the usefulness of a Nanodegree in the job market."/>
    <x v="0"/>
    <m/>
    <n v="0"/>
    <s v="No"/>
  </r>
  <r>
    <x v="391"/>
    <x v="0"/>
    <x v="0"/>
    <x v="0"/>
    <s v="Help prepare for an advanced degree"/>
    <m/>
    <m/>
    <n v="37.37222222222222"/>
    <d v="1981-02-15T00:00:00"/>
    <n v="8"/>
    <n v="60"/>
    <x v="5"/>
    <x v="16"/>
    <n v="73230"/>
    <x v="2"/>
    <n v="0"/>
    <s v="t-shirt"/>
    <m/>
    <s v="â€œA quality life demands quality questionsâ€"/>
    <m/>
    <n v="1"/>
    <s v="Software Engineer"/>
    <m/>
    <s v="Not Applicable"/>
    <m/>
    <s v="Utilities, Energy and Extraction"/>
    <m/>
    <n v="1"/>
    <s v="Energypro GmbH"/>
    <x v="5"/>
    <x v="0"/>
    <x v="1"/>
    <x v="0"/>
    <x v="0"/>
    <x v="0"/>
    <x v="1"/>
    <x v="0"/>
    <x v="0"/>
    <m/>
    <m/>
    <s v="Forums"/>
    <m/>
    <n v="5"/>
    <m/>
    <n v="3"/>
    <m/>
    <n v="14"/>
    <s v="learning is healthy, without learning you will start to degenerate"/>
    <x v="1"/>
    <x v="0"/>
    <n v="7"/>
    <s v="focus on a medium amount of nanodegrees and never stop to update/improve them. make these ND the best products availible. Do not produce masses of mediocre  Courses. People like great products!"/>
    <x v="303"/>
    <s v="Never stop questioning yourself. stagnation is the first step to degeneration"/>
    <n v="1"/>
    <s v="No"/>
  </r>
  <r>
    <x v="392"/>
    <x v="0"/>
    <x v="0"/>
    <x v="0"/>
    <m/>
    <s v="General interest in the topic (personal growth and enrichment)"/>
    <m/>
    <n v="43.927777777777777"/>
    <d v="1974-08-31T00:00:00"/>
    <n v="7"/>
    <n v="30"/>
    <x v="5"/>
    <x v="14"/>
    <n v="92173"/>
    <x v="5"/>
    <n v="1"/>
    <m/>
    <m/>
    <m/>
    <m/>
    <n v="1"/>
    <s v="Business Intelligence / Business Analyst"/>
    <m/>
    <s v="Manager"/>
    <m/>
    <s v="Telecommunications"/>
    <m/>
    <n v="10"/>
    <s v="Telnor"/>
    <x v="0"/>
    <x v="1"/>
    <x v="1"/>
    <x v="0"/>
    <x v="0"/>
    <x v="0"/>
    <x v="0"/>
    <x v="0"/>
    <x v="0"/>
    <m/>
    <s v="Android Basics "/>
    <s v="Mentor Help (classroom or 1:1 mentors)"/>
    <m/>
    <m/>
    <n v="10"/>
    <n v="6"/>
    <m/>
    <n v="40"/>
    <s v="I will be hard and stressful, but at the same time it will be satisfying its like training for a marathon, it herts sometimes but you get stronger over time and end building an incredible future"/>
    <x v="0"/>
    <x v="0"/>
    <n v="10"/>
    <s v="More international companies partners not only USA, and make it a real schooll (it would be grate to have a user@udacity.edu  this way we can get easer access to some student benefits)"/>
    <x v="304"/>
    <s v="I love being part of the udacity community"/>
    <n v="1"/>
    <s v="No"/>
  </r>
  <r>
    <x v="393"/>
    <x v="0"/>
    <x v="0"/>
    <x v="1"/>
    <m/>
    <s v="General interest in the topic (personal growth and enrichment)"/>
    <m/>
    <n v="33.302777777777777"/>
    <d v="1985-02-19T00:00:00"/>
    <n v="8"/>
    <n v="40"/>
    <x v="6"/>
    <x v="31"/>
    <n v="48098"/>
    <x v="10"/>
    <n v="1"/>
    <m/>
    <m/>
    <m/>
    <m/>
    <n v="1"/>
    <s v="Data Scientist"/>
    <m/>
    <s v="Individual Contributor"/>
    <m/>
    <s v="Healthcare and Pharmaceuticals"/>
    <m/>
    <n v="2"/>
    <s v="Henry Ford Healthcare System"/>
    <x v="2"/>
    <x v="0"/>
    <x v="1"/>
    <x v="0"/>
    <x v="1"/>
    <x v="0"/>
    <x v="0"/>
    <x v="0"/>
    <x v="0"/>
    <m/>
    <m/>
    <m/>
    <s v="I received no help."/>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x v="2"/>
    <x v="50"/>
    <n v="7"/>
    <s v="More extensive geographic network. The touted networking aspects were essentially useless to me."/>
    <x v="305"/>
    <m/>
    <n v="1"/>
    <s v="No"/>
  </r>
  <r>
    <x v="394"/>
    <x v="0"/>
    <x v="0"/>
    <x v="0"/>
    <m/>
    <s v="General interest in the topic (personal growth and enrichment)"/>
    <m/>
    <n v="42.116666666666667"/>
    <d v="1976-06-13T00:00:00"/>
    <n v="8"/>
    <n v="35"/>
    <x v="17"/>
    <x v="22"/>
    <n v="247"/>
    <x v="9"/>
    <n v="1"/>
    <m/>
    <m/>
    <m/>
    <m/>
    <n v="1"/>
    <s v="Consulting"/>
    <m/>
    <s v="Individual Contributor"/>
    <m/>
    <s v="Technology &amp; Internet"/>
    <m/>
    <n v="20"/>
    <s v="Curry Gosselin Group Inc."/>
    <x v="2"/>
    <x v="0"/>
    <x v="1"/>
    <x v="0"/>
    <x v="1"/>
    <x v="0"/>
    <x v="0"/>
    <x v="0"/>
    <x v="0"/>
    <m/>
    <m/>
    <s v="Forums"/>
    <m/>
    <n v="2"/>
    <m/>
    <n v="2"/>
    <m/>
    <n v="80"/>
    <s v="Use the forums."/>
    <x v="2"/>
    <x v="51"/>
    <n v="10"/>
    <s v="n/a"/>
    <x v="214"/>
    <s v="I'd like to invest in Udacity. Offer investment opportunities to Udacity Alumni."/>
    <n v="1"/>
    <s v="No"/>
  </r>
  <r>
    <x v="395"/>
    <x v="1"/>
    <x v="1"/>
    <x v="0"/>
    <s v="Help prepare for an advanced degree"/>
    <s v="General interest in the topic (personal growth and enrichment)"/>
    <m/>
    <n v="41.6"/>
    <d v="1976-12-16T00:00:00"/>
    <n v="7"/>
    <n v="3"/>
    <x v="14"/>
    <x v="27"/>
    <n v="77160"/>
    <x v="2"/>
    <n v="0"/>
    <s v="backpack"/>
    <m/>
    <m/>
    <s v="Never stop learning"/>
    <n v="1"/>
    <s v="Consulting"/>
    <m/>
    <s v="Manager"/>
    <m/>
    <s v="Telecommunications"/>
    <m/>
    <n v="20"/>
    <s v="Ericcson"/>
    <x v="0"/>
    <x v="0"/>
    <x v="1"/>
    <x v="0"/>
    <x v="0"/>
    <x v="0"/>
    <x v="1"/>
    <x v="0"/>
    <x v="0"/>
    <m/>
    <m/>
    <s v="Slack Channel"/>
    <m/>
    <n v="5"/>
    <m/>
    <m/>
    <n v="7"/>
    <n v="16"/>
    <s v="Do not limit yourself to Udacity materials, deep dive on the Internet for more details"/>
    <x v="1"/>
    <x v="0"/>
    <n v="10"/>
    <s v="Colect, comment and share news relate to the topics that I'm interested in. "/>
    <x v="306"/>
    <s v="Your are doing a great job today and I'm confident that you are getting better and better."/>
    <m/>
    <s v="No"/>
  </r>
  <r>
    <x v="396"/>
    <x v="1"/>
    <x v="0"/>
    <x v="0"/>
    <s v="Help prepare for an advanced degree"/>
    <s v="General interest in the topic (personal growth and enrichment)"/>
    <m/>
    <n v="40.430555555555557"/>
    <d v="1978-02-10T00:00:00"/>
    <n v="7"/>
    <n v="35"/>
    <x v="1"/>
    <x v="2"/>
    <n v="6324"/>
    <x v="0"/>
    <n v="1"/>
    <m/>
    <m/>
    <m/>
    <m/>
    <n v="1"/>
    <s v="Co-founder (or solo founder)"/>
    <m/>
    <s v="Director"/>
    <m/>
    <s v="Transportation &amp; Delivery"/>
    <m/>
    <n v="15"/>
    <s v="Antevis UAB"/>
    <x v="2"/>
    <x v="0"/>
    <x v="1"/>
    <x v="0"/>
    <x v="0"/>
    <x v="0"/>
    <x v="1"/>
    <x v="0"/>
    <x v="0"/>
    <m/>
    <m/>
    <s v="Forums"/>
    <m/>
    <n v="6"/>
    <m/>
    <n v="6"/>
    <m/>
    <n v="8"/>
    <s v="Implement and keep for further reference all lessons code locally on your machine. Get familiar with Source control and GitHub"/>
    <x v="1"/>
    <x v="0"/>
    <n v="10"/>
    <s v="To have an option to pull lessons and quizzes code from GitHub might be a good idea."/>
    <x v="0"/>
    <m/>
    <n v="1"/>
    <s v="No"/>
  </r>
  <r>
    <x v="397"/>
    <x v="0"/>
    <x v="1"/>
    <x v="0"/>
    <m/>
    <m/>
    <m/>
    <n v="31.774999999999999"/>
    <d v="1986-08-23T00:00:00"/>
    <n v="8"/>
    <n v="20"/>
    <x v="4"/>
    <x v="22"/>
    <n v="94587"/>
    <x v="0"/>
    <n v="0"/>
    <s v="jacket (brand is TBD... probably Patagonia)"/>
    <m/>
    <s v="â€œA quality life demands quality questionsâ€"/>
    <m/>
    <n v="1"/>
    <s v="Software Engineer"/>
    <m/>
    <s v="Individual Contributor"/>
    <m/>
    <s v="Technology &amp; Internet"/>
    <m/>
    <n v="8"/>
    <s v="Facebook"/>
    <x v="0"/>
    <x v="0"/>
    <x v="1"/>
    <x v="0"/>
    <x v="0"/>
    <x v="1"/>
    <x v="0"/>
    <x v="0"/>
    <x v="0"/>
    <m/>
    <m/>
    <s v="Slack Channel"/>
    <m/>
    <n v="2"/>
    <m/>
    <n v="2"/>
    <m/>
    <n v="3"/>
    <s v="Be curious, motivated"/>
    <x v="4"/>
    <x v="0"/>
    <n v="6"/>
    <s v="Difficult to relearn a concept from video"/>
    <x v="0"/>
    <m/>
    <n v="1"/>
    <s v="No"/>
  </r>
  <r>
    <x v="398"/>
    <x v="1"/>
    <x v="0"/>
    <x v="0"/>
    <m/>
    <s v="General interest in the topic (personal growth and enrichment)"/>
    <m/>
    <n v="56.344444444444441"/>
    <d v="1962-06-05T00:00:00"/>
    <n v="7"/>
    <n v="90"/>
    <x v="13"/>
    <x v="13"/>
    <n v="33321"/>
    <x v="9"/>
    <n v="1"/>
    <s v="t-shirt"/>
    <m/>
    <s v="â€œMachine learning for lifeâ€"/>
    <m/>
    <n v="1"/>
    <s v="Software Engineer"/>
    <m/>
    <s v="Manager"/>
    <m/>
    <s v="Technology &amp; Internet"/>
    <m/>
    <n v="20"/>
    <s v="Geoscape"/>
    <x v="2"/>
    <x v="0"/>
    <x v="1"/>
    <x v="0"/>
    <x v="0"/>
    <x v="1"/>
    <x v="1"/>
    <x v="0"/>
    <x v="0"/>
    <m/>
    <s v="Android Developer"/>
    <s v="Stack Overflow"/>
    <m/>
    <n v="6"/>
    <m/>
    <n v="3"/>
    <m/>
    <n v="12"/>
    <s v="Stay focused on the goal. Use all available resources and reach out to mentors and fellow students."/>
    <x v="1"/>
    <x v="0"/>
    <n v="10"/>
    <s v="Provide more quizzes."/>
    <x v="307"/>
    <s v="So far, Udacity Rocks!"/>
    <m/>
    <s v="No"/>
  </r>
  <r>
    <x v="399"/>
    <x v="0"/>
    <x v="1"/>
    <x v="1"/>
    <s v="Help prepare for an advanced degree"/>
    <m/>
    <m/>
    <n v="22.722222222222221"/>
    <d v="1995-07-26T00:00:00"/>
    <n v="5"/>
    <n v="35"/>
    <x v="1"/>
    <x v="2"/>
    <n v="77477"/>
    <x v="5"/>
    <n v="1"/>
    <m/>
    <m/>
    <m/>
    <m/>
    <n v="0"/>
    <m/>
    <m/>
    <m/>
    <m/>
    <m/>
    <m/>
    <m/>
    <m/>
    <x v="3"/>
    <x v="0"/>
    <x v="1"/>
    <x v="1"/>
    <x v="0"/>
    <x v="0"/>
    <x v="0"/>
    <x v="0"/>
    <x v="0"/>
    <s v="None"/>
    <m/>
    <m/>
    <m/>
    <m/>
    <m/>
    <m/>
    <m/>
    <m/>
    <m/>
    <x v="0"/>
    <x v="0"/>
    <n v="8"/>
    <s v="I was pretty much happy with the services that provided"/>
    <x v="308"/>
    <s v="Love you guys "/>
    <n v="1"/>
    <s v="No"/>
  </r>
  <r>
    <x v="400"/>
    <x v="1"/>
    <x v="1"/>
    <x v="0"/>
    <m/>
    <s v="General interest in the topic (personal growth and enrichment)"/>
    <m/>
    <n v="0.40555555555555556"/>
    <d v="2017-07-24T00:00:00"/>
    <n v="7"/>
    <n v="30"/>
    <x v="6"/>
    <x v="4"/>
    <n v="10119"/>
    <x v="10"/>
    <n v="0"/>
    <s v="track suit / sweat suit"/>
    <m/>
    <s v="â€œA quality life demands quality questionsâ€"/>
    <m/>
    <n v="1"/>
    <s v="Accounting/Finance"/>
    <m/>
    <s v="Manager"/>
    <m/>
    <s v="Real Estate"/>
    <m/>
    <n v="6"/>
    <s v="MeyerPartner"/>
    <x v="2"/>
    <x v="0"/>
    <x v="1"/>
    <x v="1"/>
    <x v="0"/>
    <x v="0"/>
    <x v="0"/>
    <x v="0"/>
    <x v="0"/>
    <m/>
    <m/>
    <s v="Stack Overflow"/>
    <m/>
    <n v="4"/>
    <m/>
    <n v="4"/>
    <m/>
    <n v="25"/>
    <s v="Don't get distracted"/>
    <x v="2"/>
    <x v="28"/>
    <n v="7"/>
    <s v="Improve career advice. Be more specific covering different situations"/>
    <x v="0"/>
    <s v="Maybe test different presenters"/>
    <n v="0"/>
    <s v="yes"/>
  </r>
  <r>
    <x v="401"/>
    <x v="1"/>
    <x v="1"/>
    <x v="0"/>
    <m/>
    <s v="General interest in the topic (personal growth and enrichment)"/>
    <m/>
    <n v="44.383333333333333"/>
    <d v="1974-03-20T00:00:00"/>
    <n v="7"/>
    <n v="100"/>
    <x v="16"/>
    <x v="12"/>
    <n v="3311000"/>
    <x v="0"/>
    <n v="0"/>
    <s v="hat"/>
    <m/>
    <s v="â€œA quality life demands quality questionsâ€"/>
    <m/>
    <n v="1"/>
    <s v="Other"/>
    <m/>
    <m/>
    <s v="Tax Officer"/>
    <s v="Government"/>
    <m/>
    <n v="3"/>
    <s v="Revenue Services of Brazil"/>
    <x v="0"/>
    <x v="0"/>
    <x v="1"/>
    <x v="0"/>
    <x v="1"/>
    <x v="0"/>
    <x v="0"/>
    <x v="0"/>
    <x v="0"/>
    <m/>
    <m/>
    <s v="Forums"/>
    <m/>
    <n v="5"/>
    <m/>
    <n v="5"/>
    <m/>
    <n v="130"/>
    <s v="Have a time planning and do the activities according to it"/>
    <x v="1"/>
    <x v="0"/>
    <n v="7"/>
    <s v="Improve some classes and topics"/>
    <x v="309"/>
    <m/>
    <n v="1"/>
    <s v="No"/>
  </r>
  <r>
    <x v="402"/>
    <x v="0"/>
    <x v="1"/>
    <x v="0"/>
    <m/>
    <m/>
    <m/>
    <n v="28.902777777777779"/>
    <d v="1989-06-22T00:00:00"/>
    <n v="7"/>
    <n v="10"/>
    <x v="5"/>
    <x v="7"/>
    <n v="28008"/>
    <x v="6"/>
    <n v="1"/>
    <m/>
    <m/>
    <m/>
    <m/>
    <n v="1"/>
    <s v="Software Engineer"/>
    <m/>
    <s v="Not Applicable"/>
    <m/>
    <s v="Technology &amp; Internet"/>
    <m/>
    <n v="6"/>
    <s v="Vizzuality"/>
    <x v="2"/>
    <x v="0"/>
    <x v="1"/>
    <x v="0"/>
    <x v="1"/>
    <x v="0"/>
    <x v="0"/>
    <x v="0"/>
    <x v="0"/>
    <m/>
    <m/>
    <s v="Slack Channel"/>
    <m/>
    <n v="4"/>
    <m/>
    <n v="4"/>
    <m/>
    <n v="10"/>
    <s v="work every day "/>
    <x v="1"/>
    <x v="0"/>
    <n v="10"/>
    <s v="im quite happy with the current experience"/>
    <x v="310"/>
    <m/>
    <n v="1"/>
    <s v="No"/>
  </r>
  <r>
    <x v="403"/>
    <x v="1"/>
    <x v="1"/>
    <x v="0"/>
    <m/>
    <s v="General interest in the topic (personal growth and enrichment)"/>
    <m/>
    <n v="31.333333333333332"/>
    <d v="1987-01-29T00:00:00"/>
    <n v="8"/>
    <n v="45"/>
    <x v="6"/>
    <x v="1"/>
    <n v="15106"/>
    <x v="11"/>
    <n v="1"/>
    <m/>
    <m/>
    <m/>
    <m/>
    <n v="1"/>
    <s v="Business Intelligence / Business Analyst"/>
    <m/>
    <s v="Manager"/>
    <m/>
    <s v="Healthcare and Pharmaceuticals"/>
    <m/>
    <n v="2"/>
    <s v="Mylan"/>
    <x v="0"/>
    <x v="0"/>
    <x v="1"/>
    <x v="1"/>
    <x v="0"/>
    <x v="0"/>
    <x v="0"/>
    <x v="0"/>
    <x v="0"/>
    <m/>
    <m/>
    <s v="Forums"/>
    <m/>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x v="1"/>
    <x v="0"/>
    <n v="9"/>
    <s v="Nothing"/>
    <x v="311"/>
    <m/>
    <n v="1"/>
    <s v="No"/>
  </r>
  <r>
    <x v="404"/>
    <x v="1"/>
    <x v="0"/>
    <x v="1"/>
    <s v="Help prepare for an advanced degree"/>
    <s v="General interest in the topic (personal growth and enrichment)"/>
    <m/>
    <n v="27.002777777777776"/>
    <d v="1991-05-07T00:00:00"/>
    <n v="7"/>
    <n v="60"/>
    <x v="1"/>
    <x v="1"/>
    <n v="4315"/>
    <x v="10"/>
    <n v="0"/>
    <s v="t-shirt"/>
    <m/>
    <s v="â€œData is the new bacon&quot;"/>
    <m/>
    <n v="1"/>
    <s v="Student"/>
    <m/>
    <s v="Intern"/>
    <m/>
    <s v="Nonprofit"/>
    <m/>
    <n v="2"/>
    <s v="Fraunhofer IMW"/>
    <x v="0"/>
    <x v="0"/>
    <x v="1"/>
    <x v="0"/>
    <x v="0"/>
    <x v="1"/>
    <x v="0"/>
    <x v="0"/>
    <x v="0"/>
    <m/>
    <m/>
    <s v="Stack Overflow"/>
    <m/>
    <n v="5"/>
    <m/>
    <n v="3"/>
    <m/>
    <n v="10"/>
    <s v="Keep praticing and take every chance to apply your knowledge!"/>
    <x v="1"/>
    <x v="0"/>
    <n v="10"/>
    <s v="Everything is fine"/>
    <x v="312"/>
    <s v="No thanks!"/>
    <n v="1"/>
    <s v="No"/>
  </r>
  <r>
    <x v="405"/>
    <x v="0"/>
    <x v="0"/>
    <x v="0"/>
    <s v="Help prepare for an advanced degree"/>
    <s v="General interest in the topic (personal growth and enrichment)"/>
    <m/>
    <n v="21.872222222222224"/>
    <d v="1996-05-27T00:00:00"/>
    <n v="4"/>
    <n v="10"/>
    <x v="5"/>
    <x v="32"/>
    <n v="110085"/>
    <x v="5"/>
    <n v="0"/>
    <s v="t-shirt"/>
    <m/>
    <s v="â€œMachine learning for lifeâ€"/>
    <m/>
    <n v="0"/>
    <m/>
    <m/>
    <m/>
    <m/>
    <m/>
    <m/>
    <m/>
    <m/>
    <x v="0"/>
    <x v="0"/>
    <x v="1"/>
    <x v="0"/>
    <x v="1"/>
    <x v="0"/>
    <x v="0"/>
    <x v="0"/>
    <x v="0"/>
    <m/>
    <m/>
    <s v="Forums"/>
    <m/>
    <m/>
    <n v="30"/>
    <n v="6"/>
    <m/>
    <n v="25"/>
    <s v="The best advice would be to have an &quot;All In or Nothing&quot; mindset where you devote yourself to learning the material and applying it during each hour you study for the nanodegree."/>
    <x v="0"/>
    <x v="0"/>
    <n v="9"/>
    <s v="Integrate more of Deep Learning into the course material"/>
    <x v="313"/>
    <m/>
    <n v="1"/>
    <s v="No"/>
  </r>
  <r>
    <x v="406"/>
    <x v="1"/>
    <x v="0"/>
    <x v="0"/>
    <m/>
    <s v="General interest in the topic (personal growth and enrichment)"/>
    <m/>
    <n v="33.780555555555559"/>
    <d v="1984-08-31T00:00:00"/>
    <n v="8"/>
    <n v="60"/>
    <x v="5"/>
    <x v="13"/>
    <n v="80120"/>
    <x v="0"/>
    <n v="0"/>
    <s v="t-shirt"/>
    <m/>
    <s v="â€Math - all the cool kids are doing itâ€"/>
    <m/>
    <n v="1"/>
    <s v="Educator / Instructor"/>
    <m/>
    <s v="Not Applicable"/>
    <m/>
    <s v="Education"/>
    <m/>
    <n v="6"/>
    <s v="University of northern Colorado"/>
    <x v="2"/>
    <x v="0"/>
    <x v="1"/>
    <x v="0"/>
    <x v="0"/>
    <x v="0"/>
    <x v="1"/>
    <x v="0"/>
    <x v="0"/>
    <m/>
    <m/>
    <s v="Forums"/>
    <m/>
    <n v="3"/>
    <m/>
    <n v="5"/>
    <m/>
    <n v="6"/>
    <s v="Work hard and start projects early"/>
    <x v="1"/>
    <x v="0"/>
    <n v="8"/>
    <s v="Have more of the program but before starting"/>
    <x v="0"/>
    <m/>
    <n v="0"/>
    <s v="No"/>
  </r>
  <r>
    <x v="407"/>
    <x v="0"/>
    <x v="1"/>
    <x v="0"/>
    <m/>
    <s v="General interest in the topic (personal growth and enrichment)"/>
    <m/>
    <n v="26.8"/>
    <d v="1991-07-19T00:00:00"/>
    <n v="6"/>
    <n v="50"/>
    <x v="6"/>
    <x v="1"/>
    <n v="13070022"/>
    <x v="2"/>
    <n v="0"/>
    <s v="t-shirt"/>
    <m/>
    <s v="â€œData is the new bacon&quot;"/>
    <m/>
    <n v="1"/>
    <s v="Software Engineer"/>
    <m/>
    <s v="Individual Contributor"/>
    <m/>
    <s v="Airlines &amp; Aerospace (including Defense)"/>
    <m/>
    <n v="3"/>
    <s v="Bradar - Embraer Defesa e SeguranÃ§a"/>
    <x v="0"/>
    <x v="0"/>
    <x v="1"/>
    <x v="0"/>
    <x v="1"/>
    <x v="0"/>
    <x v="0"/>
    <x v="0"/>
    <x v="0"/>
    <m/>
    <m/>
    <s v="Stack Overflow"/>
    <m/>
    <n v="6"/>
    <m/>
    <n v="6"/>
    <m/>
    <n v="220"/>
    <s v="Focus on the studying, practice everyday and stackoverflow will always be your bestfriend. "/>
    <x v="0"/>
    <x v="0"/>
    <n v="10"/>
    <s v="More challenges"/>
    <x v="314"/>
    <m/>
    <n v="0"/>
    <s v="No"/>
  </r>
  <r>
    <x v="408"/>
    <x v="0"/>
    <x v="0"/>
    <x v="1"/>
    <s v="Help prepare for an advanced degree"/>
    <s v="General interest in the topic (personal growth and enrichment)"/>
    <m/>
    <n v="29.141666666666666"/>
    <d v="1989-03-28T00:00:00"/>
    <n v="7"/>
    <n v="180"/>
    <x v="1"/>
    <x v="8"/>
    <n v="33902200"/>
    <x v="7"/>
    <n v="0"/>
    <s v="hoodie"/>
    <m/>
    <s v="â€œData is the new bacon&quot;"/>
    <m/>
    <n v="1"/>
    <s v="Student"/>
    <m/>
    <s v="Not Applicable"/>
    <m/>
    <s v="Government"/>
    <m/>
    <n v="2"/>
    <s v="Minas Gerais House of Representatives"/>
    <x v="2"/>
    <x v="0"/>
    <x v="1"/>
    <x v="0"/>
    <x v="0"/>
    <x v="0"/>
    <x v="1"/>
    <x v="0"/>
    <x v="0"/>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x v="1"/>
    <x v="0"/>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x v="315"/>
    <m/>
    <n v="1"/>
    <s v="No"/>
  </r>
  <r>
    <x v="409"/>
    <x v="0"/>
    <x v="0"/>
    <x v="0"/>
    <m/>
    <s v="General interest in the topic (personal growth and enrichment)"/>
    <m/>
    <n v="119.68333333333334"/>
    <m/>
    <n v="7"/>
    <n v="180"/>
    <x v="4"/>
    <x v="16"/>
    <m/>
    <x v="11"/>
    <n v="0"/>
    <s v="track suit / sweat suit"/>
    <m/>
    <s v="â€œMachine learning for lifeâ€"/>
    <m/>
    <n v="1"/>
    <s v="Data Scientist"/>
    <m/>
    <s v="Director"/>
    <m/>
    <s v="Government"/>
    <m/>
    <n v="27"/>
    <s v="DC"/>
    <x v="2"/>
    <x v="0"/>
    <x v="1"/>
    <x v="0"/>
    <x v="1"/>
    <x v="0"/>
    <x v="0"/>
    <x v="0"/>
    <x v="0"/>
    <m/>
    <m/>
    <s v="Forums"/>
    <m/>
    <n v="6"/>
    <m/>
    <n v="6"/>
    <m/>
    <n v="20"/>
    <s v="time and effort"/>
    <x v="1"/>
    <x v="0"/>
    <n v="10"/>
    <s v="each project should be changed to capstone type and then the projects should be real life based rather than the educational type(Boston housing , Cust seg etc.) make it more current real life ..."/>
    <x v="316"/>
    <m/>
    <n v="0"/>
    <s v="No"/>
  </r>
  <r>
    <x v="410"/>
    <x v="0"/>
    <x v="1"/>
    <x v="0"/>
    <m/>
    <s v="General interest in the topic (personal growth and enrichment)"/>
    <m/>
    <n v="49.1"/>
    <d v="1969-07-26T00:00:00"/>
    <n v="7"/>
    <n v="90"/>
    <x v="7"/>
    <x v="16"/>
    <m/>
    <x v="3"/>
    <n v="1"/>
    <m/>
    <m/>
    <m/>
    <m/>
    <n v="1"/>
    <s v="Software Engineer"/>
    <m/>
    <s v="Individual Contributor"/>
    <m/>
    <s v="Technology &amp; Internet"/>
    <m/>
    <n v="21"/>
    <m/>
    <x v="0"/>
    <x v="0"/>
    <x v="1"/>
    <x v="0"/>
    <x v="0"/>
    <x v="0"/>
    <x v="1"/>
    <x v="0"/>
    <x v="0"/>
    <m/>
    <m/>
    <s v="Forums"/>
    <m/>
    <n v="5"/>
    <m/>
    <n v="5"/>
    <m/>
    <n v="36"/>
    <s v="Use forums when you get stuck"/>
    <x v="1"/>
    <x v="0"/>
    <n v="7"/>
    <s v="1. We used TensorFlow for our projects, but we did not have a thorough introduction to TF, so my understanding of it is very shallow._x000a_2. The course ended abruptly without any summarization, or tips for continuation."/>
    <x v="317"/>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s v="No"/>
  </r>
  <r>
    <x v="411"/>
    <x v="0"/>
    <x v="1"/>
    <x v="0"/>
    <m/>
    <s v="General interest in the topic (personal growth and enrichment)"/>
    <m/>
    <n v="30.333333333333332"/>
    <d v="1988-01-24T00:00:00"/>
    <n v="7"/>
    <n v="40"/>
    <x v="5"/>
    <x v="10"/>
    <n v="596"/>
    <x v="1"/>
    <n v="0"/>
    <s v="hoodie"/>
    <m/>
    <s v="â€œMachine learning for lifeâ€"/>
    <m/>
    <n v="1"/>
    <s v="Data Scientist"/>
    <m/>
    <s v="Manager"/>
    <m/>
    <s v="Telecommunications"/>
    <m/>
    <n v="3"/>
    <s v="Telia "/>
    <x v="1"/>
    <x v="0"/>
    <x v="1"/>
    <x v="0"/>
    <x v="0"/>
    <x v="1"/>
    <x v="0"/>
    <x v="0"/>
    <x v="0"/>
    <m/>
    <m/>
    <s v="Slack Channel"/>
    <m/>
    <n v="4"/>
    <m/>
    <n v="3"/>
    <m/>
    <n v="5"/>
    <s v="Pacing and leave lots of time to finish a project. Never feel rushed and panic "/>
    <x v="1"/>
    <x v="0"/>
    <n v="10"/>
    <s v="The app is broken "/>
    <x v="318"/>
    <m/>
    <n v="1"/>
    <s v="No"/>
  </r>
  <r>
    <x v="412"/>
    <x v="0"/>
    <x v="1"/>
    <x v="0"/>
    <m/>
    <m/>
    <m/>
    <n v="25.472222222222221"/>
    <d v="1992-11-08T00:00:00"/>
    <n v="7"/>
    <n v="40"/>
    <x v="5"/>
    <x v="2"/>
    <n v="11460"/>
    <x v="1"/>
    <n v="0"/>
    <s v="hoodie"/>
    <m/>
    <s v="â€œA quality life demands quality questionsâ€"/>
    <m/>
    <n v="1"/>
    <s v="Software Engineer"/>
    <m/>
    <s v="Individual Contributor"/>
    <m/>
    <s v="Technology &amp; Internet"/>
    <m/>
    <n v="3"/>
    <s v="Indotrading"/>
    <x v="0"/>
    <x v="0"/>
    <x v="1"/>
    <x v="0"/>
    <x v="0"/>
    <x v="1"/>
    <x v="0"/>
    <x v="0"/>
    <x v="0"/>
    <m/>
    <m/>
    <s v="Forums"/>
    <m/>
    <m/>
    <n v="8"/>
    <n v="3"/>
    <m/>
    <n v="12"/>
    <s v="keep learning, dont give up"/>
    <x v="1"/>
    <x v="0"/>
    <n v="7"/>
    <s v="more hands on project"/>
    <x v="319"/>
    <s v="no"/>
    <n v="1"/>
    <s v="No"/>
  </r>
  <r>
    <x v="413"/>
    <x v="0"/>
    <x v="1"/>
    <x v="0"/>
    <m/>
    <s v="General interest in the topic (personal growth and enrichment)"/>
    <m/>
    <n v="26.266666666666666"/>
    <d v="1992-01-27T00:00:00"/>
    <n v="7"/>
    <n v="30"/>
    <x v="5"/>
    <x v="13"/>
    <n v="94040"/>
    <x v="9"/>
    <n v="0"/>
    <s v="hoodie"/>
    <m/>
    <s v="â€œMachine learning for lifeâ€"/>
    <m/>
    <n v="1"/>
    <s v="Software Engineer"/>
    <m/>
    <s v="Individual Contributor"/>
    <m/>
    <s v="Technology &amp; Internet"/>
    <m/>
    <n v="6"/>
    <s v="Apple"/>
    <x v="2"/>
    <x v="0"/>
    <x v="1"/>
    <x v="0"/>
    <x v="0"/>
    <x v="0"/>
    <x v="1"/>
    <x v="0"/>
    <x v="0"/>
    <m/>
    <m/>
    <s v="Forums"/>
    <m/>
    <m/>
    <n v="15"/>
    <n v="4"/>
    <m/>
    <n v="8"/>
    <s v="Lifelong learning determines how far you can be."/>
    <x v="1"/>
    <x v="0"/>
    <n v="10"/>
    <s v="Keep improving the course, like I'm in ML Nanodegreee too, there're some courses are pulled together but totally non-related."/>
    <x v="320"/>
    <s v="not yet."/>
    <n v="1"/>
    <s v="No"/>
  </r>
  <r>
    <x v="414"/>
    <x v="0"/>
    <x v="1"/>
    <x v="0"/>
    <m/>
    <m/>
    <m/>
    <n v="26.991666666666667"/>
    <d v="1991-05-11T00:00:00"/>
    <n v="7"/>
    <n v="60"/>
    <x v="6"/>
    <x v="2"/>
    <n v="122010"/>
    <x v="1"/>
    <n v="0"/>
    <s v="hoodie"/>
    <m/>
    <s v="â€œData is the new bacon&quot;"/>
    <m/>
    <n v="1"/>
    <s v="Business Intelligence / Business Analyst"/>
    <m/>
    <s v="Individual Contributor"/>
    <m/>
    <s v="Advertising &amp; Marketing"/>
    <m/>
    <n v="2"/>
    <s v="Accenture"/>
    <x v="2"/>
    <x v="0"/>
    <x v="1"/>
    <x v="0"/>
    <x v="1"/>
    <x v="0"/>
    <x v="0"/>
    <x v="0"/>
    <x v="0"/>
    <m/>
    <m/>
    <s v="Stack Overflow"/>
    <m/>
    <n v="3"/>
    <m/>
    <n v="2"/>
    <m/>
    <n v="4"/>
    <s v="You know you have it in you! Go for it!"/>
    <x v="0"/>
    <x v="0"/>
    <n v="9"/>
    <s v="I cannot possibly think of anything. Udacity is wonderful!"/>
    <x v="321"/>
    <s v="Great work! Keep it up :)"/>
    <n v="0"/>
    <s v="No"/>
  </r>
  <r>
    <x v="415"/>
    <x v="1"/>
    <x v="0"/>
    <x v="0"/>
    <m/>
    <m/>
    <m/>
    <n v="21.291666666666668"/>
    <d v="1996-12-22T00:00:00"/>
    <n v="5"/>
    <n v="60"/>
    <x v="1"/>
    <x v="1"/>
    <n v="600119"/>
    <x v="5"/>
    <n v="1"/>
    <m/>
    <m/>
    <m/>
    <m/>
    <n v="0"/>
    <m/>
    <m/>
    <m/>
    <m/>
    <m/>
    <m/>
    <m/>
    <m/>
    <x v="3"/>
    <x v="0"/>
    <x v="1"/>
    <x v="1"/>
    <x v="0"/>
    <x v="0"/>
    <x v="0"/>
    <x v="0"/>
    <x v="0"/>
    <m/>
    <m/>
    <s v="Slack Channel"/>
    <m/>
    <n v="5"/>
    <m/>
    <n v="6"/>
    <m/>
    <n v="72"/>
    <s v="Keep Learning Applying and try to do in your own way udacity team is ready to help you.Win won't come in single strike try hard to achieve quality in the course of learning udacity takes care of your project pecadillo's"/>
    <x v="1"/>
    <x v="0"/>
    <n v="10"/>
    <s v="Yeah"/>
    <x v="322"/>
    <s v="Awesome it would be good if we had udacity code championships"/>
    <n v="1"/>
    <s v="No"/>
  </r>
  <r>
    <x v="416"/>
    <x v="1"/>
    <x v="1"/>
    <x v="0"/>
    <m/>
    <s v="General interest in the topic (personal growth and enrichment)"/>
    <m/>
    <n v="32.802777777777777"/>
    <d v="1985-08-18T00:00:00"/>
    <n v="8"/>
    <n v="30"/>
    <x v="1"/>
    <x v="11"/>
    <n v="10523"/>
    <x v="6"/>
    <n v="1"/>
    <m/>
    <m/>
    <m/>
    <m/>
    <n v="1"/>
    <s v="Data Engineer"/>
    <m/>
    <s v="Individual Contributor"/>
    <m/>
    <s v="Technology &amp; Internet"/>
    <m/>
    <n v="7"/>
    <s v="IBM"/>
    <x v="2"/>
    <x v="0"/>
    <x v="1"/>
    <x v="0"/>
    <x v="0"/>
    <x v="1"/>
    <x v="0"/>
    <x v="0"/>
    <x v="0"/>
    <m/>
    <m/>
    <s v="Forums"/>
    <m/>
    <n v="6"/>
    <m/>
    <n v="6"/>
    <m/>
    <n v="15"/>
    <s v="Always finish the project before deadline. Be active in forums &amp; slack. There is lot of useful information there. Udacity Nanodegree programs is the best online courses ."/>
    <x v="1"/>
    <x v="0"/>
    <n v="10"/>
    <s v="I like it now. I don't have any ideas for improvement."/>
    <x v="323"/>
    <s v="No"/>
    <n v="0"/>
    <s v="No"/>
  </r>
  <r>
    <x v="417"/>
    <x v="0"/>
    <x v="0"/>
    <x v="0"/>
    <s v="Help prepare for an advanced degree"/>
    <m/>
    <m/>
    <n v="21.886111111111113"/>
    <d v="1996-05-22T00:00:00"/>
    <n v="5"/>
    <n v="40"/>
    <x v="10"/>
    <x v="10"/>
    <n v="77459"/>
    <x v="9"/>
    <n v="1"/>
    <m/>
    <m/>
    <m/>
    <m/>
    <n v="1"/>
    <s v="Machine Learning Engineer"/>
    <m/>
    <s v="Intern"/>
    <m/>
    <s v="Education"/>
    <m/>
    <n v="1"/>
    <s v="University of Houston"/>
    <x v="0"/>
    <x v="0"/>
    <x v="1"/>
    <x v="0"/>
    <x v="0"/>
    <x v="0"/>
    <x v="1"/>
    <x v="0"/>
    <x v="0"/>
    <m/>
    <m/>
    <s v="Stack Overflow"/>
    <m/>
    <n v="5"/>
    <m/>
    <n v="4"/>
    <m/>
    <n v="3"/>
    <s v="Ask as many questions on slack and use the extra resources provided"/>
    <x v="1"/>
    <x v="0"/>
    <n v="10"/>
    <s v="Add more advanced topics"/>
    <x v="14"/>
    <s v="Y'all are amazing"/>
    <n v="1"/>
    <s v="No"/>
  </r>
  <r>
    <x v="418"/>
    <x v="0"/>
    <x v="0"/>
    <x v="0"/>
    <m/>
    <s v="General interest in the topic (personal growth and enrichment)"/>
    <m/>
    <n v="33.855555555555554"/>
    <d v="1984-08-04T00:00:00"/>
    <n v="8"/>
    <n v="180"/>
    <x v="4"/>
    <x v="33"/>
    <n v="94536"/>
    <x v="8"/>
    <n v="0"/>
    <s v="hoodie"/>
    <m/>
    <s v="â€Math - all the cool kids are doing itâ€"/>
    <m/>
    <n v="1"/>
    <s v="Software Engineer"/>
    <m/>
    <s v="Individual Contributor"/>
    <m/>
    <m/>
    <s v="Finance "/>
    <n v="9"/>
    <m/>
    <x v="2"/>
    <x v="0"/>
    <x v="1"/>
    <x v="1"/>
    <x v="0"/>
    <x v="0"/>
    <x v="0"/>
    <x v="0"/>
    <x v="0"/>
    <m/>
    <m/>
    <s v="Forums"/>
    <m/>
    <n v="4"/>
    <m/>
    <n v="2"/>
    <m/>
    <n v="800"/>
    <s v="Commit"/>
    <x v="1"/>
    <x v="0"/>
    <n v="9"/>
    <s v="n/a"/>
    <x v="324"/>
    <m/>
    <n v="1"/>
    <s v="No"/>
  </r>
  <r>
    <x v="419"/>
    <x v="0"/>
    <x v="1"/>
    <x v="0"/>
    <s v="Help prepare for an advanced degree"/>
    <s v="General interest in the topic (personal growth and enrichment)"/>
    <m/>
    <n v="29.238888888888887"/>
    <d v="1989-02-21T00:00:00"/>
    <n v="7"/>
    <n v="60"/>
    <x v="26"/>
    <x v="10"/>
    <n v="92647"/>
    <x v="6"/>
    <n v="0"/>
    <s v="backpack"/>
    <m/>
    <s v="â€Math - all the cool kids are doing itâ€"/>
    <m/>
    <n v="1"/>
    <s v="Data Engineer"/>
    <m/>
    <s v="Individual Contributor"/>
    <m/>
    <s v="Airlines &amp; Aerospace (including Defense)"/>
    <m/>
    <n v="5"/>
    <s v="SpaceX"/>
    <x v="2"/>
    <x v="0"/>
    <x v="1"/>
    <x v="1"/>
    <x v="0"/>
    <x v="1"/>
    <x v="0"/>
    <x v="0"/>
    <x v="0"/>
    <m/>
    <m/>
    <s v="Forums"/>
    <m/>
    <m/>
    <s v="10+"/>
    <n v="6"/>
    <m/>
    <n v="400"/>
    <s v="Get ahead at the start"/>
    <x v="1"/>
    <x v="0"/>
    <n v="8"/>
    <s v="The AI nanodegree was really weak on the help versus the data analyst program which was much better"/>
    <x v="0"/>
    <m/>
    <n v="1"/>
    <s v="No"/>
  </r>
  <r>
    <x v="420"/>
    <x v="0"/>
    <x v="0"/>
    <x v="1"/>
    <s v="Help prepare for an advanced degree"/>
    <s v="General interest in the topic (personal growth and enrichment)"/>
    <m/>
    <n v="24.897222222222222"/>
    <d v="1993-06-03T00:00:00"/>
    <n v="7"/>
    <n v="3"/>
    <x v="1"/>
    <x v="12"/>
    <n v="284001"/>
    <x v="7"/>
    <n v="1"/>
    <m/>
    <m/>
    <m/>
    <m/>
    <n v="1"/>
    <s v="Business Intelligence / Business Analyst"/>
    <m/>
    <s v="Individual Contributor"/>
    <m/>
    <s v="Manufacturing"/>
    <m/>
    <n v="1"/>
    <m/>
    <x v="0"/>
    <x v="0"/>
    <x v="1"/>
    <x v="0"/>
    <x v="0"/>
    <x v="1"/>
    <x v="0"/>
    <x v="0"/>
    <x v="0"/>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x v="0"/>
    <x v="0"/>
    <n v="9"/>
    <s v="Since I am from India, I can suggest they tie up with our schools so that we have an exposure to such brilliant things at the time when kids seems lost in uncertainty "/>
    <x v="325"/>
    <s v="In course Suggestions about related open platform project in which student can contribute "/>
    <n v="1"/>
    <s v="No"/>
  </r>
  <r>
    <x v="421"/>
    <x v="1"/>
    <x v="1"/>
    <x v="1"/>
    <m/>
    <s v="General interest in the topic (personal growth and enrichment)"/>
    <m/>
    <n v="22.652777777777779"/>
    <d v="1995-08-20T00:00:00"/>
    <n v="8"/>
    <n v="35"/>
    <x v="5"/>
    <x v="1"/>
    <n v="110045"/>
    <x v="3"/>
    <n v="0"/>
    <s v="backpack"/>
    <m/>
    <s v="â€œA quality life demands quality questionsâ€"/>
    <m/>
    <n v="0"/>
    <m/>
    <m/>
    <m/>
    <m/>
    <m/>
    <m/>
    <m/>
    <m/>
    <x v="0"/>
    <x v="0"/>
    <x v="1"/>
    <x v="0"/>
    <x v="1"/>
    <x v="0"/>
    <x v="0"/>
    <x v="0"/>
    <x v="0"/>
    <m/>
    <s v="Android Developer"/>
    <s v="Forums"/>
    <m/>
    <m/>
    <n v="25"/>
    <m/>
    <n v="10"/>
    <n v="12"/>
    <s v="Learn to Learn. Ask what,why and how!"/>
    <x v="1"/>
    <x v="0"/>
    <n v="10"/>
    <s v="Make it  appear more closer and friendly to students."/>
    <x v="326"/>
    <s v="Free education empowers both educator and student! Personify udacity and let it feel like our educator!"/>
    <n v="1"/>
    <s v="No"/>
  </r>
  <r>
    <x v="422"/>
    <x v="0"/>
    <x v="1"/>
    <x v="0"/>
    <m/>
    <s v="General interest in the topic (personal growth and enrichment)"/>
    <m/>
    <n v="26.43888888888889"/>
    <d v="1991-11-26T00:00:00"/>
    <n v="7"/>
    <n v="1"/>
    <x v="5"/>
    <x v="2"/>
    <n v="200120"/>
    <x v="8"/>
    <n v="1"/>
    <m/>
    <m/>
    <m/>
    <m/>
    <n v="1"/>
    <s v="Data Analyst"/>
    <m/>
    <s v="Individual Contributor"/>
    <m/>
    <s v="Technology &amp; Internet"/>
    <m/>
    <n v="3"/>
    <s v="PayPal"/>
    <x v="0"/>
    <x v="0"/>
    <x v="1"/>
    <x v="0"/>
    <x v="0"/>
    <x v="0"/>
    <x v="1"/>
    <x v="0"/>
    <x v="0"/>
    <m/>
    <m/>
    <s v="Forums"/>
    <m/>
    <m/>
    <n v="15"/>
    <n v="3"/>
    <m/>
    <n v="20"/>
    <s v="i think the single most important thing is to be persistentï¼Œsometimesï¼Œi have difficult understanding the topicï¼Œjust keep goingï¼Œa few days laterï¼Œthings difficult to understand before would become trivial"/>
    <x v="1"/>
    <x v="0"/>
    <n v="10"/>
    <s v="i think the advanced topic should have longer lecturesï¼Œthough ï¼Œsome concept can be explained in a few minutesï¼Œbut fully digest it require longer timeï¼Œso add more examples would definitely helpï¼"/>
    <x v="78"/>
    <s v="i find recently the forum are more quilt than beforeï¼Œquestions are usually answered by a handful of peopleï¼Œi hope you can think of new method to make the forum alive again"/>
    <n v="0"/>
    <s v="No"/>
  </r>
  <r>
    <x v="423"/>
    <x v="0"/>
    <x v="1"/>
    <x v="0"/>
    <s v="Help prepare for an advanced degree"/>
    <m/>
    <m/>
    <n v="36.919444444444444"/>
    <d v="1981-07-28T00:00:00"/>
    <n v="6"/>
    <n v="60"/>
    <x v="11"/>
    <x v="2"/>
    <n v="80304"/>
    <x v="3"/>
    <n v="1"/>
    <m/>
    <m/>
    <m/>
    <m/>
    <n v="1"/>
    <s v="Software Engineer"/>
    <m/>
    <s v="Not Applicable"/>
    <m/>
    <s v="Technology &amp; Internet"/>
    <m/>
    <n v="11"/>
    <s v="ClickSales"/>
    <x v="2"/>
    <x v="0"/>
    <x v="1"/>
    <x v="0"/>
    <x v="0"/>
    <x v="1"/>
    <x v="0"/>
    <x v="0"/>
    <x v="0"/>
    <m/>
    <m/>
    <s v="Stack Overflow"/>
    <m/>
    <n v="4"/>
    <m/>
    <n v="4"/>
    <m/>
    <n v="10"/>
    <s v="Work on it every day for about 10-30 minutes."/>
    <x v="1"/>
    <x v="0"/>
    <n v="10"/>
    <s v="I really like the new interface, and videos."/>
    <x v="327"/>
    <s v="I love Udacity, I think you are a game changer in the education and technology world."/>
    <n v="1"/>
    <s v="No"/>
  </r>
  <r>
    <x v="424"/>
    <x v="0"/>
    <x v="1"/>
    <x v="0"/>
    <s v="Help prepare for an advanced degree"/>
    <m/>
    <m/>
    <n v="24.975000000000001"/>
    <d v="1993-05-06T00:00:00"/>
    <n v="5"/>
    <n v="240"/>
    <x v="4"/>
    <x v="21"/>
    <n v="184"/>
    <x v="5"/>
    <n v="1"/>
    <m/>
    <m/>
    <m/>
    <m/>
    <n v="1"/>
    <s v="Software Engineer"/>
    <m/>
    <s v="Not Applicable"/>
    <m/>
    <s v="Technology &amp; Internet"/>
    <m/>
    <n v="2"/>
    <s v="Platform45"/>
    <x v="4"/>
    <x v="0"/>
    <x v="1"/>
    <x v="0"/>
    <x v="0"/>
    <x v="0"/>
    <x v="1"/>
    <x v="0"/>
    <x v="0"/>
    <m/>
    <m/>
    <s v="Slack Channel"/>
    <m/>
    <n v="4"/>
    <m/>
    <n v="4"/>
    <m/>
    <n v="12"/>
    <s v="Learn a little bit every day. Read as many papers as possible and watch lectures where you can"/>
    <x v="1"/>
    <x v="0"/>
    <n v="10"/>
    <s v="Not much"/>
    <x v="0"/>
    <m/>
    <n v="0"/>
    <s v="No"/>
  </r>
  <r>
    <x v="425"/>
    <x v="1"/>
    <x v="0"/>
    <x v="0"/>
    <m/>
    <m/>
    <m/>
    <n v="57.322222222222223"/>
    <d v="1961-06-18T00:00:00"/>
    <n v="7"/>
    <n v="35"/>
    <x v="1"/>
    <x v="7"/>
    <n v="6096"/>
    <x v="6"/>
    <n v="0"/>
    <s v="backpack"/>
    <m/>
    <s v="â€œMachine learning for lifeâ€"/>
    <m/>
    <n v="1"/>
    <s v="Consulting"/>
    <m/>
    <s v="Individual Contributor"/>
    <m/>
    <s v="Technology &amp; Internet"/>
    <m/>
    <n v="30"/>
    <s v="Freelancing"/>
    <x v="2"/>
    <x v="0"/>
    <x v="1"/>
    <x v="0"/>
    <x v="1"/>
    <x v="0"/>
    <x v="0"/>
    <x v="0"/>
    <x v="0"/>
    <m/>
    <m/>
    <s v="Forums"/>
    <m/>
    <n v="6"/>
    <m/>
    <n v="6"/>
    <m/>
    <n v="40"/>
    <s v="Please understand that one has to learn more than what is in a nanodegree program to be qualified. Learn about all the pre qualifications as well as associated fields of study."/>
    <x v="1"/>
    <x v="0"/>
    <n v="10"/>
    <s v="Be clear about the realistic requirements to get a job - it is very difficult even to get an entry level job with just one ND. "/>
    <x v="328"/>
    <s v="The support by the team was excellent!"/>
    <n v="1"/>
    <s v="No"/>
  </r>
  <r>
    <x v="426"/>
    <x v="0"/>
    <x v="0"/>
    <x v="1"/>
    <m/>
    <s v="General interest in the topic (personal growth and enrichment)"/>
    <m/>
    <n v="119.68333333333334"/>
    <m/>
    <n v="8"/>
    <n v="35"/>
    <x v="1"/>
    <x v="14"/>
    <m/>
    <x v="10"/>
    <n v="0"/>
    <s v="track suit / sweat suit"/>
    <m/>
    <s v="â€œMachine learning for lifeâ€"/>
    <m/>
    <n v="0"/>
    <m/>
    <m/>
    <m/>
    <m/>
    <m/>
    <m/>
    <m/>
    <m/>
    <x v="2"/>
    <x v="0"/>
    <x v="1"/>
    <x v="0"/>
    <x v="0"/>
    <x v="1"/>
    <x v="0"/>
    <x v="0"/>
    <x v="0"/>
    <m/>
    <s v="Full Stack Web Developer"/>
    <s v="Mentor Help (classroom or 1:1 mentors)"/>
    <m/>
    <n v="4"/>
    <m/>
    <n v="6"/>
    <m/>
    <n v="4"/>
    <s v="Persistence"/>
    <x v="1"/>
    <x v="0"/>
    <n v="8"/>
    <m/>
    <x v="0"/>
    <m/>
    <n v="0"/>
    <s v="No"/>
  </r>
  <r>
    <x v="427"/>
    <x v="1"/>
    <x v="0"/>
    <x v="0"/>
    <m/>
    <m/>
    <m/>
    <n v="36.483333333333334"/>
    <d v="1982-01-01T00:00:00"/>
    <n v="7"/>
    <n v="40"/>
    <x v="11"/>
    <x v="34"/>
    <n v="77072"/>
    <x v="1"/>
    <n v="0"/>
    <s v="t-shirt"/>
    <m/>
    <s v="â€œA quality life demands quality questionsâ€"/>
    <m/>
    <n v="1"/>
    <s v="Other"/>
    <m/>
    <s v="Not Applicable"/>
    <m/>
    <s v="Government"/>
    <m/>
    <n v="6"/>
    <s v="Texas Department of Criminal Justice"/>
    <x v="5"/>
    <x v="0"/>
    <x v="1"/>
    <x v="0"/>
    <x v="1"/>
    <x v="0"/>
    <x v="0"/>
    <x v="0"/>
    <x v="0"/>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x v="1"/>
    <x v="0"/>
    <n v="7"/>
    <s v="Udacity should allow project review on weekend, because most online students go to work somewhere, and some of them do their projects on weekend. If you give the feedback on weekdays only will affect the resubmit time.  "/>
    <x v="329"/>
    <s v="I think Machine Learning Engineering Nanodegree program should include some notion of big data and cloud computing that are required on some jobs applications."/>
    <n v="0"/>
    <s v="No"/>
  </r>
  <r>
    <x v="428"/>
    <x v="0"/>
    <x v="0"/>
    <x v="0"/>
    <m/>
    <s v="General interest in the topic (personal growth and enrichment)"/>
    <m/>
    <n v="23.324999999999999"/>
    <d v="1994-12-21T00:00:00"/>
    <n v="7"/>
    <n v="120"/>
    <x v="1"/>
    <x v="15"/>
    <n v="560091"/>
    <x v="5"/>
    <n v="1"/>
    <s v="hoodie"/>
    <m/>
    <s v="â€œMachine learning for lifeâ€"/>
    <m/>
    <n v="0"/>
    <m/>
    <m/>
    <m/>
    <m/>
    <m/>
    <m/>
    <m/>
    <m/>
    <x v="4"/>
    <x v="0"/>
    <x v="1"/>
    <x v="1"/>
    <x v="0"/>
    <x v="0"/>
    <x v="0"/>
    <x v="1"/>
    <x v="0"/>
    <m/>
    <m/>
    <s v="Forums"/>
    <m/>
    <n v="6"/>
    <m/>
    <n v="6"/>
    <m/>
    <n v="10"/>
    <s v="Make it a priority and you will learn more than you anticipate!"/>
    <x v="1"/>
    <x v="0"/>
    <n v="8"/>
    <s v="You guys can remind us of the milestones we have reached and help us gain confidence when we are stuck at a problem. Motivation is everything. Keep reminding us of what we're trying to do as a society! "/>
    <x v="330"/>
    <s v="Udacity is one of the best decisions I have made so far. Thank you, guys. "/>
    <m/>
    <s v="No"/>
  </r>
  <r>
    <x v="429"/>
    <x v="1"/>
    <x v="1"/>
    <x v="1"/>
    <m/>
    <m/>
    <m/>
    <n v="36.461111111111109"/>
    <d v="1982-01-09T00:00:00"/>
    <n v="7"/>
    <n v="20"/>
    <x v="1"/>
    <x v="1"/>
    <n v="68022"/>
    <x v="9"/>
    <n v="0"/>
    <s v="hoodie"/>
    <m/>
    <s v="â€œA quality life demands quality questionsâ€"/>
    <m/>
    <n v="0"/>
    <m/>
    <m/>
    <m/>
    <m/>
    <m/>
    <m/>
    <m/>
    <m/>
    <x v="1"/>
    <x v="0"/>
    <x v="1"/>
    <x v="1"/>
    <x v="0"/>
    <x v="0"/>
    <x v="0"/>
    <x v="0"/>
    <x v="0"/>
    <m/>
    <m/>
    <s v="Forums"/>
    <m/>
    <m/>
    <n v="10"/>
    <m/>
    <n v="10"/>
    <n v="30"/>
    <s v="Do it project by project. Breaks between projects are less detrimental than breaks within course/projects."/>
    <x v="1"/>
    <x v="0"/>
    <n v="8"/>
    <s v="I have one recommendation for incoming students: know how you will share your projects before starting them. I was not familiar with how to share projects on Github or Kaggle, so I did not organize my projects in a way that makes it easy to share on those platforms."/>
    <x v="0"/>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s v="No"/>
  </r>
  <r>
    <x v="430"/>
    <x v="1"/>
    <x v="0"/>
    <x v="0"/>
    <s v="Help prepare for an advanced degree"/>
    <s v="General interest in the topic (personal growth and enrichment)"/>
    <m/>
    <n v="26.375"/>
    <d v="1991-12-19T00:00:00"/>
    <n v="8"/>
    <n v="15"/>
    <x v="4"/>
    <x v="8"/>
    <n v="97223"/>
    <x v="11"/>
    <n v="0"/>
    <s v="t-shirt"/>
    <m/>
    <s v="â€Math - all the cool kids are doing itâ€"/>
    <m/>
    <n v="1"/>
    <s v="Software Engineer"/>
    <m/>
    <s v="Individual Contributor"/>
    <m/>
    <s v="Technology &amp; Internet"/>
    <m/>
    <n v="2"/>
    <s v="Navex Global"/>
    <x v="0"/>
    <x v="0"/>
    <x v="1"/>
    <x v="0"/>
    <x v="1"/>
    <x v="0"/>
    <x v="0"/>
    <x v="0"/>
    <x v="0"/>
    <m/>
    <m/>
    <s v="Stack Overflow"/>
    <m/>
    <n v="3"/>
    <m/>
    <n v="3"/>
    <m/>
    <n v="5"/>
    <s v="Work a little every day, even if it's just a small amount."/>
    <x v="1"/>
    <x v="0"/>
    <n v="9"/>
    <s v="It would have been fun to have a study group. I wish there was a system for planning study groups. "/>
    <x v="0"/>
    <m/>
    <n v="1"/>
    <s v="No"/>
  </r>
  <r>
    <x v="431"/>
    <x v="1"/>
    <x v="0"/>
    <x v="1"/>
    <m/>
    <s v="General interest in the topic (personal growth and enrichment)"/>
    <m/>
    <n v="27.355555555555554"/>
    <d v="1990-12-31T00:00:00"/>
    <n v="6"/>
    <n v="35"/>
    <x v="20"/>
    <x v="14"/>
    <n v="600053"/>
    <x v="9"/>
    <n v="1"/>
    <m/>
    <m/>
    <m/>
    <m/>
    <n v="1"/>
    <s v="Data Scientist"/>
    <m/>
    <s v="Intern"/>
    <m/>
    <s v="Healthcare and Pharmaceuticals"/>
    <m/>
    <n v="0"/>
    <s v="Remote"/>
    <x v="0"/>
    <x v="0"/>
    <x v="1"/>
    <x v="1"/>
    <x v="0"/>
    <x v="0"/>
    <x v="0"/>
    <x v="0"/>
    <x v="0"/>
    <m/>
    <m/>
    <s v="Forums"/>
    <m/>
    <m/>
    <n v="10"/>
    <n v="2"/>
    <m/>
    <n v="8"/>
    <s v="Follow a regular schedule and take active part in forum discussions"/>
    <x v="1"/>
    <x v="0"/>
    <n v="10"/>
    <s v="Monthly meet up in prominent cities with industry leaders. "/>
    <x v="331"/>
    <s v="You are awesome. Short videos interspersed with quizzes and building project folio are great"/>
    <n v="1"/>
    <s v="No"/>
  </r>
  <r>
    <x v="432"/>
    <x v="1"/>
    <x v="0"/>
    <x v="0"/>
    <m/>
    <m/>
    <m/>
    <n v="34.725000000000001"/>
    <d v="1983-09-26T00:00:00"/>
    <n v="7"/>
    <n v="40"/>
    <x v="6"/>
    <x v="2"/>
    <n v="191180"/>
    <x v="7"/>
    <n v="0"/>
    <s v="hoodie"/>
    <m/>
    <s v="â€œMachine learning for lifeâ€"/>
    <m/>
    <n v="1"/>
    <s v="Business/Strategy"/>
    <m/>
    <s v="Director"/>
    <m/>
    <s v="Business Support &amp; Logistics"/>
    <m/>
    <n v="13"/>
    <s v="AxisPoint Consulting"/>
    <x v="2"/>
    <x v="0"/>
    <x v="1"/>
    <x v="0"/>
    <x v="1"/>
    <x v="0"/>
    <x v="1"/>
    <x v="0"/>
    <x v="0"/>
    <m/>
    <m/>
    <s v="Forums"/>
    <m/>
    <n v="6"/>
    <m/>
    <n v="5"/>
    <m/>
    <n v="6"/>
    <s v="Try to look at the problems from different points of view and solve them by different ways"/>
    <x v="0"/>
    <x v="0"/>
    <n v="8"/>
    <s v="Make more projects and do them more complex"/>
    <x v="332"/>
    <m/>
    <n v="1"/>
    <s v="No"/>
  </r>
  <r>
    <x v="433"/>
    <x v="1"/>
    <x v="1"/>
    <x v="0"/>
    <m/>
    <m/>
    <m/>
    <n v="32.366666666666667"/>
    <d v="1986-01-22T00:00:00"/>
    <n v="6"/>
    <n v="30"/>
    <x v="6"/>
    <x v="1"/>
    <n v="1580039"/>
    <x v="8"/>
    <n v="0"/>
    <s v="hoodie"/>
    <m/>
    <m/>
    <s v="I create the future"/>
    <n v="1"/>
    <s v="Software Engineer"/>
    <m/>
    <m/>
    <s v="Medium level"/>
    <s v="Entertainment &amp; Leisure"/>
    <m/>
    <n v="3"/>
    <s v="Rakuten Inc."/>
    <x v="2"/>
    <x v="0"/>
    <x v="1"/>
    <x v="1"/>
    <x v="0"/>
    <x v="0"/>
    <x v="0"/>
    <x v="0"/>
    <x v="0"/>
    <m/>
    <m/>
    <s v="Stack Overflow"/>
    <m/>
    <m/>
    <n v="12"/>
    <n v="5"/>
    <m/>
    <n v="20"/>
    <s v="Talk to people for help"/>
    <x v="1"/>
    <x v="0"/>
    <n v="8"/>
    <s v="Have no idea so far"/>
    <x v="333"/>
    <s v="Help us to have the experience of a business level project "/>
    <n v="1"/>
    <s v="No"/>
  </r>
  <r>
    <x v="434"/>
    <x v="0"/>
    <x v="0"/>
    <x v="0"/>
    <m/>
    <s v="General interest in the topic (personal growth and enrichment)"/>
    <m/>
    <n v="36.544444444444444"/>
    <d v="1981-12-10T00:00:00"/>
    <n v="4"/>
    <n v="35"/>
    <x v="5"/>
    <x v="26"/>
    <n v="80710000"/>
    <x v="1"/>
    <n v="0"/>
    <s v="backpack"/>
    <m/>
    <s v="â€œMachine learning for lifeâ€"/>
    <m/>
    <n v="1"/>
    <s v="Consulting"/>
    <m/>
    <s v="Not Applicable"/>
    <m/>
    <s v="Technology &amp; Internet"/>
    <m/>
    <n v="15"/>
    <m/>
    <x v="0"/>
    <x v="0"/>
    <x v="1"/>
    <x v="0"/>
    <x v="1"/>
    <x v="0"/>
    <x v="0"/>
    <x v="0"/>
    <x v="0"/>
    <m/>
    <m/>
    <s v="Slack Channel"/>
    <m/>
    <n v="5"/>
    <m/>
    <m/>
    <n v="10"/>
    <n v="20"/>
    <s v="Study hard."/>
    <x v="1"/>
    <x v="0"/>
    <n v="10"/>
    <s v="I would like to have textbooks indications."/>
    <x v="0"/>
    <m/>
    <n v="0"/>
    <s v="No"/>
  </r>
  <r>
    <x v="435"/>
    <x v="1"/>
    <x v="0"/>
    <x v="0"/>
    <s v="Help prepare for an advanced degree"/>
    <s v="General interest in the topic (personal growth and enrichment)"/>
    <m/>
    <n v="31.258333333333333"/>
    <d v="1987-02-25T00:00:00"/>
    <n v="8"/>
    <n v="60"/>
    <x v="6"/>
    <x v="13"/>
    <n v="10200"/>
    <x v="10"/>
    <n v="0"/>
    <s v="hoodie"/>
    <m/>
    <s v="â€œA quality life demands quality questionsâ€"/>
    <m/>
    <n v="0"/>
    <m/>
    <m/>
    <m/>
    <m/>
    <m/>
    <m/>
    <m/>
    <m/>
    <x v="2"/>
    <x v="0"/>
    <x v="1"/>
    <x v="1"/>
    <x v="0"/>
    <x v="0"/>
    <x v="0"/>
    <x v="0"/>
    <x v="0"/>
    <m/>
    <m/>
    <s v="Forums"/>
    <m/>
    <n v="3"/>
    <m/>
    <n v="3"/>
    <m/>
    <n v="180"/>
    <s v="Do it for fun!"/>
    <x v="3"/>
    <x v="0"/>
    <n v="9"/>
    <s v="Add more Nanodegrees for Data Science"/>
    <x v="334"/>
    <s v="I completed my Data Analyst Nanodegree in 6 months (less than a year) and since I graduated I have found it very difficult to apply for the 50% tuition return. Information is not clearly available at the end of the Nanodegree. "/>
    <n v="1"/>
    <s v="No"/>
  </r>
  <r>
    <x v="436"/>
    <x v="0"/>
    <x v="1"/>
    <x v="1"/>
    <m/>
    <s v="General interest in the topic (personal growth and enrichment)"/>
    <m/>
    <n v="26.002777777777776"/>
    <d v="1992-05-01T00:00:00"/>
    <n v="8"/>
    <n v="35"/>
    <x v="1"/>
    <x v="7"/>
    <n v="100044"/>
    <x v="4"/>
    <n v="1"/>
    <m/>
    <m/>
    <m/>
    <m/>
    <n v="0"/>
    <m/>
    <m/>
    <m/>
    <m/>
    <m/>
    <m/>
    <m/>
    <m/>
    <x v="2"/>
    <x v="0"/>
    <x v="1"/>
    <x v="0"/>
    <x v="0"/>
    <x v="0"/>
    <x v="1"/>
    <x v="0"/>
    <x v="0"/>
    <m/>
    <m/>
    <s v="Forums"/>
    <m/>
    <n v="3"/>
    <m/>
    <n v="5"/>
    <m/>
    <n v="5"/>
    <s v="The community of Nanodegree is really great, you can get help from there. People there really loves sharing"/>
    <x v="1"/>
    <x v="0"/>
    <n v="8"/>
    <s v="Help me quickly get started in a new field"/>
    <x v="335"/>
    <s v="Sorry I'm a shy boy : )"/>
    <n v="0"/>
    <s v="No"/>
  </r>
  <r>
    <x v="437"/>
    <x v="0"/>
    <x v="0"/>
    <x v="0"/>
    <m/>
    <s v="General interest in the topic (personal growth and enrichment)"/>
    <m/>
    <n v="38.258333333333333"/>
    <d v="1980-04-02T00:00:00"/>
    <n v="7"/>
    <n v="50"/>
    <x v="1"/>
    <x v="11"/>
    <n v="201308"/>
    <x v="8"/>
    <n v="1"/>
    <m/>
    <m/>
    <m/>
    <m/>
    <n v="1"/>
    <s v="Software Engineer"/>
    <m/>
    <s v="Individual Contributor"/>
    <m/>
    <s v="Technology &amp; Internet"/>
    <m/>
    <n v="12"/>
    <m/>
    <x v="2"/>
    <x v="0"/>
    <x v="1"/>
    <x v="0"/>
    <x v="0"/>
    <x v="0"/>
    <x v="1"/>
    <x v="0"/>
    <x v="0"/>
    <m/>
    <m/>
    <s v="Stack Overflow"/>
    <m/>
    <n v="3"/>
    <m/>
    <n v="2"/>
    <m/>
    <n v="5"/>
    <s v="Be regular and try to stick to deadlines. Attend all lectures and do not leave them for the weekend. Finish them as and when they happen."/>
    <x v="1"/>
    <x v="0"/>
    <n v="7"/>
    <s v="More email notifications about start of lectures/chapters and approaching deadlines."/>
    <x v="0"/>
    <m/>
    <n v="0"/>
    <s v="No"/>
  </r>
  <r>
    <x v="438"/>
    <x v="0"/>
    <x v="0"/>
    <x v="1"/>
    <s v="Help prepare for an advanced degree"/>
    <m/>
    <m/>
    <n v="24.475000000000001"/>
    <d v="1993-11-02T00:00:00"/>
    <n v="7"/>
    <n v="30"/>
    <x v="1"/>
    <x v="16"/>
    <n v="560032"/>
    <x v="9"/>
    <n v="1"/>
    <m/>
    <m/>
    <m/>
    <m/>
    <n v="0"/>
    <m/>
    <m/>
    <m/>
    <m/>
    <m/>
    <m/>
    <m/>
    <m/>
    <x v="0"/>
    <x v="0"/>
    <x v="1"/>
    <x v="0"/>
    <x v="1"/>
    <x v="0"/>
    <x v="0"/>
    <x v="0"/>
    <x v="0"/>
    <m/>
    <m/>
    <s v="Forums"/>
    <m/>
    <n v="6"/>
    <m/>
    <n v="4"/>
    <m/>
    <n v="30"/>
    <s v="Nanodegrees are great and to the point. It will help you to achieve your goal ."/>
    <x v="0"/>
    <x v="0"/>
    <n v="9"/>
    <s v="make the prices a bit more affordable. Else everything else is excellent."/>
    <x v="336"/>
    <s v="If nanodegrees could be a bit more customizable,then I think that will be helpful  for students. "/>
    <n v="0"/>
    <s v="No"/>
  </r>
  <r>
    <x v="439"/>
    <x v="0"/>
    <x v="0"/>
    <x v="0"/>
    <m/>
    <m/>
    <s v="Master a domain that will form the foundation of my next company."/>
    <n v="49.894444444444446"/>
    <d v="1968-10-13T00:00:00"/>
    <n v="7"/>
    <n v="35"/>
    <x v="1"/>
    <x v="13"/>
    <m/>
    <x v="6"/>
    <n v="1"/>
    <m/>
    <m/>
    <m/>
    <m/>
    <n v="1"/>
    <s v="Retired"/>
    <m/>
    <s v="C-Level"/>
    <m/>
    <s v="Technology &amp; Internet"/>
    <m/>
    <n v="25"/>
    <s v="Think Exponential - my company"/>
    <x v="2"/>
    <x v="0"/>
    <x v="1"/>
    <x v="0"/>
    <x v="0"/>
    <x v="1"/>
    <x v="1"/>
    <x v="0"/>
    <x v="0"/>
    <m/>
    <s v="Digital Marking"/>
    <s v="Forums"/>
    <m/>
    <n v="6"/>
    <m/>
    <n v="6"/>
    <m/>
    <n v="6"/>
    <s v="Invest the time to master all the example notebooks and code."/>
    <x v="1"/>
    <x v="0"/>
    <n v="9"/>
    <s v="Your assignments are way too easy in AIND and DLND. If you provide the code in class and git examples, then ask the almost identical question in the assignment, it seems a little trivial, respectively. :) You need to push us way harder, like the OMSCS program."/>
    <x v="337"/>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s v="No"/>
  </r>
  <r>
    <x v="440"/>
    <x v="0"/>
    <x v="1"/>
    <x v="0"/>
    <m/>
    <m/>
    <m/>
    <n v="56.980555555555554"/>
    <d v="1961-10-19T00:00:00"/>
    <n v="7"/>
    <n v="35"/>
    <x v="5"/>
    <x v="2"/>
    <n v="92024"/>
    <x v="7"/>
    <n v="1"/>
    <m/>
    <m/>
    <m/>
    <m/>
    <n v="1"/>
    <s v="Software Engineer"/>
    <m/>
    <m/>
    <s v="Principal SW Scientist/Exec Director"/>
    <s v="Electronics"/>
    <m/>
    <n v="35"/>
    <s v="Control4 Inc."/>
    <x v="1"/>
    <x v="0"/>
    <x v="1"/>
    <x v="0"/>
    <x v="0"/>
    <x v="0"/>
    <x v="1"/>
    <x v="0"/>
    <x v="0"/>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x v="0"/>
    <x v="0"/>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x v="338"/>
    <s v="no"/>
    <n v="1"/>
    <s v="No"/>
  </r>
  <r>
    <x v="441"/>
    <x v="1"/>
    <x v="0"/>
    <x v="0"/>
    <s v="Help prepare for an advanced degree"/>
    <s v="General interest in the topic (personal growth and enrichment)"/>
    <m/>
    <n v="39.06388888888889"/>
    <d v="1979-06-17T00:00:00"/>
    <n v="8"/>
    <n v="75"/>
    <x v="8"/>
    <x v="15"/>
    <n v="60302"/>
    <x v="4"/>
    <n v="1"/>
    <m/>
    <m/>
    <m/>
    <m/>
    <n v="1"/>
    <s v="Product Management/Project Management"/>
    <m/>
    <s v="Individual Contributor"/>
    <m/>
    <s v="Utilities, Energy and Extraction"/>
    <m/>
    <n v="13"/>
    <s v="GE"/>
    <x v="0"/>
    <x v="0"/>
    <x v="1"/>
    <x v="0"/>
    <x v="0"/>
    <x v="0"/>
    <x v="1"/>
    <x v="0"/>
    <x v="0"/>
    <m/>
    <m/>
    <s v="Forums"/>
    <m/>
    <m/>
    <s v="greater than 6-10 depending on the topic and week"/>
    <n v="6"/>
    <m/>
    <n v="12"/>
    <s v="Read and/or code everyday, even if its only 15 mins"/>
    <x v="1"/>
    <x v="0"/>
    <n v="10"/>
    <s v="some of the free courses are dated or include errors--&gt; please update them."/>
    <x v="339"/>
    <s v="nope"/>
    <n v="1"/>
    <s v="No"/>
  </r>
  <r>
    <x v="442"/>
    <x v="0"/>
    <x v="1"/>
    <x v="0"/>
    <m/>
    <m/>
    <m/>
    <n v="25.983333333333334"/>
    <d v="1992-05-08T00:00:00"/>
    <n v="7"/>
    <n v="35"/>
    <x v="6"/>
    <x v="13"/>
    <n v="44600"/>
    <x v="8"/>
    <n v="1"/>
    <m/>
    <m/>
    <m/>
    <m/>
    <n v="1"/>
    <s v="Business Intelligence / Business Analyst"/>
    <m/>
    <s v="Individual Contributor"/>
    <m/>
    <s v="Advertising &amp; Marketing"/>
    <m/>
    <n v="3"/>
    <s v="Everjobs "/>
    <x v="0"/>
    <x v="0"/>
    <x v="1"/>
    <x v="0"/>
    <x v="0"/>
    <x v="1"/>
    <x v="0"/>
    <x v="0"/>
    <x v="0"/>
    <m/>
    <m/>
    <s v="Slack Channel"/>
    <m/>
    <m/>
    <n v="10"/>
    <m/>
    <n v="8"/>
    <n v="8"/>
    <s v="Read daily"/>
    <x v="1"/>
    <x v="0"/>
    <n v="9"/>
    <s v="Have more detail class"/>
    <x v="0"/>
    <m/>
    <n v="1"/>
    <s v="No"/>
  </r>
  <r>
    <x v="443"/>
    <x v="1"/>
    <x v="1"/>
    <x v="1"/>
    <m/>
    <s v="General interest in the topic (personal growth and enrichment)"/>
    <m/>
    <n v="29.919444444444444"/>
    <d v="1988-06-21T00:00:00"/>
    <n v="8"/>
    <n v="1"/>
    <x v="1"/>
    <x v="4"/>
    <n v="94043"/>
    <x v="10"/>
    <n v="1"/>
    <m/>
    <m/>
    <m/>
    <m/>
    <n v="1"/>
    <s v="Software Engineer"/>
    <m/>
    <s v="Individual Contributor"/>
    <m/>
    <s v="Technology &amp; Internet"/>
    <m/>
    <n v="1"/>
    <s v="Google"/>
    <x v="1"/>
    <x v="0"/>
    <x v="1"/>
    <x v="1"/>
    <x v="1"/>
    <x v="0"/>
    <x v="1"/>
    <x v="0"/>
    <x v="0"/>
    <m/>
    <m/>
    <s v="Stack Overflow"/>
    <m/>
    <n v="1"/>
    <m/>
    <n v="1"/>
    <m/>
    <n v="30"/>
    <s v="DAND is awesome, and just keep working."/>
    <x v="1"/>
    <x v="0"/>
    <n v="10"/>
    <s v="More nd!"/>
    <x v="0"/>
    <s v="Udacity rocks"/>
    <n v="1"/>
    <s v="No"/>
  </r>
  <r>
    <x v="444"/>
    <x v="1"/>
    <x v="0"/>
    <x v="0"/>
    <m/>
    <m/>
    <m/>
    <n v="55.080555555555556"/>
    <d v="1963-09-03T00:00:00"/>
    <n v="7"/>
    <n v="90"/>
    <x v="1"/>
    <x v="2"/>
    <m/>
    <x v="2"/>
    <n v="0"/>
    <s v="t-shirt"/>
    <m/>
    <s v="â€œA quality life demands quality questionsâ€"/>
    <m/>
    <n v="1"/>
    <s v="Research"/>
    <m/>
    <s v="Individual Contributor"/>
    <m/>
    <s v="Education"/>
    <m/>
    <n v="28"/>
    <s v="Concordia University"/>
    <x v="1"/>
    <x v="0"/>
    <x v="1"/>
    <x v="0"/>
    <x v="0"/>
    <x v="0"/>
    <x v="0"/>
    <x v="0"/>
    <x v="0"/>
    <m/>
    <s v="Front end developer"/>
    <s v="Forums"/>
    <m/>
    <n v="6"/>
    <m/>
    <n v="6"/>
    <m/>
    <n v="10"/>
    <s v="You are offered with all the ingredients to succeed, but its entirely up to you digest and apply them  "/>
    <x v="1"/>
    <x v="0"/>
    <n v="9"/>
    <s v="I am an AIND-er  and I would appreciate more challenging home-works. "/>
    <x v="0"/>
    <m/>
    <n v="0"/>
    <s v="No"/>
  </r>
  <r>
    <x v="445"/>
    <x v="0"/>
    <x v="1"/>
    <x v="0"/>
    <s v="Help prepare for an advanced degree"/>
    <s v="General interest in the topic (personal growth and enrichment)"/>
    <m/>
    <n v="28.774999999999999"/>
    <d v="1989-08-07T00:00:00"/>
    <n v="5"/>
    <n v="35"/>
    <x v="10"/>
    <x v="1"/>
    <n v="71711"/>
    <x v="11"/>
    <n v="0"/>
    <s v="backpack"/>
    <m/>
    <s v="â€œMachine learning for lifeâ€"/>
    <m/>
    <n v="1"/>
    <s v="Consulting"/>
    <m/>
    <s v="Manager"/>
    <m/>
    <s v="Technology &amp; Internet"/>
    <m/>
    <n v="5"/>
    <s v="Hortonworks"/>
    <x v="0"/>
    <x v="0"/>
    <x v="1"/>
    <x v="0"/>
    <x v="0"/>
    <x v="0"/>
    <x v="1"/>
    <x v="0"/>
    <x v="0"/>
    <m/>
    <m/>
    <s v="Forums"/>
    <m/>
    <n v="6"/>
    <m/>
    <n v="6"/>
    <m/>
    <n v="12"/>
    <s v="block some time on your calendar and dont work for a startup (not a great source of time :D)"/>
    <x v="1"/>
    <x v="0"/>
    <n v="10"/>
    <s v="ability to export transcript or material of course (e.g. export to onenote or pdf to make notes)"/>
    <x v="340"/>
    <m/>
    <n v="1"/>
    <s v="No"/>
  </r>
  <r>
    <x v="446"/>
    <x v="1"/>
    <x v="1"/>
    <x v="0"/>
    <m/>
    <s v="General interest in the topic (personal growth and enrichment)"/>
    <m/>
    <n v="27.7"/>
    <d v="1990-08-29T00:00:00"/>
    <n v="6"/>
    <n v="180"/>
    <x v="5"/>
    <x v="35"/>
    <n v="1010"/>
    <x v="4"/>
    <n v="1"/>
    <m/>
    <m/>
    <m/>
    <m/>
    <n v="1"/>
    <s v="Data Scientist"/>
    <m/>
    <s v="Individual Contributor"/>
    <m/>
    <m/>
    <s v="Outsourcing"/>
    <n v="1"/>
    <s v="Allied Global BPO"/>
    <x v="2"/>
    <x v="0"/>
    <x v="1"/>
    <x v="0"/>
    <x v="0"/>
    <x v="0"/>
    <x v="1"/>
    <x v="0"/>
    <x v="0"/>
    <m/>
    <m/>
    <s v="Ask Me Anythings (AMAs)"/>
    <m/>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x v="3"/>
    <x v="0"/>
    <n v="9"/>
    <s v="Better management of the slack groups._x000a_Better ways to announce new lessons and content._x000a_Overall, improve organization."/>
    <x v="341"/>
    <s v="I really enjoyed the nanodegree and it was a great boost at work and getting offers from other employers through showcasing my skills in linkedin and my projects in GitHub. I love Udacity!"/>
    <n v="1"/>
    <s v="No"/>
  </r>
  <r>
    <x v="447"/>
    <x v="1"/>
    <x v="0"/>
    <x v="0"/>
    <m/>
    <m/>
    <m/>
    <n v="25.169444444444444"/>
    <d v="1993-02-25T00:00:00"/>
    <n v="9"/>
    <n v="1"/>
    <x v="4"/>
    <x v="16"/>
    <n v="560093"/>
    <x v="10"/>
    <n v="1"/>
    <m/>
    <m/>
    <m/>
    <m/>
    <n v="1"/>
    <s v="Software Engineer"/>
    <m/>
    <s v="Individual Contributor"/>
    <m/>
    <s v="Technology &amp; Internet"/>
    <m/>
    <n v="2"/>
    <s v="Oracle Financial Services Software"/>
    <x v="0"/>
    <x v="0"/>
    <x v="1"/>
    <x v="0"/>
    <x v="1"/>
    <x v="0"/>
    <x v="0"/>
    <x v="0"/>
    <x v="0"/>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x v="1"/>
    <x v="0"/>
    <n v="9"/>
    <s v="Provide scholarships to students and people who cannot afford the nanodegrees. Also i think price for nanodegrees are way too high for a aspiring candidate in developing countries to take.Udacity should reduce the pricing and work more towards their lectures. "/>
    <x v="342"/>
    <m/>
    <n v="1"/>
    <s v="No"/>
  </r>
  <r>
    <x v="448"/>
    <x v="0"/>
    <x v="1"/>
    <x v="0"/>
    <m/>
    <m/>
    <m/>
    <n v="27.802777777777777"/>
    <d v="1990-07-23T00:00:00"/>
    <n v="8"/>
    <n v="6"/>
    <x v="8"/>
    <x v="12"/>
    <m/>
    <x v="0"/>
    <n v="0"/>
    <s v="t-shirt"/>
    <m/>
    <s v="â€œA quality life demands quality questionsâ€"/>
    <m/>
    <n v="1"/>
    <s v="Software Engineer"/>
    <m/>
    <s v="Individual Contributor"/>
    <m/>
    <s v="Technology &amp; Internet"/>
    <m/>
    <n v="5"/>
    <s v="Pisom Tech"/>
    <x v="0"/>
    <x v="0"/>
    <x v="1"/>
    <x v="0"/>
    <x v="1"/>
    <x v="0"/>
    <x v="0"/>
    <x v="0"/>
    <x v="0"/>
    <m/>
    <m/>
    <s v="Stack Overflow"/>
    <m/>
    <n v="6"/>
    <m/>
    <n v="4"/>
    <m/>
    <n v="3"/>
    <s v="Do it. It's worth it."/>
    <x v="0"/>
    <x v="0"/>
    <n v="10"/>
    <s v="Differentiate pricing for countries outside of US"/>
    <x v="343"/>
    <m/>
    <n v="0"/>
    <s v="No"/>
  </r>
  <r>
    <x v="449"/>
    <x v="0"/>
    <x v="0"/>
    <x v="0"/>
    <m/>
    <s v="General interest in the topic (personal growth and enrichment)"/>
    <m/>
    <n v="42.05"/>
    <d v="1976-07-07T00:00:00"/>
    <n v="6"/>
    <n v="50"/>
    <x v="1"/>
    <x v="16"/>
    <n v="40470"/>
    <x v="10"/>
    <n v="1"/>
    <m/>
    <m/>
    <m/>
    <m/>
    <n v="1"/>
    <s v="Self Driving Car"/>
    <m/>
    <s v="Manager"/>
    <m/>
    <s v="Automotive"/>
    <m/>
    <n v="5"/>
    <s v="Dusseldorf "/>
    <x v="1"/>
    <x v="0"/>
    <x v="1"/>
    <x v="0"/>
    <x v="1"/>
    <x v="0"/>
    <x v="0"/>
    <x v="1"/>
    <x v="0"/>
    <m/>
    <m/>
    <s v="Forums"/>
    <m/>
    <n v="5"/>
    <m/>
    <n v="3"/>
    <m/>
    <n v="20"/>
    <s v="Try to finish assignments before the deadline"/>
    <x v="2"/>
    <x v="52"/>
    <n v="9"/>
    <s v="Enrich the content of some nanodegree parts, to facilitate understanding "/>
    <x v="202"/>
    <m/>
    <n v="0"/>
    <s v="No"/>
  </r>
  <r>
    <x v="450"/>
    <x v="1"/>
    <x v="0"/>
    <x v="0"/>
    <m/>
    <s v="General interest in the topic (personal growth and enrichment)"/>
    <m/>
    <n v="38.869444444444447"/>
    <d v="1979-08-26T00:00:00"/>
    <n v="8"/>
    <n v="75"/>
    <x v="7"/>
    <x v="13"/>
    <n v="60439"/>
    <x v="4"/>
    <n v="0"/>
    <s v="t-shirt"/>
    <m/>
    <s v="â€œMachine learning for lifeâ€"/>
    <m/>
    <n v="1"/>
    <s v="Freelancing"/>
    <m/>
    <s v="Not Applicable"/>
    <m/>
    <s v="Technology &amp; Internet"/>
    <m/>
    <n v="14"/>
    <s v="Self employed "/>
    <x v="2"/>
    <x v="0"/>
    <x v="1"/>
    <x v="0"/>
    <x v="1"/>
    <x v="0"/>
    <x v="0"/>
    <x v="0"/>
    <x v="0"/>
    <m/>
    <m/>
    <s v="Forums"/>
    <m/>
    <n v="6"/>
    <m/>
    <m/>
    <n v="10"/>
    <n v="15"/>
    <s v="Don't give up and keep working. "/>
    <x v="2"/>
    <x v="53"/>
    <n v="10"/>
    <s v="Build local communities of students"/>
    <x v="344"/>
    <s v="No"/>
    <n v="1"/>
    <s v="No"/>
  </r>
  <r>
    <x v="451"/>
    <x v="1"/>
    <x v="0"/>
    <x v="0"/>
    <s v="Help prepare for an advanced degree"/>
    <s v="General interest in the topic (personal growth and enrichment)"/>
    <m/>
    <n v="29.330555555555556"/>
    <d v="1989-01-19T00:00:00"/>
    <n v="8"/>
    <n v="35"/>
    <x v="5"/>
    <x v="24"/>
    <n v="92649"/>
    <x v="6"/>
    <n v="1"/>
    <m/>
    <m/>
    <m/>
    <m/>
    <n v="1"/>
    <s v="Student"/>
    <m/>
    <s v="Intern"/>
    <m/>
    <s v="Technology &amp; Internet"/>
    <m/>
    <n v="1"/>
    <s v="self employed"/>
    <x v="0"/>
    <x v="0"/>
    <x v="1"/>
    <x v="0"/>
    <x v="1"/>
    <x v="1"/>
    <x v="0"/>
    <x v="0"/>
    <x v="0"/>
    <m/>
    <m/>
    <s v="Slack Channel"/>
    <m/>
    <n v="5"/>
    <m/>
    <n v="2"/>
    <m/>
    <n v="6"/>
    <s v="Be very proactive about your schedule. Make sure you plan out what you want to do for the week and make sure you stick to those plans with the same commitment as you would a doctor's appointment. "/>
    <x v="1"/>
    <x v="0"/>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x v="345"/>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s v="No"/>
  </r>
  <r>
    <x v="452"/>
    <x v="1"/>
    <x v="0"/>
    <x v="0"/>
    <m/>
    <m/>
    <m/>
    <n v="42.994444444444447"/>
    <d v="1975-08-02T00:00:00"/>
    <n v="7"/>
    <n v="70"/>
    <x v="1"/>
    <x v="5"/>
    <n v="27800"/>
    <x v="6"/>
    <n v="1"/>
    <m/>
    <m/>
    <m/>
    <m/>
    <n v="1"/>
    <s v="Software Engineer"/>
    <m/>
    <s v="Individual Contributor"/>
    <m/>
    <s v="Transportation &amp; Delivery"/>
    <m/>
    <n v="15"/>
    <s v="Audasa"/>
    <x v="2"/>
    <x v="0"/>
    <x v="1"/>
    <x v="0"/>
    <x v="0"/>
    <x v="1"/>
    <x v="0"/>
    <x v="0"/>
    <x v="0"/>
    <m/>
    <m/>
    <s v="Forums"/>
    <m/>
    <n v="6"/>
    <m/>
    <n v="4"/>
    <m/>
    <n v="25"/>
    <s v="Work hard"/>
    <x v="1"/>
    <x v="0"/>
    <n v="7"/>
    <s v="More project"/>
    <x v="0"/>
    <m/>
    <n v="0"/>
    <s v="No"/>
  </r>
  <r>
    <x v="453"/>
    <x v="0"/>
    <x v="1"/>
    <x v="0"/>
    <m/>
    <m/>
    <m/>
    <n v="32.836111111111109"/>
    <d v="1985-08-06T00:00:00"/>
    <n v="7"/>
    <n v="35"/>
    <x v="4"/>
    <x v="13"/>
    <m/>
    <x v="1"/>
    <n v="0"/>
    <s v="hoodie"/>
    <m/>
    <s v="â€œData is the new bacon&quot;"/>
    <m/>
    <n v="1"/>
    <s v="Data Scientist"/>
    <m/>
    <s v="Individual Contributor"/>
    <m/>
    <s v="Technology &amp; Internet"/>
    <m/>
    <n v="2"/>
    <m/>
    <x v="2"/>
    <x v="0"/>
    <x v="1"/>
    <x v="0"/>
    <x v="0"/>
    <x v="0"/>
    <x v="1"/>
    <x v="0"/>
    <x v="0"/>
    <m/>
    <m/>
    <s v="Slack Channel"/>
    <m/>
    <n v="5"/>
    <m/>
    <n v="5"/>
    <m/>
    <n v="10"/>
    <s v="Just do it"/>
    <x v="0"/>
    <x v="0"/>
    <n v="7"/>
    <s v="Less Siraj"/>
    <x v="0"/>
    <m/>
    <n v="0"/>
    <s v="No"/>
  </r>
  <r>
    <x v="454"/>
    <x v="0"/>
    <x v="1"/>
    <x v="0"/>
    <m/>
    <m/>
    <m/>
    <n v="35.113888888888887"/>
    <d v="1983-05-09T00:00:00"/>
    <n v="7"/>
    <n v="30"/>
    <x v="14"/>
    <x v="15"/>
    <n v="90690300"/>
    <x v="5"/>
    <n v="1"/>
    <m/>
    <m/>
    <m/>
    <m/>
    <n v="1"/>
    <s v="Software Engineer"/>
    <m/>
    <s v="Manager"/>
    <m/>
    <s v="Government"/>
    <m/>
    <n v="14"/>
    <s v="TRE-RS"/>
    <x v="0"/>
    <x v="0"/>
    <x v="1"/>
    <x v="0"/>
    <x v="0"/>
    <x v="0"/>
    <x v="1"/>
    <x v="0"/>
    <x v="0"/>
    <m/>
    <m/>
    <s v="Slack Channel"/>
    <m/>
    <n v="5"/>
    <m/>
    <n v="4"/>
    <m/>
    <n v="12"/>
    <s v="Try to understand the theory more than to worry about the applications, this will be a consequence"/>
    <x v="1"/>
    <x v="0"/>
    <n v="10"/>
    <s v="It would be interesting a section of scientific publications in the area and possibly a video commenting on."/>
    <x v="346"/>
    <s v="You are awesome! :)"/>
    <n v="1"/>
    <s v="No"/>
  </r>
  <r>
    <x v="455"/>
    <x v="1"/>
    <x v="0"/>
    <x v="0"/>
    <m/>
    <s v="General interest in the topic (personal growth and enrichment)"/>
    <m/>
    <n v="30.524999999999999"/>
    <d v="1987-11-16T00:00:00"/>
    <n v="7"/>
    <n v="35"/>
    <x v="1"/>
    <x v="5"/>
    <n v="6132"/>
    <x v="10"/>
    <n v="1"/>
    <m/>
    <m/>
    <m/>
    <m/>
    <n v="0"/>
    <m/>
    <m/>
    <m/>
    <m/>
    <m/>
    <m/>
    <m/>
    <m/>
    <x v="2"/>
    <x v="1"/>
    <x v="1"/>
    <x v="1"/>
    <x v="1"/>
    <x v="0"/>
    <x v="0"/>
    <x v="0"/>
    <x v="0"/>
    <m/>
    <m/>
    <s v="Forums"/>
    <m/>
    <m/>
    <n v="20"/>
    <m/>
    <n v="10"/>
    <n v="5"/>
    <s v="Consistency is the key to success._x000a__x000a_If one is stuck on a problem or doesn't understand a concept, it helps to break it down and then tackle it one step at a time."/>
    <x v="2"/>
    <x v="54"/>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x v="347"/>
    <s v="Stay udacious!"/>
    <n v="1"/>
    <s v="No"/>
  </r>
  <r>
    <x v="456"/>
    <x v="1"/>
    <x v="0"/>
    <x v="0"/>
    <s v="Help prepare for an advanced degree"/>
    <s v="General interest in the topic (personal growth and enrichment)"/>
    <m/>
    <n v="21.319444444444443"/>
    <d v="1996-12-12T00:00:00"/>
    <n v="7"/>
    <n v="50"/>
    <x v="7"/>
    <x v="7"/>
    <n v="110027"/>
    <x v="4"/>
    <n v="1"/>
    <m/>
    <m/>
    <m/>
    <m/>
    <n v="0"/>
    <m/>
    <m/>
    <m/>
    <m/>
    <m/>
    <m/>
    <m/>
    <m/>
    <x v="0"/>
    <x v="0"/>
    <x v="1"/>
    <x v="0"/>
    <x v="1"/>
    <x v="0"/>
    <x v="0"/>
    <x v="0"/>
    <x v="0"/>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x v="0"/>
    <x v="0"/>
    <n v="10"/>
    <s v="I think the pricing of the nanodegree is quite high for most of the students. There should be a provision of financial aid or the price should be per course rather than being charged every month."/>
    <x v="348"/>
    <s v="It would be great if Udacity had more recognition in the Indian IT industry."/>
    <n v="1"/>
    <s v="No"/>
  </r>
  <r>
    <x v="457"/>
    <x v="0"/>
    <x v="0"/>
    <x v="0"/>
    <m/>
    <s v="General interest in the topic (personal growth and enrichment)"/>
    <m/>
    <n v="41.763888888888886"/>
    <d v="1976-10-18T00:00:00"/>
    <n v="8"/>
    <n v="10"/>
    <x v="8"/>
    <x v="22"/>
    <n v="95051"/>
    <x v="8"/>
    <n v="0"/>
    <s v="backpack"/>
    <m/>
    <s v="â€œA quality life demands quality questionsâ€"/>
    <m/>
    <n v="1"/>
    <s v="Research"/>
    <m/>
    <s v="Individual Contributor"/>
    <m/>
    <s v="Technology &amp; Internet"/>
    <m/>
    <n v="10"/>
    <m/>
    <x v="1"/>
    <x v="0"/>
    <x v="1"/>
    <x v="0"/>
    <x v="0"/>
    <x v="0"/>
    <x v="1"/>
    <x v="0"/>
    <x v="0"/>
    <m/>
    <m/>
    <s v="Forums"/>
    <m/>
    <n v="5"/>
    <m/>
    <n v="4"/>
    <m/>
    <n v="12"/>
    <s v="consistent and regular studying of material"/>
    <x v="0"/>
    <x v="0"/>
    <n v="9"/>
    <s v="Make the classes cheaper. $1100 is a little steep for some classes. Add meet-ups and reference text as required/suggested reading to improve fundamentals. "/>
    <x v="349"/>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s v="No"/>
  </r>
  <r>
    <x v="458"/>
    <x v="1"/>
    <x v="0"/>
    <x v="1"/>
    <s v="Help prepare for an advanced degree"/>
    <s v="General interest in the topic (personal growth and enrichment)"/>
    <m/>
    <n v="20.380555555555556"/>
    <d v="1997-11-15T00:00:00"/>
    <n v="7"/>
    <n v="120"/>
    <x v="14"/>
    <x v="20"/>
    <n v="110027"/>
    <x v="5"/>
    <n v="0"/>
    <s v="shoes (brand is TBDâ€¦ probably Adidas or Puma)"/>
    <m/>
    <m/>
    <s v="I'm going Deep !"/>
    <n v="0"/>
    <m/>
    <m/>
    <m/>
    <m/>
    <m/>
    <m/>
    <m/>
    <m/>
    <x v="0"/>
    <x v="0"/>
    <x v="1"/>
    <x v="0"/>
    <x v="0"/>
    <x v="0"/>
    <x v="1"/>
    <x v="0"/>
    <x v="0"/>
    <m/>
    <m/>
    <s v="Slack Channel"/>
    <m/>
    <n v="6"/>
    <m/>
    <n v="6"/>
    <m/>
    <n v="4"/>
    <s v="Dedication and patience are paramount. Stick with the problem long enough and you're bound to make a breakthrough. Research whatever it is you're learning. Make optional content your goal."/>
    <x v="0"/>
    <x v="0"/>
    <n v="9"/>
    <s v="Career Guidance for India"/>
    <x v="350"/>
    <m/>
    <n v="1"/>
    <s v="No"/>
  </r>
  <r>
    <x v="459"/>
    <x v="1"/>
    <x v="1"/>
    <x v="0"/>
    <m/>
    <m/>
    <m/>
    <n v="44.961111111111109"/>
    <d v="1973-08-24T00:00:00"/>
    <n v="6"/>
    <n v="60"/>
    <x v="10"/>
    <x v="2"/>
    <m/>
    <x v="5"/>
    <n v="0"/>
    <s v="backpack"/>
    <m/>
    <s v="â€œMachine learning for lifeâ€"/>
    <m/>
    <n v="0"/>
    <m/>
    <m/>
    <m/>
    <m/>
    <m/>
    <m/>
    <m/>
    <m/>
    <x v="2"/>
    <x v="0"/>
    <x v="1"/>
    <x v="1"/>
    <x v="0"/>
    <x v="0"/>
    <x v="0"/>
    <x v="0"/>
    <x v="0"/>
    <m/>
    <m/>
    <s v="Forums"/>
    <m/>
    <m/>
    <n v="40"/>
    <m/>
    <n v="20"/>
    <n v="25"/>
    <s v="Always finish what you start"/>
    <x v="1"/>
    <x v="0"/>
    <n v="9"/>
    <s v="I wish there are more content at Data Analyst Nanodegree"/>
    <x v="351"/>
    <s v="I think employers in the USA recognize Udacity Nanodegree, but I am not sure about Canadian employers."/>
    <n v="1"/>
    <s v="No"/>
  </r>
  <r>
    <x v="460"/>
    <x v="1"/>
    <x v="0"/>
    <x v="0"/>
    <m/>
    <m/>
    <m/>
    <n v="30.166666666666668"/>
    <d v="1988-03-24T00:00:00"/>
    <n v="6"/>
    <n v="20"/>
    <x v="1"/>
    <x v="11"/>
    <n v="98007"/>
    <x v="10"/>
    <n v="1"/>
    <m/>
    <m/>
    <m/>
    <m/>
    <n v="1"/>
    <s v="Software Engineer"/>
    <m/>
    <s v="Not Applicable"/>
    <m/>
    <s v="Technology &amp; Internet"/>
    <m/>
    <n v="2"/>
    <s v="Microsoft"/>
    <x v="2"/>
    <x v="0"/>
    <x v="1"/>
    <x v="0"/>
    <x v="1"/>
    <x v="0"/>
    <x v="0"/>
    <x v="0"/>
    <x v="0"/>
    <m/>
    <m/>
    <m/>
    <s v="Videos"/>
    <n v="5"/>
    <m/>
    <n v="5"/>
    <m/>
    <n v="20"/>
    <s v="Be consistent with your work"/>
    <x v="0"/>
    <x v="0"/>
    <n v="10"/>
    <s v="Nothing"/>
    <x v="352"/>
    <s v="Nope"/>
    <n v="0"/>
    <s v="No"/>
  </r>
  <r>
    <x v="461"/>
    <x v="1"/>
    <x v="0"/>
    <x v="0"/>
    <m/>
    <s v="General interest in the topic (personal growth and enrichment)"/>
    <m/>
    <n v="42.125"/>
    <d v="1976-06-10T00:00:00"/>
    <n v="6"/>
    <n v="35"/>
    <x v="2"/>
    <x v="16"/>
    <n v="2013"/>
    <x v="7"/>
    <n v="0"/>
    <s v="backpack"/>
    <m/>
    <s v="â€œMachine learning for lifeâ€"/>
    <m/>
    <n v="1"/>
    <s v="Freelancing"/>
    <m/>
    <s v="Not Applicable"/>
    <m/>
    <s v="Technology &amp; Internet"/>
    <m/>
    <n v="15"/>
    <m/>
    <x v="2"/>
    <x v="0"/>
    <x v="1"/>
    <x v="0"/>
    <x v="0"/>
    <x v="0"/>
    <x v="0"/>
    <x v="0"/>
    <x v="0"/>
    <s v="None"/>
    <m/>
    <m/>
    <m/>
    <m/>
    <m/>
    <m/>
    <m/>
    <m/>
    <m/>
    <x v="4"/>
    <x v="0"/>
    <n v="8"/>
    <s v="a) improve unstable IT infrastructure - both student facing side and mentor tools b) I have the impression that advanced courses are not tough and deep enough (I'm enrolled in AIND now), they do not provide the level of knowledge needed for the real-life demands."/>
    <x v="353"/>
    <s v="I wasn't shy :)"/>
    <n v="0"/>
    <s v="No"/>
  </r>
  <r>
    <x v="462"/>
    <x v="1"/>
    <x v="0"/>
    <x v="0"/>
    <m/>
    <m/>
    <m/>
    <n v="25.619444444444444"/>
    <d v="1992-09-16T00:00:00"/>
    <n v="7"/>
    <n v="35"/>
    <x v="14"/>
    <x v="16"/>
    <n v="60435"/>
    <x v="6"/>
    <n v="0"/>
    <s v="hoodie"/>
    <m/>
    <s v="â€œMachine learning for lifeâ€"/>
    <m/>
    <n v="0"/>
    <m/>
    <m/>
    <m/>
    <m/>
    <m/>
    <m/>
    <m/>
    <m/>
    <x v="2"/>
    <x v="0"/>
    <x v="1"/>
    <x v="0"/>
    <x v="0"/>
    <x v="0"/>
    <x v="1"/>
    <x v="0"/>
    <x v="0"/>
    <m/>
    <m/>
    <s v="Forums"/>
    <m/>
    <n v="5"/>
    <m/>
    <n v="5"/>
    <m/>
    <n v="100"/>
    <s v="Stay focused and never give up._x000a_Not giving up is the key "/>
    <x v="1"/>
    <x v="0"/>
    <n v="10"/>
    <s v="Integrate more job opportunities "/>
    <x v="354"/>
    <m/>
    <n v="1"/>
    <s v="No"/>
  </r>
  <r>
    <x v="463"/>
    <x v="1"/>
    <x v="0"/>
    <x v="0"/>
    <m/>
    <m/>
    <m/>
    <n v="31.06111111111111"/>
    <d v="1987-05-07T00:00:00"/>
    <n v="8"/>
    <n v="35"/>
    <x v="5"/>
    <x v="10"/>
    <m/>
    <x v="8"/>
    <n v="0"/>
    <s v="hoodie"/>
    <m/>
    <s v="â€œData is the new bacon&quot;"/>
    <m/>
    <n v="0"/>
    <m/>
    <m/>
    <m/>
    <m/>
    <m/>
    <m/>
    <m/>
    <m/>
    <x v="0"/>
    <x v="0"/>
    <x v="1"/>
    <x v="1"/>
    <x v="0"/>
    <x v="0"/>
    <x v="0"/>
    <x v="0"/>
    <x v="0"/>
    <m/>
    <m/>
    <s v="Forums"/>
    <m/>
    <n v="5"/>
    <m/>
    <n v="5"/>
    <m/>
    <n v="5"/>
    <s v="Study regularly and define deadlines to finish the projects"/>
    <x v="1"/>
    <x v="0"/>
    <n v="8"/>
    <s v="Nothing"/>
    <x v="355"/>
    <s v="ðŸ’™ u guys"/>
    <n v="1"/>
    <s v="No"/>
  </r>
  <r>
    <x v="464"/>
    <x v="1"/>
    <x v="0"/>
    <x v="1"/>
    <m/>
    <s v="General interest in the topic (personal growth and enrichment)"/>
    <m/>
    <n v="37.641666666666666"/>
    <d v="1980-11-10T00:00:00"/>
    <n v="7"/>
    <n v="35"/>
    <x v="5"/>
    <x v="22"/>
    <n v="91101"/>
    <x v="6"/>
    <n v="0"/>
    <s v="t-shirt"/>
    <m/>
    <s v="â€œMachine learning for lifeâ€"/>
    <m/>
    <n v="1"/>
    <s v="Data Scientist"/>
    <m/>
    <s v="Individual Contributor"/>
    <m/>
    <s v="Technology &amp; Internet"/>
    <m/>
    <n v="1"/>
    <s v="Self "/>
    <x v="2"/>
    <x v="0"/>
    <x v="1"/>
    <x v="1"/>
    <x v="0"/>
    <x v="0"/>
    <x v="0"/>
    <x v="0"/>
    <x v="0"/>
    <m/>
    <m/>
    <s v="Stack Overflow"/>
    <m/>
    <n v="6"/>
    <m/>
    <n v="3"/>
    <m/>
    <n v="8"/>
    <s v="Work on topics/projects you are comfortable with first... once you are halfway through the program you are likely to fight through the remainder "/>
    <x v="2"/>
    <x v="55"/>
    <n v="6"/>
    <s v="Improve lecture qualities and deliver on job guarantee promise... grad plus support is horrible "/>
    <x v="356"/>
    <m/>
    <n v="1"/>
    <s v="No"/>
  </r>
  <r>
    <x v="465"/>
    <x v="1"/>
    <x v="0"/>
    <x v="0"/>
    <m/>
    <s v="General interest in the topic (personal growth and enrichment)"/>
    <m/>
    <n v="32.299999999999997"/>
    <d v="1986-02-15T00:00:00"/>
    <n v="7"/>
    <n v="90"/>
    <x v="8"/>
    <x v="22"/>
    <n v="110092"/>
    <x v="1"/>
    <n v="0"/>
    <s v="shoes (brand is TBDâ€¦ probably Adidas or Puma)"/>
    <m/>
    <s v="â€œMachine learning for lifeâ€"/>
    <m/>
    <n v="1"/>
    <m/>
    <s v="Udacity Mentor"/>
    <s v="Not Applicable"/>
    <m/>
    <s v="Education"/>
    <m/>
    <n v="1"/>
    <s v="Remote"/>
    <x v="0"/>
    <x v="0"/>
    <x v="1"/>
    <x v="1"/>
    <x v="1"/>
    <x v="1"/>
    <x v="1"/>
    <x v="1"/>
    <x v="0"/>
    <m/>
    <m/>
    <s v="Forums"/>
    <m/>
    <m/>
    <n v="10"/>
    <m/>
    <n v="8"/>
    <n v="12"/>
    <s v="- don't try to be perfect_x000a_- never give-up (persistence)_x000a_- Try more hands-on on related concepts of Nanodegree from other sources"/>
    <x v="2"/>
    <x v="56"/>
    <n v="9"/>
    <s v="* More institutionalized way to keep students learning and engaged after completion of Nanodegree. Resources for more problems to solve to have hands-on experience with learnt concepts._x000a_* More Advanced Nanodegrees. Online Phd?"/>
    <x v="280"/>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s v="No"/>
  </r>
  <r>
    <x v="466"/>
    <x v="0"/>
    <x v="1"/>
    <x v="0"/>
    <m/>
    <s v="General interest in the topic (personal growth and enrichment)"/>
    <m/>
    <n v="64.055555555555557"/>
    <d v="1954-10-29T00:00:00"/>
    <n v="6"/>
    <n v="48"/>
    <x v="5"/>
    <x v="14"/>
    <n v="13087"/>
    <x v="10"/>
    <n v="0"/>
    <s v="backpack"/>
    <m/>
    <s v="â€œMachine learning for lifeâ€"/>
    <m/>
    <n v="1"/>
    <s v="Consulting"/>
    <m/>
    <s v="Manager"/>
    <m/>
    <s v="Technology &amp; Internet"/>
    <m/>
    <n v="40"/>
    <s v="Cleartech Ltda"/>
    <x v="2"/>
    <x v="0"/>
    <x v="1"/>
    <x v="0"/>
    <x v="1"/>
    <x v="0"/>
    <x v="0"/>
    <x v="0"/>
    <x v="0"/>
    <m/>
    <m/>
    <s v="Forums"/>
    <m/>
    <n v="6"/>
    <m/>
    <n v="6"/>
    <m/>
    <n v="100"/>
    <s v="Complete the prerequisites before starting. Manage your time. Read extra papers, books etc."/>
    <x v="1"/>
    <x v="0"/>
    <n v="9"/>
    <s v="The lectures could be more extensive with focus on the concepts and theory as well as could contain an introduction to the projects"/>
    <x v="357"/>
    <m/>
    <n v="1"/>
    <s v="No"/>
  </r>
  <r>
    <x v="467"/>
    <x v="1"/>
    <x v="0"/>
    <x v="0"/>
    <m/>
    <m/>
    <m/>
    <n v="37.338888888888889"/>
    <d v="1981-02-27T00:00:00"/>
    <n v="7"/>
    <n v="35"/>
    <x v="16"/>
    <x v="10"/>
    <n v="634034"/>
    <x v="6"/>
    <n v="1"/>
    <m/>
    <m/>
    <m/>
    <m/>
    <n v="1"/>
    <s v="Co-founder (or solo founder)"/>
    <m/>
    <s v="Director"/>
    <m/>
    <s v="Technology &amp; Internet"/>
    <m/>
    <n v="18"/>
    <s v="Kompstar"/>
    <x v="4"/>
    <x v="0"/>
    <x v="1"/>
    <x v="0"/>
    <x v="0"/>
    <x v="0"/>
    <x v="1"/>
    <x v="0"/>
    <x v="0"/>
    <m/>
    <m/>
    <s v="Slack Channel"/>
    <m/>
    <m/>
    <n v="20"/>
    <m/>
    <n v="10"/>
    <n v="30"/>
    <s v="Be good in math"/>
    <x v="2"/>
    <x v="57"/>
    <n v="10"/>
    <s v="I don't know. You are the best!"/>
    <x v="358"/>
    <s v="The price is little too high for me. Some discounts would be great."/>
    <n v="0"/>
    <s v="No"/>
  </r>
  <r>
    <x v="468"/>
    <x v="1"/>
    <x v="0"/>
    <x v="0"/>
    <m/>
    <m/>
    <m/>
    <n v="23.608333333333334"/>
    <d v="1994-09-10T00:00:00"/>
    <n v="7"/>
    <n v="35"/>
    <x v="7"/>
    <x v="11"/>
    <n v="0"/>
    <x v="3"/>
    <n v="1"/>
    <m/>
    <m/>
    <m/>
    <m/>
    <n v="1"/>
    <s v="Machine Learning Engineer"/>
    <m/>
    <s v="Not Applicable"/>
    <m/>
    <s v="Education"/>
    <m/>
    <n v="0"/>
    <s v="Udacity"/>
    <x v="0"/>
    <x v="0"/>
    <x v="1"/>
    <x v="0"/>
    <x v="1"/>
    <x v="0"/>
    <x v="0"/>
    <x v="0"/>
    <x v="0"/>
    <m/>
    <m/>
    <s v="Slack Channel"/>
    <m/>
    <n v="6"/>
    <m/>
    <n v="6"/>
    <m/>
    <n v="10"/>
    <s v="Involve yourself in the slack community"/>
    <x v="1"/>
    <x v="0"/>
    <n v="10"/>
    <s v="The MLND should have full program mentorship rather than just through the  first project "/>
    <x v="359"/>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s v="No"/>
  </r>
  <r>
    <x v="469"/>
    <x v="1"/>
    <x v="1"/>
    <x v="0"/>
    <m/>
    <s v="General interest in the topic (personal growth and enrichment)"/>
    <m/>
    <n v="39.788888888888891"/>
    <d v="1978-09-29T00:00:00"/>
    <n v="4"/>
    <n v="180"/>
    <x v="6"/>
    <x v="2"/>
    <n v="4032"/>
    <x v="11"/>
    <n v="1"/>
    <m/>
    <m/>
    <m/>
    <m/>
    <n v="1"/>
    <s v="Research"/>
    <m/>
    <m/>
    <s v="Engineer"/>
    <s v="Technology &amp; Internet"/>
    <m/>
    <n v="14"/>
    <s v="ABB Robotics"/>
    <x v="1"/>
    <x v="0"/>
    <x v="1"/>
    <x v="0"/>
    <x v="1"/>
    <x v="1"/>
    <x v="1"/>
    <x v="1"/>
    <x v="0"/>
    <m/>
    <m/>
    <s v="Slack Channel"/>
    <m/>
    <m/>
    <n v="30"/>
    <n v="6"/>
    <m/>
    <n v="60"/>
    <s v="Do not worry if something doen not work now. It will work tomorrow. You are amaizing around awasome people. Enjoy as much as you can. Secure you future and amazing journey"/>
    <x v="0"/>
    <x v="0"/>
    <n v="10"/>
    <s v="Every thing is perfect. It will be nice to have AIND second edition (more great alghorithms), MLND also second edition and DLND."/>
    <x v="360"/>
    <s v="Everything is perfect"/>
    <n v="0"/>
    <s v="No"/>
  </r>
  <r>
    <x v="470"/>
    <x v="0"/>
    <x v="0"/>
    <x v="0"/>
    <m/>
    <s v="General interest in the topic (personal growth and enrichment)"/>
    <m/>
    <n v="33.861111111111114"/>
    <d v="1984-08-02T00:00:00"/>
    <n v="6"/>
    <n v="120"/>
    <x v="6"/>
    <x v="10"/>
    <n v="50059"/>
    <x v="9"/>
    <n v="1"/>
    <m/>
    <m/>
    <m/>
    <m/>
    <n v="1"/>
    <m/>
    <s v="Network Engineer"/>
    <s v="Manager"/>
    <m/>
    <s v="Telecommunications"/>
    <m/>
    <n v="7"/>
    <s v="Ambrogio Srl"/>
    <x v="2"/>
    <x v="0"/>
    <x v="1"/>
    <x v="0"/>
    <x v="0"/>
    <x v="0"/>
    <x v="1"/>
    <x v="0"/>
    <x v="0"/>
    <m/>
    <m/>
    <s v="Forums"/>
    <m/>
    <n v="4"/>
    <m/>
    <n v="4"/>
    <m/>
    <n v="4"/>
    <s v="try to clear yourself theoretical aspects with the help of pratical examples and of active community, try to respect the suggested deadlines"/>
    <x v="1"/>
    <x v="0"/>
    <n v="8"/>
    <s v="Share contents from office hours that are relevant for all the classroom  "/>
    <x v="361"/>
    <s v="do anything you can to to make affordable access to Udacity courses"/>
    <n v="0"/>
    <s v="No"/>
  </r>
  <r>
    <x v="471"/>
    <x v="0"/>
    <x v="1"/>
    <x v="0"/>
    <m/>
    <m/>
    <m/>
    <n v="29.647222222222222"/>
    <d v="1988-09-27T00:00:00"/>
    <n v="6"/>
    <n v="120"/>
    <x v="8"/>
    <x v="5"/>
    <n v="12249"/>
    <x v="9"/>
    <n v="0"/>
    <s v="hoodie"/>
    <m/>
    <s v="â€œMachine learning for lifeâ€"/>
    <m/>
    <n v="1"/>
    <s v="Co-founder (or solo founder)"/>
    <m/>
    <s v="C-Level"/>
    <m/>
    <s v="Technology &amp; Internet"/>
    <m/>
    <n v="1"/>
    <s v="Smart Health UG"/>
    <x v="4"/>
    <x v="0"/>
    <x v="1"/>
    <x v="0"/>
    <x v="1"/>
    <x v="0"/>
    <x v="0"/>
    <x v="0"/>
    <x v="0"/>
    <m/>
    <m/>
    <s v="Stack Overflow"/>
    <m/>
    <m/>
    <n v="25"/>
    <m/>
    <n v="15"/>
    <n v="5"/>
    <s v="Just do it!"/>
    <x v="0"/>
    <x v="0"/>
    <n v="10"/>
    <s v="Not charge as much and upfront for the new Nanodegrees. Keep the monthly rate. If someone is unemployed and has little money, this way they can finish earlier and get a degree, it's awesome!"/>
    <x v="362"/>
    <s v="Love your videos and the whole concept!"/>
    <n v="1"/>
    <s v="No"/>
  </r>
  <r>
    <x v="472"/>
    <x v="1"/>
    <x v="0"/>
    <x v="0"/>
    <m/>
    <m/>
    <m/>
    <n v="45.194444444444443"/>
    <d v="1973-06-01T00:00:00"/>
    <n v="7"/>
    <n v="35"/>
    <x v="4"/>
    <x v="2"/>
    <n v="94510"/>
    <x v="2"/>
    <n v="1"/>
    <m/>
    <m/>
    <m/>
    <m/>
    <n v="1"/>
    <s v="Other"/>
    <m/>
    <m/>
    <s v="Senior Engineer"/>
    <s v="Healthcare and Pharmaceuticals"/>
    <m/>
    <n v="10"/>
    <s v="Sutter Health"/>
    <x v="4"/>
    <x v="0"/>
    <x v="1"/>
    <x v="0"/>
    <x v="0"/>
    <x v="0"/>
    <x v="1"/>
    <x v="0"/>
    <x v="0"/>
    <m/>
    <m/>
    <s v="Forums"/>
    <m/>
    <n v="5"/>
    <m/>
    <n v="2"/>
    <m/>
    <n v="10"/>
    <s v="Keep re-reviewing the training materials as often as possible"/>
    <x v="1"/>
    <x v="0"/>
    <n v="10"/>
    <s v="email support never resolves my issues. After days or weeks I may get an email that they did something but then I have to contact someone again to re-explain my issue. Give me an individual with a name and a face who will stay in touch with me until my issue is resolved."/>
    <x v="363"/>
    <s v="Make the meetups free and encourage people to bring their friends. Maybe even sponsor meetups to encourage new people to join. Give them free classes and swag. Hire me because I love Udacity :)"/>
    <n v="1"/>
    <s v="No"/>
  </r>
  <r>
    <x v="473"/>
    <x v="1"/>
    <x v="0"/>
    <x v="0"/>
    <m/>
    <m/>
    <m/>
    <n v="37.922222222222224"/>
    <d v="1980-08-01T00:00:00"/>
    <n v="7"/>
    <n v="50"/>
    <x v="1"/>
    <x v="14"/>
    <n v="22102"/>
    <x v="6"/>
    <n v="1"/>
    <m/>
    <m/>
    <m/>
    <m/>
    <n v="1"/>
    <s v="Research"/>
    <m/>
    <s v="Individual Contributor"/>
    <m/>
    <s v="Manufacturing"/>
    <m/>
    <n v="12"/>
    <s v="Thorlabs, Inc"/>
    <x v="1"/>
    <x v="0"/>
    <x v="1"/>
    <x v="0"/>
    <x v="0"/>
    <x v="0"/>
    <x v="1"/>
    <x v="0"/>
    <x v="0"/>
    <m/>
    <m/>
    <s v="Forums"/>
    <m/>
    <n v="3"/>
    <m/>
    <n v="4"/>
    <m/>
    <n v="7"/>
    <s v="Don't hesitate to ask questions and to look for help in the forums or slack channels. Udacity is really there to help you in successfully completing your Nanodegree. "/>
    <x v="0"/>
    <x v="0"/>
    <n v="10"/>
    <s v="A weekly email reminding about the material covered the previous week and the material to be covered the following week. "/>
    <x v="364"/>
    <s v="Please continue improving. It is really nice to see that you hear us and to interact directly with the instructors during office hours. Maybe it will be interesting to create udacity groups in different cities."/>
    <n v="1"/>
    <s v="No"/>
  </r>
  <r>
    <x v="474"/>
    <x v="0"/>
    <x v="0"/>
    <x v="0"/>
    <m/>
    <s v="General interest in the topic (personal growth and enrichment)"/>
    <m/>
    <n v="35.533333333333331"/>
    <d v="1982-12-09T00:00:00"/>
    <n v="8"/>
    <n v="25"/>
    <x v="5"/>
    <x v="25"/>
    <n v="80805"/>
    <x v="6"/>
    <n v="1"/>
    <m/>
    <m/>
    <m/>
    <m/>
    <n v="1"/>
    <s v="Business Intelligence / Business Analyst"/>
    <m/>
    <s v="Individual Contributor"/>
    <m/>
    <s v="Healthcare and Pharmaceuticals"/>
    <m/>
    <n v="5"/>
    <s v="Munich"/>
    <x v="1"/>
    <x v="0"/>
    <x v="1"/>
    <x v="0"/>
    <x v="1"/>
    <x v="0"/>
    <x v="0"/>
    <x v="0"/>
    <x v="0"/>
    <m/>
    <m/>
    <s v="Forums"/>
    <m/>
    <n v="4"/>
    <m/>
    <n v="3"/>
    <m/>
    <n v="120"/>
    <s v="Work early in the morning before your day-job starts and not after a 10-12 hours day in office - is more efficient"/>
    <x v="2"/>
    <x v="53"/>
    <n v="9"/>
    <s v="Nothing"/>
    <x v="365"/>
    <s v="NO"/>
    <n v="0"/>
    <s v="No"/>
  </r>
  <r>
    <x v="475"/>
    <x v="1"/>
    <x v="1"/>
    <x v="0"/>
    <m/>
    <s v="General interest in the topic (personal growth and enrichment)"/>
    <m/>
    <n v="34.299999999999997"/>
    <d v="1984-02-26T00:00:00"/>
    <n v="8"/>
    <n v="60"/>
    <x v="16"/>
    <x v="27"/>
    <m/>
    <x v="3"/>
    <n v="1"/>
    <m/>
    <m/>
    <m/>
    <m/>
    <n v="1"/>
    <s v="Software Engineer"/>
    <m/>
    <s v="Individual Contributor"/>
    <m/>
    <s v="Technology &amp; Internet"/>
    <m/>
    <n v="10"/>
    <m/>
    <x v="2"/>
    <x v="0"/>
    <x v="1"/>
    <x v="0"/>
    <x v="0"/>
    <x v="0"/>
    <x v="1"/>
    <x v="0"/>
    <x v="0"/>
    <m/>
    <m/>
    <s v="Forums"/>
    <m/>
    <n v="4"/>
    <m/>
    <m/>
    <n v="16"/>
    <n v="30"/>
    <s v="Don't give up"/>
    <x v="2"/>
    <x v="58"/>
    <n v="8"/>
    <s v="Couch at personal level"/>
    <x v="0"/>
    <m/>
    <n v="0"/>
    <s v="No"/>
  </r>
  <r>
    <x v="476"/>
    <x v="0"/>
    <x v="1"/>
    <x v="0"/>
    <m/>
    <s v="General interest in the topic (personal growth and enrichment)"/>
    <m/>
    <n v="34.519444444444446"/>
    <d v="1983-12-09T00:00:00"/>
    <n v="6"/>
    <n v="30"/>
    <x v="6"/>
    <x v="4"/>
    <n v="8028"/>
    <x v="4"/>
    <n v="0"/>
    <s v="t-shirt"/>
    <m/>
    <s v="â€œMachine learning for lifeâ€"/>
    <m/>
    <n v="1"/>
    <s v="Data Scientist"/>
    <m/>
    <s v="Individual Contributor"/>
    <m/>
    <m/>
    <s v="HR Consulting"/>
    <n v="5"/>
    <s v="PageGroup"/>
    <x v="2"/>
    <x v="0"/>
    <x v="1"/>
    <x v="0"/>
    <x v="0"/>
    <x v="0"/>
    <x v="1"/>
    <x v="0"/>
    <x v="0"/>
    <m/>
    <m/>
    <s v="Forums"/>
    <m/>
    <m/>
    <n v="10"/>
    <n v="6"/>
    <m/>
    <n v="10"/>
    <s v="The Udacity forum and Google are your allies"/>
    <x v="1"/>
    <x v="0"/>
    <n v="10"/>
    <s v="Add courses on cryptocurrencies"/>
    <x v="366"/>
    <s v="I don't like Slack. It doesn't work well for a course with so many students."/>
    <n v="0"/>
    <s v="No"/>
  </r>
  <r>
    <x v="477"/>
    <x v="1"/>
    <x v="0"/>
    <x v="0"/>
    <s v="Help prepare for an advanced degree"/>
    <s v="General interest in the topic (personal growth and enrichment)"/>
    <m/>
    <n v="25.077777777777779"/>
    <d v="1993-03-30T00:00:00"/>
    <n v="9"/>
    <n v="35"/>
    <x v="6"/>
    <x v="12"/>
    <n v="6810"/>
    <x v="9"/>
    <n v="1"/>
    <m/>
    <m/>
    <m/>
    <m/>
    <n v="1"/>
    <s v="Freelancing"/>
    <m/>
    <s v="Individual Contributor"/>
    <m/>
    <s v="Education"/>
    <m/>
    <n v="2"/>
    <s v="Udacity"/>
    <x v="0"/>
    <x v="0"/>
    <x v="1"/>
    <x v="1"/>
    <x v="0"/>
    <x v="0"/>
    <x v="0"/>
    <x v="0"/>
    <x v="0"/>
    <m/>
    <m/>
    <s v="Forums"/>
    <m/>
    <m/>
    <n v="15"/>
    <m/>
    <n v="30"/>
    <n v="22"/>
    <s v="Whenever you feel lonely and desperate, Udacity mentors and coaches are ready to help._x000a_Never give up and always stay motivated. It worths all your hard work."/>
    <x v="2"/>
    <x v="59"/>
    <n v="10"/>
    <s v="There could be more interaction between students."/>
    <x v="366"/>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s v="No"/>
  </r>
  <r>
    <x v="478"/>
    <x v="1"/>
    <x v="0"/>
    <x v="0"/>
    <s v="Help prepare for an advanced degree"/>
    <s v="General interest in the topic (personal growth and enrichment)"/>
    <m/>
    <n v="119.68333333333334"/>
    <m/>
    <n v="6"/>
    <n v="30"/>
    <x v="5"/>
    <x v="7"/>
    <n v="440014"/>
    <x v="4"/>
    <n v="0"/>
    <s v="t-shirt"/>
    <m/>
    <s v="â€œMachine learning for lifeâ€"/>
    <m/>
    <n v="1"/>
    <s v="Software Engineer"/>
    <m/>
    <s v="Individual Contributor"/>
    <m/>
    <s v="Technology &amp; Internet"/>
    <m/>
    <n v="0"/>
    <s v="Oracle"/>
    <x v="0"/>
    <x v="0"/>
    <x v="1"/>
    <x v="0"/>
    <x v="0"/>
    <x v="0"/>
    <x v="1"/>
    <x v="0"/>
    <x v="0"/>
    <m/>
    <m/>
    <s v="Slack Channel"/>
    <m/>
    <n v="4"/>
    <m/>
    <n v="4"/>
    <m/>
    <n v="2"/>
    <s v="Being regular with studies is key to success. My trick was to learn a concept every day and do the project in the weekend. Also apart from course material one should refer to other books and websites."/>
    <x v="1"/>
    <x v="0"/>
    <n v="10"/>
    <s v="Make courses available at a lower price so that all can access it"/>
    <x v="0"/>
    <m/>
    <n v="1"/>
    <s v="No"/>
  </r>
  <r>
    <x v="479"/>
    <x v="1"/>
    <x v="0"/>
    <x v="0"/>
    <m/>
    <s v="General interest in the topic (personal growth and enrichment)"/>
    <m/>
    <n v="36.450000000000003"/>
    <d v="1982-01-13T00:00:00"/>
    <n v="7"/>
    <n v="40"/>
    <x v="1"/>
    <x v="7"/>
    <n v="71210"/>
    <x v="3"/>
    <n v="1"/>
    <m/>
    <m/>
    <m/>
    <m/>
    <n v="1"/>
    <s v="Software Engineer"/>
    <m/>
    <m/>
    <s v="Administrator/Developer"/>
    <s v="Government"/>
    <m/>
    <n v="10"/>
    <s v="VSTV BiH"/>
    <x v="2"/>
    <x v="0"/>
    <x v="1"/>
    <x v="0"/>
    <x v="1"/>
    <x v="0"/>
    <x v="0"/>
    <x v="0"/>
    <x v="0"/>
    <m/>
    <m/>
    <s v="Slack Channel"/>
    <m/>
    <n v="2"/>
    <m/>
    <m/>
    <n v="6"/>
    <n v="30"/>
    <s v="Projects can take a lot of time if you want to do them properly"/>
    <x v="1"/>
    <x v="0"/>
    <n v="5"/>
    <s v="iPad app is not good enough"/>
    <x v="367"/>
    <s v="No"/>
    <n v="1"/>
    <s v="No"/>
  </r>
  <r>
    <x v="480"/>
    <x v="1"/>
    <x v="0"/>
    <x v="0"/>
    <m/>
    <s v="General interest in the topic (personal growth and enrichment)"/>
    <m/>
    <n v="30.961111111111112"/>
    <d v="1987-06-12T00:00:00"/>
    <n v="6"/>
    <n v="80"/>
    <x v="20"/>
    <x v="2"/>
    <n v="460002"/>
    <x v="1"/>
    <n v="0"/>
    <s v="t-shirt"/>
    <m/>
    <s v="â€œA quality life demands quality questionsâ€"/>
    <m/>
    <n v="1"/>
    <s v="Business Intelligence / Business Analyst"/>
    <m/>
    <s v="Individual Contributor"/>
    <m/>
    <m/>
    <s v="Banking"/>
    <n v="4"/>
    <m/>
    <x v="0"/>
    <x v="0"/>
    <x v="1"/>
    <x v="1"/>
    <x v="0"/>
    <x v="0"/>
    <x v="0"/>
    <x v="0"/>
    <x v="0"/>
    <m/>
    <m/>
    <s v="Forums"/>
    <m/>
    <m/>
    <n v="10"/>
    <m/>
    <n v="10"/>
    <n v="4"/>
    <s v="Start with the end in mind - if you are seeking a job, what type of portfolio do you want to create?"/>
    <x v="1"/>
    <x v="0"/>
    <n v="8"/>
    <s v="Live reviews of projects - it gives the student the opportunity to seek clarification"/>
    <x v="0"/>
    <m/>
    <n v="1"/>
    <s v="No"/>
  </r>
  <r>
    <x v="481"/>
    <x v="0"/>
    <x v="0"/>
    <x v="0"/>
    <s v="Help prepare for an advanced degree"/>
    <m/>
    <m/>
    <n v="32.244444444444447"/>
    <d v="1986-03-07T00:00:00"/>
    <n v="7"/>
    <n v="35"/>
    <x v="5"/>
    <x v="11"/>
    <m/>
    <x v="1"/>
    <n v="1"/>
    <m/>
    <m/>
    <m/>
    <m/>
    <n v="1"/>
    <s v="Software Engineer"/>
    <m/>
    <s v="Individual Contributor"/>
    <m/>
    <s v="Technology &amp; Internet"/>
    <m/>
    <n v="12"/>
    <s v="Kinvey"/>
    <x v="0"/>
    <x v="0"/>
    <x v="1"/>
    <x v="0"/>
    <x v="0"/>
    <x v="0"/>
    <x v="1"/>
    <x v="0"/>
    <x v="0"/>
    <m/>
    <m/>
    <s v="Mentor Help (classroom or 1:1 mentors)"/>
    <m/>
    <n v="6"/>
    <m/>
    <n v="2"/>
    <m/>
    <n v="48"/>
    <s v="Keep focus!"/>
    <x v="1"/>
    <x v="0"/>
    <n v="10"/>
    <s v="Possibility to have a quick live chat one-one"/>
    <x v="14"/>
    <s v="You guys are awesome!"/>
    <n v="1"/>
    <s v="No"/>
  </r>
  <r>
    <x v="482"/>
    <x v="1"/>
    <x v="0"/>
    <x v="0"/>
    <m/>
    <m/>
    <m/>
    <n v="31.038888888888888"/>
    <d v="1987-05-15T00:00:00"/>
    <n v="8"/>
    <n v="30"/>
    <x v="6"/>
    <x v="16"/>
    <n v="94102"/>
    <x v="6"/>
    <n v="0"/>
    <s v="hoodie"/>
    <m/>
    <s v="â€œData is the new bacon&quot;"/>
    <m/>
    <n v="1"/>
    <s v="Data Analyst"/>
    <m/>
    <s v="Manager"/>
    <m/>
    <s v="Retail &amp; Consumer Durables"/>
    <m/>
    <n v="7"/>
    <s v="Deloitte"/>
    <x v="2"/>
    <x v="0"/>
    <x v="1"/>
    <x v="1"/>
    <x v="1"/>
    <x v="0"/>
    <x v="1"/>
    <x v="0"/>
    <x v="0"/>
    <m/>
    <m/>
    <s v="Forums"/>
    <m/>
    <n v="4"/>
    <m/>
    <n v="6"/>
    <m/>
    <n v="20"/>
    <s v="Tenacity is the most important skill. Do not hesitate to ask questions on the forum or slack. Students and mentors are very helpful. "/>
    <x v="1"/>
    <x v="0"/>
    <n v="9"/>
    <s v="Everything is perfect. Just continue to teach cutting advanced techniques like Deep Learning. "/>
    <x v="368"/>
    <m/>
    <n v="1"/>
    <s v="No"/>
  </r>
  <r>
    <x v="483"/>
    <x v="0"/>
    <x v="0"/>
    <x v="0"/>
    <m/>
    <s v="General interest in the topic (personal growth and enrichment)"/>
    <m/>
    <n v="36.211111111111109"/>
    <d v="1982-04-09T00:00:00"/>
    <n v="6"/>
    <n v="100"/>
    <x v="5"/>
    <x v="15"/>
    <n v="80541"/>
    <x v="6"/>
    <n v="1"/>
    <m/>
    <m/>
    <m/>
    <m/>
    <n v="1"/>
    <s v="Software Engineer"/>
    <m/>
    <s v="Individual Contributor"/>
    <m/>
    <s v="Technology &amp; Internet"/>
    <m/>
    <n v="6"/>
    <s v="Freelancer"/>
    <x v="2"/>
    <x v="0"/>
    <x v="1"/>
    <x v="0"/>
    <x v="0"/>
    <x v="0"/>
    <x v="1"/>
    <x v="0"/>
    <x v="0"/>
    <m/>
    <m/>
    <s v="Forums"/>
    <m/>
    <n v="1"/>
    <m/>
    <n v="4"/>
    <m/>
    <n v="12"/>
    <s v="Use forum and slack channel widely. Project needs more time than expected, so start early."/>
    <x v="0"/>
    <x v="0"/>
    <n v="10"/>
    <s v="Practical projects"/>
    <x v="369"/>
    <m/>
    <n v="0"/>
    <s v="No"/>
  </r>
  <r>
    <x v="484"/>
    <x v="1"/>
    <x v="0"/>
    <x v="0"/>
    <m/>
    <m/>
    <m/>
    <n v="47.141666666666666"/>
    <d v="1971-07-01T00:00:00"/>
    <n v="6"/>
    <n v="30"/>
    <x v="1"/>
    <x v="8"/>
    <n v="2600"/>
    <x v="7"/>
    <n v="1"/>
    <m/>
    <m/>
    <m/>
    <m/>
    <n v="1"/>
    <s v="Business/Strategy"/>
    <m/>
    <s v="Director"/>
    <m/>
    <m/>
    <s v="Software security"/>
    <n v="15"/>
    <s v="DoSell Ltd"/>
    <x v="0"/>
    <x v="0"/>
    <x v="1"/>
    <x v="0"/>
    <x v="0"/>
    <x v="0"/>
    <x v="1"/>
    <x v="0"/>
    <x v="0"/>
    <m/>
    <m/>
    <s v="Slack Channel"/>
    <m/>
    <n v="6"/>
    <m/>
    <n v="5"/>
    <m/>
    <n v="400"/>
    <s v="put learning into your daily practice (routine)"/>
    <x v="1"/>
    <x v="0"/>
    <n v="10"/>
    <s v="integrate jupyter notebook"/>
    <x v="370"/>
    <m/>
    <n v="1"/>
    <s v="No"/>
  </r>
  <r>
    <x v="485"/>
    <x v="1"/>
    <x v="0"/>
    <x v="0"/>
    <s v="Help prepare for an advanced degree"/>
    <s v="General interest in the topic (personal growth and enrichment)"/>
    <m/>
    <n v="35.147222222222226"/>
    <d v="1983-04-27T00:00:00"/>
    <n v="7"/>
    <n v="35"/>
    <x v="1"/>
    <x v="1"/>
    <n v="90012"/>
    <x v="1"/>
    <n v="1"/>
    <m/>
    <m/>
    <m/>
    <m/>
    <n v="1"/>
    <s v="Self employed"/>
    <m/>
    <m/>
    <s v="Code Review and Student Mentor"/>
    <s v="Education"/>
    <m/>
    <n v="1"/>
    <s v="Udacity"/>
    <x v="0"/>
    <x v="1"/>
    <x v="1"/>
    <x v="1"/>
    <x v="0"/>
    <x v="0"/>
    <x v="1"/>
    <x v="0"/>
    <x v="0"/>
    <m/>
    <m/>
    <s v="Forums"/>
    <m/>
    <n v="6"/>
    <m/>
    <n v="6"/>
    <m/>
    <n v="6"/>
    <s v="Plan to set aside time for learning and project work"/>
    <x v="1"/>
    <x v="0"/>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x v="371"/>
    <s v="I wonder about what happened to the San Jose State University credit courses?  I thought the potential to offer undergraduate credit was a nice compliment to the OMSCS.  I think that might attract more students to Udacity."/>
    <n v="0"/>
    <s v="No"/>
  </r>
  <r>
    <x v="486"/>
    <x v="1"/>
    <x v="0"/>
    <x v="0"/>
    <m/>
    <m/>
    <m/>
    <n v="33.038888888888891"/>
    <d v="1985-05-25T00:00:00"/>
    <n v="6"/>
    <n v="60"/>
    <x v="8"/>
    <x v="12"/>
    <n v="600100"/>
    <x v="5"/>
    <n v="1"/>
    <m/>
    <m/>
    <m/>
    <m/>
    <n v="1"/>
    <s v="Software Engineer"/>
    <m/>
    <s v="Individual Contributor"/>
    <m/>
    <m/>
    <s v="finance and payment"/>
    <n v="10"/>
    <s v="Visa Inc"/>
    <x v="0"/>
    <x v="0"/>
    <x v="1"/>
    <x v="0"/>
    <x v="1"/>
    <x v="0"/>
    <x v="1"/>
    <x v="0"/>
    <x v="0"/>
    <m/>
    <m/>
    <s v="Slack Channel"/>
    <m/>
    <m/>
    <n v="10"/>
    <m/>
    <n v="26"/>
    <n v="22"/>
    <s v="Continuous Learning"/>
    <x v="0"/>
    <x v="0"/>
    <n v="10"/>
    <s v="More Collobaration with Hiring Partners required"/>
    <x v="5"/>
    <m/>
    <n v="0"/>
    <s v="No"/>
  </r>
  <r>
    <x v="487"/>
    <x v="1"/>
    <x v="0"/>
    <x v="0"/>
    <m/>
    <m/>
    <m/>
    <n v="59.733333333333334"/>
    <d v="1959-02-01T00:00:00"/>
    <n v="8"/>
    <n v="35"/>
    <x v="1"/>
    <x v="2"/>
    <n v="14055"/>
    <x v="10"/>
    <n v="0"/>
    <m/>
    <s v="mouse pad"/>
    <m/>
    <s v="&quot;keep learning,  there is so much fascinating stuff out there&quot;"/>
    <n v="0"/>
    <m/>
    <m/>
    <m/>
    <m/>
    <m/>
    <m/>
    <m/>
    <m/>
    <x v="2"/>
    <x v="0"/>
    <x v="1"/>
    <x v="0"/>
    <x v="1"/>
    <x v="0"/>
    <x v="0"/>
    <x v="0"/>
    <x v="0"/>
    <m/>
    <m/>
    <s v="Stack Overflow"/>
    <m/>
    <m/>
    <n v="14"/>
    <n v="6"/>
    <m/>
    <n v="20"/>
    <s v="There are a lot of resources in parallel to the course content, and often you will find clearer explications in other videos.  If you don't get it with the udacity video check for similar videos."/>
    <x v="0"/>
    <x v="0"/>
    <n v="9"/>
    <s v="In MLND I found the different courses in parallel somehow confusing."/>
    <x v="372"/>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s v="No"/>
  </r>
  <r>
    <x v="488"/>
    <x v="1"/>
    <x v="1"/>
    <x v="0"/>
    <m/>
    <s v="General interest in the topic (personal growth and enrichment)"/>
    <m/>
    <n v="35.880555555555553"/>
    <d v="1982-08-06T00:00:00"/>
    <n v="6"/>
    <n v="35"/>
    <x v="6"/>
    <x v="10"/>
    <n v="4000"/>
    <x v="8"/>
    <n v="0"/>
    <s v="hoodie"/>
    <m/>
    <s v="â€Math - all the cool kids are doing itâ€"/>
    <m/>
    <n v="1"/>
    <s v="Freelancing"/>
    <m/>
    <s v="Individual Contributor"/>
    <m/>
    <s v="Technology &amp; Internet"/>
    <m/>
    <n v="10"/>
    <s v="Upwork"/>
    <x v="0"/>
    <x v="0"/>
    <x v="1"/>
    <x v="0"/>
    <x v="0"/>
    <x v="0"/>
    <x v="1"/>
    <x v="0"/>
    <x v="0"/>
    <m/>
    <m/>
    <s v="Forums"/>
    <m/>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x v="1"/>
    <x v="0"/>
    <n v="10"/>
    <s v="Some courses could be more beginner-friendly. You don't necessarily have to produce all the content to fill our knowledge gaps, but point us in the right direction (like Khan Academy videos or other resources)."/>
    <x v="373"/>
    <s v="It's all for now, thanks :)"/>
    <n v="1"/>
    <s v="No"/>
  </r>
  <r>
    <x v="489"/>
    <x v="0"/>
    <x v="1"/>
    <x v="0"/>
    <m/>
    <s v="General interest in the topic (personal growth and enrichment)"/>
    <m/>
    <n v="35.836111111111109"/>
    <d v="1982-08-22T00:00:00"/>
    <n v="7"/>
    <n v="45"/>
    <x v="10"/>
    <x v="12"/>
    <n v="16833"/>
    <x v="7"/>
    <n v="1"/>
    <m/>
    <m/>
    <m/>
    <m/>
    <n v="1"/>
    <s v="Software Engineer"/>
    <m/>
    <s v="Individual Contributor"/>
    <m/>
    <s v="Technology &amp; Internet"/>
    <m/>
    <n v="13"/>
    <s v="Backend Software Engineer"/>
    <x v="2"/>
    <x v="0"/>
    <x v="1"/>
    <x v="0"/>
    <x v="0"/>
    <x v="0"/>
    <x v="1"/>
    <x v="0"/>
    <x v="0"/>
    <m/>
    <m/>
    <s v="Slack Channel"/>
    <m/>
    <n v="3"/>
    <m/>
    <n v="6"/>
    <m/>
    <n v="6"/>
    <s v="Set up some goals and some planning and stick to it :)"/>
    <x v="1"/>
    <x v="0"/>
    <n v="7"/>
    <s v="Udacity is still too much centered around US. I want more European stuff :)"/>
    <x v="0"/>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s v="No"/>
  </r>
  <r>
    <x v="490"/>
    <x v="1"/>
    <x v="1"/>
    <x v="1"/>
    <s v="Help prepare for an advanced degree"/>
    <s v="General interest in the topic (personal growth and enrichment)"/>
    <m/>
    <n v="28.083333333333332"/>
    <d v="1990-04-13T00:00:00"/>
    <n v="7"/>
    <n v="80"/>
    <x v="1"/>
    <x v="15"/>
    <n v="0"/>
    <x v="11"/>
    <n v="1"/>
    <m/>
    <m/>
    <m/>
    <m/>
    <n v="1"/>
    <s v="Research"/>
    <m/>
    <s v="Individual Contributor"/>
    <m/>
    <m/>
    <s v="Academia"/>
    <n v="5"/>
    <s v="University of Manitoba"/>
    <x v="2"/>
    <x v="0"/>
    <x v="1"/>
    <x v="0"/>
    <x v="0"/>
    <x v="1"/>
    <x v="0"/>
    <x v="0"/>
    <x v="0"/>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x v="1"/>
    <x v="0"/>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x v="374"/>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s v="No"/>
  </r>
  <r>
    <x v="491"/>
    <x v="1"/>
    <x v="1"/>
    <x v="0"/>
    <m/>
    <s v="General interest in the topic (personal growth and enrichment)"/>
    <m/>
    <n v="65.386111111111106"/>
    <d v="1953-07-07T00:00:00"/>
    <n v="5"/>
    <n v="60"/>
    <x v="1"/>
    <x v="14"/>
    <n v="20110"/>
    <x v="7"/>
    <n v="0"/>
    <s v="jacket (brand is TBD... probably Patagonia)"/>
    <m/>
    <s v="â€œA quality life demands quality questionsâ€"/>
    <m/>
    <n v="1"/>
    <s v="Machine Learning Engineer"/>
    <m/>
    <s v="Individual Contributor"/>
    <m/>
    <s v="Airlines &amp; Aerospace (including Defense)"/>
    <m/>
    <n v="6"/>
    <s v="EOIR"/>
    <x v="2"/>
    <x v="0"/>
    <x v="1"/>
    <x v="0"/>
    <x v="1"/>
    <x v="0"/>
    <x v="0"/>
    <x v="0"/>
    <x v="0"/>
    <m/>
    <m/>
    <s v="Live Help"/>
    <m/>
    <n v="4"/>
    <m/>
    <m/>
    <n v="30"/>
    <n v="60"/>
    <s v="Prepare to work a lot and have to figure thingds out on your own as the forums are not muych help"/>
    <x v="2"/>
    <x v="60"/>
    <n v="8"/>
    <s v="need more direct help on very difficult projects.  more detailed instruction applicable to projects.  Need projects with less/no error!!!"/>
    <x v="375"/>
    <s v="no"/>
    <n v="1"/>
    <s v="No"/>
  </r>
  <r>
    <x v="492"/>
    <x v="1"/>
    <x v="0"/>
    <x v="0"/>
    <m/>
    <m/>
    <m/>
    <n v="39.327777777777776"/>
    <d v="1979-03-14T00:00:00"/>
    <n v="8"/>
    <n v="35"/>
    <x v="7"/>
    <x v="2"/>
    <n v="12012"/>
    <x v="6"/>
    <n v="1"/>
    <m/>
    <m/>
    <m/>
    <m/>
    <n v="1"/>
    <s v="Other"/>
    <m/>
    <s v="Director"/>
    <m/>
    <s v="Technology &amp; Internet"/>
    <m/>
    <n v="23"/>
    <s v="Malwarebytes"/>
    <x v="0"/>
    <x v="0"/>
    <x v="1"/>
    <x v="0"/>
    <x v="0"/>
    <x v="0"/>
    <x v="1"/>
    <x v="0"/>
    <x v="0"/>
    <m/>
    <m/>
    <s v="Slack Channel"/>
    <m/>
    <m/>
    <n v="10"/>
    <n v="2"/>
    <m/>
    <n v="8"/>
    <s v="Get good setup with GPU acceleration configured from beginning - helps a lot."/>
    <x v="0"/>
    <x v="0"/>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x v="376"/>
    <s v="Keep a good work, but try to have new courses / degrees be more polished from the go"/>
    <n v="1"/>
    <s v="No"/>
  </r>
  <r>
    <x v="493"/>
    <x v="0"/>
    <x v="0"/>
    <x v="0"/>
    <m/>
    <s v="General interest in the topic (personal growth and enrichment)"/>
    <m/>
    <n v="47.786111111111111"/>
    <d v="1970-11-11T00:00:00"/>
    <n v="7"/>
    <n v="35"/>
    <x v="5"/>
    <x v="8"/>
    <n v="89138"/>
    <x v="11"/>
    <n v="1"/>
    <m/>
    <m/>
    <m/>
    <m/>
    <n v="1"/>
    <s v="Co-founder (or solo founder)"/>
    <m/>
    <s v="C-Level"/>
    <m/>
    <s v="Entertainment &amp; Leisure"/>
    <m/>
    <n v="20"/>
    <s v="SEO Tek, Inc."/>
    <x v="3"/>
    <x v="0"/>
    <x v="1"/>
    <x v="1"/>
    <x v="0"/>
    <x v="0"/>
    <x v="0"/>
    <x v="0"/>
    <x v="0"/>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x v="1"/>
    <x v="0"/>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x v="377"/>
    <s v="I learned a lot - thanks!"/>
    <n v="0"/>
    <s v="No"/>
  </r>
  <r>
    <x v="494"/>
    <x v="1"/>
    <x v="0"/>
    <x v="0"/>
    <m/>
    <m/>
    <m/>
    <n v="28.8"/>
    <d v="1989-07-29T00:00:00"/>
    <n v="7"/>
    <n v="35"/>
    <x v="13"/>
    <x v="12"/>
    <n v="33068"/>
    <x v="8"/>
    <n v="0"/>
    <s v="hat"/>
    <m/>
    <s v="â€Math - all the cool kids are doing itâ€"/>
    <m/>
    <n v="0"/>
    <m/>
    <m/>
    <m/>
    <m/>
    <m/>
    <m/>
    <m/>
    <m/>
    <x v="0"/>
    <x v="0"/>
    <x v="1"/>
    <x v="0"/>
    <x v="1"/>
    <x v="0"/>
    <x v="0"/>
    <x v="0"/>
    <x v="0"/>
    <m/>
    <m/>
    <s v="Stack Overflow"/>
    <m/>
    <n v="5"/>
    <m/>
    <n v="2"/>
    <m/>
    <n v="6"/>
    <s v="Try to do some work every day."/>
    <x v="0"/>
    <x v="0"/>
    <n v="6"/>
    <s v="Some reviewers didn't really care. They would take a 1-on-1 appointment and not really say anything helpful, or make a forum post that didn't answer a question. Probably to milk Udacity for their rate."/>
    <x v="378"/>
    <s v="It was frustrating to see bugs in iPython notebooks due to it using depreciated modules, going to the Github page to report the issue, and seeing that someone submitted a PR fixing the issue 6 months ago but nobody from Udacity has bothered to accept it."/>
    <n v="1"/>
    <s v="No"/>
  </r>
  <r>
    <x v="495"/>
    <x v="1"/>
    <x v="1"/>
    <x v="0"/>
    <s v="Help prepare for an advanced degree"/>
    <m/>
    <m/>
    <n v="36.202777777777776"/>
    <d v="1982-04-12T00:00:00"/>
    <n v="6"/>
    <n v="30"/>
    <x v="5"/>
    <x v="13"/>
    <n v="49534"/>
    <x v="6"/>
    <n v="1"/>
    <m/>
    <m/>
    <m/>
    <m/>
    <n v="1"/>
    <s v="Other"/>
    <m/>
    <s v="Not Applicable"/>
    <m/>
    <s v="Healthcare and Pharmaceuticals"/>
    <m/>
    <n v="5"/>
    <s v="Sunset Communities"/>
    <x v="0"/>
    <x v="0"/>
    <x v="1"/>
    <x v="1"/>
    <x v="0"/>
    <x v="0"/>
    <x v="0"/>
    <x v="0"/>
    <x v="0"/>
    <m/>
    <m/>
    <s v="Forums"/>
    <m/>
    <m/>
    <d v="2015-10-01T00:00:00"/>
    <m/>
    <d v="2015-10-01T00:00:00"/>
    <n v="500"/>
    <s v="Be patient and set short-term goals"/>
    <x v="0"/>
    <x v="0"/>
    <n v="8"/>
    <s v="I would like more support with a job search"/>
    <x v="379"/>
    <s v="Studying at Udacity is fun. I appreciate it."/>
    <n v="1"/>
    <s v="No"/>
  </r>
  <r>
    <x v="496"/>
    <x v="1"/>
    <x v="0"/>
    <x v="0"/>
    <m/>
    <m/>
    <m/>
    <n v="56.305555555555557"/>
    <d v="1962-06-19T00:00:00"/>
    <n v="8"/>
    <n v="60"/>
    <x v="1"/>
    <x v="16"/>
    <n v="93063"/>
    <x v="6"/>
    <n v="1"/>
    <m/>
    <m/>
    <m/>
    <m/>
    <n v="1"/>
    <s v="Business Intelligence / Business Analyst"/>
    <m/>
    <s v="Manager"/>
    <m/>
    <s v="Technology &amp; Internet"/>
    <m/>
    <n v="25"/>
    <s v="Cognizant Technology Solutions"/>
    <x v="2"/>
    <x v="0"/>
    <x v="1"/>
    <x v="0"/>
    <x v="1"/>
    <x v="0"/>
    <x v="0"/>
    <x v="0"/>
    <x v="0"/>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x v="1"/>
    <x v="0"/>
    <n v="10"/>
    <s v="I find Udacity programs are designed with very high standard. I thing Udacity should a way to get industry recognition like creating a brand name that will help us to switch the career."/>
    <x v="380"/>
    <s v="I just want brand name for Udacity (since it deserves) to be more popular which will help me more weight to change my job."/>
    <n v="1"/>
    <s v="No"/>
  </r>
  <r>
    <x v="497"/>
    <x v="0"/>
    <x v="0"/>
    <x v="0"/>
    <m/>
    <s v="General interest in the topic (personal growth and enrichment)"/>
    <m/>
    <n v="32.072222222222223"/>
    <d v="1986-05-08T00:00:00"/>
    <n v="5"/>
    <n v="20"/>
    <x v="6"/>
    <x v="13"/>
    <n v="90045"/>
    <x v="3"/>
    <n v="0"/>
    <m/>
    <s v="Poncho "/>
    <s v="â€œData is the new bacon&quot;"/>
    <m/>
    <n v="1"/>
    <s v="Software Engineer"/>
    <m/>
    <m/>
    <s v="Contractor "/>
    <s v="Telecommunications"/>
    <m/>
    <n v="6"/>
    <s v="AT&amp;T "/>
    <x v="2"/>
    <x v="1"/>
    <x v="1"/>
    <x v="0"/>
    <x v="1"/>
    <x v="0"/>
    <x v="0"/>
    <x v="0"/>
    <x v="0"/>
    <m/>
    <m/>
    <s v="Slack Channel"/>
    <m/>
    <m/>
    <n v="10"/>
    <n v="2"/>
    <m/>
    <n v="10"/>
    <s v="Do not quit "/>
    <x v="1"/>
    <x v="0"/>
    <n v="10"/>
    <s v="Maybe some games or contests "/>
    <x v="381"/>
    <s v="Do you have any job offer in LA? Even if is just half time? Lol"/>
    <m/>
    <s v="No"/>
  </r>
  <r>
    <x v="498"/>
    <x v="1"/>
    <x v="0"/>
    <x v="0"/>
    <m/>
    <m/>
    <m/>
    <n v="36.125"/>
    <d v="1982-05-10T00:00:00"/>
    <n v="9"/>
    <n v="15"/>
    <x v="1"/>
    <x v="13"/>
    <n v="94086"/>
    <x v="9"/>
    <n v="1"/>
    <m/>
    <m/>
    <m/>
    <m/>
    <n v="1"/>
    <s v="Other"/>
    <m/>
    <s v="Individual Contributor"/>
    <m/>
    <m/>
    <s v="Semiconductor"/>
    <n v="7"/>
    <s v="Marvell Semiconductor"/>
    <x v="2"/>
    <x v="0"/>
    <x v="1"/>
    <x v="0"/>
    <x v="1"/>
    <x v="0"/>
    <x v="0"/>
    <x v="0"/>
    <x v="0"/>
    <m/>
    <m/>
    <s v="Stack Overflow"/>
    <m/>
    <n v="6"/>
    <m/>
    <n v="6"/>
    <m/>
    <n v="20"/>
    <s v="stick to it"/>
    <x v="0"/>
    <x v="0"/>
    <n v="10"/>
    <s v="more meet ups"/>
    <x v="25"/>
    <s v="good job, keep it up"/>
    <n v="0"/>
    <s v="No"/>
  </r>
  <r>
    <x v="499"/>
    <x v="0"/>
    <x v="0"/>
    <x v="0"/>
    <m/>
    <s v="General interest in the topic (personal growth and enrichment)"/>
    <m/>
    <n v="28.433333333333334"/>
    <d v="1989-12-08T00:00:00"/>
    <n v="7"/>
    <n v="50"/>
    <x v="5"/>
    <x v="16"/>
    <n v="5655030"/>
    <x v="0"/>
    <n v="1"/>
    <m/>
    <m/>
    <m/>
    <m/>
    <n v="1"/>
    <s v="Data Scientist"/>
    <m/>
    <s v="Manager"/>
    <m/>
    <s v="Technology &amp; Internet"/>
    <m/>
    <n v="5"/>
    <s v="Eternix"/>
    <x v="0"/>
    <x v="0"/>
    <x v="1"/>
    <x v="0"/>
    <x v="0"/>
    <x v="0"/>
    <x v="1"/>
    <x v="0"/>
    <x v="0"/>
    <m/>
    <m/>
    <s v="Forums"/>
    <m/>
    <n v="6"/>
    <m/>
    <n v="6"/>
    <m/>
    <n v="7"/>
    <s v="Enjoy the opportunity to learn from the best ! Be resilient, point the compass to your faith and move forward ! "/>
    <x v="4"/>
    <x v="0"/>
    <n v="10"/>
    <s v="I noted that different nanodegree have the same material sometimes, it would be better if the distinct material types were larger."/>
    <x v="382"/>
    <s v="No"/>
    <n v="1"/>
    <s v="No"/>
  </r>
  <r>
    <x v="500"/>
    <x v="1"/>
    <x v="1"/>
    <x v="0"/>
    <m/>
    <s v="General interest in the topic (personal growth and enrichment)"/>
    <m/>
    <n v="28.116666666666667"/>
    <d v="1990-04-01T00:00:00"/>
    <n v="6"/>
    <n v="15"/>
    <x v="1"/>
    <x v="9"/>
    <n v="48104"/>
    <x v="6"/>
    <n v="0"/>
    <s v="hat"/>
    <m/>
    <s v="â€œMachine learning for lifeâ€"/>
    <m/>
    <n v="1"/>
    <s v="Data Scientist"/>
    <m/>
    <s v="Individual Contributor"/>
    <m/>
    <s v="Healthcare and Pharmaceuticals"/>
    <m/>
    <n v="0"/>
    <s v="IBM"/>
    <x v="0"/>
    <x v="0"/>
    <x v="1"/>
    <x v="0"/>
    <x v="1"/>
    <x v="0"/>
    <x v="0"/>
    <x v="0"/>
    <x v="0"/>
    <m/>
    <s v="Full stack"/>
    <s v="Forums"/>
    <m/>
    <n v="4"/>
    <m/>
    <n v="6"/>
    <m/>
    <n v="60"/>
    <s v="Plan out time"/>
    <x v="1"/>
    <x v="0"/>
    <n v="10"/>
    <s v="Don't know right now. Will get back to you. "/>
    <x v="0"/>
    <m/>
    <n v="1"/>
    <s v="No"/>
  </r>
  <r>
    <x v="501"/>
    <x v="0"/>
    <x v="1"/>
    <x v="0"/>
    <m/>
    <s v="General interest in the topic (personal growth and enrichment)"/>
    <m/>
    <n v="47.55833333333333"/>
    <d v="1971-02-01T00:00:00"/>
    <n v="8"/>
    <n v="30"/>
    <x v="7"/>
    <x v="14"/>
    <n v="29617"/>
    <x v="3"/>
    <n v="1"/>
    <m/>
    <m/>
    <m/>
    <m/>
    <n v="1"/>
    <s v="Consulting"/>
    <m/>
    <s v="Manager"/>
    <m/>
    <s v="Automotive"/>
    <m/>
    <n v="23"/>
    <s v="BMW"/>
    <x v="3"/>
    <x v="0"/>
    <x v="1"/>
    <x v="0"/>
    <x v="0"/>
    <x v="0"/>
    <x v="1"/>
    <x v="0"/>
    <x v="0"/>
    <m/>
    <m/>
    <s v="Slack Channel"/>
    <m/>
    <m/>
    <n v="23"/>
    <n v="2"/>
    <m/>
    <n v="15"/>
    <s v="Be prepared to 20+ hours per week of time to get the most out of it."/>
    <x v="0"/>
    <x v="0"/>
    <n v="8"/>
    <s v="Certificate of completion does not look official or tracking specific as the Machine Learning one with Coursera does."/>
    <x v="383"/>
    <s v="Customer Service was Lacking or not informed.  Slack Channels were awesome.  LinkedIn does not update with me showing as Alumni which would be good for Udacity since I work at BMw."/>
    <n v="0"/>
    <s v="No"/>
  </r>
  <r>
    <x v="502"/>
    <x v="0"/>
    <x v="1"/>
    <x v="0"/>
    <m/>
    <m/>
    <m/>
    <n v="34.483333333333334"/>
    <d v="1983-12-22T00:00:00"/>
    <n v="7"/>
    <n v="20"/>
    <x v="5"/>
    <x v="21"/>
    <n v="94066"/>
    <x v="5"/>
    <n v="1"/>
    <m/>
    <m/>
    <m/>
    <m/>
    <n v="1"/>
    <s v="Software Engineer"/>
    <m/>
    <s v="Individual Contributor"/>
    <m/>
    <s v="Telecommunications"/>
    <m/>
    <n v="10"/>
    <s v="Bright Pattern, Inc."/>
    <x v="2"/>
    <x v="0"/>
    <x v="1"/>
    <x v="0"/>
    <x v="1"/>
    <x v="0"/>
    <x v="0"/>
    <x v="0"/>
    <x v="0"/>
    <m/>
    <m/>
    <s v="Forums"/>
    <m/>
    <n v="5"/>
    <m/>
    <n v="1"/>
    <m/>
    <n v="6"/>
    <s v="not stop"/>
    <x v="1"/>
    <x v="0"/>
    <n v="10"/>
    <s v="better courses"/>
    <x v="288"/>
    <s v="no"/>
    <n v="1"/>
    <s v="No"/>
  </r>
  <r>
    <x v="503"/>
    <x v="0"/>
    <x v="0"/>
    <x v="0"/>
    <m/>
    <s v="General interest in the topic (personal growth and enrichment)"/>
    <m/>
    <n v="41.341666666666669"/>
    <d v="1977-03-19T00:00:00"/>
    <n v="6"/>
    <n v="30"/>
    <x v="11"/>
    <x v="12"/>
    <n v="8390"/>
    <x v="1"/>
    <n v="0"/>
    <s v="shoes (brand is TBDâ€¦ probably Adidas or Puma)"/>
    <m/>
    <s v="â€œA quality life demands quality questionsâ€"/>
    <m/>
    <n v="1"/>
    <s v="Business/Strategy"/>
    <m/>
    <s v="Manager"/>
    <m/>
    <m/>
    <s v="financial"/>
    <n v="20"/>
    <s v="continuous improvment/project management"/>
    <x v="4"/>
    <x v="0"/>
    <x v="1"/>
    <x v="0"/>
    <x v="1"/>
    <x v="0"/>
    <x v="0"/>
    <x v="0"/>
    <x v="0"/>
    <m/>
    <m/>
    <s v="Mentor Help (classroom or 1:1 mentors)"/>
    <m/>
    <n v="6"/>
    <m/>
    <n v="5"/>
    <m/>
    <n v="100"/>
    <s v="Be regular to go on learning continuously and not leave everything to the end"/>
    <x v="1"/>
    <x v="0"/>
    <n v="9"/>
    <s v="all sounds good"/>
    <x v="63"/>
    <s v="no"/>
    <n v="0"/>
    <s v="No"/>
  </r>
  <r>
    <x v="504"/>
    <x v="1"/>
    <x v="0"/>
    <x v="0"/>
    <m/>
    <s v="General interest in the topic (personal growth and enrichment)"/>
    <m/>
    <n v="31.466666666666665"/>
    <d v="1986-12-12T00:00:00"/>
    <n v="6"/>
    <n v="60"/>
    <x v="5"/>
    <x v="12"/>
    <n v="500018"/>
    <x v="8"/>
    <n v="1"/>
    <m/>
    <m/>
    <m/>
    <m/>
    <n v="1"/>
    <s v="Software Engineer"/>
    <m/>
    <s v="Individual Contributor"/>
    <m/>
    <s v="Technology &amp; Internet"/>
    <m/>
    <n v="9"/>
    <s v="Oracle India"/>
    <x v="0"/>
    <x v="0"/>
    <x v="1"/>
    <x v="0"/>
    <x v="0"/>
    <x v="0"/>
    <x v="1"/>
    <x v="0"/>
    <x v="0"/>
    <m/>
    <m/>
    <s v="Forums"/>
    <m/>
    <n v="5"/>
    <m/>
    <n v="5"/>
    <m/>
    <n v="5"/>
    <s v="Learn every day instead of weekends. And go an extra mile. "/>
    <x v="1"/>
    <x v="0"/>
    <n v="10"/>
    <s v="The videos in AIND term 1 are not very impressive. But Term 2 videos are excellent. It would be better if you people work on that."/>
    <x v="384"/>
    <s v="I think you people are doing great. That's why I keep on enrolling for the programs whenever my time and money permits. If possible please launch Job Guarantee Program in India."/>
    <n v="1"/>
    <s v="No"/>
  </r>
  <r>
    <x v="505"/>
    <x v="1"/>
    <x v="0"/>
    <x v="0"/>
    <m/>
    <m/>
    <m/>
    <n v="30.416666666666668"/>
    <d v="1987-12-25T00:00:00"/>
    <n v="6"/>
    <n v="2"/>
    <x v="5"/>
    <x v="2"/>
    <n v="28045"/>
    <x v="5"/>
    <n v="1"/>
    <m/>
    <m/>
    <m/>
    <m/>
    <n v="1"/>
    <s v=" Artificial Intelligence Engineer"/>
    <m/>
    <s v="Individual Contributor"/>
    <m/>
    <s v="Technology &amp; Internet"/>
    <m/>
    <n v="1"/>
    <s v="Accenture"/>
    <x v="2"/>
    <x v="0"/>
    <x v="1"/>
    <x v="0"/>
    <x v="0"/>
    <x v="0"/>
    <x v="1"/>
    <x v="0"/>
    <x v="0"/>
    <m/>
    <m/>
    <s v="Slack Channel"/>
    <m/>
    <m/>
    <n v="10"/>
    <n v="3"/>
    <m/>
    <n v="6"/>
    <s v="Work daily"/>
    <x v="1"/>
    <x v="0"/>
    <n v="8"/>
    <s v="For the Deep Learning nanodegree, I'd improve the material and quality of explanations"/>
    <x v="385"/>
    <m/>
    <n v="0"/>
    <s v="No"/>
  </r>
  <r>
    <x v="506"/>
    <x v="1"/>
    <x v="0"/>
    <x v="0"/>
    <m/>
    <m/>
    <m/>
    <n v="29.466666666666665"/>
    <d v="1988-12-01T00:00:00"/>
    <n v="8"/>
    <n v="35"/>
    <x v="1"/>
    <x v="14"/>
    <n v="9030400"/>
    <x v="1"/>
    <n v="1"/>
    <s v="hoodie"/>
    <m/>
    <s v="â€œA quality life demands quality questionsâ€"/>
    <m/>
    <n v="0"/>
    <m/>
    <m/>
    <m/>
    <m/>
    <m/>
    <m/>
    <m/>
    <m/>
    <x v="4"/>
    <x v="1"/>
    <x v="1"/>
    <x v="1"/>
    <x v="0"/>
    <x v="0"/>
    <x v="0"/>
    <x v="0"/>
    <x v="0"/>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x v="1"/>
    <x v="0"/>
    <n v="10"/>
    <s v="I like the way Udacity teach"/>
    <x v="386"/>
    <s v="Now, I don't have"/>
    <m/>
    <s v="No"/>
  </r>
  <r>
    <x v="507"/>
    <x v="1"/>
    <x v="0"/>
    <x v="0"/>
    <m/>
    <m/>
    <m/>
    <n v="38.258333333333333"/>
    <d v="1980-04-02T00:00:00"/>
    <n v="7"/>
    <n v="35"/>
    <x v="2"/>
    <x v="15"/>
    <n v="29730"/>
    <x v="7"/>
    <n v="0"/>
    <s v="shoes (brand is TBDâ€¦ probably Adidas or Puma)"/>
    <m/>
    <m/>
    <s v="&quot;Deep learner&quot;"/>
    <n v="0"/>
    <m/>
    <m/>
    <m/>
    <m/>
    <m/>
    <m/>
    <m/>
    <m/>
    <x v="2"/>
    <x v="0"/>
    <x v="1"/>
    <x v="0"/>
    <x v="0"/>
    <x v="1"/>
    <x v="1"/>
    <x v="0"/>
    <x v="0"/>
    <m/>
    <m/>
    <s v="Forums"/>
    <m/>
    <m/>
    <n v="8"/>
    <m/>
    <n v="16"/>
    <n v="8"/>
    <s v="Help other students as soon as you finish each project; it  will be beneficial for all the community."/>
    <x v="1"/>
    <x v="0"/>
    <n v="9"/>
    <s v="Supervise the mentors: I had two discouraging and very bad mentors before getting an excellent one."/>
    <x v="387"/>
    <s v="Just like mentors, there are too many bad reviewers offering poor generic template-based feedbacks. They should be checked to get a good team. The extracurricular projects reviewers are a good reference of what a reviewer should be."/>
    <n v="1"/>
    <s v="No"/>
  </r>
  <r>
    <x v="508"/>
    <x v="1"/>
    <x v="0"/>
    <x v="0"/>
    <m/>
    <m/>
    <m/>
    <n v="25.258333333333333"/>
    <d v="1993-01-24T00:00:00"/>
    <n v="7"/>
    <n v="20"/>
    <x v="2"/>
    <x v="34"/>
    <n v="10023"/>
    <x v="11"/>
    <n v="0"/>
    <s v="jacket (brand is TBD... probably Patagonia)"/>
    <m/>
    <s v="â€œData is the new bacon&quot;"/>
    <m/>
    <n v="1"/>
    <s v="Other"/>
    <m/>
    <s v="Not Applicable"/>
    <m/>
    <s v="Entertainment &amp; Leisure"/>
    <m/>
    <n v="1"/>
    <s v="Camp Takajo"/>
    <x v="0"/>
    <x v="0"/>
    <x v="0"/>
    <x v="0"/>
    <x v="0"/>
    <x v="0"/>
    <x v="0"/>
    <x v="0"/>
    <x v="0"/>
    <m/>
    <s v="Digital marketing "/>
    <s v="Forums"/>
    <m/>
    <m/>
    <n v="15"/>
    <m/>
    <n v="15"/>
    <n v="160"/>
    <s v="Stick to the schedule outlined and use the forums and slack channels to your advantage. Work a little every day and learn, learn, learn "/>
    <x v="0"/>
    <x v="0"/>
    <n v="9"/>
    <s v="N/a"/>
    <x v="324"/>
    <s v="Thoroughly enjoyed both of my courses! "/>
    <n v="1"/>
    <s v="No"/>
  </r>
  <r>
    <x v="509"/>
    <x v="0"/>
    <x v="1"/>
    <x v="0"/>
    <m/>
    <m/>
    <m/>
    <n v="37.422222222222224"/>
    <d v="1981-01-28T00:00:00"/>
    <n v="7"/>
    <n v="200"/>
    <x v="6"/>
    <x v="2"/>
    <n v="88400"/>
    <x v="11"/>
    <n v="1"/>
    <m/>
    <m/>
    <m/>
    <m/>
    <n v="1"/>
    <s v="Data Scientist"/>
    <m/>
    <s v="Not Applicable"/>
    <m/>
    <s v="Automotive"/>
    <m/>
    <n v="5"/>
    <s v="Stuttgart"/>
    <x v="1"/>
    <x v="0"/>
    <x v="1"/>
    <x v="0"/>
    <x v="0"/>
    <x v="0"/>
    <x v="0"/>
    <x v="0"/>
    <x v="0"/>
    <s v="None"/>
    <m/>
    <m/>
    <m/>
    <m/>
    <m/>
    <m/>
    <m/>
    <m/>
    <m/>
    <x v="1"/>
    <x v="0"/>
    <n v="10"/>
    <s v="Add more exciting courses."/>
    <x v="388"/>
    <s v="I am happy with you! :)"/>
    <n v="1"/>
    <s v="No"/>
  </r>
  <r>
    <x v="510"/>
    <x v="0"/>
    <x v="1"/>
    <x v="0"/>
    <m/>
    <m/>
    <m/>
    <n v="55.269444444444446"/>
    <d v="1963-06-27T00:00:00"/>
    <n v="7"/>
    <n v="45"/>
    <x v="13"/>
    <x v="9"/>
    <m/>
    <x v="0"/>
    <n v="0"/>
    <s v="jacket (brand is TBD... probably Patagonia)"/>
    <m/>
    <s v="â€œA quality life demands quality questionsâ€"/>
    <m/>
    <n v="0"/>
    <m/>
    <m/>
    <m/>
    <m/>
    <m/>
    <m/>
    <m/>
    <m/>
    <x v="2"/>
    <x v="0"/>
    <x v="0"/>
    <x v="0"/>
    <x v="0"/>
    <x v="0"/>
    <x v="0"/>
    <x v="0"/>
    <x v="0"/>
    <m/>
    <m/>
    <s v="Forums"/>
    <m/>
    <n v="6"/>
    <m/>
    <n v="6"/>
    <m/>
    <n v="5"/>
    <s v="commit to time to study"/>
    <x v="1"/>
    <x v="0"/>
    <n v="10"/>
    <s v="can't think of any now"/>
    <x v="0"/>
    <s v="non"/>
    <n v="0"/>
    <s v="No"/>
  </r>
  <r>
    <x v="511"/>
    <x v="0"/>
    <x v="0"/>
    <x v="0"/>
    <m/>
    <m/>
    <s v="Have a certification on an area that I already had knowledge of, and deepen knowledge in the area"/>
    <n v="28.25"/>
    <d v="1990-02-12T00:00:00"/>
    <n v="6"/>
    <n v="25"/>
    <x v="14"/>
    <x v="16"/>
    <n v="88036570"/>
    <x v="1"/>
    <n v="1"/>
    <m/>
    <m/>
    <m/>
    <m/>
    <n v="1"/>
    <s v="Data Scientist"/>
    <m/>
    <s v="Individual Contributor"/>
    <m/>
    <s v="Technology &amp; Internet"/>
    <m/>
    <n v="1"/>
    <s v="Joga+"/>
    <x v="2"/>
    <x v="0"/>
    <x v="1"/>
    <x v="0"/>
    <x v="0"/>
    <x v="0"/>
    <x v="0"/>
    <x v="0"/>
    <x v="0"/>
    <s v="None"/>
    <m/>
    <m/>
    <m/>
    <m/>
    <m/>
    <m/>
    <m/>
    <m/>
    <m/>
    <x v="1"/>
    <x v="0"/>
    <n v="10"/>
    <s v="I think there is room for improvement in the practical projects"/>
    <x v="51"/>
    <m/>
    <n v="1"/>
    <s v="No"/>
  </r>
  <r>
    <x v="512"/>
    <x v="1"/>
    <x v="1"/>
    <x v="0"/>
    <m/>
    <m/>
    <m/>
    <n v="22.652777777777779"/>
    <d v="1995-08-20T00:00:00"/>
    <n v="7"/>
    <n v="70"/>
    <x v="4"/>
    <x v="12"/>
    <n v="62"/>
    <x v="7"/>
    <n v="1"/>
    <m/>
    <m/>
    <m/>
    <m/>
    <n v="1"/>
    <s v="Accounting/Finance"/>
    <m/>
    <s v="Intern"/>
    <m/>
    <m/>
    <s v="Finance"/>
    <n v="3"/>
    <s v="Thalesians Ltd"/>
    <x v="0"/>
    <x v="0"/>
    <x v="1"/>
    <x v="0"/>
    <x v="0"/>
    <x v="0"/>
    <x v="0"/>
    <x v="0"/>
    <x v="0"/>
    <s v="None"/>
    <m/>
    <m/>
    <m/>
    <m/>
    <m/>
    <m/>
    <m/>
    <m/>
    <m/>
    <x v="4"/>
    <x v="0"/>
    <n v="10"/>
    <s v="Organise physical meetups/ study groups locally"/>
    <x v="389"/>
    <s v="Nope!"/>
    <n v="1"/>
    <s v="No"/>
  </r>
  <r>
    <x v="513"/>
    <x v="1"/>
    <x v="0"/>
    <x v="0"/>
    <m/>
    <m/>
    <m/>
    <n v="35.375"/>
    <d v="1983-02-04T00:00:00"/>
    <n v="8"/>
    <n v="35"/>
    <x v="1"/>
    <x v="14"/>
    <n v="94538"/>
    <x v="11"/>
    <n v="0"/>
    <s v="jacket (brand is TBD... probably Patagonia)"/>
    <m/>
    <s v="â€œMachine learning for lifeâ€"/>
    <m/>
    <n v="0"/>
    <m/>
    <m/>
    <m/>
    <m/>
    <m/>
    <m/>
    <m/>
    <m/>
    <x v="2"/>
    <x v="0"/>
    <x v="1"/>
    <x v="1"/>
    <x v="1"/>
    <x v="0"/>
    <x v="0"/>
    <x v="0"/>
    <x v="0"/>
    <m/>
    <m/>
    <s v="Forums"/>
    <m/>
    <m/>
    <n v="30"/>
    <m/>
    <n v="20"/>
    <n v="80"/>
    <s v="Work on the course material and the projects slowly but steadily"/>
    <x v="2"/>
    <x v="61"/>
    <n v="10"/>
    <s v="Have internship programs (paid or unpaid) so students can also get some real work experience that they can put on their resume in addition to the udacity projects. This  especially will be super helpful for people looking to change their careers."/>
    <x v="0"/>
    <m/>
    <n v="0"/>
    <s v="No"/>
  </r>
  <r>
    <x v="514"/>
    <x v="0"/>
    <x v="0"/>
    <x v="0"/>
    <s v="Help prepare for an advanced degree"/>
    <m/>
    <m/>
    <n v="24.308333333333334"/>
    <d v="1994-01-01T00:00:00"/>
    <n v="6"/>
    <n v="2"/>
    <x v="27"/>
    <x v="5"/>
    <n v="81377"/>
    <x v="5"/>
    <n v="1"/>
    <m/>
    <m/>
    <m/>
    <m/>
    <n v="0"/>
    <m/>
    <m/>
    <m/>
    <m/>
    <m/>
    <m/>
    <m/>
    <m/>
    <x v="2"/>
    <x v="0"/>
    <x v="1"/>
    <x v="1"/>
    <x v="0"/>
    <x v="0"/>
    <x v="0"/>
    <x v="0"/>
    <x v="0"/>
    <m/>
    <m/>
    <s v="Slack Channel"/>
    <m/>
    <n v="5"/>
    <m/>
    <m/>
    <n v="10"/>
    <n v="50"/>
    <s v="Just stuck till the end"/>
    <x v="0"/>
    <x v="0"/>
    <n v="10"/>
    <s v="making live lessons"/>
    <x v="34"/>
    <m/>
    <n v="1"/>
    <s v="No"/>
  </r>
  <r>
    <x v="515"/>
    <x v="1"/>
    <x v="0"/>
    <x v="0"/>
    <m/>
    <m/>
    <m/>
    <n v="32.452777777777776"/>
    <d v="1985-12-22T00:00:00"/>
    <n v="7"/>
    <n v="60"/>
    <x v="7"/>
    <x v="11"/>
    <n v="73072"/>
    <x v="4"/>
    <n v="0"/>
    <s v="shoes (brand is TBDâ€¦ probably Adidas or Puma)"/>
    <m/>
    <s v="â€œMachine learning for lifeâ€"/>
    <m/>
    <n v="0"/>
    <m/>
    <m/>
    <m/>
    <m/>
    <m/>
    <m/>
    <m/>
    <m/>
    <x v="2"/>
    <x v="0"/>
    <x v="1"/>
    <x v="0"/>
    <x v="1"/>
    <x v="0"/>
    <x v="0"/>
    <x v="0"/>
    <x v="0"/>
    <m/>
    <m/>
    <s v="Stack Overflow"/>
    <m/>
    <n v="6"/>
    <m/>
    <n v="6"/>
    <m/>
    <n v="20"/>
    <s v="make use of the online materials"/>
    <x v="1"/>
    <x v="0"/>
    <n v="8"/>
    <s v="many projects, more practical"/>
    <x v="390"/>
    <s v="if additional textbook can be provided, it will be better"/>
    <n v="1"/>
    <s v="No"/>
  </r>
  <r>
    <x v="516"/>
    <x v="0"/>
    <x v="0"/>
    <x v="0"/>
    <m/>
    <s v="General interest in the topic (personal growth and enrichment)"/>
    <m/>
    <n v="32.31666666666667"/>
    <d v="1986-02-09T00:00:00"/>
    <n v="6"/>
    <n v="45"/>
    <x v="6"/>
    <x v="16"/>
    <n v="7044"/>
    <x v="7"/>
    <n v="1"/>
    <m/>
    <m/>
    <m/>
    <m/>
    <n v="1"/>
    <s v="Software Engineer"/>
    <m/>
    <s v="Individual Contributor"/>
    <m/>
    <m/>
    <s v="Finance "/>
    <n v="15"/>
    <s v="Secret"/>
    <x v="3"/>
    <x v="0"/>
    <x v="1"/>
    <x v="0"/>
    <x v="0"/>
    <x v="0"/>
    <x v="0"/>
    <x v="0"/>
    <x v="0"/>
    <s v="None"/>
    <m/>
    <m/>
    <m/>
    <m/>
    <m/>
    <m/>
    <m/>
    <m/>
    <m/>
    <x v="1"/>
    <x v="0"/>
    <n v="10"/>
    <s v="Give a university credits for nanodegre program "/>
    <x v="22"/>
    <s v="You are awesome! Udacity offer best online education program so far."/>
    <n v="1"/>
    <s v="No"/>
  </r>
  <r>
    <x v="517"/>
    <x v="1"/>
    <x v="1"/>
    <x v="0"/>
    <m/>
    <s v="General interest in the topic (personal growth and enrichment)"/>
    <m/>
    <n v="31.35"/>
    <d v="1987-01-23T00:00:00"/>
    <n v="6"/>
    <n v="250"/>
    <x v="8"/>
    <x v="9"/>
    <n v="12508"/>
    <x v="10"/>
    <n v="1"/>
    <m/>
    <m/>
    <m/>
    <m/>
    <n v="1"/>
    <s v="Software Engineer"/>
    <m/>
    <s v="Individual Contributor"/>
    <m/>
    <s v="Entertainment &amp; Leisure"/>
    <m/>
    <n v="10"/>
    <s v="Time Inc."/>
    <x v="5"/>
    <x v="0"/>
    <x v="1"/>
    <x v="0"/>
    <x v="0"/>
    <x v="1"/>
    <x v="0"/>
    <x v="0"/>
    <x v="0"/>
    <m/>
    <m/>
    <s v="Slack Channel"/>
    <m/>
    <n v="3"/>
    <m/>
    <n v="5"/>
    <m/>
    <n v="14"/>
    <s v="Stay on track. Don't fall too far behind your project deadlines!"/>
    <x v="2"/>
    <x v="62"/>
    <n v="10"/>
    <s v="I can't think of anything! I love Udacity!"/>
    <x v="0"/>
    <m/>
    <n v="1"/>
    <s v="No"/>
  </r>
  <r>
    <x v="518"/>
    <x v="1"/>
    <x v="0"/>
    <x v="0"/>
    <m/>
    <s v="General interest in the topic (personal growth and enrichment)"/>
    <m/>
    <n v="36.299999999999997"/>
    <d v="1982-03-08T00:00:00"/>
    <n v="7"/>
    <n v="30"/>
    <x v="6"/>
    <x v="16"/>
    <n v="64289"/>
    <x v="1"/>
    <n v="1"/>
    <m/>
    <m/>
    <m/>
    <m/>
    <n v="1"/>
    <s v="Other"/>
    <m/>
    <s v="Individual Contributor"/>
    <m/>
    <s v="Airlines &amp; Aerospace (including Defense)"/>
    <m/>
    <n v="9"/>
    <s v="ESOC"/>
    <x v="2"/>
    <x v="0"/>
    <x v="1"/>
    <x v="0"/>
    <x v="0"/>
    <x v="1"/>
    <x v="0"/>
    <x v="0"/>
    <x v="0"/>
    <m/>
    <m/>
    <s v="Forums"/>
    <m/>
    <n v="4"/>
    <m/>
    <n v="1"/>
    <m/>
    <n v="6"/>
    <s v="Focus in the lessons and the project. Read about other specific topics after."/>
    <x v="1"/>
    <x v="0"/>
    <n v="6"/>
    <s v="Not always, but sometimes I would appreciate more theoretical detail."/>
    <x v="0"/>
    <m/>
    <n v="1"/>
    <s v="No"/>
  </r>
  <r>
    <x v="519"/>
    <x v="0"/>
    <x v="1"/>
    <x v="0"/>
    <m/>
    <s v="General interest in the topic (personal growth and enrichment)"/>
    <m/>
    <n v="33.533333333333331"/>
    <d v="1984-11-28T00:00:00"/>
    <n v="6"/>
    <n v="50"/>
    <x v="4"/>
    <x v="14"/>
    <n v="7311"/>
    <x v="9"/>
    <n v="0"/>
    <s v="track suit / sweat suit"/>
    <m/>
    <s v="â€Math - all the cool kids are doing itâ€"/>
    <m/>
    <n v="1"/>
    <s v="Data Scientist"/>
    <m/>
    <s v="Director"/>
    <m/>
    <s v="Healthcare and Pharmaceuticals"/>
    <m/>
    <n v="5"/>
    <s v="Progyny"/>
    <x v="1"/>
    <x v="0"/>
    <x v="1"/>
    <x v="0"/>
    <x v="0"/>
    <x v="0"/>
    <x v="1"/>
    <x v="0"/>
    <x v="0"/>
    <m/>
    <m/>
    <s v="Slack Channel"/>
    <m/>
    <n v="2"/>
    <m/>
    <n v="2"/>
    <m/>
    <n v="2"/>
    <s v="Don't slack too much"/>
    <x v="1"/>
    <x v="0"/>
    <n v="8"/>
    <s v="encourage team collaboration"/>
    <x v="391"/>
    <s v="Raj has a great teaching style"/>
    <n v="0"/>
    <s v="No"/>
  </r>
  <r>
    <x v="520"/>
    <x v="0"/>
    <x v="1"/>
    <x v="0"/>
    <m/>
    <s v="General interest in the topic (personal growth and enrichment)"/>
    <m/>
    <n v="46.911111111111111"/>
    <d v="1971-09-22T00:00:00"/>
    <n v="8"/>
    <n v="130"/>
    <x v="4"/>
    <x v="13"/>
    <m/>
    <x v="3"/>
    <n v="0"/>
    <s v="jacket (brand is TBD... probably Patagonia)"/>
    <m/>
    <s v="â€œMachine learning for lifeâ€"/>
    <m/>
    <n v="1"/>
    <s v="Consulting"/>
    <m/>
    <s v="Director"/>
    <m/>
    <s v="Airlines &amp; Aerospace (including Defense)"/>
    <m/>
    <n v="23"/>
    <s v="Helios"/>
    <x v="2"/>
    <x v="0"/>
    <x v="1"/>
    <x v="0"/>
    <x v="0"/>
    <x v="0"/>
    <x v="1"/>
    <x v="0"/>
    <x v="0"/>
    <m/>
    <m/>
    <s v="Slack Channel"/>
    <m/>
    <n v="3"/>
    <m/>
    <n v="6"/>
    <m/>
    <n v="10"/>
    <s v="If you are working, be prepared to give up at least one day of your weekend to the course."/>
    <x v="1"/>
    <x v="0"/>
    <n v="8"/>
    <s v="Make sure the forum mentors are actually aware of the specific course materials and code."/>
    <x v="0"/>
    <m/>
    <n v="0"/>
    <s v="No"/>
  </r>
  <r>
    <x v="521"/>
    <x v="1"/>
    <x v="0"/>
    <x v="0"/>
    <m/>
    <m/>
    <m/>
    <n v="33.725000000000001"/>
    <d v="1984-09-20T00:00:00"/>
    <n v="7"/>
    <n v="30"/>
    <x v="21"/>
    <x v="7"/>
    <n v="1300024"/>
    <x v="6"/>
    <n v="1"/>
    <m/>
    <m/>
    <m/>
    <m/>
    <n v="1"/>
    <s v="Business/Strategy"/>
    <m/>
    <s v="Manager"/>
    <m/>
    <s v="Technology &amp; Internet"/>
    <m/>
    <n v="7"/>
    <s v="Authlete, Inc."/>
    <x v="1"/>
    <x v="0"/>
    <x v="1"/>
    <x v="0"/>
    <x v="0"/>
    <x v="0"/>
    <x v="1"/>
    <x v="0"/>
    <x v="0"/>
    <m/>
    <s v="iOS Developer"/>
    <s v="Slack Channel"/>
    <m/>
    <n v="3"/>
    <m/>
    <n v="4"/>
    <m/>
    <n v="10"/>
    <s v="Take notes with OneNote or Evernote. Enjoy projects. "/>
    <x v="1"/>
    <x v="0"/>
    <n v="9"/>
    <s v="Make taking notes easier in one screen."/>
    <x v="392"/>
    <s v="You service is great!"/>
    <n v="1"/>
    <s v="No"/>
  </r>
  <r>
    <x v="522"/>
    <x v="1"/>
    <x v="0"/>
    <x v="0"/>
    <m/>
    <m/>
    <m/>
    <n v="30.183333333333334"/>
    <d v="1988-03-18T00:00:00"/>
    <n v="4"/>
    <n v="5"/>
    <x v="6"/>
    <x v="9"/>
    <n v="90201"/>
    <x v="11"/>
    <n v="0"/>
    <s v="t-shirt"/>
    <m/>
    <s v="â€œMachine learning for lifeâ€"/>
    <m/>
    <n v="0"/>
    <m/>
    <m/>
    <m/>
    <m/>
    <m/>
    <m/>
    <m/>
    <m/>
    <x v="4"/>
    <x v="0"/>
    <x v="1"/>
    <x v="0"/>
    <x v="1"/>
    <x v="0"/>
    <x v="0"/>
    <x v="0"/>
    <x v="0"/>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x v="2"/>
    <x v="63"/>
    <n v="0"/>
    <s v="100% job placement independent of  student effort. Applying to jobs, interferes with learning and filling in skills gaps. I spend more time reading listings than learning now."/>
    <x v="393"/>
    <m/>
    <n v="0"/>
    <s v="No"/>
  </r>
  <r>
    <x v="523"/>
    <x v="1"/>
    <x v="0"/>
    <x v="0"/>
    <m/>
    <s v="General interest in the topic (personal growth and enrichment)"/>
    <m/>
    <n v="33.347222222222221"/>
    <d v="1985-02-03T00:00:00"/>
    <n v="6"/>
    <n v="35"/>
    <x v="17"/>
    <x v="7"/>
    <m/>
    <x v="9"/>
    <n v="0"/>
    <s v="jacket (brand is TBD... probably Patagonia)"/>
    <m/>
    <s v="â€œA quality life demands quality questionsâ€"/>
    <m/>
    <n v="1"/>
    <s v="Business Intelligence / Business Analyst"/>
    <m/>
    <s v="Manager"/>
    <m/>
    <s v="Insurance"/>
    <m/>
    <n v="10"/>
    <s v="Scotia bank"/>
    <x v="0"/>
    <x v="0"/>
    <x v="1"/>
    <x v="0"/>
    <x v="1"/>
    <x v="0"/>
    <x v="0"/>
    <x v="1"/>
    <x v="0"/>
    <m/>
    <m/>
    <s v="Forums"/>
    <m/>
    <n v="5"/>
    <m/>
    <m/>
    <n v="20"/>
    <n v="20"/>
    <s v="Study regularly. Don't fall behind "/>
    <x v="0"/>
    <x v="0"/>
    <n v="9"/>
    <s v="Release all content before starting term. I am in term 3 of self driving car nanodegree and it is frustrating to wait for content to be released"/>
    <x v="0"/>
    <s v="Becomr better at connecting students to employers outside of US. I live in canada and would like to see more job opportunities "/>
    <n v="1"/>
    <s v="No"/>
  </r>
  <r>
    <x v="524"/>
    <x v="0"/>
    <x v="0"/>
    <x v="0"/>
    <m/>
    <s v="General interest in the topic (personal growth and enrichment)"/>
    <m/>
    <n v="36.56111111111111"/>
    <d v="1981-12-04T00:00:00"/>
    <n v="6"/>
    <n v="35"/>
    <x v="6"/>
    <x v="2"/>
    <n v="67061"/>
    <x v="4"/>
    <n v="0"/>
    <s v="backpack"/>
    <m/>
    <s v="â€œA quality life demands quality questionsâ€"/>
    <m/>
    <n v="1"/>
    <s v="Data Engineer"/>
    <m/>
    <s v="Individual Contributor"/>
    <m/>
    <s v="Advertising &amp; Marketing"/>
    <m/>
    <n v="12"/>
    <s v="big data engineer"/>
    <x v="2"/>
    <x v="0"/>
    <x v="1"/>
    <x v="1"/>
    <x v="1"/>
    <x v="0"/>
    <x v="0"/>
    <x v="0"/>
    <x v="0"/>
    <m/>
    <m/>
    <s v="Stack Overflow"/>
    <m/>
    <n v="2"/>
    <m/>
    <n v="6"/>
    <m/>
    <n v="80"/>
    <s v="knowledge is the door. programming is the key. "/>
    <x v="1"/>
    <x v="0"/>
    <n v="10"/>
    <s v="organize local udacity groups more actively"/>
    <x v="394"/>
    <m/>
    <n v="0"/>
    <s v="No"/>
  </r>
  <r>
    <x v="525"/>
    <x v="1"/>
    <x v="0"/>
    <x v="0"/>
    <m/>
    <s v="General interest in the topic (personal growth and enrichment)"/>
    <m/>
    <n v="37.883333333333333"/>
    <d v="1980-08-15T00:00:00"/>
    <n v="7"/>
    <n v="45"/>
    <x v="2"/>
    <x v="12"/>
    <n v="2680"/>
    <x v="11"/>
    <n v="0"/>
    <s v="hoodie"/>
    <m/>
    <s v="â€œA quality life demands quality questionsâ€"/>
    <m/>
    <n v="1"/>
    <s v="Other"/>
    <m/>
    <s v="Individual Contributor"/>
    <m/>
    <s v="Education"/>
    <m/>
    <n v="8"/>
    <s v="McGraw-hill education "/>
    <x v="2"/>
    <x v="0"/>
    <x v="1"/>
    <x v="0"/>
    <x v="0"/>
    <x v="0"/>
    <x v="1"/>
    <x v="0"/>
    <x v="0"/>
    <m/>
    <m/>
    <s v="Forums"/>
    <m/>
    <n v="6"/>
    <m/>
    <n v="2"/>
    <m/>
    <n v="80"/>
    <s v="Go through an exercise twice"/>
    <x v="5"/>
    <x v="0"/>
    <n v="10"/>
    <s v="Spend a lot more time and exercises on the basics before going into the advanced topics "/>
    <x v="395"/>
    <m/>
    <n v="1"/>
    <s v="No"/>
  </r>
  <r>
    <x v="526"/>
    <x v="1"/>
    <x v="0"/>
    <x v="0"/>
    <m/>
    <m/>
    <m/>
    <n v="119.68333333333334"/>
    <m/>
    <n v="7"/>
    <n v="13"/>
    <x v="5"/>
    <x v="1"/>
    <n v="95134"/>
    <x v="9"/>
    <n v="1"/>
    <m/>
    <m/>
    <m/>
    <m/>
    <n v="1"/>
    <s v="Machine Learning Engineer"/>
    <m/>
    <s v="Individual Contributor"/>
    <m/>
    <s v="Technology &amp; Internet"/>
    <m/>
    <n v="2"/>
    <s v="automation anywhere"/>
    <x v="0"/>
    <x v="0"/>
    <x v="1"/>
    <x v="0"/>
    <x v="1"/>
    <x v="0"/>
    <x v="0"/>
    <x v="0"/>
    <x v="0"/>
    <m/>
    <m/>
    <s v="Stack Overflow"/>
    <m/>
    <m/>
    <n v="10"/>
    <m/>
    <n v="15"/>
    <n v="35"/>
    <s v="Do the work every day. Don't be afraid to seek out external materials or discussion"/>
    <x v="1"/>
    <x v="0"/>
    <n v="10"/>
    <s v="There should be more substantial written material that accompany the lectures. It's often quite hard to review a concept from a video lecture, a accompanying book would be great"/>
    <x v="0"/>
    <m/>
    <n v="0"/>
    <s v="No"/>
  </r>
  <r>
    <x v="527"/>
    <x v="1"/>
    <x v="1"/>
    <x v="0"/>
    <m/>
    <s v="General interest in the topic (personal growth and enrichment)"/>
    <m/>
    <n v="39.56388888888889"/>
    <d v="1978-12-19T00:00:00"/>
    <n v="7"/>
    <n v="35"/>
    <x v="1"/>
    <x v="1"/>
    <n v="93000"/>
    <x v="2"/>
    <n v="1"/>
    <m/>
    <m/>
    <m/>
    <m/>
    <n v="1"/>
    <s v=" Artificial Intelligence Engineer"/>
    <m/>
    <s v="Individual Contributor"/>
    <m/>
    <s v="Healthcare and Pharmaceuticals"/>
    <m/>
    <n v="15"/>
    <s v="Spectral Intelligence"/>
    <x v="4"/>
    <x v="0"/>
    <x v="1"/>
    <x v="0"/>
    <x v="1"/>
    <x v="0"/>
    <x v="1"/>
    <x v="0"/>
    <x v="0"/>
    <m/>
    <m/>
    <s v="Forums"/>
    <m/>
    <n v="4"/>
    <m/>
    <n v="4"/>
    <m/>
    <n v="24"/>
    <s v="Slow and steady wins!  Pace yourself, check the forums and set goals."/>
    <x v="1"/>
    <x v="0"/>
    <n v="10"/>
    <s v="Its pretty much the measure I use to compare others.  You guys are doing great by me."/>
    <x v="396"/>
    <s v="Thanks!  Just like to say thanks"/>
    <n v="1"/>
    <s v="No"/>
  </r>
  <r>
    <x v="528"/>
    <x v="1"/>
    <x v="0"/>
    <x v="0"/>
    <m/>
    <m/>
    <m/>
    <n v="22.211111111111112"/>
    <d v="1996-01-26T00:00:00"/>
    <n v="7"/>
    <n v="30"/>
    <x v="7"/>
    <x v="1"/>
    <n v="98006"/>
    <x v="10"/>
    <n v="0"/>
    <s v="socks"/>
    <m/>
    <s v="â€œA quality life demands quality questionsâ€"/>
    <m/>
    <n v="1"/>
    <s v="Software Engineer"/>
    <m/>
    <s v="Intern"/>
    <m/>
    <s v="Technology &amp; Internet"/>
    <m/>
    <n v="1"/>
    <s v="At&amp;t"/>
    <x v="3"/>
    <x v="0"/>
    <x v="1"/>
    <x v="0"/>
    <x v="0"/>
    <x v="0"/>
    <x v="1"/>
    <x v="0"/>
    <x v="1"/>
    <m/>
    <s v="Full stack"/>
    <s v="Forums"/>
    <m/>
    <m/>
    <n v="15"/>
    <n v="6"/>
    <m/>
    <n v="12"/>
    <s v="Have an reason why you want to do the nanodegree and remember it when you graduate."/>
    <x v="1"/>
    <x v="0"/>
    <n v="5"/>
    <s v="Help entrepreneurs more"/>
    <x v="397"/>
    <m/>
    <n v="1"/>
    <s v="No"/>
  </r>
  <r>
    <x v="529"/>
    <x v="1"/>
    <x v="0"/>
    <x v="0"/>
    <m/>
    <s v="General interest in the topic (personal growth and enrichment)"/>
    <m/>
    <n v="31.633333333333333"/>
    <d v="1986-10-13T00:00:00"/>
    <n v="7"/>
    <n v="60"/>
    <x v="6"/>
    <x v="16"/>
    <n v="77006"/>
    <x v="1"/>
    <n v="0"/>
    <s v="t-shirt"/>
    <m/>
    <s v="â€œMachine learning for lifeâ€"/>
    <m/>
    <n v="1"/>
    <s v="Consulting"/>
    <m/>
    <s v="Manager"/>
    <m/>
    <s v="Manufacturing"/>
    <m/>
    <n v="7"/>
    <s v="Umbilicals International"/>
    <x v="2"/>
    <x v="0"/>
    <x v="1"/>
    <x v="0"/>
    <x v="0"/>
    <x v="0"/>
    <x v="0"/>
    <x v="0"/>
    <x v="0"/>
    <s v="None"/>
    <m/>
    <m/>
    <m/>
    <m/>
    <m/>
    <m/>
    <m/>
    <m/>
    <m/>
    <x v="1"/>
    <x v="0"/>
    <n v="10"/>
    <s v="Send newsletter with interesting articles, papers to read"/>
    <x v="398"/>
    <m/>
    <n v="1"/>
    <s v="No"/>
  </r>
  <r>
    <x v="530"/>
    <x v="0"/>
    <x v="1"/>
    <x v="0"/>
    <m/>
    <s v="General interest in the topic (personal growth and enrichment)"/>
    <m/>
    <n v="21.066666666666666"/>
    <d v="1997-03-13T00:00:00"/>
    <n v="7"/>
    <n v="35"/>
    <x v="1"/>
    <x v="4"/>
    <n v="800016"/>
    <x v="2"/>
    <n v="1"/>
    <m/>
    <m/>
    <m/>
    <m/>
    <n v="1"/>
    <s v="Freelancing"/>
    <m/>
    <s v="Individual Contributor"/>
    <m/>
    <s v="Technology &amp; Internet"/>
    <m/>
    <n v="2"/>
    <s v="Appbase.io "/>
    <x v="3"/>
    <x v="0"/>
    <x v="1"/>
    <x v="0"/>
    <x v="0"/>
    <x v="0"/>
    <x v="0"/>
    <x v="0"/>
    <x v="0"/>
    <m/>
    <s v="Android Developer "/>
    <s v="Stack Overflow"/>
    <m/>
    <n v="6"/>
    <m/>
    <n v="2"/>
    <m/>
    <n v="20"/>
    <s v="Work hard. Don't lose hope. Focus"/>
    <x v="0"/>
    <x v="0"/>
    <n v="9"/>
    <s v="It's great as it is. "/>
    <x v="399"/>
    <s v="Please reduce course fees, especially for countries like  India "/>
    <n v="1"/>
    <s v="No"/>
  </r>
  <r>
    <x v="531"/>
    <x v="1"/>
    <x v="1"/>
    <x v="0"/>
    <m/>
    <s v="General interest in the topic (personal growth and enrichment)"/>
    <m/>
    <n v="31.486111111111111"/>
    <d v="1986-12-05T00:00:00"/>
    <n v="7"/>
    <n v="60"/>
    <x v="4"/>
    <x v="14"/>
    <n v="4120"/>
    <x v="4"/>
    <n v="0"/>
    <s v="backpack"/>
    <m/>
    <s v="â€œA quality life demands quality questionsâ€"/>
    <m/>
    <n v="1"/>
    <s v="Accounting/Finance"/>
    <m/>
    <s v="Manager"/>
    <m/>
    <s v="Business Support &amp; Logistics"/>
    <m/>
    <n v="5"/>
    <s v="OpusCapita Accounting UAB"/>
    <x v="2"/>
    <x v="0"/>
    <x v="1"/>
    <x v="1"/>
    <x v="0"/>
    <x v="0"/>
    <x v="0"/>
    <x v="0"/>
    <x v="0"/>
    <m/>
    <m/>
    <s v="Forums"/>
    <m/>
    <m/>
    <n v="14"/>
    <n v="2"/>
    <m/>
    <n v="32"/>
    <s v="Never give up if you get stuck because you will get stuck or you simply need to find a more challenging program."/>
    <x v="1"/>
    <x v="0"/>
    <n v="8"/>
    <s v="Make it even more interactive - amazing example was the machine learning."/>
    <x v="400"/>
    <s v="I should soon come back for more courses. :D"/>
    <n v="1"/>
    <s v="No"/>
  </r>
  <r>
    <x v="532"/>
    <x v="0"/>
    <x v="1"/>
    <x v="0"/>
    <m/>
    <s v="General interest in the topic (personal growth and enrichment)"/>
    <m/>
    <n v="41.605555555555554"/>
    <d v="1976-12-14T00:00:00"/>
    <n v="7"/>
    <n v="10"/>
    <x v="4"/>
    <x v="7"/>
    <n v="11529"/>
    <x v="9"/>
    <n v="0"/>
    <s v="backpack"/>
    <m/>
    <s v="â€œMachine learning for lifeâ€"/>
    <m/>
    <n v="1"/>
    <s v="Consulting"/>
    <m/>
    <s v="Vice President"/>
    <m/>
    <s v="Technology &amp; Internet"/>
    <m/>
    <n v="17"/>
    <s v="everis, an NTT DATA Company "/>
    <x v="2"/>
    <x v="0"/>
    <x v="1"/>
    <x v="0"/>
    <x v="0"/>
    <x v="1"/>
    <x v="0"/>
    <x v="0"/>
    <x v="0"/>
    <m/>
    <m/>
    <s v="Forums"/>
    <m/>
    <n v="5"/>
    <m/>
    <n v="5"/>
    <m/>
    <n v="15"/>
    <s v="Go for the project fast"/>
    <x v="2"/>
    <x v="64"/>
    <n v="7"/>
    <s v="Administrative support "/>
    <x v="401"/>
    <s v="I don't completely understand the nanodegree brand. It is confusing that you have the AI nanodegree (broad and for life area) and the React nanodegree (specific and time sensitive knowledge)."/>
    <n v="1"/>
    <s v="No"/>
  </r>
  <r>
    <x v="533"/>
    <x v="0"/>
    <x v="1"/>
    <x v="0"/>
    <m/>
    <s v="General interest in the topic (personal growth and enrichment)"/>
    <m/>
    <n v="47.905555555555559"/>
    <d v="1970-09-29T00:00:00"/>
    <n v="8"/>
    <n v="120"/>
    <x v="5"/>
    <x v="22"/>
    <n v="23227"/>
    <x v="3"/>
    <n v="0"/>
    <s v="t-shirt"/>
    <m/>
    <s v="â€œMachine learning for lifeâ€"/>
    <m/>
    <n v="1"/>
    <s v="Other"/>
    <m/>
    <s v="Manager"/>
    <m/>
    <s v="Education"/>
    <m/>
    <n v="8"/>
    <s v="College of William and Mary"/>
    <x v="1"/>
    <x v="0"/>
    <x v="1"/>
    <x v="1"/>
    <x v="0"/>
    <x v="0"/>
    <x v="0"/>
    <x v="0"/>
    <x v="0"/>
    <m/>
    <m/>
    <s v="Stack Overflow"/>
    <m/>
    <n v="5"/>
    <m/>
    <n v="5"/>
    <m/>
    <n v="40"/>
    <s v="Work steadily, every day."/>
    <x v="1"/>
    <x v="0"/>
    <n v="10"/>
    <s v="It was pretty good - the only thing was the 50% back took longer than I anticipated"/>
    <x v="402"/>
    <m/>
    <n v="1"/>
    <s v="No"/>
  </r>
  <r>
    <x v="534"/>
    <x v="1"/>
    <x v="0"/>
    <x v="1"/>
    <m/>
    <s v="General interest in the topic (personal growth and enrichment)"/>
    <m/>
    <n v="37.805555555555557"/>
    <d v="1980-09-12T00:00:00"/>
    <n v="7"/>
    <n v="40"/>
    <x v="6"/>
    <x v="2"/>
    <n v="60637"/>
    <x v="7"/>
    <n v="0"/>
    <s v="hoodie"/>
    <m/>
    <s v="â€œMachine learning for lifeâ€"/>
    <m/>
    <n v="1"/>
    <s v="Research"/>
    <m/>
    <s v="Not Applicable"/>
    <m/>
    <s v="Education"/>
    <m/>
    <n v="8"/>
    <s v="University of Regensburg"/>
    <x v="1"/>
    <x v="0"/>
    <x v="1"/>
    <x v="0"/>
    <x v="1"/>
    <x v="0"/>
    <x v="0"/>
    <x v="0"/>
    <x v="0"/>
    <m/>
    <m/>
    <s v="Forums"/>
    <m/>
    <n v="6"/>
    <m/>
    <n v="5"/>
    <m/>
    <n v="10"/>
    <s v="Be careful picking your capstone. This can be a huge amount of work."/>
    <x v="1"/>
    <x v="0"/>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x v="403"/>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s v="No"/>
  </r>
  <r>
    <x v="535"/>
    <x v="1"/>
    <x v="0"/>
    <x v="0"/>
    <m/>
    <m/>
    <m/>
    <n v="30.916666666666668"/>
    <d v="1987-06-28T00:00:00"/>
    <n v="7"/>
    <n v="90"/>
    <x v="7"/>
    <x v="16"/>
    <n v="90027"/>
    <x v="6"/>
    <n v="0"/>
    <s v="hoodie"/>
    <m/>
    <s v="â€œData is the new bacon&quot;"/>
    <m/>
    <n v="1"/>
    <s v="Data Scientist"/>
    <m/>
    <s v="Intern"/>
    <m/>
    <s v="Insurance"/>
    <m/>
    <n v="10"/>
    <s v="Zurich"/>
    <x v="2"/>
    <x v="0"/>
    <x v="1"/>
    <x v="0"/>
    <x v="0"/>
    <x v="0"/>
    <x v="0"/>
    <x v="0"/>
    <x v="0"/>
    <s v="None"/>
    <m/>
    <m/>
    <m/>
    <m/>
    <m/>
    <m/>
    <m/>
    <m/>
    <m/>
    <x v="1"/>
    <x v="0"/>
    <n v="10"/>
    <s v="add more practical projects"/>
    <x v="404"/>
    <m/>
    <n v="0"/>
    <s v="No"/>
  </r>
  <r>
    <x v="536"/>
    <x v="1"/>
    <x v="1"/>
    <x v="0"/>
    <m/>
    <s v="General interest in the topic (personal growth and enrichment)"/>
    <m/>
    <n v="40.980555555555554"/>
    <d v="1977-07-27T00:00:00"/>
    <n v="6"/>
    <n v="120"/>
    <x v="7"/>
    <x v="27"/>
    <m/>
    <x v="6"/>
    <n v="1"/>
    <m/>
    <m/>
    <m/>
    <m/>
    <n v="1"/>
    <s v="Accounting/Finance"/>
    <m/>
    <s v="C-Level"/>
    <m/>
    <m/>
    <s v="Banking"/>
    <n v="10"/>
    <m/>
    <x v="2"/>
    <x v="0"/>
    <x v="1"/>
    <x v="0"/>
    <x v="1"/>
    <x v="0"/>
    <x v="0"/>
    <x v="0"/>
    <x v="0"/>
    <m/>
    <m/>
    <s v="Forums"/>
    <m/>
    <n v="6"/>
    <m/>
    <n v="5"/>
    <m/>
    <n v="15"/>
    <s v="Know why you are there.  Do it because you want to be able to do specific things when done."/>
    <x v="1"/>
    <x v="0"/>
    <n v="9"/>
    <s v="More rigorous assignments, more flexibility with the final project, more accessibility to people who could help me implement a cool final project."/>
    <x v="405"/>
    <s v="The future of work is ML and AI.  I learned a lot from my course at Udacity. "/>
    <n v="1"/>
    <s v="No"/>
  </r>
  <r>
    <x v="537"/>
    <x v="1"/>
    <x v="0"/>
    <x v="0"/>
    <m/>
    <m/>
    <m/>
    <n v="37.99722222222222"/>
    <d v="1980-07-05T00:00:00"/>
    <n v="7"/>
    <n v="60"/>
    <x v="11"/>
    <x v="22"/>
    <n v="92120"/>
    <x v="3"/>
    <n v="1"/>
    <m/>
    <m/>
    <m/>
    <m/>
    <n v="1"/>
    <s v="Business Intelligence / Business Analyst"/>
    <m/>
    <s v="Individual Contributor"/>
    <m/>
    <s v="Insurance"/>
    <m/>
    <n v="1"/>
    <s v="Ppi"/>
    <x v="1"/>
    <x v="0"/>
    <x v="1"/>
    <x v="1"/>
    <x v="0"/>
    <x v="0"/>
    <x v="0"/>
    <x v="0"/>
    <x v="0"/>
    <m/>
    <m/>
    <s v="Mentor Help (classroom or 1:1 mentors)"/>
    <m/>
    <n v="3"/>
    <m/>
    <n v="5"/>
    <m/>
    <n v="15"/>
    <s v="Don't give up "/>
    <x v="0"/>
    <x v="0"/>
    <n v="9"/>
    <s v="Better video instructions "/>
    <x v="406"/>
    <s v="Udacity is great!"/>
    <n v="1"/>
    <s v="No"/>
  </r>
  <r>
    <x v="538"/>
    <x v="0"/>
    <x v="1"/>
    <x v="0"/>
    <s v="Help prepare for an advanced degree"/>
    <s v="General interest in the topic (personal growth and enrichment)"/>
    <m/>
    <n v="37.4"/>
    <d v="1981-02-05T00:00:00"/>
    <n v="7"/>
    <n v="35"/>
    <x v="5"/>
    <x v="16"/>
    <n v="94041"/>
    <x v="0"/>
    <n v="0"/>
    <s v="t-shirt"/>
    <m/>
    <s v="â€œData is the new bacon&quot;"/>
    <m/>
    <n v="0"/>
    <m/>
    <m/>
    <m/>
    <m/>
    <m/>
    <m/>
    <m/>
    <m/>
    <x v="2"/>
    <x v="0"/>
    <x v="1"/>
    <x v="0"/>
    <x v="0"/>
    <x v="0"/>
    <x v="1"/>
    <x v="0"/>
    <x v="0"/>
    <m/>
    <m/>
    <s v="Forums"/>
    <m/>
    <n v="6"/>
    <m/>
    <n v="6"/>
    <m/>
    <n v="15"/>
    <s v="Learn at least 30 mins every day"/>
    <x v="6"/>
    <x v="0"/>
    <n v="10"/>
    <s v="Be more honest on the amount of hours needed to complete nanodegree"/>
    <x v="251"/>
    <m/>
    <n v="0"/>
    <s v="No"/>
  </r>
  <r>
    <x v="539"/>
    <x v="1"/>
    <x v="0"/>
    <x v="0"/>
    <m/>
    <m/>
    <m/>
    <n v="24.466666666666665"/>
    <d v="1993-11-05T00:00:00"/>
    <n v="8"/>
    <n v="35"/>
    <x v="14"/>
    <x v="20"/>
    <n v="94560"/>
    <x v="4"/>
    <n v="1"/>
    <m/>
    <m/>
    <m/>
    <m/>
    <n v="1"/>
    <s v="Self employed"/>
    <m/>
    <s v="Individual Contributor"/>
    <m/>
    <s v="Education"/>
    <m/>
    <n v="1"/>
    <s v="Udacity"/>
    <x v="0"/>
    <x v="1"/>
    <x v="1"/>
    <x v="1"/>
    <x v="1"/>
    <x v="1"/>
    <x v="1"/>
    <x v="0"/>
    <x v="1"/>
    <m/>
    <m/>
    <s v="Slack Channel"/>
    <m/>
    <m/>
    <n v="25"/>
    <m/>
    <n v="10"/>
    <n v="4"/>
    <s v="Never give up"/>
    <x v="1"/>
    <x v="0"/>
    <n v="10"/>
    <s v="Connect students to increase collaboration, add courses to develop metacognition skills"/>
    <x v="407"/>
    <s v="Keep up the awesome work!"/>
    <n v="1"/>
    <s v="No"/>
  </r>
  <r>
    <x v="540"/>
    <x v="1"/>
    <x v="0"/>
    <x v="0"/>
    <m/>
    <m/>
    <m/>
    <n v="34.827777777777776"/>
    <d v="1983-08-20T00:00:00"/>
    <n v="7"/>
    <n v="35"/>
    <x v="5"/>
    <x v="9"/>
    <n v="92300"/>
    <x v="11"/>
    <n v="1"/>
    <m/>
    <m/>
    <m/>
    <m/>
    <n v="1"/>
    <s v="Business/Strategy"/>
    <m/>
    <m/>
    <s v="Senior economist "/>
    <s v="Business Support &amp; Logistics"/>
    <m/>
    <n v="5"/>
    <s v="Self employed "/>
    <x v="2"/>
    <x v="0"/>
    <x v="1"/>
    <x v="0"/>
    <x v="0"/>
    <x v="1"/>
    <x v="0"/>
    <x v="0"/>
    <x v="0"/>
    <m/>
    <m/>
    <s v="Stack Overflow"/>
    <m/>
    <n v="4"/>
    <m/>
    <m/>
    <n v="10"/>
    <n v="18"/>
    <s v="Be assiduos, look for extra videos on YouTube whenever you feel like you are missing out on something "/>
    <x v="4"/>
    <x v="0"/>
    <n v="10"/>
    <s v="Recruit better mentors "/>
    <x v="408"/>
    <s v="Why can't we comment/ask questions on the videos page"/>
    <n v="1"/>
    <s v="No"/>
  </r>
  <r>
    <x v="541"/>
    <x v="1"/>
    <x v="0"/>
    <x v="0"/>
    <m/>
    <m/>
    <m/>
    <n v="26.43611111111111"/>
    <d v="1991-11-27T00:00:00"/>
    <n v="8"/>
    <n v="15"/>
    <x v="4"/>
    <x v="2"/>
    <n v="12345"/>
    <x v="5"/>
    <n v="0"/>
    <s v="jacket (brand is TBD... probably Patagonia)"/>
    <m/>
    <s v="â€œA quality life demands quality questionsâ€"/>
    <m/>
    <n v="1"/>
    <s v="Data Scientist"/>
    <m/>
    <s v="Individual Contributor"/>
    <m/>
    <s v="Advertising &amp; Marketing"/>
    <m/>
    <n v="1"/>
    <s v="Hootsuite"/>
    <x v="0"/>
    <x v="0"/>
    <x v="1"/>
    <x v="0"/>
    <x v="1"/>
    <x v="0"/>
    <x v="1"/>
    <x v="1"/>
    <x v="0"/>
    <m/>
    <m/>
    <s v="Slack Channel"/>
    <m/>
    <n v="6"/>
    <m/>
    <m/>
    <n v="20"/>
    <n v="15"/>
    <s v="Try to do everything yourself"/>
    <x v="0"/>
    <x v="0"/>
    <n v="10"/>
    <s v="Extend the job guarantee to Canada"/>
    <x v="409"/>
    <s v="You guys rock!"/>
    <n v="1"/>
    <s v="No"/>
  </r>
  <r>
    <x v="542"/>
    <x v="0"/>
    <x v="1"/>
    <x v="0"/>
    <m/>
    <m/>
    <m/>
    <n v="30.666666666666668"/>
    <d v="1987-09-26T00:00:00"/>
    <n v="7"/>
    <n v="10"/>
    <x v="1"/>
    <x v="21"/>
    <n v="1080023"/>
    <x v="1"/>
    <n v="1"/>
    <m/>
    <m/>
    <m/>
    <m/>
    <n v="1"/>
    <s v="Other"/>
    <m/>
    <s v="Individual Contributor"/>
    <m/>
    <m/>
    <s v="Building Automation"/>
    <n v="5"/>
    <s v="Hibiyatsushou"/>
    <x v="0"/>
    <x v="0"/>
    <x v="1"/>
    <x v="0"/>
    <x v="0"/>
    <x v="0"/>
    <x v="1"/>
    <x v="0"/>
    <x v="0"/>
    <m/>
    <m/>
    <s v="Forums"/>
    <m/>
    <n v="1"/>
    <m/>
    <n v="1"/>
    <m/>
    <n v="10"/>
    <s v="Study in the early morning"/>
    <x v="1"/>
    <x v="0"/>
    <n v="8"/>
    <s v="I would like you to create a system to quickly incorporate new technologies"/>
    <x v="410"/>
    <s v="It would be nice if there were environments that can ask questions in various ways other than the contents of the course in the field of AI."/>
    <n v="1"/>
    <s v="No"/>
  </r>
  <r>
    <x v="543"/>
    <x v="1"/>
    <x v="0"/>
    <x v="0"/>
    <m/>
    <s v="General interest in the topic (personal growth and enrichment)"/>
    <m/>
    <n v="32.286111111111111"/>
    <d v="1986-02-20T00:00:00"/>
    <n v="7"/>
    <n v="35"/>
    <x v="1"/>
    <x v="9"/>
    <m/>
    <x v="4"/>
    <n v="1"/>
    <m/>
    <m/>
    <m/>
    <m/>
    <n v="1"/>
    <s v="Research"/>
    <m/>
    <s v="Not Applicable"/>
    <m/>
    <m/>
    <s v="Finance"/>
    <n v="5"/>
    <m/>
    <x v="2"/>
    <x v="0"/>
    <x v="1"/>
    <x v="0"/>
    <x v="1"/>
    <x v="0"/>
    <x v="1"/>
    <x v="0"/>
    <x v="0"/>
    <m/>
    <m/>
    <s v="Forums"/>
    <m/>
    <n v="2"/>
    <m/>
    <n v="3"/>
    <m/>
    <n v="10"/>
    <s v="Stick to a timeline, try to solve the coding assignments without seeking help, allocate large amount of time for projects (they take longer than expected)."/>
    <x v="1"/>
    <x v="0"/>
    <n v="9"/>
    <s v="Be more thorough with the concepts, at times it feels like a lot is being covered without sufficient detail (this comment is directed toward the Deep Learning foundations degree)."/>
    <x v="411"/>
    <s v="Would like to remain up to date on new developments related to my Nanodegree.  For instance, if any new tools are adopted by the industry then I'd like to know about them."/>
    <n v="0"/>
    <s v="No"/>
  </r>
  <r>
    <x v="544"/>
    <x v="0"/>
    <x v="1"/>
    <x v="0"/>
    <s v="Help prepare for an advanced degree"/>
    <s v="General interest in the topic (personal growth and enrichment)"/>
    <m/>
    <n v="30.55"/>
    <d v="1987-11-07T00:00:00"/>
    <n v="7"/>
    <n v="45"/>
    <x v="11"/>
    <x v="12"/>
    <n v="60486"/>
    <x v="2"/>
    <n v="0"/>
    <s v="backpack"/>
    <m/>
    <s v="â€œMachine learning for lifeâ€"/>
    <m/>
    <n v="1"/>
    <s v="Software Engineer"/>
    <m/>
    <s v="Manager"/>
    <m/>
    <m/>
    <s v="Finance, Social trading"/>
    <n v="8"/>
    <s v="ayondo"/>
    <x v="2"/>
    <x v="0"/>
    <x v="1"/>
    <x v="0"/>
    <x v="1"/>
    <x v="0"/>
    <x v="0"/>
    <x v="0"/>
    <x v="0"/>
    <m/>
    <m/>
    <s v="Forums"/>
    <m/>
    <n v="3"/>
    <m/>
    <n v="2"/>
    <m/>
    <n v="40"/>
    <s v="Be organized"/>
    <x v="1"/>
    <x v="0"/>
    <n v="10"/>
    <s v="Improve classroom website and app UI. Had a few glitches._x000a_All the was really cool."/>
    <x v="0"/>
    <m/>
    <n v="0"/>
    <s v="No"/>
  </r>
  <r>
    <x v="545"/>
    <x v="1"/>
    <x v="0"/>
    <x v="0"/>
    <m/>
    <m/>
    <m/>
    <n v="57.330555555555556"/>
    <d v="1961-06-15T00:00:00"/>
    <n v="8"/>
    <n v="120"/>
    <x v="17"/>
    <x v="4"/>
    <n v="90210"/>
    <x v="10"/>
    <n v="1"/>
    <m/>
    <m/>
    <m/>
    <m/>
    <n v="1"/>
    <s v="Software Engineer"/>
    <m/>
    <s v="Manager"/>
    <m/>
    <s v="Telecommunications"/>
    <m/>
    <n v="25"/>
    <s v="London"/>
    <x v="2"/>
    <x v="1"/>
    <x v="1"/>
    <x v="1"/>
    <x v="0"/>
    <x v="0"/>
    <x v="0"/>
    <x v="0"/>
    <x v="1"/>
    <m/>
    <m/>
    <s v="Stack Overflow"/>
    <m/>
    <m/>
    <n v="20"/>
    <n v="5"/>
    <m/>
    <n v="15"/>
    <s v="Do it but be prepared for massive struggle"/>
    <x v="2"/>
    <x v="65"/>
    <n v="10"/>
    <s v="Nothing"/>
    <x v="412"/>
    <s v="No"/>
    <n v="1"/>
    <s v="No"/>
  </r>
  <r>
    <x v="546"/>
    <x v="1"/>
    <x v="0"/>
    <x v="0"/>
    <m/>
    <s v="General interest in the topic (personal growth and enrichment)"/>
    <m/>
    <n v="37.202777777777776"/>
    <d v="1981-04-17T00:00:00"/>
    <n v="6"/>
    <n v="15"/>
    <x v="5"/>
    <x v="11"/>
    <n v="1220"/>
    <x v="4"/>
    <n v="1"/>
    <m/>
    <m/>
    <m/>
    <m/>
    <n v="1"/>
    <s v="Software Engineer"/>
    <m/>
    <s v="Individual Contributor"/>
    <m/>
    <m/>
    <s v="International Organization"/>
    <n v="10"/>
    <s v="United Nations"/>
    <x v="3"/>
    <x v="0"/>
    <x v="1"/>
    <x v="0"/>
    <x v="0"/>
    <x v="0"/>
    <x v="0"/>
    <x v="0"/>
    <x v="0"/>
    <s v="None"/>
    <m/>
    <m/>
    <m/>
    <m/>
    <m/>
    <m/>
    <m/>
    <m/>
    <m/>
    <x v="4"/>
    <x v="0"/>
    <n v="9"/>
    <s v="Easy access to transcripts of the videos to read and review offline."/>
    <x v="413"/>
    <s v="."/>
    <n v="0"/>
    <s v="No"/>
  </r>
  <r>
    <x v="547"/>
    <x v="1"/>
    <x v="0"/>
    <x v="1"/>
    <m/>
    <m/>
    <s v="To get a new job opportunity in autonomous vehicle industry."/>
    <n v="27.983333333333334"/>
    <d v="1990-05-19T00:00:00"/>
    <n v="6"/>
    <n v="35"/>
    <x v="5"/>
    <x v="36"/>
    <n v="6408453"/>
    <x v="3"/>
    <n v="1"/>
    <m/>
    <m/>
    <m/>
    <m/>
    <n v="1"/>
    <s v="Software Engineer"/>
    <m/>
    <m/>
    <s v="Entry level"/>
    <s v="Automotive"/>
    <m/>
    <n v="1"/>
    <s v="Yokohama"/>
    <x v="2"/>
    <x v="0"/>
    <x v="1"/>
    <x v="1"/>
    <x v="1"/>
    <x v="0"/>
    <x v="0"/>
    <x v="0"/>
    <x v="0"/>
    <m/>
    <m/>
    <s v="Forums"/>
    <m/>
    <m/>
    <n v="12"/>
    <m/>
    <n v="10"/>
    <n v="3"/>
    <s v="Have a great motivation"/>
    <x v="1"/>
    <x v="0"/>
    <n v="10"/>
    <s v="I need more supplemental materials."/>
    <x v="85"/>
    <s v="I'm in the first cohort in Self driving car ND and I had to wait a lot of time to work on a new project because of slow pace of accessing new lectures."/>
    <n v="1"/>
    <s v="No"/>
  </r>
  <r>
    <x v="548"/>
    <x v="1"/>
    <x v="1"/>
    <x v="0"/>
    <s v="Help prepare for an advanced degree"/>
    <m/>
    <m/>
    <n v="29.975000000000001"/>
    <d v="1988-06-01T00:00:00"/>
    <n v="7"/>
    <n v="20"/>
    <x v="5"/>
    <x v="8"/>
    <n v="2120026"/>
    <x v="8"/>
    <n v="1"/>
    <m/>
    <m/>
    <m/>
    <m/>
    <n v="1"/>
    <s v="Software Engineer"/>
    <m/>
    <s v="Individual Contributor"/>
    <m/>
    <s v="Technology &amp; Internet"/>
    <m/>
    <n v="2"/>
    <s v="JB advanced technology co."/>
    <x v="0"/>
    <x v="0"/>
    <x v="1"/>
    <x v="0"/>
    <x v="0"/>
    <x v="0"/>
    <x v="0"/>
    <x v="0"/>
    <x v="0"/>
    <s v="None"/>
    <m/>
    <m/>
    <m/>
    <m/>
    <m/>
    <m/>
    <m/>
    <m/>
    <m/>
    <x v="1"/>
    <x v="0"/>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x v="414"/>
    <s v="Udacity possibly gives chances for whom  to learn at University for very expensive cost or change their expertise on the way of their career. However, I think at least now it's not sufficient for next chances.   "/>
    <n v="0"/>
    <s v="No"/>
  </r>
  <r>
    <x v="549"/>
    <x v="0"/>
    <x v="1"/>
    <x v="0"/>
    <m/>
    <m/>
    <m/>
    <n v="27.508333333333333"/>
    <d v="1990-11-06T00:00:00"/>
    <n v="6"/>
    <n v="10"/>
    <x v="4"/>
    <x v="14"/>
    <n v="10405"/>
    <x v="5"/>
    <n v="1"/>
    <m/>
    <m/>
    <m/>
    <m/>
    <n v="1"/>
    <s v="Software Engineer"/>
    <m/>
    <s v="Director"/>
    <m/>
    <s v="Technology &amp; Internet"/>
    <m/>
    <n v="10"/>
    <s v="BCG Digital Ventures GmbH"/>
    <x v="0"/>
    <x v="0"/>
    <x v="1"/>
    <x v="0"/>
    <x v="0"/>
    <x v="0"/>
    <x v="1"/>
    <x v="0"/>
    <x v="0"/>
    <m/>
    <m/>
    <s v="Stack Overflow"/>
    <m/>
    <n v="2"/>
    <m/>
    <n v="3"/>
    <m/>
    <n v="4"/>
    <s v="Start learning and applying your knowledge as soon as possible, it will help you to tackle the projects!"/>
    <x v="1"/>
    <x v="0"/>
    <n v="9"/>
    <s v="Nothing I guess!"/>
    <x v="415"/>
    <s v="No"/>
    <n v="1"/>
    <s v="No"/>
  </r>
  <r>
    <x v="550"/>
    <x v="0"/>
    <x v="1"/>
    <x v="0"/>
    <s v="Help prepare for an advanced degree"/>
    <m/>
    <m/>
    <n v="34.852777777777774"/>
    <d v="1983-08-11T00:00:00"/>
    <n v="7"/>
    <n v="30"/>
    <x v="1"/>
    <x v="14"/>
    <n v="4037"/>
    <x v="10"/>
    <n v="0"/>
    <s v="t-shirt"/>
    <m/>
    <s v="â€Math - all the cool kids are doing itâ€"/>
    <m/>
    <n v="1"/>
    <s v="Software Engineer"/>
    <m/>
    <s v="Individual Contributor"/>
    <m/>
    <s v="Technology &amp; Internet"/>
    <m/>
    <n v="7"/>
    <s v="IBM"/>
    <x v="2"/>
    <x v="0"/>
    <x v="1"/>
    <x v="0"/>
    <x v="1"/>
    <x v="0"/>
    <x v="1"/>
    <x v="0"/>
    <x v="0"/>
    <m/>
    <m/>
    <s v="Slack Channel"/>
    <m/>
    <n v="3"/>
    <m/>
    <n v="2"/>
    <m/>
    <n v="8"/>
    <s v="Always be learning and looking for different content to help you understand the topics studied."/>
    <x v="2"/>
    <x v="66"/>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x v="416"/>
    <m/>
    <n v="0"/>
    <s v="No"/>
  </r>
  <r>
    <x v="551"/>
    <x v="0"/>
    <x v="1"/>
    <x v="0"/>
    <m/>
    <s v="General interest in the topic (personal growth and enrichment)"/>
    <m/>
    <n v="28.869444444444444"/>
    <d v="1989-07-04T00:00:00"/>
    <n v="6"/>
    <n v="60"/>
    <x v="2"/>
    <x v="8"/>
    <n v="30716"/>
    <x v="3"/>
    <n v="1"/>
    <m/>
    <m/>
    <m/>
    <m/>
    <n v="1"/>
    <s v="Software Engineer"/>
    <m/>
    <s v="Manager"/>
    <m/>
    <s v="Technology &amp; Internet"/>
    <m/>
    <n v="8"/>
    <s v="Azimo.com"/>
    <x v="0"/>
    <x v="0"/>
    <x v="1"/>
    <x v="0"/>
    <x v="0"/>
    <x v="0"/>
    <x v="0"/>
    <x v="0"/>
    <x v="0"/>
    <s v="None"/>
    <m/>
    <m/>
    <m/>
    <m/>
    <m/>
    <m/>
    <m/>
    <m/>
    <m/>
    <x v="1"/>
    <x v="0"/>
    <n v="8"/>
    <s v="Just keep doing what you do now. Algorithms and solutions visualisations are the best. It makes even the hardest things understandable!_x000a_Maybe I would improve &quot;conversations&quot; between tutors."/>
    <x v="417"/>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s v="No"/>
  </r>
  <r>
    <x v="552"/>
    <x v="1"/>
    <x v="0"/>
    <x v="0"/>
    <m/>
    <s v="General interest in the topic (personal growth and enrichment)"/>
    <m/>
    <n v="39.25"/>
    <d v="1979-04-11T00:00:00"/>
    <n v="6"/>
    <n v="40"/>
    <x v="6"/>
    <x v="1"/>
    <m/>
    <x v="6"/>
    <n v="0"/>
    <s v="backpack"/>
    <m/>
    <s v="â€œMachine learning for lifeâ€"/>
    <m/>
    <n v="1"/>
    <s v="Software Engineer"/>
    <m/>
    <s v="Manager"/>
    <m/>
    <s v="Technology &amp; Internet"/>
    <m/>
    <n v="15"/>
    <s v="Industrial Agency"/>
    <x v="1"/>
    <x v="0"/>
    <x v="1"/>
    <x v="1"/>
    <x v="0"/>
    <x v="0"/>
    <x v="0"/>
    <x v="0"/>
    <x v="0"/>
    <m/>
    <m/>
    <s v="Forums"/>
    <m/>
    <n v="4"/>
    <m/>
    <n v="4"/>
    <m/>
    <n v="5"/>
    <s v="Don't give up and stick to a schedule to make progress"/>
    <x v="1"/>
    <x v="0"/>
    <n v="10"/>
    <s v="Improve the &quot;mentor&quot; program. I have asked questions of the mentor but I never get a response on time. "/>
    <x v="418"/>
    <s v="nop"/>
    <n v="0"/>
    <s v="No"/>
  </r>
  <r>
    <x v="553"/>
    <x v="0"/>
    <x v="1"/>
    <x v="0"/>
    <s v="Help prepare for an advanced degree"/>
    <s v="General interest in the topic (personal growth and enrichment)"/>
    <m/>
    <n v="35.633333333333333"/>
    <d v="1982-11-03T00:00:00"/>
    <n v="6"/>
    <n v="70"/>
    <x v="5"/>
    <x v="10"/>
    <n v="13825"/>
    <x v="6"/>
    <n v="0"/>
    <s v="backpack"/>
    <m/>
    <s v="â€œA quality life demands quality questionsâ€"/>
    <m/>
    <n v="1"/>
    <s v="Software Engineer"/>
    <m/>
    <s v="Individual Contributor"/>
    <m/>
    <s v="Technology &amp; Internet"/>
    <m/>
    <n v="10"/>
    <s v="Scylla Informatics"/>
    <x v="0"/>
    <x v="0"/>
    <x v="1"/>
    <x v="0"/>
    <x v="1"/>
    <x v="0"/>
    <x v="0"/>
    <x v="0"/>
    <x v="0"/>
    <m/>
    <s v="Android Developer"/>
    <s v="Forums"/>
    <m/>
    <n v="6"/>
    <m/>
    <n v="4"/>
    <m/>
    <n v="20"/>
    <s v="Enjoy each and every opportunity to learn something new."/>
    <x v="2"/>
    <x v="67"/>
    <n v="10"/>
    <s v="Can't really think of anything."/>
    <x v="419"/>
    <s v="Keep up the excellent work!"/>
    <n v="1"/>
    <s v="No"/>
  </r>
  <r>
    <x v="554"/>
    <x v="0"/>
    <x v="1"/>
    <x v="0"/>
    <m/>
    <m/>
    <m/>
    <n v="27.861111111111111"/>
    <d v="1990-07-02T00:00:00"/>
    <n v="8"/>
    <n v="35"/>
    <x v="6"/>
    <x v="7"/>
    <n v="80424"/>
    <x v="0"/>
    <n v="0"/>
    <s v="t-shirt"/>
    <m/>
    <s v="â€œMachine learning for lifeâ€"/>
    <m/>
    <n v="1"/>
    <s v="Data Scientist"/>
    <m/>
    <s v="Director"/>
    <m/>
    <s v="Real Estate"/>
    <m/>
    <n v="5"/>
    <s v="BuildFax"/>
    <x v="2"/>
    <x v="0"/>
    <x v="1"/>
    <x v="0"/>
    <x v="0"/>
    <x v="1"/>
    <x v="0"/>
    <x v="0"/>
    <x v="0"/>
    <m/>
    <m/>
    <s v="Mentor Help (classroom or 1:1 mentors)"/>
    <m/>
    <n v="4"/>
    <m/>
    <n v="2"/>
    <m/>
    <n v="5"/>
    <s v="Create a schedule"/>
    <x v="1"/>
    <x v="0"/>
    <n v="10"/>
    <s v="More reading materials"/>
    <x v="420"/>
    <s v="Udacity is awesome"/>
    <n v="0"/>
    <s v="No"/>
  </r>
  <r>
    <x v="555"/>
    <x v="1"/>
    <x v="0"/>
    <x v="0"/>
    <m/>
    <m/>
    <m/>
    <n v="54.383333333333333"/>
    <d v="1964-05-11T00:00:00"/>
    <n v="6"/>
    <n v="95"/>
    <x v="1"/>
    <x v="4"/>
    <n v="30040"/>
    <x v="8"/>
    <n v="1"/>
    <m/>
    <m/>
    <m/>
    <m/>
    <n v="1"/>
    <s v="Data Scientist"/>
    <m/>
    <s v="Individual Contributor"/>
    <m/>
    <s v="Healthcare and Pharmaceuticals"/>
    <m/>
    <n v="10"/>
    <s v="McKesson"/>
    <x v="2"/>
    <x v="0"/>
    <x v="1"/>
    <x v="1"/>
    <x v="0"/>
    <x v="0"/>
    <x v="0"/>
    <x v="0"/>
    <x v="0"/>
    <m/>
    <m/>
    <s v="Mentor Help (classroom or 1:1 mentors)"/>
    <m/>
    <n v="3"/>
    <m/>
    <n v="6"/>
    <m/>
    <n v="25"/>
    <s v="Don't give up, keep trying, keep checking the Forums, and try to work on it EVERY DAY!"/>
    <x v="0"/>
    <x v="0"/>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x v="70"/>
    <s v="The nanodegree was a game changer for me - thank you!"/>
    <n v="0"/>
    <s v="No"/>
  </r>
  <r>
    <x v="556"/>
    <x v="1"/>
    <x v="0"/>
    <x v="1"/>
    <m/>
    <s v="General interest in the topic (personal growth and enrichment)"/>
    <m/>
    <n v="37.608333333333334"/>
    <d v="1980-11-22T00:00:00"/>
    <n v="6"/>
    <n v="30"/>
    <x v="5"/>
    <x v="2"/>
    <n v="2143"/>
    <x v="5"/>
    <n v="0"/>
    <s v="jacket (brand is TBD... probably Patagonia)"/>
    <m/>
    <s v="â€œA quality life demands quality questionsâ€"/>
    <m/>
    <n v="1"/>
    <s v="Co-founder (or solo founder)"/>
    <m/>
    <s v="C-Level"/>
    <m/>
    <s v="Healthcare and Pharmaceuticals"/>
    <m/>
    <n v="12"/>
    <s v="Radical AI"/>
    <x v="1"/>
    <x v="0"/>
    <x v="1"/>
    <x v="0"/>
    <x v="1"/>
    <x v="0"/>
    <x v="0"/>
    <x v="0"/>
    <x v="0"/>
    <m/>
    <m/>
    <s v="Forums"/>
    <m/>
    <n v="6"/>
    <m/>
    <n v="6"/>
    <m/>
    <n v="3"/>
    <s v="Treat the online lectures seriously - take good notes, they will be useful later. "/>
    <x v="1"/>
    <x v="0"/>
    <n v="10"/>
    <s v="I actually feel Udacity is doing a fantastic job."/>
    <x v="51"/>
    <s v="I'm very happy with my Udacity experience. I started the nanodegree program to get ahead as an aspiring data scientist after an engineering PhD, and by using the skills I learned ended up founding a startup."/>
    <n v="1"/>
    <s v="No"/>
  </r>
  <r>
    <x v="557"/>
    <x v="1"/>
    <x v="0"/>
    <x v="0"/>
    <s v="Help prepare for an advanced degree"/>
    <s v="General interest in the topic (personal growth and enrichment)"/>
    <m/>
    <n v="33.669444444444444"/>
    <d v="1984-10-10T00:00:00"/>
    <n v="8"/>
    <n v="35"/>
    <x v="8"/>
    <x v="13"/>
    <m/>
    <x v="0"/>
    <n v="1"/>
    <m/>
    <m/>
    <m/>
    <m/>
    <n v="0"/>
    <m/>
    <m/>
    <m/>
    <m/>
    <m/>
    <m/>
    <m/>
    <m/>
    <x v="3"/>
    <x v="0"/>
    <x v="1"/>
    <x v="0"/>
    <x v="1"/>
    <x v="0"/>
    <x v="0"/>
    <x v="0"/>
    <x v="0"/>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x v="0"/>
    <x v="0"/>
    <n v="9"/>
    <s v="More substantial projects, and more rigorous and challenging content. Perhaps an &quot;honours&quot; version of the nanodegree could be awarded to students in the more difficult track."/>
    <x v="421"/>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s v="No"/>
  </r>
  <r>
    <x v="558"/>
    <x v="0"/>
    <x v="1"/>
    <x v="0"/>
    <m/>
    <m/>
    <m/>
    <n v="36.477777777777774"/>
    <d v="1982-01-03T00:00:00"/>
    <n v="8"/>
    <n v="8"/>
    <x v="21"/>
    <x v="16"/>
    <n v="1055"/>
    <x v="6"/>
    <n v="1"/>
    <m/>
    <m/>
    <m/>
    <m/>
    <n v="1"/>
    <s v="Machine Learning Engineer"/>
    <m/>
    <s v="Not Applicable"/>
    <m/>
    <s v="Technology &amp; Internet"/>
    <m/>
    <n v="15"/>
    <s v="Airdog ltd"/>
    <x v="1"/>
    <x v="0"/>
    <x v="1"/>
    <x v="0"/>
    <x v="1"/>
    <x v="0"/>
    <x v="0"/>
    <x v="0"/>
    <x v="0"/>
    <m/>
    <m/>
    <s v="Forums"/>
    <m/>
    <n v="6"/>
    <m/>
    <n v="3"/>
    <m/>
    <n v="40"/>
    <s v="Use different sources of information."/>
    <x v="1"/>
    <x v="0"/>
    <n v="10"/>
    <s v="Make videos more carefully and readable."/>
    <x v="422"/>
    <s v="No."/>
    <n v="1"/>
    <s v="No"/>
  </r>
  <r>
    <x v="559"/>
    <x v="1"/>
    <x v="1"/>
    <x v="0"/>
    <m/>
    <s v="General interest in the topic (personal growth and enrichment)"/>
    <m/>
    <n v="25.125"/>
    <d v="1993-03-13T00:00:00"/>
    <n v="7"/>
    <n v="20"/>
    <x v="8"/>
    <x v="2"/>
    <n v="600096"/>
    <x v="0"/>
    <n v="1"/>
    <m/>
    <m/>
    <m/>
    <m/>
    <n v="1"/>
    <s v="Software Engineer"/>
    <m/>
    <s v="Individual Contributor"/>
    <m/>
    <s v="Automotive"/>
    <m/>
    <n v="2"/>
    <s v="Ford Motor Company"/>
    <x v="0"/>
    <x v="0"/>
    <x v="1"/>
    <x v="0"/>
    <x v="1"/>
    <x v="0"/>
    <x v="0"/>
    <x v="0"/>
    <x v="0"/>
    <m/>
    <m/>
    <s v="Forums"/>
    <m/>
    <m/>
    <n v="30"/>
    <m/>
    <n v="10"/>
    <n v="20"/>
    <s v="Do not depend totally on the course material. Read research papers (latest)."/>
    <x v="1"/>
    <x v="0"/>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x v="223"/>
    <s v="Please reduce the fee of AIND in India, 53000 for a term is too high."/>
    <n v="1"/>
    <s v="No"/>
  </r>
  <r>
    <x v="560"/>
    <x v="1"/>
    <x v="0"/>
    <x v="0"/>
    <m/>
    <m/>
    <m/>
    <n v="24.966666666666665"/>
    <d v="1993-05-09T00:00:00"/>
    <n v="8"/>
    <n v="60"/>
    <x v="6"/>
    <x v="11"/>
    <m/>
    <x v="10"/>
    <n v="1"/>
    <m/>
    <m/>
    <m/>
    <m/>
    <n v="1"/>
    <s v=" Artificial Intelligence Engineer"/>
    <m/>
    <s v="Individual Contributor"/>
    <m/>
    <s v="Advertising &amp; Marketing"/>
    <m/>
    <n v="1"/>
    <s v="Forward 3D"/>
    <x v="0"/>
    <x v="0"/>
    <x v="1"/>
    <x v="0"/>
    <x v="1"/>
    <x v="0"/>
    <x v="0"/>
    <x v="0"/>
    <x v="0"/>
    <m/>
    <m/>
    <s v="Slack Channel"/>
    <m/>
    <n v="6"/>
    <m/>
    <n v="6"/>
    <m/>
    <n v="15"/>
    <s v="Work hard, it plays off._x000a_If you can work from work, don't go home and get distracted."/>
    <x v="1"/>
    <x v="0"/>
    <n v="10"/>
    <s v="No suggestions"/>
    <x v="423"/>
    <s v="You guys are great!"/>
    <n v="0"/>
    <s v="No"/>
  </r>
  <r>
    <x v="561"/>
    <x v="0"/>
    <x v="0"/>
    <x v="0"/>
    <m/>
    <s v="General interest in the topic (personal growth and enrichment)"/>
    <m/>
    <n v="25.388888888888889"/>
    <d v="1992-12-08T00:00:00"/>
    <n v="8"/>
    <n v="20"/>
    <x v="1"/>
    <x v="21"/>
    <n v="65401"/>
    <x v="7"/>
    <n v="0"/>
    <s v="t-shirt"/>
    <m/>
    <s v="â€œData is the new bacon&quot;"/>
    <m/>
    <n v="0"/>
    <m/>
    <m/>
    <m/>
    <m/>
    <m/>
    <m/>
    <m/>
    <m/>
    <x v="2"/>
    <x v="0"/>
    <x v="1"/>
    <x v="0"/>
    <x v="1"/>
    <x v="0"/>
    <x v="0"/>
    <x v="0"/>
    <x v="0"/>
    <m/>
    <m/>
    <s v="Forums"/>
    <m/>
    <n v="4"/>
    <m/>
    <n v="4"/>
    <m/>
    <n v="120"/>
    <s v="Do it every day and you will finish within a month"/>
    <x v="1"/>
    <x v="0"/>
    <n v="5"/>
    <s v="Better projects"/>
    <x v="424"/>
    <m/>
    <n v="0"/>
    <s v="No"/>
  </r>
  <r>
    <x v="562"/>
    <x v="1"/>
    <x v="0"/>
    <x v="0"/>
    <s v="Help prepare for an advanced degree"/>
    <s v="General interest in the topic (personal growth and enrichment)"/>
    <m/>
    <n v="21.472222222222221"/>
    <d v="1996-10-18T00:00:00"/>
    <n v="8"/>
    <n v="40"/>
    <x v="6"/>
    <x v="22"/>
    <n v="2620"/>
    <x v="11"/>
    <n v="1"/>
    <m/>
    <m/>
    <m/>
    <m/>
    <n v="0"/>
    <m/>
    <m/>
    <m/>
    <m/>
    <m/>
    <m/>
    <m/>
    <m/>
    <x v="5"/>
    <x v="0"/>
    <x v="1"/>
    <x v="0"/>
    <x v="0"/>
    <x v="0"/>
    <x v="1"/>
    <x v="0"/>
    <x v="0"/>
    <m/>
    <m/>
    <s v="Slack Channel"/>
    <m/>
    <n v="3"/>
    <m/>
    <n v="3"/>
    <m/>
    <n v="5"/>
    <s v="Don't give up, ask for help in the slack channel "/>
    <x v="2"/>
    <x v="37"/>
    <n v="9"/>
    <s v="Polish the material a little more, I know It was the first iteration of the material I used "/>
    <x v="425"/>
    <s v="If you are serious about online education, open source the classroom webapp so anyone could release online courses "/>
    <n v="0"/>
    <s v="No"/>
  </r>
  <r>
    <x v="563"/>
    <x v="1"/>
    <x v="1"/>
    <x v="0"/>
    <m/>
    <m/>
    <m/>
    <n v="0.37777777777777777"/>
    <d v="2017-08-03T00:00:00"/>
    <n v="7"/>
    <n v="90"/>
    <x v="16"/>
    <x v="10"/>
    <n v="60435"/>
    <x v="11"/>
    <n v="0"/>
    <s v="jacket (brand is TBD... probably Patagonia)"/>
    <m/>
    <s v="â€œMachine learning for lifeâ€"/>
    <m/>
    <n v="1"/>
    <s v="Business Intelligence / Business Analyst"/>
    <m/>
    <s v="Individual Contributor"/>
    <m/>
    <m/>
    <s v="Big Data Services"/>
    <n v="3"/>
    <s v="Frankfurt Machine Learning"/>
    <x v="1"/>
    <x v="0"/>
    <x v="1"/>
    <x v="0"/>
    <x v="1"/>
    <x v="0"/>
    <x v="0"/>
    <x v="0"/>
    <x v="0"/>
    <m/>
    <m/>
    <s v="Forums"/>
    <m/>
    <m/>
    <n v="16"/>
    <n v="6"/>
    <m/>
    <n v="50"/>
    <s v="Doing this quickly is a job"/>
    <x v="1"/>
    <x v="0"/>
    <n v="7"/>
    <s v="Remove the rough edges / dead links from the course material"/>
    <x v="426"/>
    <m/>
    <n v="1"/>
    <s v="yes"/>
  </r>
  <r>
    <x v="564"/>
    <x v="1"/>
    <x v="0"/>
    <x v="0"/>
    <m/>
    <s v="General interest in the topic (personal growth and enrichment)"/>
    <m/>
    <n v="39.597222222222221"/>
    <d v="1978-12-07T00:00:00"/>
    <n v="7"/>
    <n v="35"/>
    <x v="5"/>
    <x v="16"/>
    <n v="33328"/>
    <x v="1"/>
    <n v="0"/>
    <s v="t-shirt"/>
    <m/>
    <s v="â€œMachine learning for lifeâ€"/>
    <m/>
    <n v="0"/>
    <m/>
    <m/>
    <m/>
    <m/>
    <m/>
    <m/>
    <m/>
    <m/>
    <x v="4"/>
    <x v="0"/>
    <x v="1"/>
    <x v="0"/>
    <x v="1"/>
    <x v="0"/>
    <x v="0"/>
    <x v="0"/>
    <x v="0"/>
    <m/>
    <m/>
    <s v="Slack Channel"/>
    <m/>
    <n v="6"/>
    <m/>
    <n v="6"/>
    <m/>
    <n v="7"/>
    <s v="Rest assured that the time you invest in this will be well spent. A good approach is to commit to a daily routine to work on the Nanodegree consistently."/>
    <x v="1"/>
    <x v="0"/>
    <n v="10"/>
    <s v="Improve the iOS app for offline use."/>
    <x v="427"/>
    <m/>
    <n v="1"/>
    <s v="No"/>
  </r>
  <r>
    <x v="565"/>
    <x v="0"/>
    <x v="1"/>
    <x v="0"/>
    <s v="Help prepare for an advanced degree"/>
    <m/>
    <m/>
    <n v="29.130555555555556"/>
    <d v="1989-04-01T00:00:00"/>
    <n v="7"/>
    <n v="10"/>
    <x v="1"/>
    <x v="16"/>
    <n v="0"/>
    <x v="4"/>
    <n v="1"/>
    <m/>
    <m/>
    <m/>
    <m/>
    <n v="1"/>
    <s v="Data Engineer"/>
    <m/>
    <s v="Individual Contributor"/>
    <m/>
    <s v="Technology &amp; Internet"/>
    <m/>
    <n v="3"/>
    <s v="Amazon"/>
    <x v="2"/>
    <x v="0"/>
    <x v="1"/>
    <x v="0"/>
    <x v="0"/>
    <x v="0"/>
    <x v="1"/>
    <x v="0"/>
    <x v="0"/>
    <m/>
    <m/>
    <s v="Stack Overflow"/>
    <m/>
    <n v="5"/>
    <m/>
    <n v="3"/>
    <m/>
    <n v="150"/>
    <s v="Set up dedicated time. Have a fixed and clear agenda."/>
    <x v="1"/>
    <x v="0"/>
    <n v="8"/>
    <s v="A time management tool would be great."/>
    <x v="428"/>
    <s v="More alumni events in Europe"/>
    <n v="1"/>
    <s v="No"/>
  </r>
  <r>
    <x v="566"/>
    <x v="1"/>
    <x v="0"/>
    <x v="0"/>
    <m/>
    <s v="General interest in the topic (personal growth and enrichment)"/>
    <m/>
    <n v="26.577777777777779"/>
    <d v="1991-10-07T00:00:00"/>
    <n v="8"/>
    <n v="30"/>
    <x v="5"/>
    <x v="2"/>
    <n v="90027"/>
    <x v="9"/>
    <n v="1"/>
    <m/>
    <m/>
    <m/>
    <m/>
    <n v="1"/>
    <s v="Business Intelligence / Business Analyst"/>
    <m/>
    <s v="Individual Contributor"/>
    <m/>
    <s v="Entertainment &amp; Leisure"/>
    <m/>
    <n v="1"/>
    <s v="Anshutz entertainment group"/>
    <x v="0"/>
    <x v="0"/>
    <x v="1"/>
    <x v="1"/>
    <x v="0"/>
    <x v="0"/>
    <x v="0"/>
    <x v="0"/>
    <x v="0"/>
    <m/>
    <s v="Web Development"/>
    <s v="Stack Overflow"/>
    <m/>
    <m/>
    <s v="40+"/>
    <m/>
    <s v="10+"/>
    <n v="20"/>
    <s v="Do personal projects outside of the course applying what you have learned."/>
    <x v="1"/>
    <x v="0"/>
    <n v="10"/>
    <s v="I love Udacity, but not the price."/>
    <x v="429"/>
    <m/>
    <n v="1"/>
    <s v="No"/>
  </r>
  <r>
    <x v="567"/>
    <x v="1"/>
    <x v="0"/>
    <x v="0"/>
    <m/>
    <m/>
    <m/>
    <n v="41.363888888888887"/>
    <d v="1977-03-11T00:00:00"/>
    <n v="7"/>
    <n v="40"/>
    <x v="5"/>
    <x v="9"/>
    <n v="94043"/>
    <x v="10"/>
    <n v="0"/>
    <s v="jacket (brand is TBD... probably Patagonia)"/>
    <m/>
    <s v="â€œA quality life demands quality questionsâ€"/>
    <m/>
    <n v="1"/>
    <s v="Data Engineer"/>
    <m/>
    <s v="Individual Contributor"/>
    <m/>
    <s v="Electronics"/>
    <m/>
    <n v="1"/>
    <s v="Western Digital"/>
    <x v="2"/>
    <x v="0"/>
    <x v="1"/>
    <x v="0"/>
    <x v="1"/>
    <x v="0"/>
    <x v="0"/>
    <x v="0"/>
    <x v="0"/>
    <m/>
    <m/>
    <s v="Forums"/>
    <m/>
    <m/>
    <n v="20"/>
    <m/>
    <n v="20"/>
    <n v="20"/>
    <s v="Make the most out of the project reviews! Most of the reviewers are passing on so much information. Even when passing, read all suggestions."/>
    <x v="0"/>
    <x v="0"/>
    <n v="8"/>
    <s v="Meeting the Udacity staff was inspiring!"/>
    <x v="0"/>
    <m/>
    <n v="1"/>
    <s v="No"/>
  </r>
  <r>
    <x v="568"/>
    <x v="1"/>
    <x v="1"/>
    <x v="0"/>
    <m/>
    <s v="General interest in the topic (personal growth and enrichment)"/>
    <m/>
    <n v="38.594444444444441"/>
    <d v="1979-12-03T00:00:00"/>
    <n v="7"/>
    <n v="30"/>
    <x v="20"/>
    <x v="10"/>
    <m/>
    <x v="1"/>
    <n v="0"/>
    <s v="backpack"/>
    <m/>
    <s v="â€Math - all the cool kids are doing itâ€"/>
    <m/>
    <n v="1"/>
    <s v="Accounting/Finance"/>
    <m/>
    <s v="C-Level"/>
    <m/>
    <m/>
    <s v="Financial services"/>
    <n v="14"/>
    <s v="Contrarius"/>
    <x v="0"/>
    <x v="0"/>
    <x v="1"/>
    <x v="0"/>
    <x v="0"/>
    <x v="0"/>
    <x v="0"/>
    <x v="0"/>
    <x v="0"/>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x v="2"/>
    <x v="68"/>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x v="430"/>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s v="No"/>
  </r>
  <r>
    <x v="569"/>
    <x v="1"/>
    <x v="0"/>
    <x v="0"/>
    <m/>
    <s v="General interest in the topic (personal growth and enrichment)"/>
    <m/>
    <n v="37.230555555555554"/>
    <d v="1981-04-07T00:00:00"/>
    <n v="6"/>
    <n v="180"/>
    <x v="6"/>
    <x v="32"/>
    <n v="6711155"/>
    <x v="1"/>
    <n v="1"/>
    <m/>
    <m/>
    <m/>
    <m/>
    <n v="1"/>
    <s v="Software Engineer"/>
    <m/>
    <s v="Manager"/>
    <m/>
    <m/>
    <s v="Financial Services"/>
    <n v="12"/>
    <s v="UL"/>
    <x v="2"/>
    <x v="0"/>
    <x v="1"/>
    <x v="0"/>
    <x v="1"/>
    <x v="0"/>
    <x v="0"/>
    <x v="0"/>
    <x v="0"/>
    <m/>
    <m/>
    <s v="Forums"/>
    <m/>
    <n v="6"/>
    <m/>
    <m/>
    <n v="12"/>
    <n v="24"/>
    <s v="Patience, because sometimes you need time to figure out the solution."/>
    <x v="1"/>
    <x v="0"/>
    <n v="7"/>
    <s v="Do not release unfinished courses."/>
    <x v="67"/>
    <m/>
    <n v="0"/>
    <s v="No"/>
  </r>
  <r>
    <x v="570"/>
    <x v="0"/>
    <x v="1"/>
    <x v="0"/>
    <m/>
    <m/>
    <m/>
    <n v="31.530555555555555"/>
    <d v="1986-11-19T00:00:00"/>
    <n v="8"/>
    <n v="60"/>
    <x v="4"/>
    <x v="2"/>
    <m/>
    <x v="6"/>
    <n v="0"/>
    <s v="t-shirt"/>
    <m/>
    <s v="â€Math - all the cool kids are doing itâ€"/>
    <m/>
    <n v="1"/>
    <s v=" Artificial Intelligence Engineer"/>
    <m/>
    <s v="Individual Contributor"/>
    <m/>
    <s v="Technology &amp; Internet"/>
    <m/>
    <n v="5"/>
    <s v="ElementAI"/>
    <x v="0"/>
    <x v="0"/>
    <x v="1"/>
    <x v="0"/>
    <x v="0"/>
    <x v="0"/>
    <x v="1"/>
    <x v="0"/>
    <x v="0"/>
    <m/>
    <m/>
    <s v="Slack Channel"/>
    <m/>
    <n v="4"/>
    <m/>
    <n v="5"/>
    <m/>
    <n v="8"/>
    <s v="Get a solid good math background to be sure you can understand the fundamentals"/>
    <x v="1"/>
    <x v="0"/>
    <n v="7"/>
    <s v="Add more theoretical resources or pre requisite resources"/>
    <x v="0"/>
    <m/>
    <n v="1"/>
    <s v="No"/>
  </r>
  <r>
    <x v="571"/>
    <x v="1"/>
    <x v="1"/>
    <x v="0"/>
    <m/>
    <m/>
    <m/>
    <n v="34.536111111111111"/>
    <d v="1983-12-03T00:00:00"/>
    <n v="7"/>
    <n v="60"/>
    <x v="11"/>
    <x v="7"/>
    <n v="2450"/>
    <x v="5"/>
    <n v="0"/>
    <s v="hoodie"/>
    <m/>
    <s v="â€œA quality life demands quality questionsâ€"/>
    <m/>
    <n v="1"/>
    <s v="Data Scientist"/>
    <m/>
    <s v="Individual Contributor"/>
    <m/>
    <s v="Technology &amp; Internet"/>
    <m/>
    <n v="8"/>
    <s v="Microsoft"/>
    <x v="0"/>
    <x v="0"/>
    <x v="1"/>
    <x v="1"/>
    <x v="0"/>
    <x v="0"/>
    <x v="0"/>
    <x v="0"/>
    <x v="0"/>
    <m/>
    <m/>
    <s v="Forums"/>
    <m/>
    <n v="5"/>
    <m/>
    <n v="5"/>
    <m/>
    <n v="20"/>
    <s v="Get your hands dirty and do at least a bit more than is written in instructions"/>
    <x v="0"/>
    <x v="0"/>
    <n v="9"/>
    <s v="Nothing i can think of"/>
    <x v="431"/>
    <m/>
    <n v="0"/>
    <s v="No"/>
  </r>
  <r>
    <x v="572"/>
    <x v="1"/>
    <x v="0"/>
    <x v="0"/>
    <m/>
    <m/>
    <m/>
    <n v="0.22777777777777777"/>
    <d v="2017-09-26T00:00:00"/>
    <n v="6"/>
    <n v="20"/>
    <x v="4"/>
    <x v="14"/>
    <n v="31028"/>
    <x v="3"/>
    <n v="0"/>
    <s v="shoes (brand is TBDâ€¦ probably Adidas or Puma)"/>
    <m/>
    <s v="â€œMachine learning for lifeâ€"/>
    <m/>
    <n v="1"/>
    <m/>
    <s v="engineer"/>
    <s v="Individual Contributor"/>
    <m/>
    <s v="Airlines &amp; Aerospace (including Defense)"/>
    <m/>
    <n v="6"/>
    <s v="afb"/>
    <x v="2"/>
    <x v="0"/>
    <x v="1"/>
    <x v="0"/>
    <x v="1"/>
    <x v="0"/>
    <x v="0"/>
    <x v="0"/>
    <x v="0"/>
    <m/>
    <m/>
    <s v="Forums"/>
    <m/>
    <n v="5"/>
    <m/>
    <n v="1"/>
    <m/>
    <n v="489"/>
    <s v="Keep up the pace because otherwise you might need to relearn previous chapters"/>
    <x v="1"/>
    <x v="0"/>
    <n v="8"/>
    <s v="Nothing, I think it is up to me to make the most out of it."/>
    <x v="432"/>
    <s v="I received emaila from udacity about potential employers. It is frustrating to link on the employers openingredients positions to only find out they require PhD level or senior level expertise. If I have taken recently a udacity course I don't need to see those openings. "/>
    <n v="0"/>
    <s v="yes"/>
  </r>
  <r>
    <x v="573"/>
    <x v="1"/>
    <x v="1"/>
    <x v="0"/>
    <s v="Help prepare for an advanced degree"/>
    <s v="General interest in the topic (personal growth and enrichment)"/>
    <m/>
    <n v="27.5"/>
    <d v="1990-11-09T00:00:00"/>
    <n v="7"/>
    <n v="80"/>
    <x v="8"/>
    <x v="12"/>
    <n v="55100"/>
    <x v="3"/>
    <n v="1"/>
    <m/>
    <m/>
    <m/>
    <m/>
    <n v="1"/>
    <s v="Software Engineer"/>
    <m/>
    <s v="Individual Contributor"/>
    <m/>
    <s v="Technology &amp; Internet"/>
    <m/>
    <n v="1"/>
    <s v="xamarin developer"/>
    <x v="2"/>
    <x v="0"/>
    <x v="1"/>
    <x v="0"/>
    <x v="0"/>
    <x v="0"/>
    <x v="1"/>
    <x v="0"/>
    <x v="0"/>
    <m/>
    <m/>
    <s v="Forums"/>
    <m/>
    <n v="4"/>
    <m/>
    <n v="3"/>
    <m/>
    <n v="30"/>
    <s v="Dont give up! You could allways find help on forum!"/>
    <x v="1"/>
    <x v="0"/>
    <n v="9"/>
    <s v="Improve lessons before 4 project"/>
    <x v="433"/>
    <s v="Lessons before project 4 in DLF could be better"/>
    <n v="1"/>
    <s v="No"/>
  </r>
  <r>
    <x v="574"/>
    <x v="1"/>
    <x v="0"/>
    <x v="0"/>
    <m/>
    <s v="General interest in the topic (personal growth and enrichment)"/>
    <m/>
    <n v="40.613888888888887"/>
    <d v="1977-12-06T00:00:00"/>
    <n v="4"/>
    <n v="120"/>
    <x v="6"/>
    <x v="4"/>
    <n v="94590"/>
    <x v="0"/>
    <n v="1"/>
    <m/>
    <m/>
    <m/>
    <m/>
    <n v="1"/>
    <m/>
    <s v="Paramedic "/>
    <s v="Not Applicable"/>
    <m/>
    <s v="Healthcare and Pharmaceuticals"/>
    <m/>
    <n v="30"/>
    <s v="Medic Ambulance "/>
    <x v="4"/>
    <x v="0"/>
    <x v="1"/>
    <x v="0"/>
    <x v="0"/>
    <x v="1"/>
    <x v="1"/>
    <x v="0"/>
    <x v="0"/>
    <m/>
    <m/>
    <s v="Slack Channel"/>
    <m/>
    <n v="4"/>
    <m/>
    <n v="4"/>
    <m/>
    <n v="6"/>
    <s v="Read everything completely. Give yourself time to learn and think about the work.... trust the process..."/>
    <x v="2"/>
    <x v="69"/>
    <n v="10"/>
    <s v="Other than technical stuff like class audio, nothing...."/>
    <x v="0"/>
    <m/>
    <n v="1"/>
    <s v="No"/>
  </r>
  <r>
    <x v="575"/>
    <x v="0"/>
    <x v="1"/>
    <x v="0"/>
    <m/>
    <m/>
    <m/>
    <n v="37.452777777777776"/>
    <d v="1981-01-17T00:00:00"/>
    <n v="8"/>
    <n v="80"/>
    <x v="6"/>
    <x v="13"/>
    <n v="3186"/>
    <x v="4"/>
    <n v="1"/>
    <m/>
    <m/>
    <m/>
    <m/>
    <n v="1"/>
    <s v="Data Scientist"/>
    <m/>
    <s v="Manager"/>
    <m/>
    <s v="Insurance"/>
    <m/>
    <n v="14"/>
    <s v="VMIA"/>
    <x v="1"/>
    <x v="0"/>
    <x v="1"/>
    <x v="1"/>
    <x v="0"/>
    <x v="0"/>
    <x v="0"/>
    <x v="0"/>
    <x v="0"/>
    <m/>
    <m/>
    <s v="Stack Overflow"/>
    <m/>
    <m/>
    <n v="12"/>
    <m/>
    <n v="12"/>
    <n v="300"/>
    <s v="Get into the habit of doing some amount of work towards the completing the program every day."/>
    <x v="1"/>
    <x v="0"/>
    <n v="9"/>
    <s v="Not change the Nanodegrees so often. While I was doing the Data Analyst Nanodegree (over 4 months), the content of the program changed about three times, which was a bit disconcerting."/>
    <x v="434"/>
    <s v="I would really like to do your Deep Learning Foundations Nanodegree, but the fact that you have to do it to a particular schedule has put me off so far. If you could make it so that it was possible to do the program in your own time, I would be more likely to sign up."/>
    <n v="1"/>
    <s v="No"/>
  </r>
  <r>
    <x v="576"/>
    <x v="0"/>
    <x v="1"/>
    <x v="0"/>
    <m/>
    <m/>
    <m/>
    <n v="29.297222222222221"/>
    <d v="1989-01-31T00:00:00"/>
    <n v="7"/>
    <n v="80"/>
    <x v="11"/>
    <x v="13"/>
    <n v="2000"/>
    <x v="7"/>
    <n v="1"/>
    <m/>
    <m/>
    <m/>
    <m/>
    <n v="1"/>
    <s v="Research"/>
    <m/>
    <s v="Individual Contributor"/>
    <m/>
    <s v="Government"/>
    <m/>
    <n v="5"/>
    <s v="DST"/>
    <x v="0"/>
    <x v="0"/>
    <x v="1"/>
    <x v="0"/>
    <x v="0"/>
    <x v="0"/>
    <x v="1"/>
    <x v="0"/>
    <x v="0"/>
    <m/>
    <m/>
    <s v="Slack Channel"/>
    <m/>
    <n v="6"/>
    <m/>
    <n v="6"/>
    <m/>
    <n v="20"/>
    <s v="Read slack channels and ask questions"/>
    <x v="1"/>
    <x v="0"/>
    <n v="10"/>
    <s v="Nothing"/>
    <x v="435"/>
    <m/>
    <n v="0"/>
    <s v="No"/>
  </r>
  <r>
    <x v="577"/>
    <x v="0"/>
    <x v="1"/>
    <x v="1"/>
    <m/>
    <m/>
    <m/>
    <n v="23.083333333333332"/>
    <d v="1995-03-18T00:00:00"/>
    <n v="6"/>
    <n v="30"/>
    <x v="6"/>
    <x v="11"/>
    <m/>
    <x v="11"/>
    <n v="0"/>
    <s v="t-shirt"/>
    <m/>
    <s v="â€œMachine learning for lifeâ€"/>
    <m/>
    <n v="0"/>
    <m/>
    <m/>
    <m/>
    <m/>
    <m/>
    <m/>
    <m/>
    <m/>
    <x v="2"/>
    <x v="0"/>
    <x v="1"/>
    <x v="0"/>
    <x v="0"/>
    <x v="0"/>
    <x v="1"/>
    <x v="0"/>
    <x v="0"/>
    <m/>
    <m/>
    <s v="Stack Overflow"/>
    <m/>
    <n v="6"/>
    <m/>
    <n v="4"/>
    <m/>
    <n v="20"/>
    <s v="Just do it"/>
    <x v="1"/>
    <x v="0"/>
    <n v="10"/>
    <s v="None"/>
    <x v="436"/>
    <s v="None"/>
    <n v="1"/>
    <s v="No"/>
  </r>
  <r>
    <x v="578"/>
    <x v="1"/>
    <x v="0"/>
    <x v="0"/>
    <m/>
    <m/>
    <m/>
    <n v="36.794444444444444"/>
    <d v="1981-09-11T00:00:00"/>
    <n v="7"/>
    <n v="60"/>
    <x v="1"/>
    <x v="10"/>
    <n v="98072"/>
    <x v="10"/>
    <n v="0"/>
    <s v="backpack"/>
    <m/>
    <s v="â€œData is the new bacon&quot;"/>
    <m/>
    <n v="0"/>
    <m/>
    <m/>
    <m/>
    <m/>
    <m/>
    <m/>
    <m/>
    <m/>
    <x v="0"/>
    <x v="0"/>
    <x v="1"/>
    <x v="0"/>
    <x v="1"/>
    <x v="0"/>
    <x v="0"/>
    <x v="0"/>
    <x v="0"/>
    <m/>
    <m/>
    <s v="Forums"/>
    <m/>
    <n v="6"/>
    <m/>
    <n v="6"/>
    <m/>
    <n v="18"/>
    <s v="Hang in there - you will get there with time and practise."/>
    <x v="1"/>
    <x v="0"/>
    <n v="9"/>
    <s v="Not sure"/>
    <x v="437"/>
    <s v="no"/>
    <n v="0"/>
    <s v="No"/>
  </r>
  <r>
    <x v="579"/>
    <x v="1"/>
    <x v="0"/>
    <x v="0"/>
    <m/>
    <m/>
    <m/>
    <n v="26.380555555555556"/>
    <d v="1991-12-17T00:00:00"/>
    <n v="6"/>
    <n v="5"/>
    <x v="20"/>
    <x v="5"/>
    <n v="1510051"/>
    <x v="8"/>
    <n v="1"/>
    <m/>
    <m/>
    <m/>
    <m/>
    <n v="1"/>
    <s v="Business/Strategy"/>
    <m/>
    <s v="Director"/>
    <m/>
    <s v="Technology &amp; Internet"/>
    <m/>
    <n v="3"/>
    <s v="Product Manager"/>
    <x v="0"/>
    <x v="0"/>
    <x v="1"/>
    <x v="1"/>
    <x v="0"/>
    <x v="0"/>
    <x v="0"/>
    <x v="0"/>
    <x v="0"/>
    <m/>
    <m/>
    <s v="Slack Channel"/>
    <m/>
    <n v="6"/>
    <m/>
    <n v="6"/>
    <m/>
    <n v="10"/>
    <s v="Study every day. Repeat watching what you don't understand."/>
    <x v="1"/>
    <x v="0"/>
    <n v="8"/>
    <s v="I'd like much faster feedback."/>
    <x v="438"/>
    <s v="I'd like to use Python3 rather than Python2"/>
    <n v="0"/>
    <s v="No"/>
  </r>
  <r>
    <x v="580"/>
    <x v="1"/>
    <x v="0"/>
    <x v="0"/>
    <m/>
    <m/>
    <m/>
    <n v="28.730555555555554"/>
    <d v="1989-08-23T00:00:00"/>
    <n v="7"/>
    <n v="20"/>
    <x v="6"/>
    <x v="14"/>
    <n v="7936"/>
    <x v="5"/>
    <n v="1"/>
    <m/>
    <m/>
    <m/>
    <m/>
    <n v="1"/>
    <s v="Software Engineer"/>
    <m/>
    <s v="Individual Contributor"/>
    <m/>
    <s v="Manufacturing"/>
    <m/>
    <n v="3"/>
    <s v="Formosa Plastics"/>
    <x v="2"/>
    <x v="0"/>
    <x v="1"/>
    <x v="1"/>
    <x v="0"/>
    <x v="0"/>
    <x v="0"/>
    <x v="0"/>
    <x v="0"/>
    <m/>
    <m/>
    <s v="Forums"/>
    <m/>
    <n v="5"/>
    <m/>
    <m/>
    <n v="7"/>
    <n v="12"/>
    <s v="Follow or exceed the course schedule"/>
    <x v="1"/>
    <x v="0"/>
    <n v="8"/>
    <s v="Help me to learn many skills for my next career"/>
    <x v="439"/>
    <s v="Hope to lower the price of Nanodegree"/>
    <n v="1"/>
    <s v="No"/>
  </r>
  <r>
    <x v="581"/>
    <x v="1"/>
    <x v="0"/>
    <x v="0"/>
    <m/>
    <s v="General interest in the topic (personal growth and enrichment)"/>
    <m/>
    <n v="31.763888888888889"/>
    <d v="1986-08-27T00:00:00"/>
    <n v="7"/>
    <n v="60"/>
    <x v="11"/>
    <x v="21"/>
    <n v="1790083"/>
    <x v="2"/>
    <n v="1"/>
    <m/>
    <m/>
    <m/>
    <m/>
    <n v="0"/>
    <m/>
    <m/>
    <m/>
    <m/>
    <m/>
    <m/>
    <m/>
    <m/>
    <x v="0"/>
    <x v="1"/>
    <x v="1"/>
    <x v="0"/>
    <x v="0"/>
    <x v="0"/>
    <x v="1"/>
    <x v="0"/>
    <x v="0"/>
    <m/>
    <m/>
    <s v="Forums"/>
    <m/>
    <n v="6"/>
    <m/>
    <n v="3"/>
    <m/>
    <n v="5"/>
    <s v="Do not quit, continue step by step. In case you can not understand the material, firstly search on the web, then ask someone. "/>
    <x v="1"/>
    <x v="0"/>
    <n v="7"/>
    <s v="It seems already started to be implemented when you have difficulty to understand material, it would be great I can ask TA by chat."/>
    <x v="440"/>
    <s v="What is the importance of Japan in terms of market for Udacity?"/>
    <n v="1"/>
    <s v="No"/>
  </r>
  <r>
    <x v="582"/>
    <x v="0"/>
    <x v="0"/>
    <x v="0"/>
    <m/>
    <s v="General interest in the topic (personal growth and enrichment)"/>
    <m/>
    <n v="37.172222222222224"/>
    <d v="1981-04-28T00:00:00"/>
    <n v="6"/>
    <n v="35"/>
    <x v="27"/>
    <x v="20"/>
    <n v="2026"/>
    <x v="3"/>
    <n v="0"/>
    <s v="hoodie"/>
    <m/>
    <s v="â€œA quality life demands quality questionsâ€"/>
    <m/>
    <n v="1"/>
    <m/>
    <s v="Full-Stack Developer, Teaching Assistant, Student"/>
    <s v="Individual Contributor"/>
    <m/>
    <m/>
    <s v="Recruitment, Education, IT"/>
    <n v="10"/>
    <s v="Creatio, Coder Academy"/>
    <x v="0"/>
    <x v="0"/>
    <x v="1"/>
    <x v="0"/>
    <x v="0"/>
    <x v="1"/>
    <x v="0"/>
    <x v="0"/>
    <x v="0"/>
    <m/>
    <m/>
    <s v="Forums"/>
    <m/>
    <m/>
    <n v="32"/>
    <m/>
    <n v="8"/>
    <n v="480"/>
    <s v="Share your study notes in a blog. Summarise all the papers. Python is easier than you think. Learn Artificial Intelligence before it learns you."/>
    <x v="0"/>
    <x v="0"/>
    <n v="10"/>
    <s v="Build a way for students to see what other students live nearby and invest in arranging monthly workshops for them to collaborate"/>
    <x v="441"/>
    <m/>
    <n v="1"/>
    <s v="No"/>
  </r>
  <r>
    <x v="583"/>
    <x v="1"/>
    <x v="0"/>
    <x v="0"/>
    <m/>
    <s v="General interest in the topic (personal growth and enrichment)"/>
    <m/>
    <n v="36.241666666666667"/>
    <d v="1982-03-29T00:00:00"/>
    <n v="6"/>
    <n v="40"/>
    <x v="8"/>
    <x v="9"/>
    <n v="6183"/>
    <x v="0"/>
    <n v="1"/>
    <m/>
    <m/>
    <m/>
    <m/>
    <n v="0"/>
    <m/>
    <m/>
    <m/>
    <m/>
    <m/>
    <m/>
    <m/>
    <m/>
    <x v="2"/>
    <x v="0"/>
    <x v="1"/>
    <x v="1"/>
    <x v="0"/>
    <x v="0"/>
    <x v="0"/>
    <x v="0"/>
    <x v="0"/>
    <m/>
    <m/>
    <s v="Stack Overflow"/>
    <m/>
    <n v="5"/>
    <m/>
    <n v="4"/>
    <m/>
    <n v="4"/>
    <s v="Start ASAP"/>
    <x v="2"/>
    <x v="70"/>
    <n v="10"/>
    <s v="Supporting mobile device friendly"/>
    <x v="390"/>
    <m/>
    <n v="0"/>
    <s v="No"/>
  </r>
  <r>
    <x v="584"/>
    <x v="0"/>
    <x v="0"/>
    <x v="0"/>
    <m/>
    <s v="General interest in the topic (personal growth and enrichment)"/>
    <m/>
    <n v="25.363888888888887"/>
    <d v="1992-12-17T00:00:00"/>
    <n v="8"/>
    <n v="120"/>
    <x v="1"/>
    <x v="2"/>
    <m/>
    <x v="10"/>
    <n v="0"/>
    <s v="hoodie"/>
    <m/>
    <s v="â€Math - all the cool kids are doing itâ€"/>
    <m/>
    <n v="1"/>
    <s v="Software Engineer"/>
    <m/>
    <s v="Individual Contributor"/>
    <m/>
    <s v="Business Support &amp; Logistics"/>
    <m/>
    <n v="1"/>
    <m/>
    <x v="0"/>
    <x v="0"/>
    <x v="1"/>
    <x v="0"/>
    <x v="0"/>
    <x v="0"/>
    <x v="0"/>
    <x v="0"/>
    <x v="0"/>
    <s v="None"/>
    <m/>
    <m/>
    <m/>
    <m/>
    <m/>
    <m/>
    <m/>
    <m/>
    <m/>
    <x v="0"/>
    <x v="0"/>
    <n v="9"/>
    <s v="None that I could think of"/>
    <x v="0"/>
    <m/>
    <n v="0"/>
    <s v="No"/>
  </r>
  <r>
    <x v="585"/>
    <x v="1"/>
    <x v="0"/>
    <x v="0"/>
    <m/>
    <m/>
    <m/>
    <n v="27.31111111111111"/>
    <d v="1991-01-16T00:00:00"/>
    <n v="8"/>
    <n v="15"/>
    <x v="5"/>
    <x v="10"/>
    <n v="63368"/>
    <x v="10"/>
    <n v="1"/>
    <m/>
    <m/>
    <m/>
    <m/>
    <n v="1"/>
    <s v="Data Analyst"/>
    <m/>
    <s v="Intern"/>
    <m/>
    <s v="Insurance"/>
    <m/>
    <n v="1"/>
    <s v="CEB"/>
    <x v="2"/>
    <x v="0"/>
    <x v="1"/>
    <x v="0"/>
    <x v="1"/>
    <x v="0"/>
    <x v="0"/>
    <x v="0"/>
    <x v="0"/>
    <m/>
    <m/>
    <s v="Stack Overflow"/>
    <m/>
    <n v="6"/>
    <m/>
    <n v="6"/>
    <m/>
    <n v="6"/>
    <s v="spend decent amount of time on it"/>
    <x v="1"/>
    <x v="0"/>
    <n v="10"/>
    <s v="offer student discount"/>
    <x v="10"/>
    <s v="you guys are awesome!"/>
    <n v="1"/>
    <s v="No"/>
  </r>
  <r>
    <x v="586"/>
    <x v="1"/>
    <x v="1"/>
    <x v="0"/>
    <s v="Help prepare for an advanced degree"/>
    <s v="General interest in the topic (personal growth and enrichment)"/>
    <m/>
    <n v="119.68333333333334"/>
    <m/>
    <n v="8"/>
    <n v="35"/>
    <x v="5"/>
    <x v="7"/>
    <m/>
    <x v="0"/>
    <n v="0"/>
    <s v="jacket (brand is TBD... probably Patagonia)"/>
    <m/>
    <m/>
    <s v="&quot;U live and U learn&quot;"/>
    <n v="1"/>
    <s v="Self employed"/>
    <m/>
    <s v="Individual Contributor"/>
    <m/>
    <s v="Technology &amp; Internet"/>
    <m/>
    <n v="2"/>
    <m/>
    <x v="0"/>
    <x v="0"/>
    <x v="1"/>
    <x v="0"/>
    <x v="1"/>
    <x v="0"/>
    <x v="0"/>
    <x v="0"/>
    <x v="0"/>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x v="1"/>
    <x v="0"/>
    <n v="10"/>
    <s v="Nothing different, just keep working to improve. :)"/>
    <x v="442"/>
    <m/>
    <n v="0"/>
    <s v="No"/>
  </r>
  <r>
    <x v="587"/>
    <x v="1"/>
    <x v="0"/>
    <x v="0"/>
    <m/>
    <m/>
    <m/>
    <n v="53.9"/>
    <d v="1964-11-01T00:00:00"/>
    <n v="7"/>
    <n v="90"/>
    <x v="7"/>
    <x v="14"/>
    <n v="94606"/>
    <x v="8"/>
    <n v="1"/>
    <m/>
    <m/>
    <m/>
    <m/>
    <n v="1"/>
    <s v="Customer Service"/>
    <m/>
    <s v="Individual Contributor"/>
    <m/>
    <s v="Food &amp; Beverages"/>
    <m/>
    <n v="2"/>
    <s v="Whole Foods Market"/>
    <x v="0"/>
    <x v="0"/>
    <x v="1"/>
    <x v="0"/>
    <x v="0"/>
    <x v="1"/>
    <x v="0"/>
    <x v="0"/>
    <x v="0"/>
    <m/>
    <m/>
    <s v="Slack Channel"/>
    <m/>
    <m/>
    <n v="14"/>
    <m/>
    <n v="14"/>
    <n v="10"/>
    <s v="Start projects early. Often you will have some snag, anything from software installation to a bug in your program. Take copious notes from videos. "/>
    <x v="1"/>
    <x v="0"/>
    <n v="10"/>
    <s v="More content. Some subjects could have been covered more in-depth and/or given more examples."/>
    <x v="443"/>
    <s v="Make sure mentors are committed. I had to get a new one after the 1st one stopped responding."/>
    <n v="1"/>
    <s v="No"/>
  </r>
  <r>
    <x v="588"/>
    <x v="1"/>
    <x v="0"/>
    <x v="0"/>
    <m/>
    <m/>
    <m/>
    <n v="51.083333333333336"/>
    <d v="1967-08-12T00:00:00"/>
    <n v="4"/>
    <n v="60"/>
    <x v="5"/>
    <x v="7"/>
    <n v="94555"/>
    <x v="6"/>
    <n v="0"/>
    <s v="backpack"/>
    <m/>
    <s v="â€Math - all the cool kids are doing itâ€"/>
    <m/>
    <n v="1"/>
    <s v="Software Engineer"/>
    <m/>
    <s v="Manager"/>
    <m/>
    <s v="Transportation &amp; Delivery"/>
    <m/>
    <n v="27"/>
    <s v="Fortive"/>
    <x v="0"/>
    <x v="0"/>
    <x v="1"/>
    <x v="0"/>
    <x v="1"/>
    <x v="0"/>
    <x v="0"/>
    <x v="0"/>
    <x v="0"/>
    <m/>
    <m/>
    <s v="Forums"/>
    <m/>
    <m/>
    <n v="20"/>
    <m/>
    <n v="10"/>
    <n v="1000"/>
    <s v="Enjoy and go your own speed."/>
    <x v="2"/>
    <x v="56"/>
    <n v="8"/>
    <s v="Don't charge per month.  I would have preferred to take time off when I didn't use your services.  Charge only when setvices (premium classes or forums or submissions are ready)"/>
    <x v="444"/>
    <s v="Greatly enjoyed 1st 4 months.   The final project was a real challenge."/>
    <n v="1"/>
    <s v="No"/>
  </r>
  <r>
    <x v="589"/>
    <x v="1"/>
    <x v="0"/>
    <x v="0"/>
    <s v="Help prepare for an advanced degree"/>
    <s v="General interest in the topic (personal growth and enrichment)"/>
    <m/>
    <n v="28.074999999999999"/>
    <d v="1990-04-16T00:00:00"/>
    <n v="8"/>
    <n v="90"/>
    <x v="16"/>
    <x v="13"/>
    <n v="164"/>
    <x v="0"/>
    <n v="1"/>
    <m/>
    <m/>
    <m/>
    <m/>
    <n v="1"/>
    <s v="Software Engineer"/>
    <m/>
    <s v="Individual Contributor"/>
    <m/>
    <s v="Technology &amp; Internet"/>
    <m/>
    <n v="2"/>
    <s v="Project M Studio"/>
    <x v="2"/>
    <x v="0"/>
    <x v="1"/>
    <x v="0"/>
    <x v="0"/>
    <x v="0"/>
    <x v="0"/>
    <x v="0"/>
    <x v="0"/>
    <s v="None"/>
    <m/>
    <m/>
    <m/>
    <m/>
    <m/>
    <m/>
    <m/>
    <m/>
    <m/>
    <x v="4"/>
    <x v="0"/>
    <n v="10"/>
    <s v="Choosing a capstone project is hard. Having more examples or sources of inspiration would be very useful."/>
    <x v="445"/>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s v="No"/>
  </r>
  <r>
    <x v="590"/>
    <x v="0"/>
    <x v="1"/>
    <x v="0"/>
    <m/>
    <m/>
    <m/>
    <n v="48.086111111111109"/>
    <d v="1970-07-26T00:00:00"/>
    <n v="6"/>
    <n v="21"/>
    <x v="6"/>
    <x v="13"/>
    <n v="35830"/>
    <x v="4"/>
    <n v="0"/>
    <s v="hoodie"/>
    <m/>
    <s v="â€œMachine learning for lifeâ€"/>
    <m/>
    <n v="1"/>
    <s v="Data Engineer"/>
    <m/>
    <s v="Individual Contributor"/>
    <m/>
    <s v="Airlines &amp; Aerospace (including Defense)"/>
    <m/>
    <n v="15"/>
    <s v="Polaris Sensor Technologies"/>
    <x v="0"/>
    <x v="0"/>
    <x v="1"/>
    <x v="0"/>
    <x v="1"/>
    <x v="0"/>
    <x v="0"/>
    <x v="0"/>
    <x v="0"/>
    <m/>
    <m/>
    <s v="Forums"/>
    <m/>
    <n v="3"/>
    <m/>
    <m/>
    <n v="10"/>
    <n v="10"/>
    <s v="find helpful related projects to study on GitHub and double your estimated time :)"/>
    <x v="1"/>
    <x v="0"/>
    <n v="9"/>
    <s v="provide optional units with more detail of given subjects"/>
    <x v="446"/>
    <s v="Would love to participate in some sort of professional (remote maybe) exchange program, where a business could try out nanodegree graduates and gauge their skill levels, and the graduates could be exposed to something outside their experience"/>
    <n v="0"/>
    <s v="No"/>
  </r>
  <r>
    <x v="591"/>
    <x v="1"/>
    <x v="0"/>
    <x v="0"/>
    <m/>
    <s v="General interest in the topic (personal growth and enrichment)"/>
    <m/>
    <n v="44.93611111111111"/>
    <d v="1973-09-02T00:00:00"/>
    <n v="8"/>
    <n v="20"/>
    <x v="8"/>
    <x v="9"/>
    <n v="20148"/>
    <x v="8"/>
    <n v="1"/>
    <m/>
    <m/>
    <m/>
    <m/>
    <n v="1"/>
    <s v="Software Engineer"/>
    <m/>
    <s v="Individual Contributor"/>
    <m/>
    <s v="Airlines &amp; Aerospace (including Defense)"/>
    <m/>
    <n v="20"/>
    <s v="The PTR Group, Inc."/>
    <x v="2"/>
    <x v="0"/>
    <x v="1"/>
    <x v="0"/>
    <x v="0"/>
    <x v="0"/>
    <x v="1"/>
    <x v="0"/>
    <x v="0"/>
    <m/>
    <m/>
    <s v="Slack Channel"/>
    <m/>
    <n v="2"/>
    <m/>
    <n v="6"/>
    <m/>
    <n v="40"/>
    <s v="Identify what you are interested in and go for it. Rely on the community if you get stuck."/>
    <x v="1"/>
    <x v="0"/>
    <n v="8"/>
    <s v="A more advanced version of the deep learning foundations program would be useful. The AIND is a step in this direction but is split between deep learning and classical AI."/>
    <x v="447"/>
    <m/>
    <n v="1"/>
    <s v="No"/>
  </r>
  <r>
    <x v="592"/>
    <x v="1"/>
    <x v="1"/>
    <x v="0"/>
    <m/>
    <m/>
    <m/>
    <n v="31.922222222222221"/>
    <d v="1986-07-01T00:00:00"/>
    <n v="7"/>
    <n v="60"/>
    <x v="5"/>
    <x v="25"/>
    <m/>
    <x v="9"/>
    <n v="1"/>
    <m/>
    <m/>
    <m/>
    <m/>
    <n v="1"/>
    <s v="Software Engineer"/>
    <m/>
    <s v="Manager"/>
    <m/>
    <s v="Technology &amp; Internet"/>
    <m/>
    <n v="6"/>
    <s v="WWE@CO"/>
    <x v="2"/>
    <x v="0"/>
    <x v="1"/>
    <x v="0"/>
    <x v="0"/>
    <x v="0"/>
    <x v="1"/>
    <x v="0"/>
    <x v="0"/>
    <m/>
    <m/>
    <s v="Forums"/>
    <m/>
    <n v="6"/>
    <m/>
    <n v="6"/>
    <m/>
    <n v="6"/>
    <s v="First is the persistence; Second is making your hands dirty by coding to help you understand the concepts; Last but not the asking for help from Forum or mentor for anything which is hard to understand. "/>
    <x v="1"/>
    <x v="0"/>
    <n v="10"/>
    <s v="the material quality is good, easy to learn; and the project is other good, makes my hands dirty to really help understand what i have learned."/>
    <x v="448"/>
    <s v="really glad and happy to study on Udacity, i will keep effort to learn and hope Udacity is better and better."/>
    <n v="1"/>
    <s v="No"/>
  </r>
  <r>
    <x v="593"/>
    <x v="0"/>
    <x v="1"/>
    <x v="0"/>
    <m/>
    <m/>
    <m/>
    <n v="49.719444444444441"/>
    <d v="1968-12-15T00:00:00"/>
    <n v="6"/>
    <n v="240"/>
    <x v="1"/>
    <x v="10"/>
    <n v="2780055"/>
    <x v="5"/>
    <n v="1"/>
    <m/>
    <m/>
    <m/>
    <m/>
    <n v="1"/>
    <s v="Software Engineer"/>
    <m/>
    <s v="Manager"/>
    <m/>
    <m/>
    <s v="Security service"/>
    <n v="20"/>
    <s v="Secom trust systems "/>
    <x v="4"/>
    <x v="0"/>
    <x v="1"/>
    <x v="0"/>
    <x v="0"/>
    <x v="0"/>
    <x v="1"/>
    <x v="0"/>
    <x v="0"/>
    <m/>
    <s v="iOS / Front End Web Developer"/>
    <s v="Slack Channel"/>
    <m/>
    <m/>
    <n v="10"/>
    <m/>
    <n v="30"/>
    <n v="20"/>
    <s v="Udacity gives us truely applicable skills, so please go forward even little by little."/>
    <x v="1"/>
    <x v="0"/>
    <n v="10"/>
    <s v="Organizing small studying teams and activate them will be so much exiting and help us make friends.  In addition, projects which are done by collaboration of each small team will be something new. "/>
    <x v="449"/>
    <s v="Thank you for your democratizing education and I love you!"/>
    <n v="1"/>
    <s v="No"/>
  </r>
  <r>
    <x v="594"/>
    <x v="0"/>
    <x v="0"/>
    <x v="0"/>
    <m/>
    <s v="General interest in the topic (personal growth and enrichment)"/>
    <m/>
    <n v="34.950000000000003"/>
    <d v="1983-07-07T00:00:00"/>
    <n v="8"/>
    <n v="30"/>
    <x v="5"/>
    <x v="8"/>
    <n v="2011"/>
    <x v="11"/>
    <n v="1"/>
    <m/>
    <m/>
    <m/>
    <m/>
    <n v="1"/>
    <s v="Software Engineer"/>
    <m/>
    <s v="Not Applicable"/>
    <m/>
    <s v="Technology &amp; Internet"/>
    <m/>
    <n v="12"/>
    <s v="ThoughtWorks"/>
    <x v="2"/>
    <x v="0"/>
    <x v="1"/>
    <x v="0"/>
    <x v="0"/>
    <x v="0"/>
    <x v="1"/>
    <x v="0"/>
    <x v="0"/>
    <m/>
    <m/>
    <m/>
    <s v="Just googling for answers"/>
    <n v="3"/>
    <m/>
    <n v="3"/>
    <m/>
    <n v="6"/>
    <s v="Never give up."/>
    <x v="1"/>
    <x v="0"/>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x v="450"/>
    <s v="-"/>
    <n v="1"/>
    <s v="No"/>
  </r>
  <r>
    <x v="595"/>
    <x v="1"/>
    <x v="0"/>
    <x v="1"/>
    <m/>
    <m/>
    <m/>
    <n v="23.069444444444443"/>
    <d v="1995-03-23T00:00:00"/>
    <n v="6"/>
    <n v="40"/>
    <x v="1"/>
    <x v="1"/>
    <n v="110075"/>
    <x v="7"/>
    <n v="0"/>
    <s v="hoodie"/>
    <m/>
    <s v="â€œMachine learning for lifeâ€"/>
    <m/>
    <n v="1"/>
    <s v="Data Analyst"/>
    <m/>
    <s v="Not Applicable"/>
    <m/>
    <s v="Technology &amp; Internet"/>
    <m/>
    <n v="1"/>
    <s v="SPOYL"/>
    <x v="0"/>
    <x v="0"/>
    <x v="0"/>
    <x v="0"/>
    <x v="0"/>
    <x v="0"/>
    <x v="0"/>
    <x v="0"/>
    <x v="0"/>
    <m/>
    <m/>
    <s v="Forums"/>
    <m/>
    <m/>
    <n v="30"/>
    <m/>
    <n v="15"/>
    <n v="10"/>
    <s v="Learn as much as you can from the external sources, the link to which are provided by Udacity in almost all videos, they work as catalyst and complete the project and try to add something new to the projects from your side."/>
    <x v="1"/>
    <x v="0"/>
    <n v="10"/>
    <s v="Udacity is already doing great, but if they can bring in companies to Udacity which start hiring Udacians by providing some projects and choosing the Nanodegree graduate with the best solution."/>
    <x v="451"/>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s v="No"/>
  </r>
  <r>
    <x v="596"/>
    <x v="1"/>
    <x v="0"/>
    <x v="0"/>
    <s v="Help prepare for an advanced degree"/>
    <s v="General interest in the topic (personal growth and enrichment)"/>
    <m/>
    <n v="23.902777777777779"/>
    <d v="1994-05-27T00:00:00"/>
    <n v="9"/>
    <n v="30"/>
    <x v="13"/>
    <x v="4"/>
    <n v="11111"/>
    <x v="1"/>
    <n v="1"/>
    <m/>
    <m/>
    <m/>
    <m/>
    <n v="0"/>
    <m/>
    <m/>
    <m/>
    <m/>
    <m/>
    <m/>
    <m/>
    <m/>
    <x v="3"/>
    <x v="0"/>
    <x v="1"/>
    <x v="0"/>
    <x v="1"/>
    <x v="0"/>
    <x v="0"/>
    <x v="0"/>
    <x v="0"/>
    <m/>
    <m/>
    <s v="Stack Overflow"/>
    <m/>
    <n v="6"/>
    <m/>
    <n v="3"/>
    <m/>
    <n v="4"/>
    <s v="Interact with as many students to learn things outside the classroom and motivate yourself."/>
    <x v="1"/>
    <x v="0"/>
    <n v="9"/>
    <s v="Creating Nanodegrees for Scientists, which are deeper in contents."/>
    <x v="51"/>
    <s v="No."/>
    <n v="1"/>
    <s v="No"/>
  </r>
  <r>
    <x v="597"/>
    <x v="1"/>
    <x v="0"/>
    <x v="0"/>
    <m/>
    <m/>
    <m/>
    <n v="25.908333333333335"/>
    <d v="1992-06-04T00:00:00"/>
    <n v="7"/>
    <n v="15"/>
    <x v="4"/>
    <x v="21"/>
    <n v="110111"/>
    <x v="5"/>
    <n v="1"/>
    <m/>
    <m/>
    <m/>
    <m/>
    <n v="1"/>
    <s v="Business Intelligence / Business Analyst"/>
    <m/>
    <s v="Director"/>
    <m/>
    <s v="Business Support &amp; Logistics"/>
    <m/>
    <n v="1"/>
    <s v="Panda Lab"/>
    <x v="0"/>
    <x v="0"/>
    <x v="1"/>
    <x v="0"/>
    <x v="0"/>
    <x v="0"/>
    <x v="1"/>
    <x v="0"/>
    <x v="0"/>
    <m/>
    <m/>
    <s v="Slack Channel"/>
    <m/>
    <n v="3"/>
    <m/>
    <n v="4"/>
    <m/>
    <n v="5"/>
    <s v="After completing projects create your own projects. Think about something you would want to solve and apply what you have learned for yourself. That's when you know that you really know the stuff."/>
    <x v="1"/>
    <x v="0"/>
    <n v="8"/>
    <s v="Update older Nanodegree programs. I am currently enrolled in the AIND and, although it has good content, after the DLFND the teaching style feels a bit old and boring."/>
    <x v="452"/>
    <s v="I want to thank you guys for helping me rediscover a passion I had forgot about. The dreams I had in middle school and left behind for college are suddenly alive again."/>
    <n v="1"/>
    <s v="No"/>
  </r>
  <r>
    <x v="598"/>
    <x v="0"/>
    <x v="1"/>
    <x v="0"/>
    <s v="Help prepare for an advanced degree"/>
    <s v="General interest in the topic (personal growth and enrichment)"/>
    <m/>
    <n v="34.411111111111111"/>
    <d v="1984-01-17T00:00:00"/>
    <n v="6"/>
    <n v="2"/>
    <x v="16"/>
    <x v="2"/>
    <n v="12245760"/>
    <x v="2"/>
    <n v="1"/>
    <m/>
    <m/>
    <m/>
    <m/>
    <n v="1"/>
    <s v="Accounting/Finance"/>
    <m/>
    <s v="Individual Contributor"/>
    <m/>
    <m/>
    <s v="Investments"/>
    <n v="10"/>
    <s v="Interfloat Investimentos"/>
    <x v="2"/>
    <x v="0"/>
    <x v="1"/>
    <x v="1"/>
    <x v="1"/>
    <x v="0"/>
    <x v="0"/>
    <x v="0"/>
    <x v="0"/>
    <m/>
    <m/>
    <s v="Forums"/>
    <m/>
    <n v="4"/>
    <m/>
    <m/>
    <d v="1899-12-30T06:30:00"/>
    <n v="60"/>
    <s v="Study always, practice often"/>
    <x v="1"/>
    <x v="0"/>
    <n v="10"/>
    <s v="For now, it is perfect"/>
    <x v="453"/>
    <s v="no"/>
    <n v="1"/>
    <s v="No"/>
  </r>
  <r>
    <x v="599"/>
    <x v="1"/>
    <x v="1"/>
    <x v="0"/>
    <m/>
    <s v="General interest in the topic (personal growth and enrichment)"/>
    <m/>
    <n v="27.45"/>
    <d v="1990-11-27T00:00:00"/>
    <n v="6"/>
    <n v="150"/>
    <x v="28"/>
    <x v="13"/>
    <n v="3114"/>
    <x v="10"/>
    <n v="1"/>
    <m/>
    <m/>
    <m/>
    <m/>
    <n v="1"/>
    <s v="Data Analyst"/>
    <m/>
    <s v="Individual Contributor"/>
    <m/>
    <s v="Transportation &amp; Delivery"/>
    <m/>
    <n v="2"/>
    <m/>
    <x v="2"/>
    <x v="0"/>
    <x v="1"/>
    <x v="0"/>
    <x v="0"/>
    <x v="0"/>
    <x v="1"/>
    <x v="0"/>
    <x v="0"/>
    <m/>
    <m/>
    <s v="Slack Channel"/>
    <m/>
    <n v="6"/>
    <m/>
    <n v="5"/>
    <m/>
    <n v="5"/>
    <s v="Lectures are materials that make one to be able to complete the projects. Do not skip any one of them."/>
    <x v="0"/>
    <x v="0"/>
    <n v="10"/>
    <s v="Make a Ph.D level program"/>
    <x v="454"/>
    <m/>
    <n v="0"/>
    <s v="No"/>
  </r>
  <r>
    <x v="600"/>
    <x v="1"/>
    <x v="0"/>
    <x v="0"/>
    <s v="Help prepare for an advanced degree"/>
    <s v="General interest in the topic (personal growth and enrichment)"/>
    <m/>
    <n v="31.466666666666665"/>
    <d v="1986-12-12T00:00:00"/>
    <n v="6"/>
    <n v="2"/>
    <x v="5"/>
    <x v="15"/>
    <n v="4149120"/>
    <x v="8"/>
    <n v="1"/>
    <m/>
    <m/>
    <m/>
    <m/>
    <n v="1"/>
    <s v="Business/Strategy"/>
    <m/>
    <s v="Manager"/>
    <m/>
    <s v="Advertising &amp; Marketing"/>
    <m/>
    <n v="10"/>
    <s v="Hook Digital"/>
    <x v="2"/>
    <x v="0"/>
    <x v="1"/>
    <x v="0"/>
    <x v="0"/>
    <x v="0"/>
    <x v="0"/>
    <x v="0"/>
    <x v="0"/>
    <s v="None"/>
    <m/>
    <m/>
    <m/>
    <m/>
    <m/>
    <m/>
    <m/>
    <m/>
    <m/>
    <x v="5"/>
    <x v="0"/>
    <n v="10"/>
    <s v="The match between employers and students"/>
    <x v="288"/>
    <s v="Nope"/>
    <n v="1"/>
    <s v="No"/>
  </r>
  <r>
    <x v="601"/>
    <x v="0"/>
    <x v="0"/>
    <x v="1"/>
    <m/>
    <m/>
    <m/>
    <n v="23.205555555555556"/>
    <d v="1995-02-02T00:00:00"/>
    <n v="7"/>
    <n v="40"/>
    <x v="2"/>
    <x v="14"/>
    <n v="38655"/>
    <x v="4"/>
    <n v="1"/>
    <m/>
    <m/>
    <m/>
    <m/>
    <n v="0"/>
    <m/>
    <m/>
    <m/>
    <m/>
    <m/>
    <m/>
    <m/>
    <m/>
    <x v="0"/>
    <x v="0"/>
    <x v="1"/>
    <x v="0"/>
    <x v="1"/>
    <x v="0"/>
    <x v="0"/>
    <x v="0"/>
    <x v="0"/>
    <m/>
    <m/>
    <s v="Forums"/>
    <m/>
    <n v="5"/>
    <m/>
    <n v="4"/>
    <m/>
    <n v="15"/>
    <s v="Make sure you understand the main concepts on the videos"/>
    <x v="1"/>
    <x v="0"/>
    <n v="9"/>
    <s v="Overall I found the whole system well put together"/>
    <x v="455"/>
    <m/>
    <n v="1"/>
    <s v="No"/>
  </r>
  <r>
    <x v="602"/>
    <x v="1"/>
    <x v="0"/>
    <x v="0"/>
    <s v="Help prepare for an advanced degree"/>
    <s v="General interest in the topic (personal growth and enrichment)"/>
    <m/>
    <n v="42.486111111111114"/>
    <d v="1976-02-01T00:00:00"/>
    <n v="5"/>
    <n v="90"/>
    <x v="10"/>
    <x v="1"/>
    <n v="510572"/>
    <x v="5"/>
    <n v="0"/>
    <s v="t-shirt"/>
    <m/>
    <m/>
    <s v="Learn and Earn your seat to the joyride of the future"/>
    <n v="1"/>
    <s v="Software Engineer"/>
    <m/>
    <s v="Manager"/>
    <m/>
    <s v="Entertainment &amp; Leisure"/>
    <m/>
    <n v="5"/>
    <s v="Sparky Animation"/>
    <x v="0"/>
    <x v="0"/>
    <x v="1"/>
    <x v="0"/>
    <x v="0"/>
    <x v="0"/>
    <x v="1"/>
    <x v="0"/>
    <x v="0"/>
    <m/>
    <m/>
    <s v="Slack Channel"/>
    <m/>
    <n v="4"/>
    <m/>
    <n v="6"/>
    <m/>
    <n v="12"/>
    <s v="Try not to procrastinate, a little progress everyday is better than thinking about completing it."/>
    <x v="1"/>
    <x v="0"/>
    <n v="8"/>
    <s v="AI+human powered mentorship for better availability of help"/>
    <x v="14"/>
    <s v="More obvious information for the free courses that the final project won't be submitted to Udacity for grading."/>
    <n v="0"/>
    <s v="No"/>
  </r>
  <r>
    <x v="603"/>
    <x v="1"/>
    <x v="1"/>
    <x v="0"/>
    <s v="Help prepare for an advanced degree"/>
    <s v="General interest in the topic (personal growth and enrichment)"/>
    <m/>
    <n v="119.68333333333334"/>
    <m/>
    <n v="6"/>
    <n v="20"/>
    <x v="13"/>
    <x v="11"/>
    <n v="2905"/>
    <x v="4"/>
    <n v="0"/>
    <s v="t-shirt"/>
    <m/>
    <s v="â€œData is the new bacon&quot;"/>
    <m/>
    <n v="1"/>
    <s v="Software Engineer"/>
    <m/>
    <m/>
    <s v="Senior developer"/>
    <s v="Government"/>
    <m/>
    <n v="13"/>
    <s v="Department of Human Services"/>
    <x v="0"/>
    <x v="0"/>
    <x v="1"/>
    <x v="0"/>
    <x v="0"/>
    <x v="0"/>
    <x v="1"/>
    <x v="0"/>
    <x v="0"/>
    <m/>
    <m/>
    <s v="Slack Channel"/>
    <m/>
    <n v="2"/>
    <m/>
    <n v="3"/>
    <m/>
    <n v="4"/>
    <s v="Keep at it, a bit regularly"/>
    <x v="1"/>
    <x v="0"/>
    <n v="10"/>
    <s v="Not sure"/>
    <x v="0"/>
    <m/>
    <n v="0"/>
    <s v="No"/>
  </r>
  <r>
    <x v="604"/>
    <x v="0"/>
    <x v="1"/>
    <x v="0"/>
    <m/>
    <m/>
    <m/>
    <n v="26.477777777777778"/>
    <d v="1991-11-12T00:00:00"/>
    <n v="7"/>
    <n v="35"/>
    <x v="4"/>
    <x v="16"/>
    <m/>
    <x v="0"/>
    <n v="1"/>
    <m/>
    <m/>
    <m/>
    <m/>
    <n v="0"/>
    <m/>
    <m/>
    <m/>
    <m/>
    <m/>
    <m/>
    <m/>
    <m/>
    <x v="2"/>
    <x v="0"/>
    <x v="1"/>
    <x v="1"/>
    <x v="0"/>
    <x v="0"/>
    <x v="0"/>
    <x v="0"/>
    <x v="0"/>
    <m/>
    <m/>
    <s v="Forums"/>
    <m/>
    <n v="5"/>
    <m/>
    <n v="4"/>
    <m/>
    <n v="12"/>
    <s v="Use the forums to your advantage. Break your code and the one you are handed over to actually learn from it."/>
    <x v="0"/>
    <x v="0"/>
    <n v="8"/>
    <s v="Less spoon feeding"/>
    <x v="0"/>
    <m/>
    <n v="0"/>
    <s v="No"/>
  </r>
  <r>
    <x v="605"/>
    <x v="1"/>
    <x v="1"/>
    <x v="0"/>
    <m/>
    <s v="General interest in the topic (personal growth and enrichment)"/>
    <m/>
    <n v="35.305555555555557"/>
    <d v="1983-03-01T00:00:00"/>
    <n v="7"/>
    <n v="35"/>
    <x v="11"/>
    <x v="10"/>
    <n v="70119"/>
    <x v="5"/>
    <n v="1"/>
    <m/>
    <m/>
    <m/>
    <m/>
    <n v="0"/>
    <m/>
    <m/>
    <m/>
    <m/>
    <m/>
    <m/>
    <m/>
    <m/>
    <x v="2"/>
    <x v="0"/>
    <x v="1"/>
    <x v="0"/>
    <x v="1"/>
    <x v="0"/>
    <x v="0"/>
    <x v="0"/>
    <x v="0"/>
    <m/>
    <m/>
    <s v="Live Help"/>
    <m/>
    <n v="6"/>
    <m/>
    <n v="6"/>
    <m/>
    <n v="100"/>
    <s v="You can do it"/>
    <x v="2"/>
    <x v="71"/>
    <n v="10"/>
    <s v="Not sure.  I liked it as is"/>
    <x v="456"/>
    <s v="It's a little expensive "/>
    <n v="1"/>
    <s v="No"/>
  </r>
  <r>
    <x v="606"/>
    <x v="0"/>
    <x v="1"/>
    <x v="0"/>
    <s v="Help prepare for an advanced degree"/>
    <s v="General interest in the topic (personal growth and enrichment)"/>
    <m/>
    <n v="27.280555555555555"/>
    <d v="1991-01-27T00:00:00"/>
    <n v="6"/>
    <n v="60"/>
    <x v="7"/>
    <x v="2"/>
    <n v="14240"/>
    <x v="8"/>
    <n v="0"/>
    <s v="shoes (brand is TBDâ€¦ probably Adidas or Puma)"/>
    <m/>
    <s v="â€œData is the new bacon&quot;"/>
    <m/>
    <n v="1"/>
    <s v="Data Scientist"/>
    <m/>
    <s v="Individual Contributor"/>
    <m/>
    <s v="Technology &amp; Internet"/>
    <m/>
    <n v="1"/>
    <s v="GRID Inc."/>
    <x v="0"/>
    <x v="0"/>
    <x v="1"/>
    <x v="0"/>
    <x v="0"/>
    <x v="0"/>
    <x v="1"/>
    <x v="0"/>
    <x v="0"/>
    <m/>
    <m/>
    <s v="Slack Channel"/>
    <m/>
    <n v="6"/>
    <m/>
    <n v="6"/>
    <m/>
    <n v="10"/>
    <s v="Keep the passion burning. Remember that what we are learning will impact the world in some way or another :)"/>
    <x v="1"/>
    <x v="0"/>
    <n v="10"/>
    <s v="Upload more videos!"/>
    <x v="457"/>
    <s v="I want the swags lol"/>
    <n v="1"/>
    <s v="No"/>
  </r>
  <r>
    <x v="607"/>
    <x v="0"/>
    <x v="1"/>
    <x v="0"/>
    <m/>
    <m/>
    <m/>
    <n v="22.372222222222224"/>
    <d v="1995-11-29T00:00:00"/>
    <n v="8"/>
    <n v="60"/>
    <x v="1"/>
    <x v="16"/>
    <n v="20000"/>
    <x v="6"/>
    <n v="1"/>
    <m/>
    <m/>
    <m/>
    <m/>
    <n v="0"/>
    <m/>
    <m/>
    <m/>
    <m/>
    <m/>
    <m/>
    <m/>
    <m/>
    <x v="2"/>
    <x v="0"/>
    <x v="1"/>
    <x v="0"/>
    <x v="1"/>
    <x v="0"/>
    <x v="1"/>
    <x v="0"/>
    <x v="0"/>
    <m/>
    <m/>
    <s v="Mentor Help (classroom or 1:1 mentors)"/>
    <m/>
    <m/>
    <n v="20"/>
    <n v="6"/>
    <m/>
    <n v="10"/>
    <s v="Be passionate to coding and acquiring new skills.Spend as much time as you can to learning. Theoretical  knowledge and programming skills are both important to be a good engineer. "/>
    <x v="0"/>
    <x v="0"/>
    <n v="10"/>
    <s v="Nothing helps me learn more than Udacity."/>
    <x v="458"/>
    <s v="I hope Udacity do better about career helping in  mainland China"/>
    <n v="1"/>
    <s v="No"/>
  </r>
  <r>
    <x v="608"/>
    <x v="0"/>
    <x v="1"/>
    <x v="0"/>
    <m/>
    <s v="General interest in the topic (personal growth and enrichment)"/>
    <m/>
    <n v="36.338888888888889"/>
    <d v="1982-02-22T00:00:00"/>
    <n v="6"/>
    <n v="60"/>
    <x v="5"/>
    <x v="10"/>
    <n v="1660014"/>
    <x v="9"/>
    <n v="1"/>
    <m/>
    <m/>
    <m/>
    <m/>
    <n v="1"/>
    <s v="Software Engineer"/>
    <m/>
    <s v="Manager"/>
    <m/>
    <m/>
    <s v="Many of above depending on the project"/>
    <n v="5"/>
    <s v="bcgdv"/>
    <x v="2"/>
    <x v="0"/>
    <x v="1"/>
    <x v="0"/>
    <x v="1"/>
    <x v="0"/>
    <x v="0"/>
    <x v="0"/>
    <x v="0"/>
    <m/>
    <m/>
    <s v="Forums"/>
    <m/>
    <n v="6"/>
    <m/>
    <n v="6"/>
    <m/>
    <n v="10"/>
    <s v="Talk to your family if you have and make sure you get learning time."/>
    <x v="1"/>
    <x v="0"/>
    <n v="10"/>
    <s v="It is already outstanding in terms of quality of materials."/>
    <x v="459"/>
    <m/>
    <n v="1"/>
    <s v="No"/>
  </r>
  <r>
    <x v="609"/>
    <x v="1"/>
    <x v="0"/>
    <x v="0"/>
    <m/>
    <s v="General interest in the topic (personal growth and enrichment)"/>
    <m/>
    <n v="33.227777777777774"/>
    <d v="1985-03-18T00:00:00"/>
    <n v="7"/>
    <n v="5"/>
    <x v="4"/>
    <x v="10"/>
    <n v="78758"/>
    <x v="3"/>
    <n v="1"/>
    <m/>
    <m/>
    <m/>
    <m/>
    <n v="1"/>
    <s v="Other"/>
    <m/>
    <s v="Not Applicable"/>
    <m/>
    <s v="Food &amp; Beverages"/>
    <m/>
    <n v="0"/>
    <s v="TacoDeli"/>
    <x v="2"/>
    <x v="0"/>
    <x v="1"/>
    <x v="1"/>
    <x v="0"/>
    <x v="0"/>
    <x v="0"/>
    <x v="0"/>
    <x v="0"/>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x v="2"/>
    <x v="72"/>
    <n v="10"/>
    <s v="Active career help, more stories about success."/>
    <x v="460"/>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s v="No"/>
  </r>
  <r>
    <x v="610"/>
    <x v="1"/>
    <x v="1"/>
    <x v="0"/>
    <m/>
    <s v="General interest in the topic (personal growth and enrichment)"/>
    <m/>
    <n v="23.219444444444445"/>
    <d v="1995-01-28T00:00:00"/>
    <n v="9"/>
    <n v="30"/>
    <x v="7"/>
    <x v="14"/>
    <n v="55347"/>
    <x v="10"/>
    <n v="1"/>
    <m/>
    <m/>
    <m/>
    <m/>
    <n v="1"/>
    <s v="Software Engineer"/>
    <m/>
    <s v="Individual Contributor"/>
    <m/>
    <s v="Technology &amp; Internet"/>
    <m/>
    <n v="2"/>
    <s v="RAZR"/>
    <x v="4"/>
    <x v="0"/>
    <x v="1"/>
    <x v="0"/>
    <x v="0"/>
    <x v="0"/>
    <x v="1"/>
    <x v="0"/>
    <x v="0"/>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x v="2"/>
    <x v="73"/>
    <n v="8"/>
    <s v="Some nanodegrees did not meet expectations in content 'polish', but I think improvements have been made."/>
    <x v="461"/>
    <s v="The Udacity store is a great idea, I was a little bummed for not getting anything from the Deep learning foundations nanodegree. The community building + advertising value makes a lot of sense._x000a__x000a__x000a__x000a_"/>
    <n v="1"/>
    <s v="No"/>
  </r>
  <r>
    <x v="611"/>
    <x v="0"/>
    <x v="0"/>
    <x v="0"/>
    <m/>
    <s v="General interest in the topic (personal growth and enrichment)"/>
    <m/>
    <n v="30.15"/>
    <d v="1988-03-30T00:00:00"/>
    <n v="6"/>
    <n v="120"/>
    <x v="6"/>
    <x v="1"/>
    <n v="34846"/>
    <x v="7"/>
    <n v="1"/>
    <m/>
    <m/>
    <m/>
    <m/>
    <n v="1"/>
    <s v="Software Engineer"/>
    <m/>
    <s v="Individual Contributor"/>
    <m/>
    <s v="Airlines &amp; Aerospace (including Defense)"/>
    <m/>
    <n v="6"/>
    <s v="ge"/>
    <x v="0"/>
    <x v="0"/>
    <x v="1"/>
    <x v="0"/>
    <x v="0"/>
    <x v="0"/>
    <x v="0"/>
    <x v="0"/>
    <x v="0"/>
    <s v="None"/>
    <m/>
    <m/>
    <m/>
    <m/>
    <m/>
    <m/>
    <m/>
    <m/>
    <m/>
    <x v="0"/>
    <x v="0"/>
    <n v="7"/>
    <s v="You can respond our requests more quickly."/>
    <x v="462"/>
    <s v="no"/>
    <n v="0"/>
    <s v="No"/>
  </r>
  <r>
    <x v="612"/>
    <x v="1"/>
    <x v="0"/>
    <x v="0"/>
    <m/>
    <m/>
    <m/>
    <n v="29.544444444444444"/>
    <d v="1988-11-03T00:00:00"/>
    <n v="7"/>
    <n v="50"/>
    <x v="5"/>
    <x v="2"/>
    <n v="87075856"/>
    <x v="11"/>
    <n v="0"/>
    <s v="t-shirt"/>
    <m/>
    <s v="â€œMachine learning for lifeâ€"/>
    <m/>
    <n v="1"/>
    <s v="Software Engineer"/>
    <m/>
    <s v="Intern"/>
    <m/>
    <s v="Advertising &amp; Marketing"/>
    <m/>
    <n v="10"/>
    <s v="Netdeal"/>
    <x v="0"/>
    <x v="0"/>
    <x v="1"/>
    <x v="0"/>
    <x v="1"/>
    <x v="0"/>
    <x v="0"/>
    <x v="0"/>
    <x v="0"/>
    <m/>
    <m/>
    <s v="Stack Overflow"/>
    <m/>
    <m/>
    <n v="10"/>
    <n v="4"/>
    <m/>
    <n v="15"/>
    <s v="Persist."/>
    <x v="1"/>
    <x v="0"/>
    <n v="9"/>
    <s v="More mini projects."/>
    <x v="463"/>
    <m/>
    <n v="1"/>
    <s v="No"/>
  </r>
  <r>
    <x v="613"/>
    <x v="1"/>
    <x v="0"/>
    <x v="1"/>
    <s v="Help prepare for an advanced degree"/>
    <s v="General interest in the topic (personal growth and enrichment)"/>
    <m/>
    <n v="23.202777777777779"/>
    <d v="1995-02-03T00:00:00"/>
    <n v="7"/>
    <n v="35"/>
    <x v="14"/>
    <x v="2"/>
    <n v="0"/>
    <x v="7"/>
    <n v="1"/>
    <m/>
    <m/>
    <m/>
    <m/>
    <n v="0"/>
    <m/>
    <m/>
    <m/>
    <m/>
    <m/>
    <m/>
    <m/>
    <m/>
    <x v="0"/>
    <x v="0"/>
    <x v="1"/>
    <x v="0"/>
    <x v="0"/>
    <x v="0"/>
    <x v="1"/>
    <x v="0"/>
    <x v="0"/>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x v="0"/>
    <x v="0"/>
    <n v="10"/>
    <s v="The courses/nanodegree programs are systematically designed for students to learn both theoretically and practically. "/>
    <x v="464"/>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s v="No"/>
  </r>
  <r>
    <x v="614"/>
    <x v="0"/>
    <x v="0"/>
    <x v="0"/>
    <s v="Help prepare for an advanced degree"/>
    <m/>
    <m/>
    <n v="27.202777777777779"/>
    <d v="1991-02-24T00:00:00"/>
    <n v="7"/>
    <n v="120"/>
    <x v="5"/>
    <x v="16"/>
    <n v="90066"/>
    <x v="6"/>
    <n v="1"/>
    <m/>
    <m/>
    <m/>
    <m/>
    <n v="1"/>
    <s v="Student"/>
    <m/>
    <s v="Intern"/>
    <m/>
    <s v="Education"/>
    <m/>
    <n v="1"/>
    <s v="George Mason University"/>
    <x v="0"/>
    <x v="0"/>
    <x v="1"/>
    <x v="1"/>
    <x v="0"/>
    <x v="0"/>
    <x v="0"/>
    <x v="0"/>
    <x v="0"/>
    <m/>
    <m/>
    <s v="Mentor Help (classroom or 1:1 mentors)"/>
    <m/>
    <m/>
    <n v="12"/>
    <n v="6"/>
    <m/>
    <n v="160"/>
    <s v="Enjoy learning and do not worry about getting a job after the Nanodegree. It will come to you in future. "/>
    <x v="1"/>
    <x v="0"/>
    <n v="10"/>
    <s v="Need more advanced Nanodegree. "/>
    <x v="465"/>
    <s v="I hope Udacity prospers. "/>
    <n v="1"/>
    <s v="No"/>
  </r>
  <r>
    <x v="615"/>
    <x v="0"/>
    <x v="0"/>
    <x v="1"/>
    <m/>
    <s v="General interest in the topic (personal growth and enrichment)"/>
    <m/>
    <n v="49.094444444444441"/>
    <d v="1969-07-28T00:00:00"/>
    <n v="6"/>
    <n v="60"/>
    <x v="4"/>
    <x v="5"/>
    <n v="32061"/>
    <x v="11"/>
    <n v="0"/>
    <s v="jacket (brand is TBD... probably Patagonia)"/>
    <m/>
    <s v="â€Math - all the cool kids are doing itâ€"/>
    <m/>
    <n v="1"/>
    <s v="Educator / Instructor"/>
    <m/>
    <s v="Not Applicable"/>
    <m/>
    <s v="Education"/>
    <m/>
    <n v="9"/>
    <s v="Vanung University"/>
    <x v="1"/>
    <x v="0"/>
    <x v="1"/>
    <x v="0"/>
    <x v="1"/>
    <x v="0"/>
    <x v="0"/>
    <x v="0"/>
    <x v="0"/>
    <m/>
    <m/>
    <s v="Mentor Help (classroom or 1:1 mentors)"/>
    <m/>
    <m/>
    <n v="15"/>
    <m/>
    <n v="15"/>
    <n v="20"/>
    <s v="Please keep steady progress every day!"/>
    <x v="0"/>
    <x v="0"/>
    <n v="10"/>
    <s v="I have no idea. I feel very good now."/>
    <x v="466"/>
    <s v="Not yet!"/>
    <n v="0"/>
    <s v="No"/>
  </r>
  <r>
    <x v="616"/>
    <x v="0"/>
    <x v="1"/>
    <x v="1"/>
    <m/>
    <s v="General interest in the topic (personal growth and enrichment)"/>
    <m/>
    <n v="22.236111111111111"/>
    <d v="1996-01-17T00:00:00"/>
    <n v="7"/>
    <n v="60"/>
    <x v="11"/>
    <x v="13"/>
    <n v="510006"/>
    <x v="8"/>
    <n v="1"/>
    <m/>
    <m/>
    <m/>
    <m/>
    <n v="0"/>
    <m/>
    <m/>
    <m/>
    <m/>
    <m/>
    <m/>
    <m/>
    <m/>
    <x v="0"/>
    <x v="0"/>
    <x v="1"/>
    <x v="1"/>
    <x v="0"/>
    <x v="0"/>
    <x v="1"/>
    <x v="0"/>
    <x v="0"/>
    <m/>
    <m/>
    <s v="Slack Channel"/>
    <m/>
    <m/>
    <n v="10"/>
    <m/>
    <n v="10"/>
    <n v="5"/>
    <s v="Read the introducton of the project carefully and search for more information about the project before doing the project"/>
    <x v="1"/>
    <x v="0"/>
    <n v="8"/>
    <s v="Give more ways to communicate for students"/>
    <x v="467"/>
    <s v="maybe the price of the classes is so high for the students still undergraduate"/>
    <n v="1"/>
    <s v="No"/>
  </r>
  <r>
    <x v="617"/>
    <x v="0"/>
    <x v="1"/>
    <x v="0"/>
    <m/>
    <m/>
    <m/>
    <n v="35.205555555555556"/>
    <d v="1983-04-06T00:00:00"/>
    <n v="7"/>
    <n v="120"/>
    <x v="7"/>
    <x v="16"/>
    <n v="122001"/>
    <x v="6"/>
    <n v="1"/>
    <m/>
    <m/>
    <m/>
    <m/>
    <n v="1"/>
    <s v="Data Analyst"/>
    <m/>
    <s v="Individual Contributor"/>
    <m/>
    <s v="Technology &amp; Internet"/>
    <m/>
    <n v="11"/>
    <s v="Oracle India"/>
    <x v="0"/>
    <x v="0"/>
    <x v="1"/>
    <x v="1"/>
    <x v="0"/>
    <x v="0"/>
    <x v="1"/>
    <x v="0"/>
    <x v="0"/>
    <m/>
    <m/>
    <s v="Slack Channel"/>
    <m/>
    <m/>
    <n v="15"/>
    <m/>
    <n v="10"/>
    <n v="10"/>
    <s v="GO ahead , Immerse it is a very interesting world"/>
    <x v="1"/>
    <x v="0"/>
    <n v="10"/>
    <s v="More Projects, Competitions"/>
    <x v="468"/>
    <s v="Than You"/>
    <n v="1"/>
    <s v="No"/>
  </r>
  <r>
    <x v="618"/>
    <x v="1"/>
    <x v="0"/>
    <x v="0"/>
    <s v="Help prepare for an advanced degree"/>
    <m/>
    <m/>
    <n v="23.111111111111111"/>
    <d v="1995-03-08T00:00:00"/>
    <n v="7"/>
    <n v="90"/>
    <x v="16"/>
    <x v="22"/>
    <n v="5"/>
    <x v="5"/>
    <n v="1"/>
    <m/>
    <m/>
    <m/>
    <m/>
    <n v="1"/>
    <s v="Software Engineer"/>
    <m/>
    <m/>
    <s v="Full time associate"/>
    <s v="Utilities, Energy and Extraction"/>
    <m/>
    <n v="1"/>
    <s v="Urjanet"/>
    <x v="0"/>
    <x v="0"/>
    <x v="1"/>
    <x v="1"/>
    <x v="0"/>
    <x v="0"/>
    <x v="0"/>
    <x v="0"/>
    <x v="0"/>
    <m/>
    <m/>
    <s v="Stack Overflow"/>
    <m/>
    <m/>
    <n v="30"/>
    <m/>
    <s v="I didn't."/>
    <n v="24"/>
    <s v="Consistency &gt; a-priori-knowledge"/>
    <x v="1"/>
    <x v="0"/>
    <n v="10"/>
    <s v="Not experiment with a new degree withoutproper vetting. The de ep learning degree was a disaster."/>
    <x v="0"/>
    <s v="Nope. You guys are ducking awesome"/>
    <n v="1"/>
    <s v="No"/>
  </r>
  <r>
    <x v="619"/>
    <x v="0"/>
    <x v="0"/>
    <x v="0"/>
    <m/>
    <s v="General interest in the topic (personal growth and enrichment)"/>
    <m/>
    <n v="24.822222222222223"/>
    <d v="1993-06-30T00:00:00"/>
    <n v="7"/>
    <n v="30"/>
    <x v="6"/>
    <x v="16"/>
    <n v="95118"/>
    <x v="11"/>
    <n v="1"/>
    <m/>
    <m/>
    <m/>
    <m/>
    <n v="1"/>
    <s v="Software Engineer"/>
    <m/>
    <s v="Individual Contributor"/>
    <m/>
    <s v="Technology &amp; Internet"/>
    <m/>
    <n v="2"/>
    <s v="IBM"/>
    <x v="0"/>
    <x v="0"/>
    <x v="1"/>
    <x v="0"/>
    <x v="0"/>
    <x v="0"/>
    <x v="1"/>
    <x v="0"/>
    <x v="0"/>
    <m/>
    <m/>
    <s v="Stack Overflow"/>
    <m/>
    <m/>
    <s v="Varied"/>
    <n v="3"/>
    <m/>
    <n v="4"/>
    <s v="Consistency in work/progress"/>
    <x v="0"/>
    <x v="0"/>
    <n v="9"/>
    <s v="Add hard links to certificates so we don't just upload a pdf to linkedin"/>
    <x v="469"/>
    <m/>
    <n v="0"/>
    <s v="No"/>
  </r>
  <r>
    <x v="620"/>
    <x v="0"/>
    <x v="0"/>
    <x v="0"/>
    <m/>
    <s v="General interest in the topic (personal growth and enrichment)"/>
    <m/>
    <n v="30.927777777777777"/>
    <d v="1987-06-24T00:00:00"/>
    <n v="6"/>
    <n v="60"/>
    <x v="5"/>
    <x v="1"/>
    <n v="42306"/>
    <x v="2"/>
    <n v="1"/>
    <m/>
    <m/>
    <m/>
    <m/>
    <n v="0"/>
    <m/>
    <m/>
    <m/>
    <m/>
    <m/>
    <m/>
    <m/>
    <m/>
    <x v="2"/>
    <x v="0"/>
    <x v="1"/>
    <x v="1"/>
    <x v="0"/>
    <x v="0"/>
    <x v="0"/>
    <x v="0"/>
    <x v="0"/>
    <m/>
    <m/>
    <s v="Stack Overflow"/>
    <m/>
    <n v="3"/>
    <m/>
    <n v="2"/>
    <m/>
    <n v="8"/>
    <s v="Keep submitting and getting feedbacks!"/>
    <x v="0"/>
    <x v="0"/>
    <n v="8"/>
    <s v="I am not sure."/>
    <x v="470"/>
    <s v="thanks for these opportunities"/>
    <n v="1"/>
    <s v="No"/>
  </r>
  <r>
    <x v="621"/>
    <x v="0"/>
    <x v="0"/>
    <x v="0"/>
    <m/>
    <s v="General interest in the topic (personal growth and enrichment)"/>
    <m/>
    <n v="119.68333333333334"/>
    <m/>
    <n v="7"/>
    <n v="60"/>
    <x v="1"/>
    <x v="16"/>
    <n v="5029060"/>
    <x v="1"/>
    <n v="0"/>
    <s v="t-shirt"/>
    <m/>
    <s v="â€œA quality life demands quality questionsâ€"/>
    <m/>
    <n v="1"/>
    <s v="Customer Service"/>
    <m/>
    <s v="C-Level"/>
    <m/>
    <s v="Technology &amp; Internet"/>
    <m/>
    <n v="10"/>
    <s v="Trustvox"/>
    <x v="0"/>
    <x v="0"/>
    <x v="1"/>
    <x v="0"/>
    <x v="1"/>
    <x v="1"/>
    <x v="0"/>
    <x v="0"/>
    <x v="0"/>
    <m/>
    <m/>
    <s v="Forums"/>
    <m/>
    <n v="5"/>
    <m/>
    <n v="4"/>
    <m/>
    <n v="15"/>
    <s v="Get a quiet place to study "/>
    <x v="1"/>
    <x v="0"/>
    <n v="8"/>
    <s v="Have some presencial meeting in Brazil as well "/>
    <x v="471"/>
    <m/>
    <n v="1"/>
    <s v="No"/>
  </r>
  <r>
    <x v="622"/>
    <x v="1"/>
    <x v="1"/>
    <x v="0"/>
    <s v="Help prepare for an advanced degree"/>
    <m/>
    <m/>
    <n v="33.272222222222226"/>
    <d v="1985-03-02T00:00:00"/>
    <n v="5"/>
    <n v="120"/>
    <x v="14"/>
    <x v="21"/>
    <m/>
    <x v="9"/>
    <n v="1"/>
    <m/>
    <m/>
    <m/>
    <m/>
    <n v="1"/>
    <s v="Business Intelligence / Business Analyst"/>
    <m/>
    <s v="Individual Contributor"/>
    <m/>
    <m/>
    <s v="Financial Industry"/>
    <n v="10"/>
    <s v="Deloitte"/>
    <x v="0"/>
    <x v="0"/>
    <x v="1"/>
    <x v="0"/>
    <x v="0"/>
    <x v="0"/>
    <x v="1"/>
    <x v="0"/>
    <x v="0"/>
    <m/>
    <m/>
    <s v="Slack Channel"/>
    <m/>
    <n v="6"/>
    <m/>
    <n v="6"/>
    <m/>
    <n v="5"/>
    <s v="â€¢Don't hesitate to ask._x000a_â€¢Please look carefully at the lesson repeatedly. "/>
    <x v="1"/>
    <x v="0"/>
    <n v="8"/>
    <s v="â€¢debugging and parameters -tuning lesson_x000a_â€¢Japanese support :-)"/>
    <x v="472"/>
    <s v="Many Japanese are interesting in deepLearning and machine learning. If you supported Japanese, many of them are interesting in you. "/>
    <n v="1"/>
    <s v="No"/>
  </r>
  <r>
    <x v="623"/>
    <x v="1"/>
    <x v="0"/>
    <x v="1"/>
    <s v="Help prepare for an advanced degree"/>
    <s v="General interest in the topic (personal growth and enrichment)"/>
    <m/>
    <n v="27.81388888888889"/>
    <d v="1990-07-19T00:00:00"/>
    <n v="6"/>
    <n v="80"/>
    <x v="5"/>
    <x v="13"/>
    <n v="3163"/>
    <x v="7"/>
    <n v="1"/>
    <m/>
    <m/>
    <m/>
    <m/>
    <n v="0"/>
    <m/>
    <m/>
    <m/>
    <m/>
    <m/>
    <m/>
    <m/>
    <m/>
    <x v="2"/>
    <x v="0"/>
    <x v="1"/>
    <x v="0"/>
    <x v="0"/>
    <x v="0"/>
    <x v="1"/>
    <x v="0"/>
    <x v="0"/>
    <m/>
    <m/>
    <s v="Slack Channel"/>
    <m/>
    <n v="6"/>
    <m/>
    <n v="6"/>
    <m/>
    <n v="25"/>
    <s v="Reading the intro for a project carefully before having lectures related."/>
    <x v="1"/>
    <x v="0"/>
    <n v="10"/>
    <s v="Real reviewer gave great feedback which really helped me to improve my skills."/>
    <x v="473"/>
    <s v="I'd like to have some slides or transcripts about lectures."/>
    <n v="0"/>
    <s v="No"/>
  </r>
  <r>
    <x v="624"/>
    <x v="0"/>
    <x v="1"/>
    <x v="0"/>
    <m/>
    <m/>
    <m/>
    <n v="24.066666666666666"/>
    <d v="1994-03-29T00:00:00"/>
    <n v="7"/>
    <n v="35"/>
    <x v="6"/>
    <x v="2"/>
    <n v="611731"/>
    <x v="7"/>
    <n v="1"/>
    <m/>
    <m/>
    <m/>
    <m/>
    <n v="1"/>
    <s v="Student"/>
    <m/>
    <s v="Not Applicable"/>
    <m/>
    <s v="Technology &amp; Internet"/>
    <m/>
    <n v="3"/>
    <s v="University of Electronic Science and Technology of China"/>
    <x v="2"/>
    <x v="0"/>
    <x v="1"/>
    <x v="0"/>
    <x v="1"/>
    <x v="0"/>
    <x v="1"/>
    <x v="0"/>
    <x v="0"/>
    <m/>
    <m/>
    <s v="Forums"/>
    <m/>
    <n v="6"/>
    <m/>
    <n v="3"/>
    <m/>
    <n v="4"/>
    <s v="Start learning the material as early as possible."/>
    <x v="0"/>
    <x v="0"/>
    <n v="10"/>
    <s v="The learning material still has space for improvement. Nanodegree should provide different levels of material suited for people with different background."/>
    <x v="474"/>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s v="No"/>
  </r>
  <r>
    <x v="625"/>
    <x v="1"/>
    <x v="0"/>
    <x v="0"/>
    <m/>
    <m/>
    <m/>
    <n v="35.488888888888887"/>
    <d v="1982-12-25T00:00:00"/>
    <n v="7"/>
    <n v="50"/>
    <x v="5"/>
    <x v="8"/>
    <n v="0"/>
    <x v="9"/>
    <n v="0"/>
    <s v="hat"/>
    <m/>
    <s v="â€œData is the new bacon&quot;"/>
    <m/>
    <n v="1"/>
    <s v="Product Management/Project Management"/>
    <m/>
    <s v="Manager"/>
    <m/>
    <m/>
    <s v="Finance"/>
    <n v="9"/>
    <s v="Hong Kong"/>
    <x v="2"/>
    <x v="0"/>
    <x v="1"/>
    <x v="1"/>
    <x v="0"/>
    <x v="0"/>
    <x v="0"/>
    <x v="0"/>
    <x v="0"/>
    <m/>
    <m/>
    <s v="Forums"/>
    <m/>
    <n v="6"/>
    <m/>
    <n v="4"/>
    <m/>
    <n v="48"/>
    <s v="Watch videos first, pay later"/>
    <x v="1"/>
    <x v="0"/>
    <n v="9"/>
    <s v="Increase difficulty to make the certificate worthy. Platform is great."/>
    <x v="0"/>
    <m/>
    <n v="0"/>
    <s v="No"/>
  </r>
  <r>
    <x v="626"/>
    <x v="1"/>
    <x v="1"/>
    <x v="0"/>
    <m/>
    <m/>
    <m/>
    <n v="26.961111111111112"/>
    <d v="1991-05-22T00:00:00"/>
    <n v="7"/>
    <n v="60"/>
    <x v="1"/>
    <x v="14"/>
    <n v="94122"/>
    <x v="2"/>
    <n v="1"/>
    <m/>
    <m/>
    <m/>
    <m/>
    <n v="1"/>
    <s v="Data Analyst"/>
    <m/>
    <s v="Individual Contributor"/>
    <m/>
    <s v="Healthcare and Pharmaceuticals"/>
    <m/>
    <n v="2"/>
    <s v="Babycenter"/>
    <x v="0"/>
    <x v="0"/>
    <x v="1"/>
    <x v="1"/>
    <x v="0"/>
    <x v="0"/>
    <x v="0"/>
    <x v="0"/>
    <x v="0"/>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x v="1"/>
    <x v="0"/>
    <n v="8"/>
    <s v="More personalized experience and exposure to other people to help, more regular feedback, and more structure when you can.  "/>
    <x v="475"/>
    <s v="You guys are awesome. Keep your curriculum as much aligned with what can get people jobs in that field as possible. From what I can tell you guys are getting better, but make sure each nano degree can get you to the next step in your education OR your career. "/>
    <n v="1"/>
    <s v="No"/>
  </r>
  <r>
    <x v="627"/>
    <x v="1"/>
    <x v="0"/>
    <x v="1"/>
    <m/>
    <s v="General interest in the topic (personal growth and enrichment)"/>
    <m/>
    <n v="44.363888888888887"/>
    <d v="1974-03-27T00:00:00"/>
    <n v="6"/>
    <n v="30"/>
    <x v="2"/>
    <x v="2"/>
    <n v="110092"/>
    <x v="9"/>
    <n v="1"/>
    <m/>
    <m/>
    <m/>
    <m/>
    <n v="1"/>
    <s v="Educator / Instructor"/>
    <m/>
    <m/>
    <s v="Associate Professor"/>
    <s v="Education"/>
    <m/>
    <n v="20"/>
    <s v="SRCASW, University of Delhi"/>
    <x v="1"/>
    <x v="0"/>
    <x v="1"/>
    <x v="0"/>
    <x v="0"/>
    <x v="1"/>
    <x v="0"/>
    <x v="0"/>
    <x v="0"/>
    <m/>
    <m/>
    <s v="Slack Channel"/>
    <m/>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x v="1"/>
    <x v="0"/>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x v="476"/>
    <s v="I had a wonderful experience at Udacity ND, its support system for students is very good. And though it may not sound so it is a great compliment because I am a regular on other MOOC platforms too. "/>
    <n v="1"/>
    <s v="No"/>
  </r>
  <r>
    <x v="628"/>
    <x v="0"/>
    <x v="0"/>
    <x v="0"/>
    <m/>
    <s v="General interest in the topic (personal growth and enrichment)"/>
    <m/>
    <n v="44.31388888888889"/>
    <d v="1974-04-14T00:00:00"/>
    <n v="6"/>
    <n v="50"/>
    <x v="5"/>
    <x v="13"/>
    <n v="11201"/>
    <x v="4"/>
    <n v="1"/>
    <m/>
    <m/>
    <m/>
    <m/>
    <n v="1"/>
    <s v="Customer Service"/>
    <m/>
    <s v="Director"/>
    <m/>
    <s v="Technology &amp; Internet"/>
    <m/>
    <n v="22"/>
    <s v="Google"/>
    <x v="2"/>
    <x v="0"/>
    <x v="1"/>
    <x v="0"/>
    <x v="1"/>
    <x v="1"/>
    <x v="0"/>
    <x v="0"/>
    <x v="0"/>
    <m/>
    <m/>
    <s v="Forums"/>
    <m/>
    <n v="5"/>
    <m/>
    <n v="5"/>
    <m/>
    <n v="35"/>
    <s v="1) watch the content _before_ subscribing to Nanodegree program :)_x000a_2) Start the projects early. They usually take more time than some may anticipate"/>
    <x v="2"/>
    <x v="74"/>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x v="477"/>
    <s v="Already added a ton above, but glad to answer any additional specific questions if desired. Email above."/>
    <n v="1"/>
    <s v="No"/>
  </r>
  <r>
    <x v="629"/>
    <x v="0"/>
    <x v="1"/>
    <x v="0"/>
    <s v="Help prepare for an advanced degree"/>
    <m/>
    <m/>
    <n v="28.069444444444443"/>
    <d v="1990-04-18T00:00:00"/>
    <n v="7"/>
    <n v="20"/>
    <x v="5"/>
    <x v="2"/>
    <n v="2260012"/>
    <x v="10"/>
    <n v="1"/>
    <m/>
    <m/>
    <m/>
    <m/>
    <n v="1"/>
    <s v="Software Engineer"/>
    <m/>
    <s v="Individual Contributor"/>
    <m/>
    <s v="Manufacturing"/>
    <m/>
    <n v="4"/>
    <s v="Shin-Yokohama"/>
    <x v="0"/>
    <x v="0"/>
    <x v="1"/>
    <x v="0"/>
    <x v="0"/>
    <x v="0"/>
    <x v="1"/>
    <x v="0"/>
    <x v="0"/>
    <m/>
    <m/>
    <s v="Slack Channel"/>
    <m/>
    <n v="3"/>
    <m/>
    <n v="5"/>
    <m/>
    <n v="20"/>
    <s v="Search and ask anything on Slack channels."/>
    <x v="1"/>
    <x v="0"/>
    <n v="7"/>
    <s v="Curriculums of cutting edge technologies."/>
    <x v="478"/>
    <m/>
    <n v="1"/>
    <s v="No"/>
  </r>
  <r>
    <x v="630"/>
    <x v="0"/>
    <x v="0"/>
    <x v="0"/>
    <m/>
    <s v="General interest in the topic (personal growth and enrichment)"/>
    <m/>
    <n v="22.544444444444444"/>
    <d v="1995-09-28T00:00:00"/>
    <n v="7"/>
    <n v="45"/>
    <x v="5"/>
    <x v="14"/>
    <n v="4616"/>
    <x v="2"/>
    <n v="0"/>
    <s v="t-shirt"/>
    <m/>
    <s v="â€Math - all the cool kids are doing itâ€"/>
    <m/>
    <n v="0"/>
    <m/>
    <m/>
    <m/>
    <m/>
    <m/>
    <m/>
    <m/>
    <m/>
    <x v="0"/>
    <x v="0"/>
    <x v="1"/>
    <x v="0"/>
    <x v="0"/>
    <x v="1"/>
    <x v="0"/>
    <x v="0"/>
    <x v="0"/>
    <m/>
    <m/>
    <s v="Mentor Help (classroom or 1:1 mentors)"/>
    <m/>
    <n v="5"/>
    <m/>
    <m/>
    <n v="8"/>
    <n v="10"/>
    <s v="If you enjoy what you're doing, it will not be that much work. Get the basics right and you will save a lot of time later during the project development."/>
    <x v="1"/>
    <x v="0"/>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x v="479"/>
    <s v="No"/>
    <n v="0"/>
    <s v="No"/>
  </r>
  <r>
    <x v="631"/>
    <x v="0"/>
    <x v="1"/>
    <x v="0"/>
    <m/>
    <s v="General interest in the topic (personal growth and enrichment)"/>
    <m/>
    <n v="30.211111111111112"/>
    <d v="1988-03-08T00:00:00"/>
    <n v="8"/>
    <n v="5"/>
    <x v="4"/>
    <x v="16"/>
    <n v="560066"/>
    <x v="8"/>
    <n v="0"/>
    <s v="shoes (brand is TBDâ€¦ probably Adidas or Puma)"/>
    <m/>
    <s v="â€œMachine learning for lifeâ€"/>
    <m/>
    <n v="0"/>
    <m/>
    <m/>
    <m/>
    <m/>
    <m/>
    <m/>
    <m/>
    <m/>
    <x v="2"/>
    <x v="0"/>
    <x v="1"/>
    <x v="0"/>
    <x v="0"/>
    <x v="0"/>
    <x v="1"/>
    <x v="0"/>
    <x v="0"/>
    <m/>
    <m/>
    <s v="Slack Channel"/>
    <m/>
    <n v="6"/>
    <m/>
    <m/>
    <n v="10"/>
    <n v="5"/>
    <s v="Try to write projects from scratch rather than fill in the blanks. It helps to analyze the problem from a bigger perspective"/>
    <x v="1"/>
    <x v="0"/>
    <n v="10"/>
    <s v="Add a capstone project to the Deep learning course"/>
    <x v="480"/>
    <s v="Nothing i can think of"/>
    <n v="1"/>
    <s v="No"/>
  </r>
  <r>
    <x v="632"/>
    <x v="0"/>
    <x v="0"/>
    <x v="0"/>
    <m/>
    <s v="General interest in the topic (personal growth and enrichment)"/>
    <m/>
    <n v="32.758333333333333"/>
    <d v="1985-09-03T00:00:00"/>
    <n v="7"/>
    <n v="90"/>
    <x v="4"/>
    <x v="8"/>
    <m/>
    <x v="8"/>
    <n v="1"/>
    <m/>
    <m/>
    <m/>
    <m/>
    <n v="1"/>
    <s v="Freelancing"/>
    <m/>
    <s v="Not Applicable"/>
    <m/>
    <s v="Food &amp; Beverages"/>
    <m/>
    <n v="2"/>
    <m/>
    <x v="1"/>
    <x v="0"/>
    <x v="1"/>
    <x v="1"/>
    <x v="0"/>
    <x v="0"/>
    <x v="0"/>
    <x v="0"/>
    <x v="0"/>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
    <x v="2"/>
    <x v="75"/>
    <n v="9"/>
    <s v="I wish the nanodegree can provide more flexibility about the courses you can take. Just as in traditional degree program, you can choose the courses that you like to take as long as you meet the requirement for your degree program."/>
    <x v="481"/>
    <s v="Keep up your good work :)"/>
    <n v="1"/>
    <s v="No"/>
  </r>
  <r>
    <x v="633"/>
    <x v="1"/>
    <x v="1"/>
    <x v="0"/>
    <m/>
    <s v="General interest in the topic (personal growth and enrichment)"/>
    <m/>
    <n v="26.908333333333335"/>
    <d v="1991-06-10T00:00:00"/>
    <n v="7"/>
    <n v="60"/>
    <x v="16"/>
    <x v="35"/>
    <n v="100020"/>
    <x v="11"/>
    <n v="1"/>
    <m/>
    <m/>
    <m/>
    <m/>
    <n v="1"/>
    <s v="Machine Learning Engineer"/>
    <m/>
    <s v="Individual Contributor"/>
    <m/>
    <s v="Technology &amp; Internet"/>
    <m/>
    <n v="3"/>
    <s v="BeiJing, China"/>
    <x v="0"/>
    <x v="0"/>
    <x v="1"/>
    <x v="0"/>
    <x v="0"/>
    <x v="0"/>
    <x v="1"/>
    <x v="0"/>
    <x v="0"/>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x v="2"/>
    <x v="76"/>
    <n v="10"/>
    <s v="AMA time usually in pacific time, which is often mid night in my area (China), maybe split out AMA time to help students in different time zone"/>
    <x v="482"/>
    <s v="I really like the way DLND structured, intuitive &amp; practical video content, plus EXCELLENT supplement materials. I think that's good balance for online courses."/>
    <n v="1"/>
    <s v="No"/>
  </r>
  <r>
    <x v="634"/>
    <x v="1"/>
    <x v="1"/>
    <x v="1"/>
    <m/>
    <s v="General interest in the topic (personal growth and enrichment)"/>
    <m/>
    <n v="31.166666666666668"/>
    <d v="1987-03-30T00:00:00"/>
    <n v="7"/>
    <n v="10"/>
    <x v="11"/>
    <x v="12"/>
    <n v="695581"/>
    <x v="5"/>
    <n v="0"/>
    <s v="shoes (brand is TBDâ€¦ probably Adidas or Puma)"/>
    <m/>
    <m/>
    <s v="&quot;Love to learn every instant&quot;"/>
    <n v="0"/>
    <m/>
    <m/>
    <m/>
    <m/>
    <m/>
    <m/>
    <m/>
    <m/>
    <x v="2"/>
    <x v="0"/>
    <x v="1"/>
    <x v="0"/>
    <x v="1"/>
    <x v="0"/>
    <x v="0"/>
    <x v="0"/>
    <x v="0"/>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x v="1"/>
    <x v="0"/>
    <n v="10"/>
    <s v="Give more intuitive explanations. I like to learn the big picture first and then dive deep. Also some how convince students about growth mindset and its importance._x000a_"/>
    <x v="483"/>
    <s v="Thanks a lot for the wonderful opportunity. It was awesome and life changing. Udacity is my dream company. I will definitely apply for a position at Udacity after submitting my PhD thesis."/>
    <n v="1"/>
    <s v="No"/>
  </r>
  <r>
    <x v="635"/>
    <x v="0"/>
    <x v="1"/>
    <x v="0"/>
    <m/>
    <s v="General interest in the topic (personal growth and enrichment)"/>
    <m/>
    <n v="30.647222222222222"/>
    <d v="1987-10-03T00:00:00"/>
    <n v="8"/>
    <n v="40"/>
    <x v="5"/>
    <x v="12"/>
    <n v="4144020"/>
    <x v="5"/>
    <n v="1"/>
    <m/>
    <m/>
    <m/>
    <m/>
    <n v="1"/>
    <s v="Business/Strategy"/>
    <m/>
    <s v="Individual Contributor"/>
    <m/>
    <m/>
    <s v="banking"/>
    <n v="5"/>
    <s v="ItaÃº Unibanco"/>
    <x v="0"/>
    <x v="0"/>
    <x v="1"/>
    <x v="0"/>
    <x v="0"/>
    <x v="0"/>
    <x v="1"/>
    <x v="0"/>
    <x v="0"/>
    <m/>
    <m/>
    <m/>
    <s v="google"/>
    <n v="6"/>
    <m/>
    <n v="6"/>
    <m/>
    <n v="60"/>
    <s v="Enjoy! Nanodegree are very practical, so enjoy trying to do anything You see in the lectures, that's a good way to learn and have doubts and create strategies to learn."/>
    <x v="5"/>
    <x v="0"/>
    <n v="10"/>
    <s v="I'm happy with the Udacity strategie learn"/>
    <x v="484"/>
    <s v="Great work!"/>
    <n v="1"/>
    <s v="No"/>
  </r>
  <r>
    <x v="636"/>
    <x v="0"/>
    <x v="0"/>
    <x v="0"/>
    <m/>
    <s v="General interest in the topic (personal growth and enrichment)"/>
    <m/>
    <n v="0.26111111111111113"/>
    <d v="2017-09-14T00:00:00"/>
    <n v="7"/>
    <n v="45"/>
    <x v="1"/>
    <x v="11"/>
    <n v="94545"/>
    <x v="11"/>
    <n v="0"/>
    <s v="backpack"/>
    <m/>
    <s v="â€œMachine learning for lifeâ€"/>
    <m/>
    <n v="1"/>
    <s v="Software Engineer"/>
    <m/>
    <s v="Individual Contributor"/>
    <m/>
    <s v="Technology &amp; Internet"/>
    <m/>
    <n v="8"/>
    <s v="Google"/>
    <x v="2"/>
    <x v="0"/>
    <x v="1"/>
    <x v="0"/>
    <x v="1"/>
    <x v="0"/>
    <x v="0"/>
    <x v="0"/>
    <x v="0"/>
    <m/>
    <m/>
    <s v="Forums"/>
    <m/>
    <n v="4"/>
    <m/>
    <n v="3"/>
    <m/>
    <n v="6"/>
    <s v="Study a lot"/>
    <x v="1"/>
    <x v="0"/>
    <n v="6"/>
    <s v="Better mentorship "/>
    <x v="25"/>
    <s v="Need a better instructor for onsite classes "/>
    <n v="0"/>
    <s v="yes"/>
  </r>
  <r>
    <x v="637"/>
    <x v="0"/>
    <x v="0"/>
    <x v="0"/>
    <m/>
    <s v="General interest in the topic (personal growth and enrichment)"/>
    <m/>
    <n v="55.180555555555557"/>
    <d v="1963-07-29T00:00:00"/>
    <n v="6"/>
    <n v="30"/>
    <x v="1"/>
    <x v="13"/>
    <m/>
    <x v="8"/>
    <n v="1"/>
    <m/>
    <m/>
    <m/>
    <m/>
    <n v="1"/>
    <s v="Accounting/Finance"/>
    <m/>
    <s v="Vice President"/>
    <m/>
    <m/>
    <s v="Investment Banking"/>
    <n v="20"/>
    <s v="Scotia Capital/Scotiabank"/>
    <x v="2"/>
    <x v="0"/>
    <x v="1"/>
    <x v="0"/>
    <x v="0"/>
    <x v="0"/>
    <x v="1"/>
    <x v="0"/>
    <x v="0"/>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x v="2"/>
    <x v="77"/>
    <n v="10"/>
    <s v="Provide additional supplementary resources or pointers to them to facilitate parallel/complementary learning."/>
    <x v="485"/>
    <m/>
    <n v="1"/>
    <s v="No"/>
  </r>
  <r>
    <x v="638"/>
    <x v="0"/>
    <x v="0"/>
    <x v="0"/>
    <m/>
    <s v="General interest in the topic (personal growth and enrichment)"/>
    <m/>
    <n v="42.244444444444447"/>
    <d v="1976-04-28T00:00:00"/>
    <n v="6"/>
    <n v="45"/>
    <x v="6"/>
    <x v="5"/>
    <n v="83646"/>
    <x v="5"/>
    <n v="1"/>
    <m/>
    <m/>
    <m/>
    <m/>
    <n v="1"/>
    <s v="Business/Strategy"/>
    <m/>
    <s v="Manager"/>
    <m/>
    <s v="Technology &amp; Internet"/>
    <m/>
    <n v="19"/>
    <s v="Wipro"/>
    <x v="2"/>
    <x v="0"/>
    <x v="1"/>
    <x v="0"/>
    <x v="0"/>
    <x v="0"/>
    <x v="1"/>
    <x v="0"/>
    <x v="0"/>
    <m/>
    <m/>
    <s v="Slack Channel"/>
    <m/>
    <n v="6"/>
    <m/>
    <m/>
    <n v="8"/>
    <n v="15"/>
    <s v="This is a great platform to reskill yourself with industry proven courses. The results that you draw from the course would be a function of how much time you spend."/>
    <x v="0"/>
    <x v="0"/>
    <n v="10"/>
    <s v="Deep Learning course was a first time course and I felt the course moved really very fast."/>
    <x v="486"/>
    <s v="You have a great team."/>
    <n v="1"/>
    <s v="No"/>
  </r>
  <r>
    <x v="639"/>
    <x v="1"/>
    <x v="1"/>
    <x v="0"/>
    <m/>
    <m/>
    <m/>
    <n v="30.486111111111111"/>
    <d v="1987-11-30T00:00:00"/>
    <n v="7"/>
    <n v="360"/>
    <x v="17"/>
    <x v="16"/>
    <n v="510000"/>
    <x v="8"/>
    <n v="1"/>
    <m/>
    <m/>
    <m/>
    <m/>
    <n v="1"/>
    <s v="Software Engineer"/>
    <m/>
    <s v="C-Level"/>
    <m/>
    <s v="Business Support &amp; Logistics"/>
    <m/>
    <n v="1"/>
    <s v="GuangdongQunyu"/>
    <x v="2"/>
    <x v="0"/>
    <x v="1"/>
    <x v="0"/>
    <x v="0"/>
    <x v="0"/>
    <x v="1"/>
    <x v="0"/>
    <x v="0"/>
    <m/>
    <m/>
    <s v="Stack Overflow"/>
    <m/>
    <n v="6"/>
    <m/>
    <n v="6"/>
    <m/>
    <n v="6"/>
    <s v="provide chinese support_x000a_"/>
    <x v="1"/>
    <x v="0"/>
    <n v="10"/>
    <s v="the nice code"/>
    <x v="352"/>
    <s v="no"/>
    <n v="1"/>
    <s v="No"/>
  </r>
  <r>
    <x v="640"/>
    <x v="0"/>
    <x v="0"/>
    <x v="0"/>
    <s v="Help prepare for an advanced degree"/>
    <m/>
    <m/>
    <n v="25"/>
    <d v="1993-04-27T00:00:00"/>
    <n v="8"/>
    <n v="35"/>
    <x v="8"/>
    <x v="2"/>
    <n v="16016"/>
    <x v="0"/>
    <n v="1"/>
    <m/>
    <m/>
    <m/>
    <m/>
    <n v="0"/>
    <m/>
    <m/>
    <m/>
    <m/>
    <m/>
    <m/>
    <m/>
    <m/>
    <x v="0"/>
    <x v="0"/>
    <x v="1"/>
    <x v="1"/>
    <x v="0"/>
    <x v="0"/>
    <x v="0"/>
    <x v="0"/>
    <x v="0"/>
    <m/>
    <m/>
    <s v="Forums"/>
    <m/>
    <n v="6"/>
    <m/>
    <n v="6"/>
    <m/>
    <n v="50"/>
    <s v="do your best in project. "/>
    <x v="1"/>
    <x v="0"/>
    <n v="8"/>
    <s v="give more various project. "/>
    <x v="25"/>
    <s v="i want more free course. "/>
    <n v="1"/>
    <s v="No"/>
  </r>
  <r>
    <x v="641"/>
    <x v="0"/>
    <x v="0"/>
    <x v="1"/>
    <m/>
    <s v="General interest in the topic (personal growth and enrichment)"/>
    <m/>
    <n v="25.797222222222221"/>
    <d v="1992-07-14T00:00:00"/>
    <n v="5"/>
    <n v="20"/>
    <x v="7"/>
    <x v="22"/>
    <n v="560017"/>
    <x v="2"/>
    <n v="1"/>
    <m/>
    <m/>
    <m/>
    <m/>
    <n v="1"/>
    <s v="Research"/>
    <m/>
    <s v="Not Applicable"/>
    <m/>
    <m/>
    <s v="Surveillance"/>
    <n v="1"/>
    <s v="UncannyVision"/>
    <x v="2"/>
    <x v="0"/>
    <x v="1"/>
    <x v="0"/>
    <x v="1"/>
    <x v="0"/>
    <x v="0"/>
    <x v="0"/>
    <x v="0"/>
    <m/>
    <m/>
    <s v="Forums"/>
    <m/>
    <n v="5"/>
    <m/>
    <n v="5"/>
    <m/>
    <n v="20"/>
    <s v="Each of the programming is a challenge for an student. Not only it enhances the theory but practical knowledge of the field. When collection of such assignments are completed, the student becomes a Master in that field.  "/>
    <x v="5"/>
    <x v="0"/>
    <n v="7"/>
    <s v="Now, this is important. The assignments which I completed in MLND are already available in GitHub profiles of various students. I suggest that there should be enough variety of programming assignments so that each students is uniquely identified. "/>
    <x v="487"/>
    <s v="No"/>
    <n v="1"/>
    <s v="No"/>
  </r>
  <r>
    <x v="642"/>
    <x v="1"/>
    <x v="0"/>
    <x v="0"/>
    <m/>
    <s v="General interest in the topic (personal growth and enrichment)"/>
    <m/>
    <n v="25.969444444444445"/>
    <d v="1992-05-13T00:00:00"/>
    <n v="8"/>
    <n v="120"/>
    <x v="6"/>
    <x v="13"/>
    <n v="27713"/>
    <x v="11"/>
    <n v="1"/>
    <m/>
    <m/>
    <m/>
    <m/>
    <n v="0"/>
    <m/>
    <m/>
    <m/>
    <m/>
    <m/>
    <m/>
    <m/>
    <m/>
    <x v="0"/>
    <x v="1"/>
    <x v="1"/>
    <x v="0"/>
    <x v="1"/>
    <x v="0"/>
    <x v="0"/>
    <x v="0"/>
    <x v="0"/>
    <m/>
    <m/>
    <m/>
    <s v="Feedback from submissions "/>
    <n v="4"/>
    <m/>
    <n v="6"/>
    <m/>
    <n v="40"/>
    <s v="It is worth it!!!"/>
    <x v="1"/>
    <x v="0"/>
    <n v="10"/>
    <s v="More flexibility for AI Engineer program"/>
    <x v="488"/>
    <s v="Better than a college degree!"/>
    <n v="1"/>
    <s v="No"/>
  </r>
  <r>
    <x v="643"/>
    <x v="1"/>
    <x v="0"/>
    <x v="0"/>
    <m/>
    <m/>
    <m/>
    <n v="35.700000000000003"/>
    <d v="1982-10-10T00:00:00"/>
    <n v="8"/>
    <n v="35"/>
    <x v="6"/>
    <x v="16"/>
    <n v="560097"/>
    <x v="1"/>
    <n v="0"/>
    <s v="backpack"/>
    <m/>
    <s v="â€œMachine learning for lifeâ€"/>
    <m/>
    <n v="0"/>
    <m/>
    <m/>
    <m/>
    <m/>
    <m/>
    <m/>
    <m/>
    <m/>
    <x v="2"/>
    <x v="0"/>
    <x v="1"/>
    <x v="1"/>
    <x v="0"/>
    <x v="0"/>
    <x v="0"/>
    <x v="0"/>
    <x v="0"/>
    <m/>
    <m/>
    <s v="Forums"/>
    <m/>
    <n v="6"/>
    <m/>
    <n v="3"/>
    <m/>
    <n v="500"/>
    <s v="Decide the schedule and stick to it and keep practising what you learn and document everything..EVERYTHING"/>
    <x v="1"/>
    <x v="0"/>
    <n v="10"/>
    <s v="Iam quite happy"/>
    <x v="489"/>
    <s v="nope"/>
    <n v="1"/>
    <s v="No"/>
  </r>
  <r>
    <x v="644"/>
    <x v="1"/>
    <x v="0"/>
    <x v="0"/>
    <m/>
    <m/>
    <m/>
    <n v="35.736111111111114"/>
    <d v="1982-09-27T00:00:00"/>
    <n v="5"/>
    <n v="120"/>
    <x v="8"/>
    <x v="8"/>
    <n v="10260"/>
    <x v="0"/>
    <n v="0"/>
    <s v="t-shirt"/>
    <m/>
    <s v="â€œMachine learning for lifeâ€"/>
    <m/>
    <n v="1"/>
    <s v="Software Engineer"/>
    <m/>
    <s v="Individual Contributor"/>
    <m/>
    <s v="Entertainment &amp; Leisure"/>
    <m/>
    <n v="11"/>
    <s v="Coremelt Ltd."/>
    <x v="0"/>
    <x v="0"/>
    <x v="1"/>
    <x v="1"/>
    <x v="0"/>
    <x v="0"/>
    <x v="0"/>
    <x v="0"/>
    <x v="0"/>
    <m/>
    <m/>
    <s v="Stack Overflow"/>
    <m/>
    <n v="4"/>
    <m/>
    <m/>
    <s v="10+"/>
    <n v="50"/>
    <s v="keep trying to coding and read all materials as much as you can"/>
    <x v="1"/>
    <x v="0"/>
    <n v="10"/>
    <s v="I like project review and feedback and course materials"/>
    <x v="0"/>
    <m/>
    <n v="1"/>
    <s v="No"/>
  </r>
  <r>
    <x v="645"/>
    <x v="0"/>
    <x v="1"/>
    <x v="0"/>
    <m/>
    <m/>
    <m/>
    <n v="33.258333333333333"/>
    <d v="1985-03-07T00:00:00"/>
    <n v="7"/>
    <n v="110"/>
    <x v="16"/>
    <x v="13"/>
    <m/>
    <x v="10"/>
    <n v="1"/>
    <m/>
    <m/>
    <m/>
    <m/>
    <n v="0"/>
    <m/>
    <m/>
    <m/>
    <m/>
    <m/>
    <m/>
    <m/>
    <m/>
    <x v="2"/>
    <x v="0"/>
    <x v="0"/>
    <x v="0"/>
    <x v="0"/>
    <x v="0"/>
    <x v="0"/>
    <x v="0"/>
    <x v="0"/>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x v="2"/>
    <x v="78"/>
    <n v="10"/>
    <s v="Get 1 on 1 instructors available during my time zone"/>
    <x v="70"/>
    <s v="Thank you "/>
    <n v="1"/>
    <s v="No"/>
  </r>
  <r>
    <x v="646"/>
    <x v="0"/>
    <x v="0"/>
    <x v="0"/>
    <m/>
    <s v="General interest in the topic (personal growth and enrichment)"/>
    <m/>
    <n v="49.894444444444446"/>
    <d v="1968-10-13T00:00:00"/>
    <n v="7"/>
    <n v="60"/>
    <x v="5"/>
    <x v="2"/>
    <n v="560066"/>
    <x v="5"/>
    <n v="0"/>
    <s v="jacket (brand is TBD... probably Patagonia)"/>
    <m/>
    <s v="â€œMachine learning for lifeâ€"/>
    <m/>
    <n v="1"/>
    <s v="Co-founder (or solo founder)"/>
    <m/>
    <s v="C-Level"/>
    <m/>
    <s v="Technology &amp; Internet"/>
    <m/>
    <n v="25"/>
    <s v="www.soais.com"/>
    <x v="2"/>
    <x v="0"/>
    <x v="1"/>
    <x v="0"/>
    <x v="0"/>
    <x v="1"/>
    <x v="0"/>
    <x v="0"/>
    <x v="0"/>
    <m/>
    <s v="Android Developer"/>
    <s v="Forums"/>
    <m/>
    <n v="5"/>
    <m/>
    <n v="4"/>
    <m/>
    <n v="16"/>
    <s v="Stay regular and focussed. "/>
    <x v="2"/>
    <x v="58"/>
    <n v="8"/>
    <s v="More theoretical background and more organised course material. At times it jumps from one topic to other without joining the concepts together to give a bigger picture"/>
    <x v="0"/>
    <m/>
    <n v="1"/>
    <s v="No"/>
  </r>
  <r>
    <x v="647"/>
    <x v="0"/>
    <x v="1"/>
    <x v="0"/>
    <m/>
    <s v="General interest in the topic (personal growth and enrichment)"/>
    <m/>
    <n v="35.055555555555557"/>
    <d v="1983-05-30T00:00:00"/>
    <n v="7"/>
    <n v="60"/>
    <x v="1"/>
    <x v="1"/>
    <n v="94102"/>
    <x v="4"/>
    <n v="0"/>
    <s v="jacket (brand is TBD... probably Patagonia)"/>
    <m/>
    <s v="â€œMachine learning for lifeâ€"/>
    <m/>
    <n v="1"/>
    <s v="Machine Learning Engineer"/>
    <m/>
    <s v="Individual Contributor"/>
    <m/>
    <s v="Technology &amp; Internet"/>
    <m/>
    <n v="7"/>
    <s v="Workday"/>
    <x v="2"/>
    <x v="0"/>
    <x v="1"/>
    <x v="0"/>
    <x v="1"/>
    <x v="0"/>
    <x v="0"/>
    <x v="0"/>
    <x v="0"/>
    <m/>
    <m/>
    <s v="Stack Overflow"/>
    <m/>
    <n v="3"/>
    <m/>
    <n v="5"/>
    <m/>
    <n v="5"/>
    <s v="Aggressively look for resources to supplement lectures"/>
    <x v="2"/>
    <x v="7"/>
    <n v="6"/>
    <s v="Support staff need to be more involved"/>
    <x v="490"/>
    <s v="You guys provide good feedback on the projects"/>
    <n v="0"/>
    <s v="No"/>
  </r>
  <r>
    <x v="648"/>
    <x v="1"/>
    <x v="0"/>
    <x v="0"/>
    <m/>
    <m/>
    <m/>
    <n v="34.461111111111109"/>
    <d v="1983-12-30T00:00:00"/>
    <n v="4"/>
    <n v="40"/>
    <x v="16"/>
    <x v="1"/>
    <n v="622"/>
    <x v="0"/>
    <n v="0"/>
    <s v="t-shirt"/>
    <m/>
    <s v="â€œData is the new bacon&quot;"/>
    <m/>
    <n v="0"/>
    <m/>
    <m/>
    <m/>
    <m/>
    <m/>
    <m/>
    <m/>
    <m/>
    <x v="2"/>
    <x v="0"/>
    <x v="1"/>
    <x v="0"/>
    <x v="0"/>
    <x v="0"/>
    <x v="1"/>
    <x v="0"/>
    <x v="0"/>
    <m/>
    <m/>
    <s v="Slack Channel"/>
    <m/>
    <m/>
    <n v="10"/>
    <n v="5"/>
    <m/>
    <n v="12"/>
    <s v="Just don't give up."/>
    <x v="1"/>
    <x v="0"/>
    <n v="7"/>
    <s v="Extend Nanodegree plus programs to other countries"/>
    <x v="491"/>
    <s v="Would really be nice to have one on one counselling with an udacity lecturer and the career services team - even if it is a paid appointment."/>
    <n v="1"/>
    <s v="No"/>
  </r>
  <r>
    <x v="649"/>
    <x v="1"/>
    <x v="1"/>
    <x v="1"/>
    <s v="Help prepare for an advanced degree"/>
    <s v="General interest in the topic (personal growth and enrichment)"/>
    <s v="Interested in this field "/>
    <n v="21.908333333333335"/>
    <d v="1996-05-14T00:00:00"/>
    <n v="6"/>
    <n v="120"/>
    <x v="1"/>
    <x v="21"/>
    <n v="560001"/>
    <x v="11"/>
    <n v="1"/>
    <m/>
    <m/>
    <m/>
    <m/>
    <n v="0"/>
    <m/>
    <m/>
    <m/>
    <m/>
    <m/>
    <m/>
    <m/>
    <m/>
    <x v="4"/>
    <x v="0"/>
    <x v="1"/>
    <x v="1"/>
    <x v="0"/>
    <x v="0"/>
    <x v="0"/>
    <x v="0"/>
    <x v="0"/>
    <m/>
    <m/>
    <s v="Forums"/>
    <m/>
    <n v="3"/>
    <m/>
    <n v="3"/>
    <m/>
    <n v="320"/>
    <s v="Be curious and be informed. Keep learning. Make notes. Its important to understand the concept in and out. Understand nitty-gritties. Dont be afraid to ask mentors for help. Its not about finishing the course fast. Its how much you learn "/>
    <x v="1"/>
    <x v="0"/>
    <n v="10"/>
    <s v="More in depth about the topic"/>
    <x v="492"/>
    <s v="Its a great platform and i would love to learn more from Udacity nanodegrees"/>
    <n v="1"/>
    <s v="No"/>
  </r>
  <r>
    <x v="650"/>
    <x v="0"/>
    <x v="1"/>
    <x v="0"/>
    <m/>
    <m/>
    <m/>
    <n v="25.869444444444444"/>
    <d v="1992-06-18T00:00:00"/>
    <n v="7"/>
    <n v="30"/>
    <x v="6"/>
    <x v="1"/>
    <n v="201203"/>
    <x v="3"/>
    <n v="1"/>
    <m/>
    <m/>
    <m/>
    <m/>
    <n v="1"/>
    <s v="Self employed"/>
    <m/>
    <s v="Manager"/>
    <m/>
    <s v="Education"/>
    <m/>
    <n v="3"/>
    <s v="Shanghai MuXueNetwork Technology Co., Ltd"/>
    <x v="0"/>
    <x v="0"/>
    <x v="1"/>
    <x v="0"/>
    <x v="1"/>
    <x v="1"/>
    <x v="1"/>
    <x v="0"/>
    <x v="0"/>
    <m/>
    <s v="React"/>
    <s v="Forums"/>
    <m/>
    <n v="6"/>
    <m/>
    <m/>
    <s v="work time ,every moment"/>
    <n v="8"/>
    <s v="More hands-on try, additional reading material must be serious to see, then add their own points to the required knowledge"/>
    <x v="1"/>
    <x v="0"/>
    <n v="10"/>
    <s v="Chinese translation"/>
    <x v="493"/>
    <s v="Chinese companies want to recruit Udacity students, need better support"/>
    <n v="1"/>
    <s v="No"/>
  </r>
  <r>
    <x v="651"/>
    <x v="1"/>
    <x v="1"/>
    <x v="0"/>
    <m/>
    <m/>
    <m/>
    <n v="28.625"/>
    <d v="1989-09-30T00:00:00"/>
    <n v="7"/>
    <n v="90"/>
    <x v="7"/>
    <x v="11"/>
    <n v="5596"/>
    <x v="1"/>
    <n v="1"/>
    <m/>
    <m/>
    <m/>
    <m/>
    <n v="0"/>
    <m/>
    <m/>
    <m/>
    <m/>
    <m/>
    <m/>
    <m/>
    <m/>
    <x v="0"/>
    <x v="0"/>
    <x v="1"/>
    <x v="0"/>
    <x v="0"/>
    <x v="0"/>
    <x v="1"/>
    <x v="0"/>
    <x v="0"/>
    <m/>
    <m/>
    <s v="Slack Channel"/>
    <m/>
    <n v="3"/>
    <m/>
    <n v="1"/>
    <m/>
    <n v="5"/>
    <s v="Do some review. Don't hurry"/>
    <x v="4"/>
    <x v="0"/>
    <n v="10"/>
    <s v="Great web environment and instructor "/>
    <x v="494"/>
    <s v="App is suck"/>
    <n v="1"/>
    <s v="No"/>
  </r>
  <r>
    <x v="652"/>
    <x v="0"/>
    <x v="0"/>
    <x v="1"/>
    <m/>
    <m/>
    <m/>
    <n v="29.56388888888889"/>
    <d v="1988-10-27T00:00:00"/>
    <n v="7"/>
    <n v="15"/>
    <x v="1"/>
    <x v="1"/>
    <n v="1017"/>
    <x v="0"/>
    <n v="0"/>
    <s v="hoodie"/>
    <m/>
    <s v="â€Math - all the cool kids are doing itâ€"/>
    <m/>
    <n v="1"/>
    <s v="Data Scientist"/>
    <m/>
    <s v="Individual Contributor"/>
    <m/>
    <s v="Entertainment &amp; Leisure"/>
    <m/>
    <n v="0"/>
    <s v="Booking.com"/>
    <x v="1"/>
    <x v="0"/>
    <x v="1"/>
    <x v="0"/>
    <x v="1"/>
    <x v="0"/>
    <x v="0"/>
    <x v="0"/>
    <x v="0"/>
    <m/>
    <m/>
    <s v="Mentor Help (classroom or 1:1 mentors)"/>
    <m/>
    <n v="6"/>
    <m/>
    <n v="2"/>
    <m/>
    <n v="15"/>
    <s v="Be consistent in your learning. Always try to practice the skills however you can! E.g. write a weekly blog where you explore the techniques you've learned."/>
    <x v="1"/>
    <x v="0"/>
    <n v="10"/>
    <s v="I think Udacity did a fantastic job! The only exception was the deep learning project, but I heard that it has been changed now."/>
    <x v="495"/>
    <m/>
    <n v="0"/>
    <s v="No"/>
  </r>
  <r>
    <x v="653"/>
    <x v="1"/>
    <x v="0"/>
    <x v="0"/>
    <m/>
    <s v="General interest in the topic (personal growth and enrichment)"/>
    <m/>
    <n v="22.352777777777778"/>
    <d v="1995-12-06T00:00:00"/>
    <n v="8"/>
    <n v="35"/>
    <x v="16"/>
    <x v="8"/>
    <n v="97437"/>
    <x v="9"/>
    <n v="1"/>
    <m/>
    <m/>
    <m/>
    <m/>
    <n v="0"/>
    <m/>
    <m/>
    <m/>
    <m/>
    <m/>
    <m/>
    <m/>
    <m/>
    <x v="4"/>
    <x v="0"/>
    <x v="1"/>
    <x v="1"/>
    <x v="1"/>
    <x v="0"/>
    <x v="0"/>
    <x v="0"/>
    <x v="0"/>
    <m/>
    <m/>
    <s v="Stack Overflow"/>
    <m/>
    <n v="6"/>
    <m/>
    <m/>
    <n v="14"/>
    <n v="10"/>
    <s v="Use every ressources at your dispostion and keep on learning."/>
    <x v="1"/>
    <x v="0"/>
    <n v="10"/>
    <s v="Have at least a project that involves team work"/>
    <x v="496"/>
    <m/>
    <n v="1"/>
    <s v="No"/>
  </r>
  <r>
    <x v="654"/>
    <x v="0"/>
    <x v="0"/>
    <x v="0"/>
    <s v="Help prepare for an advanced degree"/>
    <m/>
    <m/>
    <n v="27.055555555555557"/>
    <d v="1991-04-18T00:00:00"/>
    <n v="7"/>
    <n v="5"/>
    <x v="6"/>
    <x v="15"/>
    <n v="44600"/>
    <x v="0"/>
    <n v="0"/>
    <s v="t-shirt"/>
    <m/>
    <s v="â€œA quality life demands quality questionsâ€"/>
    <m/>
    <n v="0"/>
    <m/>
    <m/>
    <m/>
    <m/>
    <m/>
    <m/>
    <m/>
    <m/>
    <x v="0"/>
    <x v="0"/>
    <x v="1"/>
    <x v="0"/>
    <x v="0"/>
    <x v="0"/>
    <x v="1"/>
    <x v="0"/>
    <x v="0"/>
    <m/>
    <m/>
    <s v="Slack Channel"/>
    <m/>
    <n v="5"/>
    <m/>
    <n v="3"/>
    <m/>
    <n v="80"/>
    <s v="work hard and keep learning, make use of all the resources you could get regarding the subject you are learning"/>
    <x v="1"/>
    <x v="0"/>
    <n v="9"/>
    <s v="I want research intensive courses "/>
    <x v="497"/>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s v="No"/>
  </r>
  <r>
    <x v="655"/>
    <x v="1"/>
    <x v="0"/>
    <x v="0"/>
    <m/>
    <s v="General interest in the topic (personal growth and enrichment)"/>
    <m/>
    <n v="30.013888888888889"/>
    <d v="1988-05-18T00:00:00"/>
    <n v="7"/>
    <n v="60"/>
    <x v="20"/>
    <x v="16"/>
    <m/>
    <x v="10"/>
    <n v="1"/>
    <m/>
    <m/>
    <m/>
    <m/>
    <n v="1"/>
    <s v="Educator / Instructor"/>
    <m/>
    <s v="Not Applicable"/>
    <m/>
    <s v="Education"/>
    <m/>
    <n v="3"/>
    <s v="CollÃ¨ge AndrÃ©-Grasset"/>
    <x v="2"/>
    <x v="0"/>
    <x v="1"/>
    <x v="0"/>
    <x v="0"/>
    <x v="0"/>
    <x v="1"/>
    <x v="0"/>
    <x v="0"/>
    <m/>
    <m/>
    <s v="Forums"/>
    <m/>
    <n v="4"/>
    <m/>
    <n v="5"/>
    <m/>
    <n v="5"/>
    <s v="Make sure you meet the prerequisites, and then some. The suggested deadlines are important, do your best to respect them."/>
    <x v="1"/>
    <x v="0"/>
    <n v="10"/>
    <s v="Reward students who respect the suggested deadlines."/>
    <x v="498"/>
    <s v="My employer recognizes courses completed in ''real'' universities, but not Udacity. Working toward better recognition would be great."/>
    <n v="1"/>
    <s v="No"/>
  </r>
  <r>
    <x v="656"/>
    <x v="0"/>
    <x v="0"/>
    <x v="0"/>
    <m/>
    <s v="General interest in the topic (personal growth and enrichment)"/>
    <m/>
    <n v="35.636111111111113"/>
    <d v="1982-11-02T00:00:00"/>
    <n v="7"/>
    <n v="3"/>
    <x v="11"/>
    <x v="20"/>
    <n v="11410"/>
    <x v="9"/>
    <n v="0"/>
    <s v="t-shirt"/>
    <m/>
    <s v="â€œMachine learning for lifeâ€"/>
    <m/>
    <n v="0"/>
    <m/>
    <m/>
    <m/>
    <m/>
    <m/>
    <m/>
    <m/>
    <m/>
    <x v="0"/>
    <x v="0"/>
    <x v="1"/>
    <x v="0"/>
    <x v="1"/>
    <x v="0"/>
    <x v="1"/>
    <x v="0"/>
    <x v="0"/>
    <m/>
    <m/>
    <s v="Slack Channel"/>
    <m/>
    <n v="6"/>
    <m/>
    <n v="6"/>
    <m/>
    <n v="15"/>
    <s v="I suggest them to learn from several 3rd parties sources."/>
    <x v="0"/>
    <x v="0"/>
    <n v="5"/>
    <s v="I'm not sure."/>
    <x v="34"/>
    <s v="No"/>
    <n v="1"/>
    <s v="No"/>
  </r>
  <r>
    <x v="657"/>
    <x v="0"/>
    <x v="0"/>
    <x v="1"/>
    <m/>
    <m/>
    <m/>
    <n v="22.375"/>
    <d v="1995-11-28T00:00:00"/>
    <n v="7"/>
    <n v="180"/>
    <x v="4"/>
    <x v="16"/>
    <n v="110067"/>
    <x v="1"/>
    <n v="1"/>
    <m/>
    <m/>
    <m/>
    <m/>
    <n v="1"/>
    <s v="Student"/>
    <m/>
    <s v="Intern"/>
    <m/>
    <s v="Technology &amp; Internet"/>
    <m/>
    <n v="0"/>
    <s v="Spikeway Technologies"/>
    <x v="3"/>
    <x v="0"/>
    <x v="1"/>
    <x v="0"/>
    <x v="1"/>
    <x v="0"/>
    <x v="1"/>
    <x v="0"/>
    <x v="0"/>
    <m/>
    <m/>
    <s v="Forums"/>
    <m/>
    <m/>
    <n v="15"/>
    <m/>
    <n v="10"/>
    <n v="5"/>
    <s v="Stick to your schedule and read research papers every week. Don't be in a rush to complete the Nanodegree and clarify all your doubts before moving to a new topic."/>
    <x v="1"/>
    <x v="0"/>
    <n v="9"/>
    <s v="Help students understand research paper related to the nanodegree and implement them every week."/>
    <x v="499"/>
    <s v="Thank you for everything. Udacity's MLND and DL foundation program helped me get a AI internship at a startup."/>
    <n v="1"/>
    <s v="No"/>
  </r>
  <r>
    <x v="658"/>
    <x v="1"/>
    <x v="0"/>
    <x v="0"/>
    <m/>
    <m/>
    <m/>
    <n v="119.68333333333334"/>
    <m/>
    <n v="7"/>
    <n v="35"/>
    <x v="1"/>
    <x v="12"/>
    <n v="500020"/>
    <x v="9"/>
    <n v="0"/>
    <s v="backpack"/>
    <m/>
    <m/>
    <s v="Data is new blood for intelligent machines"/>
    <n v="0"/>
    <m/>
    <m/>
    <m/>
    <m/>
    <m/>
    <m/>
    <m/>
    <m/>
    <x v="0"/>
    <x v="0"/>
    <x v="1"/>
    <x v="0"/>
    <x v="1"/>
    <x v="0"/>
    <x v="0"/>
    <x v="0"/>
    <x v="0"/>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x v="1"/>
    <x v="0"/>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x v="500"/>
    <s v="The idea of online education, completing at one's convenience, is wonderful. I think it is good to promote your own global job portal, where employers willing to recruit Udacity graduates, posting their requirements."/>
    <n v="1"/>
    <s v="No"/>
  </r>
  <r>
    <x v="659"/>
    <x v="1"/>
    <x v="1"/>
    <x v="0"/>
    <m/>
    <s v="General interest in the topic (personal growth and enrichment)"/>
    <m/>
    <n v="29.705555555555556"/>
    <d v="1988-09-06T00:00:00"/>
    <n v="6"/>
    <n v="70"/>
    <x v="1"/>
    <x v="27"/>
    <n v="59100"/>
    <x v="6"/>
    <n v="0"/>
    <s v="t-shirt"/>
    <m/>
    <s v="â€œMachine learning for lifeâ€"/>
    <m/>
    <n v="1"/>
    <s v="Software Engineer"/>
    <m/>
    <m/>
    <s v="Product Team Leader"/>
    <m/>
    <s v="Tourism"/>
    <n v="3"/>
    <s v="Travel Appeal Srl"/>
    <x v="2"/>
    <x v="0"/>
    <x v="1"/>
    <x v="0"/>
    <x v="0"/>
    <x v="1"/>
    <x v="0"/>
    <x v="0"/>
    <x v="0"/>
    <m/>
    <m/>
    <s v="Forums"/>
    <m/>
    <n v="5"/>
    <m/>
    <n v="3"/>
    <m/>
    <n v="5"/>
    <s v="To have faith in themselves"/>
    <x v="1"/>
    <x v="0"/>
    <n v="9"/>
    <s v="Make more tests and quizzes"/>
    <x v="302"/>
    <m/>
    <n v="1"/>
    <s v="No"/>
  </r>
  <r>
    <x v="660"/>
    <x v="1"/>
    <x v="0"/>
    <x v="0"/>
    <m/>
    <m/>
    <m/>
    <n v="25.272222222222222"/>
    <d v="1993-01-19T00:00:00"/>
    <n v="6"/>
    <n v="60"/>
    <x v="5"/>
    <x v="16"/>
    <n v="17564"/>
    <x v="5"/>
    <n v="1"/>
    <m/>
    <m/>
    <m/>
    <m/>
    <n v="1"/>
    <s v="Other"/>
    <m/>
    <s v="Manager"/>
    <m/>
    <s v="Government"/>
    <m/>
    <n v="3"/>
    <s v="Hellenic Navy"/>
    <x v="0"/>
    <x v="0"/>
    <x v="1"/>
    <x v="0"/>
    <x v="0"/>
    <x v="0"/>
    <x v="1"/>
    <x v="0"/>
    <x v="0"/>
    <m/>
    <m/>
    <s v="Slack Channel"/>
    <m/>
    <n v="3"/>
    <m/>
    <n v="5"/>
    <m/>
    <n v="5"/>
    <s v="Never leave for tomorrow what you can do today"/>
    <x v="1"/>
    <x v="0"/>
    <n v="7"/>
    <s v="Make more professional videos. Some of them are poorly made. Add even more content"/>
    <x v="501"/>
    <s v="Thanks for democratizing education and helping us get our dream jobs"/>
    <n v="1"/>
    <s v="No"/>
  </r>
  <r>
    <x v="661"/>
    <x v="1"/>
    <x v="1"/>
    <x v="0"/>
    <m/>
    <s v="General interest in the topic (personal growth and enrichment)"/>
    <m/>
    <n v="43.833333333333336"/>
    <d v="1974-10-04T00:00:00"/>
    <n v="5"/>
    <n v="35"/>
    <x v="6"/>
    <x v="8"/>
    <n v="466488"/>
    <x v="2"/>
    <n v="1"/>
    <m/>
    <m/>
    <m/>
    <m/>
    <n v="1"/>
    <s v="Business/Strategy"/>
    <m/>
    <s v="Manager"/>
    <m/>
    <s v="Technology &amp; Internet"/>
    <m/>
    <n v="7"/>
    <s v="Intersect,LLC"/>
    <x v="2"/>
    <x v="0"/>
    <x v="1"/>
    <x v="1"/>
    <x v="1"/>
    <x v="0"/>
    <x v="0"/>
    <x v="0"/>
    <x v="0"/>
    <m/>
    <s v="Tech Entrepreneur"/>
    <s v="Stack Overflow"/>
    <m/>
    <n v="6"/>
    <m/>
    <n v="6"/>
    <m/>
    <n v="20"/>
    <s v="Be inquisitive, especially beyond projects"/>
    <x v="1"/>
    <x v="0"/>
    <n v="8"/>
    <s v="More exposure to current industrial development. "/>
    <x v="502"/>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s v="No"/>
  </r>
  <r>
    <x v="662"/>
    <x v="1"/>
    <x v="0"/>
    <x v="0"/>
    <m/>
    <s v="General interest in the topic (personal growth and enrichment)"/>
    <m/>
    <n v="34.216666666666669"/>
    <d v="1984-03-27T00:00:00"/>
    <n v="5"/>
    <n v="10"/>
    <x v="10"/>
    <x v="14"/>
    <n v="92612"/>
    <x v="0"/>
    <n v="1"/>
    <m/>
    <m/>
    <m/>
    <m/>
    <n v="1"/>
    <s v="Software Engineer"/>
    <m/>
    <s v="Individual Contributor"/>
    <m/>
    <s v="Electronics"/>
    <m/>
    <n v="9"/>
    <s v="Western Digital"/>
    <x v="2"/>
    <x v="0"/>
    <x v="1"/>
    <x v="0"/>
    <x v="0"/>
    <x v="0"/>
    <x v="1"/>
    <x v="0"/>
    <x v="0"/>
    <m/>
    <m/>
    <s v="Slack Channel"/>
    <m/>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x v="2"/>
    <x v="79"/>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x v="503"/>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s v="No"/>
  </r>
  <r>
    <x v="663"/>
    <x v="0"/>
    <x v="0"/>
    <x v="0"/>
    <m/>
    <s v="General interest in the topic (personal growth and enrichment)"/>
    <m/>
    <n v="29.347222222222221"/>
    <d v="1989-01-13T00:00:00"/>
    <n v="6"/>
    <n v="45"/>
    <x v="5"/>
    <x v="7"/>
    <n v="94133"/>
    <x v="8"/>
    <n v="1"/>
    <m/>
    <m/>
    <m/>
    <m/>
    <n v="1"/>
    <s v="Software Engineer"/>
    <m/>
    <s v="Individual Contributor"/>
    <m/>
    <s v="Technology &amp; Internet"/>
    <m/>
    <n v="5"/>
    <s v="Credit Karma"/>
    <x v="0"/>
    <x v="0"/>
    <x v="1"/>
    <x v="0"/>
    <x v="1"/>
    <x v="0"/>
    <x v="0"/>
    <x v="0"/>
    <x v="0"/>
    <m/>
    <m/>
    <s v="Forums"/>
    <m/>
    <n v="6"/>
    <m/>
    <n v="1"/>
    <m/>
    <n v="10"/>
    <s v="_x000a_"/>
    <x v="1"/>
    <x v="0"/>
    <n v="10"/>
    <s v="_x000a_"/>
    <x v="504"/>
    <s v="_x000a_"/>
    <n v="0"/>
    <s v="No"/>
  </r>
  <r>
    <x v="664"/>
    <x v="0"/>
    <x v="0"/>
    <x v="0"/>
    <m/>
    <s v="General interest in the topic (personal growth and enrichment)"/>
    <m/>
    <n v="39.527777777777779"/>
    <d v="1979-01-01T00:00:00"/>
    <n v="8"/>
    <n v="30"/>
    <x v="8"/>
    <x v="11"/>
    <n v="0"/>
    <x v="1"/>
    <n v="0"/>
    <s v="backpack"/>
    <m/>
    <s v="â€œMachine learning for lifeâ€"/>
    <m/>
    <n v="1"/>
    <s v="Other"/>
    <m/>
    <s v="Director"/>
    <m/>
    <s v="Entertainment &amp; Leisure"/>
    <m/>
    <n v="13"/>
    <m/>
    <x v="0"/>
    <x v="0"/>
    <x v="1"/>
    <x v="0"/>
    <x v="0"/>
    <x v="0"/>
    <x v="1"/>
    <x v="0"/>
    <x v="0"/>
    <m/>
    <m/>
    <s v="Forums"/>
    <m/>
    <m/>
    <s v="&gt;10"/>
    <n v="1"/>
    <m/>
    <n v="3"/>
    <s v="n/a"/>
    <x v="0"/>
    <x v="0"/>
    <n v="9"/>
    <s v="Flexibility to learn"/>
    <x v="288"/>
    <s v="The time per week is longer than the course claim, over 10 hours per week for me actually._x000a_for my case, I need to do lots of extra study out of Udacity to support me to continue the study on Udacity."/>
    <n v="0"/>
    <s v="No"/>
  </r>
  <r>
    <x v="665"/>
    <x v="0"/>
    <x v="0"/>
    <x v="0"/>
    <s v="Help prepare for an advanced degree"/>
    <m/>
    <m/>
    <n v="22.458333333333332"/>
    <d v="1995-10-29T00:00:00"/>
    <n v="6"/>
    <n v="30"/>
    <x v="6"/>
    <x v="16"/>
    <n v="151203"/>
    <x v="8"/>
    <n v="1"/>
    <m/>
    <m/>
    <m/>
    <m/>
    <n v="0"/>
    <m/>
    <m/>
    <m/>
    <m/>
    <m/>
    <m/>
    <m/>
    <m/>
    <x v="0"/>
    <x v="0"/>
    <x v="1"/>
    <x v="0"/>
    <x v="1"/>
    <x v="0"/>
    <x v="0"/>
    <x v="0"/>
    <x v="0"/>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x v="1"/>
    <x v="0"/>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x v="505"/>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s v="No"/>
  </r>
  <r>
    <x v="666"/>
    <x v="1"/>
    <x v="0"/>
    <x v="0"/>
    <s v="Help prepare for an advanced degree"/>
    <m/>
    <m/>
    <n v="42.480555555555554"/>
    <d v="1976-02-03T00:00:00"/>
    <n v="6"/>
    <n v="120"/>
    <x v="6"/>
    <x v="15"/>
    <n v="85368"/>
    <x v="1"/>
    <n v="1"/>
    <m/>
    <m/>
    <m/>
    <m/>
    <n v="1"/>
    <s v="Product Management/Project Management"/>
    <m/>
    <s v="Manager"/>
    <m/>
    <s v="Automotive"/>
    <m/>
    <n v="15"/>
    <s v="Continental AG"/>
    <x v="0"/>
    <x v="0"/>
    <x v="1"/>
    <x v="0"/>
    <x v="0"/>
    <x v="0"/>
    <x v="1"/>
    <x v="0"/>
    <x v="0"/>
    <m/>
    <m/>
    <s v="Forums"/>
    <m/>
    <n v="6"/>
    <m/>
    <n v="3"/>
    <m/>
    <n v="8"/>
    <s v="My tip is, always to keep on learning! Do not make to long breaks between projects. "/>
    <x v="2"/>
    <x v="80"/>
    <n v="10"/>
    <s v="Uff, currently I don't have any idea, what this could be ..._x000a_It's really amazing how you at UDACITY are fascinating people who want to learn and dive deeper into new technologies!"/>
    <x v="506"/>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s v="No"/>
  </r>
  <r>
    <x v="667"/>
    <x v="0"/>
    <x v="1"/>
    <x v="0"/>
    <m/>
    <m/>
    <m/>
    <n v="21.572222222222223"/>
    <d v="1996-09-12T00:00:00"/>
    <n v="6"/>
    <n v="100"/>
    <x v="8"/>
    <x v="12"/>
    <n v="535558"/>
    <x v="9"/>
    <n v="1"/>
    <m/>
    <m/>
    <m/>
    <m/>
    <n v="1"/>
    <s v=" Artificial Intelligence Engineer"/>
    <m/>
    <s v="Intern"/>
    <m/>
    <s v="Advertising &amp; Marketing"/>
    <m/>
    <n v="0"/>
    <s v="bangalore"/>
    <x v="0"/>
    <x v="0"/>
    <x v="1"/>
    <x v="1"/>
    <x v="0"/>
    <x v="0"/>
    <x v="0"/>
    <x v="0"/>
    <x v="0"/>
    <m/>
    <m/>
    <s v="Forums"/>
    <m/>
    <n v="6"/>
    <m/>
    <n v="6"/>
    <m/>
    <n v="80"/>
    <s v="Focus on the projects and try to read the material provided and never hesitate to ask for help in the forums and if you are struck check out some git repos."/>
    <x v="1"/>
    <x v="0"/>
    <n v="9"/>
    <s v="Better optimization of the website with clear descriptions."/>
    <x v="507"/>
    <s v="nope"/>
    <n v="0"/>
    <s v="No"/>
  </r>
  <r>
    <x v="668"/>
    <x v="0"/>
    <x v="0"/>
    <x v="0"/>
    <m/>
    <s v="General interest in the topic (personal growth and enrichment)"/>
    <m/>
    <n v="30.736111111111111"/>
    <d v="1987-09-01T00:00:00"/>
    <n v="6"/>
    <n v="35"/>
    <x v="4"/>
    <x v="13"/>
    <n v="100191"/>
    <x v="11"/>
    <n v="1"/>
    <m/>
    <m/>
    <m/>
    <m/>
    <n v="1"/>
    <s v="Data Engineer"/>
    <m/>
    <s v="Not Applicable"/>
    <m/>
    <s v="Transportation &amp; Delivery"/>
    <m/>
    <n v="7"/>
    <s v="beijing,China"/>
    <x v="2"/>
    <x v="0"/>
    <x v="1"/>
    <x v="0"/>
    <x v="1"/>
    <x v="0"/>
    <x v="0"/>
    <x v="0"/>
    <x v="0"/>
    <m/>
    <m/>
    <s v="Forums"/>
    <m/>
    <n v="6"/>
    <m/>
    <n v="6"/>
    <m/>
    <n v="10"/>
    <s v="just do it "/>
    <x v="0"/>
    <x v="0"/>
    <n v="8"/>
    <s v="do some interesting project"/>
    <x v="508"/>
    <s v="no"/>
    <n v="1"/>
    <s v="No"/>
  </r>
  <r>
    <x v="669"/>
    <x v="0"/>
    <x v="1"/>
    <x v="0"/>
    <m/>
    <s v="General interest in the topic (personal growth and enrichment)"/>
    <m/>
    <n v="36.319444444444443"/>
    <d v="1982-03-01T00:00:00"/>
    <n v="7"/>
    <n v="2"/>
    <x v="5"/>
    <x v="8"/>
    <n v="69221"/>
    <x v="7"/>
    <n v="1"/>
    <m/>
    <m/>
    <m/>
    <m/>
    <n v="1"/>
    <s v="Student"/>
    <m/>
    <m/>
    <s v="Phd fellow"/>
    <m/>
    <s v="Biology"/>
    <n v="3"/>
    <s v="EMBL"/>
    <x v="2"/>
    <x v="0"/>
    <x v="1"/>
    <x v="0"/>
    <x v="0"/>
    <x v="1"/>
    <x v="0"/>
    <x v="0"/>
    <x v="0"/>
    <m/>
    <m/>
    <s v="Forums"/>
    <m/>
    <n v="3"/>
    <m/>
    <n v="6"/>
    <m/>
    <n v="20"/>
    <s v="Take it seriously. Try to search online other materials to support your classes."/>
    <x v="1"/>
    <x v="0"/>
    <n v="7"/>
    <s v="Continuous review of videos and change them when students are not satisfied."/>
    <x v="291"/>
    <m/>
    <n v="1"/>
    <s v="No"/>
  </r>
  <r>
    <x v="670"/>
    <x v="1"/>
    <x v="1"/>
    <x v="0"/>
    <m/>
    <m/>
    <m/>
    <n v="119.68333333333334"/>
    <m/>
    <n v="7"/>
    <n v="40"/>
    <x v="7"/>
    <x v="12"/>
    <n v="20020"/>
    <x v="5"/>
    <n v="1"/>
    <m/>
    <m/>
    <m/>
    <m/>
    <n v="1"/>
    <s v=" Artificial Intelligence Engineer"/>
    <m/>
    <s v="Manager"/>
    <m/>
    <s v="Business Support &amp; Logistics"/>
    <m/>
    <n v="7"/>
    <s v="AI Solutions Expert"/>
    <x v="2"/>
    <x v="0"/>
    <x v="1"/>
    <x v="0"/>
    <x v="1"/>
    <x v="0"/>
    <x v="1"/>
    <x v="0"/>
    <x v="0"/>
    <m/>
    <m/>
    <s v="Live Help"/>
    <m/>
    <n v="4"/>
    <m/>
    <n v="5"/>
    <m/>
    <n v="8"/>
    <s v="Seriously complete the project"/>
    <x v="2"/>
    <x v="81"/>
    <n v="9"/>
    <s v="no"/>
    <x v="6"/>
    <s v="no"/>
    <n v="0"/>
    <s v="No"/>
  </r>
  <r>
    <x v="671"/>
    <x v="0"/>
    <x v="1"/>
    <x v="0"/>
    <m/>
    <s v="General interest in the topic (personal growth and enrichment)"/>
    <m/>
    <n v="31.052777777777777"/>
    <d v="1987-05-10T00:00:00"/>
    <n v="7"/>
    <n v="150"/>
    <x v="6"/>
    <x v="10"/>
    <n v="4534"/>
    <x v="2"/>
    <n v="0"/>
    <s v="backpack"/>
    <m/>
    <s v="â€œA quality life demands quality questionsâ€"/>
    <m/>
    <n v="1"/>
    <s v="Data Engineer"/>
    <m/>
    <s v="Individual Contributor"/>
    <m/>
    <s v="Technology &amp; Internet"/>
    <m/>
    <n v="3"/>
    <s v="-"/>
    <x v="2"/>
    <x v="0"/>
    <x v="1"/>
    <x v="1"/>
    <x v="0"/>
    <x v="0"/>
    <x v="0"/>
    <x v="0"/>
    <x v="0"/>
    <m/>
    <m/>
    <s v="Stack Overflow"/>
    <m/>
    <m/>
    <n v="20"/>
    <n v="5"/>
    <m/>
    <n v="20"/>
    <s v="Keep going at it. Make a habit out of learning. If you take to long outside of the process it will be harder to get back to it, and things won't stick as well."/>
    <x v="2"/>
    <x v="5"/>
    <n v="8"/>
    <s v="More consistency between the courses of a degree"/>
    <x v="509"/>
    <s v="No. Have to get back to work :)"/>
    <n v="0"/>
    <s v="No"/>
  </r>
  <r>
    <x v="672"/>
    <x v="0"/>
    <x v="1"/>
    <x v="1"/>
    <m/>
    <m/>
    <m/>
    <n v="26.044444444444444"/>
    <d v="1992-04-16T00:00:00"/>
    <n v="8"/>
    <n v="100"/>
    <x v="6"/>
    <x v="14"/>
    <n v="7405"/>
    <x v="7"/>
    <n v="1"/>
    <m/>
    <m/>
    <m/>
    <m/>
    <n v="1"/>
    <s v="Software Engineer"/>
    <m/>
    <s v="Individual Contributor"/>
    <m/>
    <s v="Technology &amp; Internet"/>
    <m/>
    <n v="8"/>
    <s v="Q Division"/>
    <x v="2"/>
    <x v="0"/>
    <x v="1"/>
    <x v="0"/>
    <x v="0"/>
    <x v="1"/>
    <x v="0"/>
    <x v="0"/>
    <x v="0"/>
    <m/>
    <m/>
    <s v="Slack Channel"/>
    <m/>
    <n v="5"/>
    <m/>
    <n v="6"/>
    <m/>
    <n v="6"/>
    <s v="a) set a schedule and expect it to change_x000a_b) help solve others' problems to understand the material better_x000a_c) create a list of priority tasks in your life. Only do the nanodegree if it can be in or part of the top 3 "/>
    <x v="1"/>
    <x v="0"/>
    <n v="9"/>
    <s v="provide summary slides for future reference"/>
    <x v="510"/>
    <s v="Love the site and the people behind it. Keep up the good work!"/>
    <n v="1"/>
    <s v="No"/>
  </r>
  <r>
    <x v="673"/>
    <x v="1"/>
    <x v="1"/>
    <x v="0"/>
    <m/>
    <s v="General interest in the topic (personal growth and enrichment)"/>
    <m/>
    <n v="28.016666666666666"/>
    <d v="1990-05-07T00:00:00"/>
    <n v="7"/>
    <n v="140"/>
    <x v="8"/>
    <x v="8"/>
    <n v="0"/>
    <x v="1"/>
    <n v="1"/>
    <m/>
    <m/>
    <m/>
    <m/>
    <n v="0"/>
    <m/>
    <m/>
    <m/>
    <m/>
    <m/>
    <m/>
    <m/>
    <m/>
    <x v="2"/>
    <x v="0"/>
    <x v="1"/>
    <x v="0"/>
    <x v="1"/>
    <x v="0"/>
    <x v="0"/>
    <x v="0"/>
    <x v="1"/>
    <m/>
    <m/>
    <s v="Slack Channel"/>
    <m/>
    <n v="6"/>
    <m/>
    <m/>
    <n v="13"/>
    <n v="20"/>
    <s v="Try to do something every day! Make good use of Slack and support your fellow students!"/>
    <x v="1"/>
    <x v="0"/>
    <n v="9"/>
    <s v="The Live Help feature is a brilliant idea, but execution is currently poor. Please improve (see the many ideas/issues already discussed on Slack)"/>
    <x v="511"/>
    <s v="You're awesome ;)"/>
    <n v="1"/>
    <s v="No"/>
  </r>
  <r>
    <x v="674"/>
    <x v="1"/>
    <x v="0"/>
    <x v="0"/>
    <m/>
    <s v="General interest in the topic (personal growth and enrichment)"/>
    <m/>
    <n v="29.369444444444444"/>
    <d v="1989-01-05T00:00:00"/>
    <n v="6"/>
    <n v="45"/>
    <x v="5"/>
    <x v="9"/>
    <n v="3620022"/>
    <x v="8"/>
    <n v="0"/>
    <s v="t-shirt"/>
    <m/>
    <s v="â€œA quality life demands quality questionsâ€"/>
    <m/>
    <n v="1"/>
    <s v="Educator / Instructor"/>
    <m/>
    <s v="Not Applicable"/>
    <m/>
    <s v="Education"/>
    <m/>
    <n v="5"/>
    <s v="Japan Exchange and Teaching Programme"/>
    <x v="0"/>
    <x v="0"/>
    <x v="1"/>
    <x v="1"/>
    <x v="0"/>
    <x v="0"/>
    <x v="0"/>
    <x v="0"/>
    <x v="0"/>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x v="5"/>
    <x v="0"/>
    <n v="8"/>
    <s v="Nothing at this time. "/>
    <x v="512"/>
    <s v="Nothing at this time."/>
    <n v="0"/>
    <s v="No"/>
  </r>
  <r>
    <x v="675"/>
    <x v="0"/>
    <x v="1"/>
    <x v="0"/>
    <m/>
    <s v="General interest in the topic (personal growth and enrichment)"/>
    <m/>
    <n v="28.952777777777779"/>
    <d v="1989-06-04T00:00:00"/>
    <n v="6"/>
    <n v="120"/>
    <x v="6"/>
    <x v="2"/>
    <n v="500084"/>
    <x v="6"/>
    <n v="1"/>
    <m/>
    <m/>
    <m/>
    <m/>
    <n v="1"/>
    <s v="Business Intelligence / Business Analyst"/>
    <m/>
    <s v="Individual Contributor"/>
    <m/>
    <s v="Technology &amp; Internet"/>
    <m/>
    <n v="1"/>
    <s v="Simility"/>
    <x v="2"/>
    <x v="0"/>
    <x v="1"/>
    <x v="0"/>
    <x v="0"/>
    <x v="0"/>
    <x v="1"/>
    <x v="0"/>
    <x v="0"/>
    <m/>
    <m/>
    <s v="Slack Channel"/>
    <m/>
    <n v="5"/>
    <m/>
    <n v="3"/>
    <m/>
    <n v="8"/>
    <s v="Find ways to apply you learnings into real world. It's easy to forget things."/>
    <x v="1"/>
    <x v="0"/>
    <n v="8"/>
    <s v="Affordable pricing. More real world projects."/>
    <x v="513"/>
    <s v="Call it simply machine learning nanodegree and remove the word engineer. Don't think it's meant only for engineers."/>
    <n v="1"/>
    <s v="No"/>
  </r>
  <r>
    <x v="676"/>
    <x v="1"/>
    <x v="0"/>
    <x v="0"/>
    <m/>
    <m/>
    <m/>
    <n v="45.036111111111111"/>
    <d v="1973-07-28T00:00:00"/>
    <n v="5"/>
    <n v="120"/>
    <x v="8"/>
    <x v="12"/>
    <n v="7895"/>
    <x v="8"/>
    <n v="1"/>
    <m/>
    <m/>
    <m/>
    <m/>
    <n v="1"/>
    <s v="Software Engineer"/>
    <m/>
    <s v="C-Level"/>
    <m/>
    <s v="Healthcare and Pharmaceuticals"/>
    <m/>
    <n v="15"/>
    <s v="Mmi holdings"/>
    <x v="0"/>
    <x v="0"/>
    <x v="1"/>
    <x v="0"/>
    <x v="0"/>
    <x v="0"/>
    <x v="0"/>
    <x v="0"/>
    <x v="0"/>
    <s v="None"/>
    <m/>
    <m/>
    <m/>
    <m/>
    <m/>
    <m/>
    <m/>
    <m/>
    <m/>
    <x v="1"/>
    <x v="0"/>
    <n v="10"/>
    <s v="Nothing"/>
    <x v="514"/>
    <s v="Good job"/>
    <n v="0"/>
    <s v="No"/>
  </r>
  <r>
    <x v="677"/>
    <x v="1"/>
    <x v="0"/>
    <x v="0"/>
    <m/>
    <m/>
    <m/>
    <n v="35.575000000000003"/>
    <d v="1982-11-24T00:00:00"/>
    <n v="8"/>
    <n v="2"/>
    <x v="1"/>
    <x v="9"/>
    <n v="430080"/>
    <x v="2"/>
    <n v="0"/>
    <s v="t-shirt"/>
    <m/>
    <s v="â€Math - all the cool kids are doing itâ€"/>
    <m/>
    <n v="1"/>
    <s v="Machine Learning Engineer"/>
    <m/>
    <s v="Individual Contributor"/>
    <m/>
    <s v="Education"/>
    <m/>
    <n v="2"/>
    <s v="Wuhan"/>
    <x v="2"/>
    <x v="0"/>
    <x v="1"/>
    <x v="0"/>
    <x v="0"/>
    <x v="0"/>
    <x v="1"/>
    <x v="0"/>
    <x v="0"/>
    <m/>
    <m/>
    <s v="Slack Channel"/>
    <m/>
    <n v="6"/>
    <m/>
    <n v="3"/>
    <m/>
    <n v="3"/>
    <s v="Focus on project and learn the necessary part"/>
    <x v="1"/>
    <x v="0"/>
    <n v="8"/>
    <s v="Make a smart use of slack to rate good questions and answers for search availability"/>
    <x v="515"/>
    <s v="Experience is the most important thing, reward the good tutors and encourage more advanced students to become tutors and give them good reward to keep the good work going"/>
    <n v="0"/>
    <s v="No"/>
  </r>
  <r>
    <x v="678"/>
    <x v="0"/>
    <x v="1"/>
    <x v="0"/>
    <m/>
    <m/>
    <m/>
    <n v="28.127777777777776"/>
    <d v="1990-03-28T00:00:00"/>
    <n v="7"/>
    <n v="60"/>
    <x v="11"/>
    <x v="16"/>
    <n v="500081"/>
    <x v="9"/>
    <n v="1"/>
    <m/>
    <m/>
    <m/>
    <m/>
    <n v="1"/>
    <s v="Data Engineer"/>
    <m/>
    <s v="Individual Contributor"/>
    <m/>
    <s v="Technology &amp; Internet"/>
    <m/>
    <n v="2"/>
    <s v="Hyderabad"/>
    <x v="2"/>
    <x v="0"/>
    <x v="1"/>
    <x v="1"/>
    <x v="0"/>
    <x v="0"/>
    <x v="0"/>
    <x v="0"/>
    <x v="0"/>
    <m/>
    <m/>
    <s v="Stack Overflow"/>
    <m/>
    <n v="3"/>
    <m/>
    <n v="5"/>
    <m/>
    <n v="168"/>
    <s v="Work regularly. Treat this as a classroom program and stick to your schedule."/>
    <x v="0"/>
    <x v="0"/>
    <n v="9"/>
    <s v="Reduce the price of a nanodegree for alumni as a token of loyalty or membership."/>
    <x v="516"/>
    <s v="Please conduct more in-person meetings and events. Meeting online (via skype say) doesn't give that much impact than meeting in person does."/>
    <n v="1"/>
    <s v="No"/>
  </r>
  <r>
    <x v="679"/>
    <x v="0"/>
    <x v="1"/>
    <x v="0"/>
    <m/>
    <s v="General interest in the topic (personal growth and enrichment)"/>
    <m/>
    <n v="25.527777777777779"/>
    <d v="1992-10-19T00:00:00"/>
    <n v="6"/>
    <n v="60"/>
    <x v="8"/>
    <x v="14"/>
    <n v="311"/>
    <x v="6"/>
    <n v="0"/>
    <s v="hoodie"/>
    <m/>
    <s v="â€œMachine learning for lifeâ€"/>
    <m/>
    <n v="1"/>
    <s v="Data Analyst"/>
    <m/>
    <m/>
    <s v="Senior"/>
    <m/>
    <s v="Video Games"/>
    <n v="3"/>
    <s v="Radiant Worlds"/>
    <x v="0"/>
    <x v="0"/>
    <x v="1"/>
    <x v="0"/>
    <x v="0"/>
    <x v="0"/>
    <x v="0"/>
    <x v="0"/>
    <x v="0"/>
    <s v="None"/>
    <m/>
    <m/>
    <m/>
    <m/>
    <m/>
    <m/>
    <m/>
    <m/>
    <m/>
    <x v="1"/>
    <x v="0"/>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x v="517"/>
    <s v="Thanks for an amazing work you are doing! :)"/>
    <n v="1"/>
    <s v="No"/>
  </r>
  <r>
    <x v="680"/>
    <x v="0"/>
    <x v="1"/>
    <x v="0"/>
    <m/>
    <s v="General interest in the topic (personal growth and enrichment)"/>
    <m/>
    <n v="35.755555555555553"/>
    <d v="1982-09-20T00:00:00"/>
    <n v="6"/>
    <n v="30"/>
    <x v="14"/>
    <x v="28"/>
    <n v="90408"/>
    <x v="8"/>
    <n v="1"/>
    <m/>
    <m/>
    <m/>
    <m/>
    <n v="1"/>
    <s v="Research"/>
    <m/>
    <m/>
    <s v="Research Assistant"/>
    <m/>
    <s v="Applied Research / Semiconductor"/>
    <n v="2"/>
    <s v="Fraunhofer Institute for Integrated Systems and Device Technology IISB"/>
    <x v="2"/>
    <x v="0"/>
    <x v="1"/>
    <x v="0"/>
    <x v="0"/>
    <x v="0"/>
    <x v="0"/>
    <x v="0"/>
    <x v="0"/>
    <s v="None"/>
    <m/>
    <m/>
    <m/>
    <m/>
    <m/>
    <m/>
    <m/>
    <m/>
    <m/>
    <x v="1"/>
    <x v="0"/>
    <n v="10"/>
    <s v="The theoretical depth is rather shallow, but for that I have books. Really helpful would be lessons and especially code reviews with tips as to how to improve the code and become a more advanced programmer."/>
    <x v="518"/>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s v="No"/>
  </r>
  <r>
    <x v="681"/>
    <x v="1"/>
    <x v="0"/>
    <x v="0"/>
    <m/>
    <m/>
    <m/>
    <n v="22.319444444444443"/>
    <d v="1995-12-18T00:00:00"/>
    <n v="7"/>
    <n v="10"/>
    <x v="9"/>
    <x v="14"/>
    <n v="523303"/>
    <x v="9"/>
    <n v="1"/>
    <m/>
    <m/>
    <m/>
    <m/>
    <n v="1"/>
    <s v="Software Engineer"/>
    <m/>
    <s v="Individual Contributor"/>
    <m/>
    <s v="Electronics"/>
    <m/>
    <n v="1"/>
    <m/>
    <x v="4"/>
    <x v="0"/>
    <x v="1"/>
    <x v="0"/>
    <x v="0"/>
    <x v="0"/>
    <x v="1"/>
    <x v="0"/>
    <x v="0"/>
    <m/>
    <m/>
    <s v="Slack Channel"/>
    <m/>
    <n v="5"/>
    <m/>
    <m/>
    <n v="12"/>
    <n v="4"/>
    <s v="study hard"/>
    <x v="1"/>
    <x v="0"/>
    <n v="10"/>
    <s v="have more project"/>
    <x v="0"/>
    <m/>
    <n v="1"/>
    <s v="No"/>
  </r>
  <r>
    <x v="682"/>
    <x v="1"/>
    <x v="0"/>
    <x v="1"/>
    <s v="Help prepare for an advanced degree"/>
    <s v="General interest in the topic (personal growth and enrichment)"/>
    <m/>
    <n v="20.869444444444444"/>
    <d v="1997-05-23T00:00:00"/>
    <n v="10"/>
    <n v="20"/>
    <x v="5"/>
    <x v="2"/>
    <n v="9000"/>
    <x v="2"/>
    <n v="1"/>
    <m/>
    <m/>
    <m/>
    <m/>
    <n v="0"/>
    <m/>
    <m/>
    <m/>
    <m/>
    <m/>
    <m/>
    <m/>
    <m/>
    <x v="3"/>
    <x v="0"/>
    <x v="1"/>
    <x v="0"/>
    <x v="0"/>
    <x v="0"/>
    <x v="1"/>
    <x v="0"/>
    <x v="0"/>
    <m/>
    <m/>
    <s v="Slack Channel"/>
    <m/>
    <n v="6"/>
    <m/>
    <n v="6"/>
    <m/>
    <n v="30"/>
    <s v="Try to understand everything from first principles. Use all the resources available, including the great community."/>
    <x v="2"/>
    <x v="82"/>
    <n v="10"/>
    <s v="Be very clear on the requirements for nano degree programs, I wish I had taken the programming nano degree beforehand. "/>
    <x v="519"/>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s v="No"/>
  </r>
  <r>
    <x v="683"/>
    <x v="0"/>
    <x v="0"/>
    <x v="0"/>
    <s v="Help prepare for an advanced degree"/>
    <m/>
    <m/>
    <n v="44.855555555555554"/>
    <d v="1973-10-01T00:00:00"/>
    <n v="5"/>
    <n v="120"/>
    <x v="6"/>
    <x v="24"/>
    <n v="1740071"/>
    <x v="2"/>
    <n v="0"/>
    <m/>
    <s v="None"/>
    <s v="â€œA quality life demands quality questionsâ€"/>
    <m/>
    <n v="1"/>
    <s v="Software Engineer"/>
    <m/>
    <s v="Not Applicable"/>
    <m/>
    <s v="Telecommunications"/>
    <m/>
    <n v="15"/>
    <m/>
    <x v="2"/>
    <x v="0"/>
    <x v="1"/>
    <x v="0"/>
    <x v="0"/>
    <x v="0"/>
    <x v="1"/>
    <x v="0"/>
    <x v="0"/>
    <m/>
    <m/>
    <s v="Mentor Help (classroom or 1:1 mentors)"/>
    <m/>
    <n v="6"/>
    <m/>
    <n v="6"/>
    <m/>
    <n v="15"/>
    <s v="Nothing"/>
    <x v="1"/>
    <x v="0"/>
    <n v="5"/>
    <s v="Give the place to study any cutting edge technology."/>
    <x v="10"/>
    <s v="None"/>
    <n v="0"/>
    <s v="No"/>
  </r>
  <r>
    <x v="684"/>
    <x v="0"/>
    <x v="0"/>
    <x v="0"/>
    <m/>
    <s v="General interest in the topic (personal growth and enrichment)"/>
    <m/>
    <n v="41.524999999999999"/>
    <d v="1977-01-12T00:00:00"/>
    <n v="7"/>
    <n v="120"/>
    <x v="4"/>
    <x v="11"/>
    <m/>
    <x v="11"/>
    <n v="0"/>
    <s v="hoodie"/>
    <m/>
    <s v="â€œMachine learning for lifeâ€"/>
    <m/>
    <n v="1"/>
    <s v="Software Engineer"/>
    <m/>
    <s v="Director"/>
    <m/>
    <s v="Technology &amp; Internet"/>
    <m/>
    <n v="17"/>
    <s v="BrandSnob"/>
    <x v="0"/>
    <x v="0"/>
    <x v="1"/>
    <x v="0"/>
    <x v="0"/>
    <x v="0"/>
    <x v="1"/>
    <x v="0"/>
    <x v="0"/>
    <m/>
    <m/>
    <s v="Forums"/>
    <m/>
    <n v="6"/>
    <m/>
    <n v="3"/>
    <m/>
    <n v="10"/>
    <s v="Spend time to understand the theory and intuition before coding"/>
    <x v="1"/>
    <x v="0"/>
    <n v="9"/>
    <s v="More small exercise and provide more graphs to visualize the ideas or theory"/>
    <x v="520"/>
    <s v="Overall it's really good. "/>
    <n v="0"/>
    <s v="No"/>
  </r>
  <r>
    <x v="685"/>
    <x v="1"/>
    <x v="0"/>
    <x v="0"/>
    <m/>
    <m/>
    <m/>
    <n v="34.55833333333333"/>
    <d v="1983-11-25T00:00:00"/>
    <n v="7"/>
    <n v="20"/>
    <x v="5"/>
    <x v="13"/>
    <n v="92800"/>
    <x v="4"/>
    <n v="1"/>
    <m/>
    <m/>
    <m/>
    <m/>
    <n v="1"/>
    <s v=" Artificial Intelligence Engineer"/>
    <m/>
    <s v="Manager"/>
    <m/>
    <s v="Education"/>
    <m/>
    <n v="1"/>
    <s v="TheD."/>
    <x v="2"/>
    <x v="0"/>
    <x v="1"/>
    <x v="0"/>
    <x v="1"/>
    <x v="0"/>
    <x v="0"/>
    <x v="0"/>
    <x v="0"/>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x v="0"/>
    <x v="0"/>
    <n v="10"/>
    <s v="The various courses, while overall of good quality, where not all as effective at providing or teaching the techniques to apply theoretical content, although it is one of the main added value in my opinion of Udacity online courses and project when it is the case."/>
    <x v="521"/>
    <s v="Thanks a lot"/>
    <n v="0"/>
    <s v="No"/>
  </r>
  <r>
    <x v="686"/>
    <x v="0"/>
    <x v="1"/>
    <x v="0"/>
    <m/>
    <s v="General interest in the topic (personal growth and enrichment)"/>
    <m/>
    <n v="39.072222222222223"/>
    <d v="1979-06-14T00:00:00"/>
    <n v="4"/>
    <n v="70"/>
    <x v="6"/>
    <x v="4"/>
    <n v="3031"/>
    <x v="10"/>
    <n v="0"/>
    <s v="t-shirt"/>
    <m/>
    <m/>
    <s v="We make shit taglines. Code is what we know. "/>
    <n v="1"/>
    <s v="Consulting"/>
    <m/>
    <m/>
    <s v="Senior Consultant"/>
    <s v="Utilities, Energy and Extraction"/>
    <m/>
    <n v="11"/>
    <s v="Newcrest Mining"/>
    <x v="2"/>
    <x v="0"/>
    <x v="1"/>
    <x v="0"/>
    <x v="0"/>
    <x v="0"/>
    <x v="1"/>
    <x v="0"/>
    <x v="0"/>
    <m/>
    <m/>
    <s v="Stack Overflow"/>
    <m/>
    <m/>
    <n v="15"/>
    <m/>
    <n v="10"/>
    <n v="40"/>
    <s v="Don't believe the time estimates. You may enrol in two Nanodegrees at the same time like I did, you will complete the first one and run out of time to complete the second. "/>
    <x v="1"/>
    <x v="0"/>
    <n v="10"/>
    <s v="Give better time estimates. Tailor to professionals working full time. "/>
    <x v="522"/>
    <s v="The content creators should standardise the structure of the code. Instead of trying to unravel design, this will allow students to concentrate on learning api's and theory. "/>
    <n v="0"/>
    <s v="No"/>
  </r>
  <r>
    <x v="687"/>
    <x v="1"/>
    <x v="1"/>
    <x v="0"/>
    <m/>
    <m/>
    <m/>
    <n v="58.011111111111113"/>
    <d v="1960-10-13T00:00:00"/>
    <n v="7"/>
    <n v="40"/>
    <x v="6"/>
    <x v="2"/>
    <n v="28224"/>
    <x v="11"/>
    <n v="1"/>
    <m/>
    <m/>
    <m/>
    <m/>
    <n v="1"/>
    <s v="Consulting"/>
    <m/>
    <s v="C-Level"/>
    <m/>
    <s v="Technology &amp; Internet"/>
    <m/>
    <n v="30"/>
    <s v="OBI Corp"/>
    <x v="0"/>
    <x v="0"/>
    <x v="1"/>
    <x v="0"/>
    <x v="0"/>
    <x v="0"/>
    <x v="1"/>
    <x v="0"/>
    <x v="0"/>
    <m/>
    <m/>
    <s v="Forums"/>
    <m/>
    <n v="5"/>
    <m/>
    <m/>
    <n v="12"/>
    <n v="12"/>
    <s v="The expected work time for projects is a lot higher than those published."/>
    <x v="1"/>
    <x v="0"/>
    <n v="10"/>
    <s v="Publish the student's work time Bell curve for each project (or mean and std-dev)"/>
    <x v="0"/>
    <m/>
    <n v="0"/>
    <s v="No"/>
  </r>
  <r>
    <x v="688"/>
    <x v="0"/>
    <x v="1"/>
    <x v="0"/>
    <m/>
    <s v="General interest in the topic (personal growth and enrichment)"/>
    <m/>
    <n v="35.702777777777776"/>
    <d v="1982-10-09T00:00:00"/>
    <n v="7"/>
    <n v="15"/>
    <x v="6"/>
    <x v="10"/>
    <n v="200"/>
    <x v="10"/>
    <n v="0"/>
    <s v="t-shirt"/>
    <m/>
    <s v="â€œMachine learning for lifeâ€"/>
    <m/>
    <n v="1"/>
    <s v="Business Intelligence / Business Analyst"/>
    <m/>
    <s v="Individual Contributor"/>
    <m/>
    <s v="Technology &amp; Internet"/>
    <m/>
    <n v="1"/>
    <s v="Capgemini"/>
    <x v="1"/>
    <x v="0"/>
    <x v="1"/>
    <x v="1"/>
    <x v="1"/>
    <x v="0"/>
    <x v="0"/>
    <x v="0"/>
    <x v="0"/>
    <m/>
    <m/>
    <s v="Stack Overflow"/>
    <m/>
    <n v="2"/>
    <m/>
    <n v="5"/>
    <m/>
    <n v="30"/>
    <s v="Just stick to it."/>
    <x v="1"/>
    <x v="0"/>
    <n v="7"/>
    <s v="I don't know"/>
    <x v="523"/>
    <m/>
    <n v="0"/>
    <s v="No"/>
  </r>
  <r>
    <x v="689"/>
    <x v="1"/>
    <x v="0"/>
    <x v="0"/>
    <m/>
    <s v="General interest in the topic (personal growth and enrichment)"/>
    <m/>
    <n v="21.18611111111111"/>
    <d v="1997-01-29T00:00:00"/>
    <n v="5"/>
    <n v="8"/>
    <x v="5"/>
    <x v="16"/>
    <n v="396191"/>
    <x v="3"/>
    <n v="0"/>
    <s v="hoodie"/>
    <m/>
    <s v="â€œA quality life demands quality questionsâ€"/>
    <m/>
    <n v="0"/>
    <m/>
    <m/>
    <m/>
    <m/>
    <m/>
    <m/>
    <m/>
    <m/>
    <x v="3"/>
    <x v="0"/>
    <x v="1"/>
    <x v="0"/>
    <x v="0"/>
    <x v="0"/>
    <x v="1"/>
    <x v="0"/>
    <x v="0"/>
    <m/>
    <m/>
    <s v="Stack Overflow"/>
    <m/>
    <n v="4"/>
    <m/>
    <n v="3"/>
    <m/>
    <n v="4"/>
    <s v="Study a little bit everyday instead of doing it all together_x000a_And do your assignments and projects seriously "/>
    <x v="1"/>
    <x v="0"/>
    <n v="9"/>
    <s v="Some of the courses are wuite costly "/>
    <x v="524"/>
    <m/>
    <n v="0"/>
    <s v="No"/>
  </r>
  <r>
    <x v="690"/>
    <x v="0"/>
    <x v="1"/>
    <x v="0"/>
    <m/>
    <s v="General interest in the topic (personal growth and enrichment)"/>
    <m/>
    <n v="33.583333333333336"/>
    <d v="1984-11-10T00:00:00"/>
    <n v="7"/>
    <n v="10"/>
    <x v="4"/>
    <x v="2"/>
    <m/>
    <x v="3"/>
    <n v="0"/>
    <s v="jacket (brand is TBD... probably Patagonia)"/>
    <m/>
    <s v="â€œMachine learning for lifeâ€"/>
    <m/>
    <n v="1"/>
    <s v="Research"/>
    <m/>
    <s v="Not Applicable"/>
    <m/>
    <s v="Education"/>
    <m/>
    <n v="6"/>
    <m/>
    <x v="1"/>
    <x v="0"/>
    <x v="1"/>
    <x v="0"/>
    <x v="0"/>
    <x v="0"/>
    <x v="1"/>
    <x v="0"/>
    <x v="0"/>
    <m/>
    <m/>
    <s v="Stack Overflow"/>
    <m/>
    <n v="3"/>
    <m/>
    <n v="6"/>
    <m/>
    <n v="10"/>
    <s v="Keep a steady pace and meet deadlines"/>
    <x v="1"/>
    <x v="0"/>
    <n v="10"/>
    <s v=" "/>
    <x v="0"/>
    <m/>
    <n v="0"/>
    <s v="No"/>
  </r>
  <r>
    <x v="691"/>
    <x v="0"/>
    <x v="1"/>
    <x v="0"/>
    <m/>
    <m/>
    <m/>
    <n v="39.697222222222223"/>
    <d v="1978-11-01T00:00:00"/>
    <n v="7"/>
    <n v="180"/>
    <x v="16"/>
    <x v="11"/>
    <n v="30097"/>
    <x v="0"/>
    <n v="0"/>
    <m/>
    <s v="Mug"/>
    <s v="â€œMachine learning for lifeâ€"/>
    <m/>
    <n v="1"/>
    <s v="Data Scientist"/>
    <m/>
    <s v="Director"/>
    <m/>
    <s v="Advertising &amp; Marketing"/>
    <m/>
    <n v="5"/>
    <s v="360i"/>
    <x v="2"/>
    <x v="0"/>
    <x v="1"/>
    <x v="0"/>
    <x v="0"/>
    <x v="0"/>
    <x v="0"/>
    <x v="0"/>
    <x v="0"/>
    <s v="None"/>
    <m/>
    <m/>
    <m/>
    <m/>
    <m/>
    <m/>
    <m/>
    <m/>
    <m/>
    <x v="1"/>
    <x v="0"/>
    <n v="7"/>
    <s v="The mentor support is a great idea, but, mentors aren't always good. They need to be chosen properly. My mentor didn't provide me enough support for the AI Nanodegree."/>
    <x v="50"/>
    <m/>
    <n v="1"/>
    <s v="No"/>
  </r>
  <r>
    <x v="692"/>
    <x v="0"/>
    <x v="1"/>
    <x v="0"/>
    <m/>
    <m/>
    <m/>
    <n v="46.75"/>
    <d v="1971-11-19T00:00:00"/>
    <n v="8"/>
    <n v="35"/>
    <x v="6"/>
    <x v="17"/>
    <n v="39564"/>
    <x v="7"/>
    <n v="1"/>
    <m/>
    <m/>
    <m/>
    <m/>
    <n v="1"/>
    <s v="Software Engineer"/>
    <m/>
    <s v="Individual Contributor"/>
    <m/>
    <s v="Healthcare and Pharmaceuticals"/>
    <m/>
    <n v="7"/>
    <s v="Ranger Health"/>
    <x v="1"/>
    <x v="0"/>
    <x v="1"/>
    <x v="0"/>
    <x v="1"/>
    <x v="1"/>
    <x v="0"/>
    <x v="1"/>
    <x v="0"/>
    <m/>
    <m/>
    <s v="Slack Channel"/>
    <m/>
    <n v="6"/>
    <m/>
    <n v="2"/>
    <m/>
    <n v="8"/>
    <s v="Consistency is most important. Don't try to do it all, just put in some effort every day. Don't be a hero. Asking or looking for help is part of learning and a skill you should be using every day."/>
    <x v="2"/>
    <x v="83"/>
    <n v="10"/>
    <s v="Just keep striving to get better. It's amazing where you have gone from humble but important beginnings!"/>
    <x v="525"/>
    <s v="Completing Udacity courses and nanodegrees gives me a huge boost of confidence. It's important because I am self-taught (degree in chemical engineering) and constantly battle feeling like an imposter among fellow developers who have degrees in computer science."/>
    <n v="1"/>
    <s v="No"/>
  </r>
  <r>
    <x v="693"/>
    <x v="0"/>
    <x v="1"/>
    <x v="0"/>
    <m/>
    <s v="General interest in the topic (personal growth and enrichment)"/>
    <m/>
    <n v="54.013888888888886"/>
    <d v="1964-09-21T00:00:00"/>
    <n v="7"/>
    <n v="50"/>
    <x v="1"/>
    <x v="16"/>
    <n v="2624"/>
    <x v="2"/>
    <n v="1"/>
    <m/>
    <m/>
    <m/>
    <m/>
    <n v="1"/>
    <s v="Other"/>
    <m/>
    <s v="Not Applicable"/>
    <m/>
    <m/>
    <s v="Finance"/>
    <n v="30"/>
    <s v="Credit Suisse"/>
    <x v="0"/>
    <x v="0"/>
    <x v="1"/>
    <x v="0"/>
    <x v="0"/>
    <x v="0"/>
    <x v="1"/>
    <x v="0"/>
    <x v="0"/>
    <m/>
    <m/>
    <s v="Forums"/>
    <m/>
    <n v="6"/>
    <m/>
    <n v="6"/>
    <m/>
    <n v="20"/>
    <s v="Focus on learning and projects and put away everything else if you can. Had to work , take care of kids and family and study. Very difficult. "/>
    <x v="2"/>
    <x v="84"/>
    <n v="7"/>
    <s v="Can't think of anything right now."/>
    <x v="526"/>
    <m/>
    <n v="0"/>
    <s v="No"/>
  </r>
  <r>
    <x v="694"/>
    <x v="0"/>
    <x v="1"/>
    <x v="0"/>
    <m/>
    <m/>
    <m/>
    <n v="33.208333333333336"/>
    <d v="1985-03-25T00:00:00"/>
    <n v="6"/>
    <n v="60"/>
    <x v="6"/>
    <x v="12"/>
    <n v="1"/>
    <x v="3"/>
    <n v="1"/>
    <m/>
    <m/>
    <m/>
    <m/>
    <n v="1"/>
    <s v=" Artificial Intelligence Engineer"/>
    <m/>
    <s v="Vice President"/>
    <m/>
    <m/>
    <s v="Investment banking"/>
    <n v="9"/>
    <s v="CLSA Ltd"/>
    <x v="0"/>
    <x v="0"/>
    <x v="1"/>
    <x v="0"/>
    <x v="0"/>
    <x v="0"/>
    <x v="1"/>
    <x v="0"/>
    <x v="0"/>
    <m/>
    <m/>
    <s v="Slack Channel"/>
    <m/>
    <n v="5"/>
    <m/>
    <n v="6"/>
    <m/>
    <n v="30"/>
    <s v="Just make sure you have your timetable set. This will ensure proper learning of course material."/>
    <x v="1"/>
    <x v="0"/>
    <n v="10"/>
    <s v="Consultation towards how to apply learning in a particular field."/>
    <x v="527"/>
    <s v="So far, it has been a great experience. "/>
    <n v="1"/>
    <s v="No"/>
  </r>
  <r>
    <x v="695"/>
    <x v="1"/>
    <x v="0"/>
    <x v="0"/>
    <m/>
    <s v="General interest in the topic (personal growth and enrichment)"/>
    <m/>
    <n v="41.330555555555556"/>
    <d v="1977-03-23T00:00:00"/>
    <n v="7"/>
    <n v="45"/>
    <x v="5"/>
    <x v="12"/>
    <n v="94043"/>
    <x v="9"/>
    <n v="1"/>
    <m/>
    <m/>
    <m/>
    <m/>
    <n v="1"/>
    <s v="Product Management/Project Management"/>
    <m/>
    <s v="Manager"/>
    <m/>
    <s v="Technology &amp; Internet"/>
    <m/>
    <n v="17"/>
    <s v="VMware"/>
    <x v="2"/>
    <x v="0"/>
    <x v="1"/>
    <x v="0"/>
    <x v="0"/>
    <x v="1"/>
    <x v="0"/>
    <x v="0"/>
    <x v="0"/>
    <m/>
    <m/>
    <s v="Slack Channel"/>
    <m/>
    <n v="6"/>
    <m/>
    <n v="6"/>
    <m/>
    <n v="6"/>
    <s v="Follow along with lessons with pen&amp;paper and try to make notes. Writing reinforces learning. Also, reserve enough time for projects so that you can also work on optional portions. They really enhance your learning."/>
    <x v="1"/>
    <x v="0"/>
    <n v="10"/>
    <s v="More projects"/>
    <x v="528"/>
    <s v="I love Udacity. Most of the lessons in my nanodegree were very good "/>
    <n v="1"/>
    <s v="No"/>
  </r>
  <r>
    <x v="696"/>
    <x v="1"/>
    <x v="1"/>
    <x v="0"/>
    <s v="Help prepare for an advanced degree"/>
    <s v="General interest in the topic (personal growth and enrichment)"/>
    <m/>
    <n v="42.888888888888886"/>
    <d v="1975-09-09T00:00:00"/>
    <n v="6"/>
    <n v="60"/>
    <x v="4"/>
    <x v="11"/>
    <m/>
    <x v="8"/>
    <n v="0"/>
    <s v="hoodie"/>
    <m/>
    <s v="â€œMachine learning for lifeâ€"/>
    <m/>
    <n v="1"/>
    <s v="Data Analyst"/>
    <m/>
    <s v="Individual Contributor"/>
    <m/>
    <m/>
    <s v="Media &amp; Technology"/>
    <n v="4"/>
    <s v="Motion Picture Solutions"/>
    <x v="5"/>
    <x v="0"/>
    <x v="1"/>
    <x v="1"/>
    <x v="0"/>
    <x v="0"/>
    <x v="0"/>
    <x v="0"/>
    <x v="0"/>
    <m/>
    <m/>
    <s v="Forums"/>
    <m/>
    <n v="5"/>
    <m/>
    <n v="5"/>
    <m/>
    <n v="12"/>
    <s v="I would say if you get stuck, use the forums, other people may have had the same issue as you, and you can see where you are going wrong."/>
    <x v="1"/>
    <x v="0"/>
    <n v="10"/>
    <s v="None"/>
    <x v="529"/>
    <s v="Not at the moment."/>
    <n v="0"/>
    <s v="No"/>
  </r>
  <r>
    <x v="697"/>
    <x v="0"/>
    <x v="0"/>
    <x v="0"/>
    <m/>
    <s v="General interest in the topic (personal growth and enrichment)"/>
    <m/>
    <n v="34.330555555555556"/>
    <d v="1984-02-15T00:00:00"/>
    <n v="7"/>
    <n v="90"/>
    <x v="8"/>
    <x v="1"/>
    <n v="47410"/>
    <x v="10"/>
    <n v="1"/>
    <m/>
    <m/>
    <m/>
    <m/>
    <n v="1"/>
    <s v="Software Engineer"/>
    <m/>
    <m/>
    <s v="Senior"/>
    <s v="Technology &amp; Internet"/>
    <m/>
    <n v="8"/>
    <s v="Supahands dot com"/>
    <x v="2"/>
    <x v="0"/>
    <x v="1"/>
    <x v="0"/>
    <x v="0"/>
    <x v="1"/>
    <x v="0"/>
    <x v="0"/>
    <x v="0"/>
    <m/>
    <m/>
    <s v="Forums"/>
    <m/>
    <n v="3"/>
    <m/>
    <n v="1"/>
    <m/>
    <n v="15"/>
    <s v="do not expect to find everything in the videos. its require more than that. read books, research and thinking and doing a lot"/>
    <x v="2"/>
    <x v="85"/>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x v="0"/>
    <s v="the prices for the courses/nanodegrees are reasonable if you have income in USD. but if you exchange it with other currencies it will not be affordable. thats why most of them cannot be taken if there will not be any no-certificate mode."/>
    <n v="0"/>
    <s v="No"/>
  </r>
  <r>
    <x v="698"/>
    <x v="1"/>
    <x v="0"/>
    <x v="0"/>
    <m/>
    <m/>
    <m/>
    <n v="40.758333333333333"/>
    <d v="1977-10-15T00:00:00"/>
    <n v="5"/>
    <n v="150"/>
    <x v="4"/>
    <x v="9"/>
    <n v="77494"/>
    <x v="0"/>
    <n v="1"/>
    <m/>
    <m/>
    <m/>
    <m/>
    <n v="1"/>
    <s v=" Artificial Intelligence Engineer"/>
    <m/>
    <s v="Director"/>
    <m/>
    <s v="Technology &amp; Internet"/>
    <m/>
    <n v="19"/>
    <s v="wolters kluwer"/>
    <x v="0"/>
    <x v="0"/>
    <x v="1"/>
    <x v="0"/>
    <x v="0"/>
    <x v="1"/>
    <x v="1"/>
    <x v="0"/>
    <x v="0"/>
    <m/>
    <m/>
    <s v="Slack Channel"/>
    <m/>
    <n v="6"/>
    <m/>
    <n v="6"/>
    <m/>
    <n v="4"/>
    <s v="Need to understand what each degree offers. Make sure that you are signing up for what you want to do in future not just to add a certificate in your kitty."/>
    <x v="1"/>
    <x v="0"/>
    <n v="10"/>
    <s v="some lectures are way too high level and a bit faster. We can suggest some prelim study before asking student to continue with lectures. Also the more practical examples we mention relating to real world, the better it would be for the student to understand"/>
    <x v="530"/>
    <s v="Some lectures seemed that they are directly being read from some screen in their front. "/>
    <n v="1"/>
    <s v="No"/>
  </r>
  <r>
    <x v="699"/>
    <x v="1"/>
    <x v="0"/>
    <x v="0"/>
    <m/>
    <m/>
    <m/>
    <n v="46.80833333333333"/>
    <d v="1971-10-29T00:00:00"/>
    <n v="8"/>
    <n v="40"/>
    <x v="5"/>
    <x v="12"/>
    <m/>
    <x v="5"/>
    <n v="0"/>
    <s v="t-shirt"/>
    <m/>
    <s v="â€Math - all the cool kids are doing itâ€"/>
    <m/>
    <n v="1"/>
    <s v="Business/Strategy"/>
    <m/>
    <s v="Manager"/>
    <m/>
    <m/>
    <s v="covers multiple areas"/>
    <n v="5"/>
    <s v="The Business Therapist"/>
    <x v="1"/>
    <x v="0"/>
    <x v="1"/>
    <x v="1"/>
    <x v="0"/>
    <x v="0"/>
    <x v="0"/>
    <x v="0"/>
    <x v="0"/>
    <m/>
    <m/>
    <s v="Stack Overflow"/>
    <m/>
    <m/>
    <n v="12"/>
    <n v="6"/>
    <m/>
    <n v="20"/>
    <s v="Use deliberate practice and have patience. "/>
    <x v="1"/>
    <x v="0"/>
    <n v="9"/>
    <s v="The same person should review a project if it is handed in more than once. I experienced different expectations that made the process more frustrating than it need be. "/>
    <x v="531"/>
    <m/>
    <n v="1"/>
    <s v="No"/>
  </r>
  <r>
    <x v="700"/>
    <x v="1"/>
    <x v="1"/>
    <x v="0"/>
    <m/>
    <s v="General interest in the topic (personal growth and enrichment)"/>
    <m/>
    <n v="52.55"/>
    <d v="1966-03-02T00:00:00"/>
    <n v="7"/>
    <n v="180"/>
    <x v="6"/>
    <x v="2"/>
    <m/>
    <x v="3"/>
    <n v="0"/>
    <s v="backpack"/>
    <m/>
    <s v="â€œA quality life demands quality questionsâ€"/>
    <m/>
    <n v="1"/>
    <s v="Product Management/Project Management"/>
    <m/>
    <s v="Individual Contributor"/>
    <m/>
    <s v="Entertainment &amp; Leisure"/>
    <m/>
    <n v="25"/>
    <m/>
    <x v="2"/>
    <x v="0"/>
    <x v="1"/>
    <x v="0"/>
    <x v="1"/>
    <x v="0"/>
    <x v="0"/>
    <x v="0"/>
    <x v="0"/>
    <m/>
    <m/>
    <s v="Stack Overflow"/>
    <m/>
    <n v="6"/>
    <m/>
    <n v="5"/>
    <m/>
    <n v="260"/>
    <s v="make regular and frequent time available to study"/>
    <x v="1"/>
    <x v="0"/>
    <n v="9"/>
    <s v="although tricky, it'd be great to have a group project or real-world project of some kind in the courses"/>
    <x v="0"/>
    <s v="i really like udacity's courses and delivery. "/>
    <n v="0"/>
    <s v="No"/>
  </r>
  <r>
    <x v="701"/>
    <x v="1"/>
    <x v="0"/>
    <x v="0"/>
    <s v="Help prepare for an advanced degree"/>
    <s v="General interest in the topic (personal growth and enrichment)"/>
    <m/>
    <n v="26.594444444444445"/>
    <d v="1991-10-01T00:00:00"/>
    <n v="8"/>
    <n v="30"/>
    <x v="5"/>
    <x v="6"/>
    <n v="98103"/>
    <x v="1"/>
    <n v="1"/>
    <m/>
    <m/>
    <m/>
    <m/>
    <n v="0"/>
    <m/>
    <m/>
    <m/>
    <m/>
    <m/>
    <m/>
    <m/>
    <m/>
    <x v="2"/>
    <x v="0"/>
    <x v="1"/>
    <x v="0"/>
    <x v="1"/>
    <x v="0"/>
    <x v="0"/>
    <x v="0"/>
    <x v="0"/>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x v="1"/>
    <x v="0"/>
    <n v="8"/>
    <s v="Lower tuition on the self driving car program ;)"/>
    <x v="532"/>
    <m/>
    <n v="0"/>
    <s v="No"/>
  </r>
  <r>
    <x v="702"/>
    <x v="1"/>
    <x v="1"/>
    <x v="0"/>
    <m/>
    <m/>
    <m/>
    <n v="47.402777777777779"/>
    <d v="1971-03-29T00:00:00"/>
    <n v="7"/>
    <n v="30"/>
    <x v="4"/>
    <x v="11"/>
    <n v="92694"/>
    <x v="0"/>
    <n v="1"/>
    <m/>
    <m/>
    <m/>
    <m/>
    <n v="1"/>
    <s v="Data Scientist"/>
    <m/>
    <s v="Individual Contributor"/>
    <m/>
    <s v="Technology &amp; Internet"/>
    <m/>
    <n v="12"/>
    <s v="Osprey Data"/>
    <x v="1"/>
    <x v="0"/>
    <x v="1"/>
    <x v="0"/>
    <x v="0"/>
    <x v="0"/>
    <x v="1"/>
    <x v="0"/>
    <x v="0"/>
    <m/>
    <m/>
    <s v="Forums"/>
    <m/>
    <m/>
    <n v="10"/>
    <n v="5"/>
    <m/>
    <n v="10"/>
    <s v="Try to make progress on your lessons every day, even if it is little time what you have. Don't let too many days pass without doing that. Use the forum and watch each and every video. Use as many resources from Udacity as possible "/>
    <x v="2"/>
    <x v="86"/>
    <n v="10"/>
    <s v="Create single summary document (pdf) containing relevant links articles, etc for each lesson."/>
    <x v="533"/>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s v="No"/>
  </r>
  <r>
    <x v="703"/>
    <x v="1"/>
    <x v="0"/>
    <x v="0"/>
    <m/>
    <s v="General interest in the topic (personal growth and enrichment)"/>
    <m/>
    <n v="27.905555555555555"/>
    <d v="1990-06-16T00:00:00"/>
    <n v="6"/>
    <n v="50"/>
    <x v="5"/>
    <x v="11"/>
    <n v="30001"/>
    <x v="9"/>
    <n v="1"/>
    <m/>
    <m/>
    <m/>
    <m/>
    <n v="0"/>
    <m/>
    <m/>
    <m/>
    <m/>
    <m/>
    <m/>
    <m/>
    <m/>
    <x v="2"/>
    <x v="0"/>
    <x v="1"/>
    <x v="1"/>
    <x v="0"/>
    <x v="0"/>
    <x v="1"/>
    <x v="0"/>
    <x v="0"/>
    <m/>
    <m/>
    <s v="Stack Overflow"/>
    <m/>
    <n v="6"/>
    <m/>
    <n v="4"/>
    <m/>
    <n v="100"/>
    <s v="Try to finish as fast as possible"/>
    <x v="0"/>
    <x v="0"/>
    <n v="8"/>
    <s v="Give some more open projects"/>
    <x v="0"/>
    <s v="There can be more further learning materials"/>
    <n v="1"/>
    <s v="No"/>
  </r>
  <r>
    <x v="704"/>
    <x v="1"/>
    <x v="0"/>
    <x v="0"/>
    <m/>
    <m/>
    <m/>
    <n v="26.544444444444444"/>
    <d v="1991-10-19T00:00:00"/>
    <n v="6"/>
    <n v="60"/>
    <x v="20"/>
    <x v="16"/>
    <n v="300"/>
    <x v="3"/>
    <n v="1"/>
    <m/>
    <m/>
    <m/>
    <m/>
    <n v="1"/>
    <s v="Other"/>
    <m/>
    <s v="Not Applicable"/>
    <m/>
    <s v="Electronics"/>
    <m/>
    <n v="0"/>
    <s v="TSMC"/>
    <x v="2"/>
    <x v="0"/>
    <x v="1"/>
    <x v="0"/>
    <x v="0"/>
    <x v="0"/>
    <x v="1"/>
    <x v="0"/>
    <x v="0"/>
    <m/>
    <m/>
    <s v="Stack Overflow"/>
    <m/>
    <n v="6"/>
    <m/>
    <n v="6"/>
    <m/>
    <n v="4"/>
    <s v="Fixed time to learn and take notes."/>
    <x v="1"/>
    <x v="0"/>
    <n v="7"/>
    <s v="more efficiency"/>
    <x v="534"/>
    <s v="more course offered in Chinese"/>
    <n v="1"/>
    <s v="No"/>
  </r>
  <r>
    <x v="705"/>
    <x v="0"/>
    <x v="1"/>
    <x v="0"/>
    <m/>
    <m/>
    <m/>
    <n v="36.702777777777776"/>
    <d v="1981-10-14T00:00:00"/>
    <n v="6"/>
    <n v="90"/>
    <x v="10"/>
    <x v="5"/>
    <n v="61004"/>
    <x v="8"/>
    <n v="1"/>
    <m/>
    <m/>
    <m/>
    <m/>
    <n v="1"/>
    <s v="Co-founder (or solo founder)"/>
    <m/>
    <s v="President"/>
    <m/>
    <s v="Electronics"/>
    <m/>
    <n v="11"/>
    <n v="6"/>
    <x v="2"/>
    <x v="0"/>
    <x v="1"/>
    <x v="0"/>
    <x v="0"/>
    <x v="0"/>
    <x v="1"/>
    <x v="0"/>
    <x v="0"/>
    <m/>
    <m/>
    <s v="Slack Channel"/>
    <m/>
    <n v="2"/>
    <m/>
    <n v="2"/>
    <m/>
    <n v="8"/>
    <s v="watch the tutorial video carefully;"/>
    <x v="1"/>
    <x v="0"/>
    <n v="10"/>
    <s v="come to China ;)"/>
    <x v="535"/>
    <s v="I'm building a AI company with friends. good luck to me and udacity"/>
    <n v="0"/>
    <s v="No"/>
  </r>
  <r>
    <x v="706"/>
    <x v="1"/>
    <x v="0"/>
    <x v="0"/>
    <m/>
    <m/>
    <m/>
    <n v="35.93611111111111"/>
    <d v="1982-07-17T00:00:00"/>
    <n v="7"/>
    <n v="120"/>
    <x v="11"/>
    <x v="11"/>
    <n v="560047"/>
    <x v="11"/>
    <n v="1"/>
    <m/>
    <m/>
    <m/>
    <m/>
    <n v="1"/>
    <s v="Data Engineer"/>
    <m/>
    <s v="Individual Contributor"/>
    <m/>
    <m/>
    <s v="Finance"/>
    <n v="7"/>
    <s v="Bengaluru"/>
    <x v="2"/>
    <x v="0"/>
    <x v="1"/>
    <x v="0"/>
    <x v="0"/>
    <x v="0"/>
    <x v="1"/>
    <x v="0"/>
    <x v="0"/>
    <m/>
    <m/>
    <s v="Slack Channel"/>
    <m/>
    <n v="6"/>
    <m/>
    <n v="2"/>
    <m/>
    <n v="8"/>
    <s v="Learn via projects"/>
    <x v="0"/>
    <x v="0"/>
    <n v="10"/>
    <s v="provide industrial interaction while study "/>
    <x v="536"/>
    <s v="No"/>
    <n v="1"/>
    <s v="No"/>
  </r>
  <r>
    <x v="707"/>
    <x v="1"/>
    <x v="0"/>
    <x v="0"/>
    <s v="Help prepare for an advanced degree"/>
    <m/>
    <m/>
    <n v="22.972222222222221"/>
    <d v="1995-04-27T00:00:00"/>
    <n v="4"/>
    <n v="35"/>
    <x v="7"/>
    <x v="7"/>
    <n v="600094"/>
    <x v="8"/>
    <n v="0"/>
    <s v="hoodie"/>
    <m/>
    <s v="â€œA quality life demands quality questionsâ€"/>
    <m/>
    <n v="1"/>
    <s v="Freelancing"/>
    <m/>
    <s v="Individual Contributor"/>
    <m/>
    <s v="Technology &amp; Internet"/>
    <m/>
    <n v="2"/>
    <s v="self employed"/>
    <x v="0"/>
    <x v="0"/>
    <x v="1"/>
    <x v="0"/>
    <x v="1"/>
    <x v="0"/>
    <x v="0"/>
    <x v="0"/>
    <x v="0"/>
    <m/>
    <m/>
    <s v="Mentor Help (classroom or 1:1 mentors)"/>
    <m/>
    <n v="6"/>
    <m/>
    <n v="5"/>
    <m/>
    <n v="10"/>
    <s v="Try,Try and never give up even if you feel that you don't understand ...try to use all the resources provided"/>
    <x v="1"/>
    <x v="0"/>
    <n v="10"/>
    <s v="Have more In-person sessions in India"/>
    <x v="537"/>
    <s v="I am grateful to Udacity for many things :-) keep up the good work guys"/>
    <n v="1"/>
    <s v="No"/>
  </r>
  <r>
    <x v="708"/>
    <x v="0"/>
    <x v="0"/>
    <x v="0"/>
    <m/>
    <s v="General interest in the topic (personal growth and enrichment)"/>
    <m/>
    <n v="50.286111111111111"/>
    <d v="1968-05-25T00:00:00"/>
    <n v="7"/>
    <n v="2"/>
    <x v="9"/>
    <x v="7"/>
    <n v="53172"/>
    <x v="10"/>
    <n v="0"/>
    <s v="jacket (brand is TBD... probably Patagonia)"/>
    <m/>
    <s v="â€œMachine learning for lifeâ€"/>
    <m/>
    <n v="1"/>
    <s v="Other"/>
    <m/>
    <s v="Not Applicable"/>
    <m/>
    <m/>
    <s v="Medical"/>
    <n v="25"/>
    <s v="Aurora Pharmacy"/>
    <x v="0"/>
    <x v="0"/>
    <x v="1"/>
    <x v="1"/>
    <x v="0"/>
    <x v="0"/>
    <x v="0"/>
    <x v="0"/>
    <x v="0"/>
    <m/>
    <m/>
    <s v="Stack Overflow"/>
    <m/>
    <n v="4"/>
    <m/>
    <n v="3"/>
    <m/>
    <n v="6"/>
    <s v="It is easier and more fun than you would expect.  You should try it.  "/>
    <x v="0"/>
    <x v="0"/>
    <n v="8"/>
    <s v="I am unsure "/>
    <x v="538"/>
    <m/>
    <n v="0"/>
    <s v="No"/>
  </r>
  <r>
    <x v="709"/>
    <x v="1"/>
    <x v="0"/>
    <x v="0"/>
    <m/>
    <m/>
    <m/>
    <n v="31.572222222222223"/>
    <d v="1986-11-04T00:00:00"/>
    <n v="6"/>
    <n v="30"/>
    <x v="4"/>
    <x v="8"/>
    <n v="29063"/>
    <x v="7"/>
    <n v="1"/>
    <m/>
    <m/>
    <m/>
    <m/>
    <n v="1"/>
    <s v="Data Analyst"/>
    <m/>
    <s v="Not Applicable"/>
    <m/>
    <m/>
    <s v="Security "/>
    <n v="5"/>
    <s v="Paladin Security "/>
    <x v="4"/>
    <x v="0"/>
    <x v="1"/>
    <x v="1"/>
    <x v="0"/>
    <x v="0"/>
    <x v="0"/>
    <x v="0"/>
    <x v="0"/>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
    <x v="0"/>
    <x v="0"/>
    <n v="9"/>
    <s v="I am not sure. The improvements that could be made have more to do with not being able to ask questions of the instructors during the lesson; Than with anything that is really fixable. "/>
    <x v="539"/>
    <s v="Nope. "/>
    <n v="1"/>
    <s v="No"/>
  </r>
  <r>
    <x v="710"/>
    <x v="1"/>
    <x v="0"/>
    <x v="0"/>
    <m/>
    <m/>
    <m/>
    <n v="31.180555555555557"/>
    <d v="1987-03-25T00:00:00"/>
    <n v="7"/>
    <n v="35"/>
    <x v="8"/>
    <x v="9"/>
    <n v="8021"/>
    <x v="9"/>
    <n v="0"/>
    <m/>
    <s v="Don't really want swag"/>
    <s v="â€œData is the new bacon&quot;"/>
    <m/>
    <n v="0"/>
    <m/>
    <m/>
    <m/>
    <m/>
    <m/>
    <m/>
    <m/>
    <m/>
    <x v="2"/>
    <x v="0"/>
    <x v="1"/>
    <x v="1"/>
    <x v="0"/>
    <x v="0"/>
    <x v="0"/>
    <x v="0"/>
    <x v="0"/>
    <m/>
    <m/>
    <s v="Forums"/>
    <m/>
    <n v="6"/>
    <m/>
    <n v="6"/>
    <m/>
    <n v="8"/>
    <s v="Make sure it's worth the time/money spent as there's no guarantee of job placement."/>
    <x v="1"/>
    <x v="0"/>
    <n v="5"/>
    <s v="Have more partners willing to hire interns/entry-level positions from Udacity graduates"/>
    <x v="0"/>
    <s v="The nanodegree/projects don't seem to be all that useful in getting employment. The knowledge gained is nice, but that's all freely available."/>
    <m/>
    <s v="No"/>
  </r>
  <r>
    <x v="711"/>
    <x v="0"/>
    <x v="0"/>
    <x v="0"/>
    <m/>
    <s v="General interest in the topic (personal growth and enrichment)"/>
    <m/>
    <n v="37.661111111111111"/>
    <d v="1980-11-03T00:00:00"/>
    <n v="7"/>
    <n v="75"/>
    <x v="5"/>
    <x v="1"/>
    <n v="11577"/>
    <x v="1"/>
    <n v="0"/>
    <s v="hat"/>
    <m/>
    <s v="â€œData is the new bacon&quot;"/>
    <m/>
    <n v="0"/>
    <m/>
    <m/>
    <m/>
    <m/>
    <m/>
    <m/>
    <m/>
    <m/>
    <x v="0"/>
    <x v="0"/>
    <x v="1"/>
    <x v="0"/>
    <x v="0"/>
    <x v="1"/>
    <x v="0"/>
    <x v="0"/>
    <x v="0"/>
    <m/>
    <m/>
    <s v="Forums"/>
    <m/>
    <n v="2"/>
    <m/>
    <n v="4"/>
    <m/>
    <n v="50"/>
    <s v="Ask questions in the forum that's the best place to learn"/>
    <x v="1"/>
    <x v="0"/>
    <n v="10"/>
    <s v="It would be better if Udacity can provide students local studying groups also."/>
    <x v="0"/>
    <m/>
    <n v="0"/>
    <s v="No"/>
  </r>
  <r>
    <x v="712"/>
    <x v="0"/>
    <x v="0"/>
    <x v="0"/>
    <m/>
    <s v="General interest in the topic (personal growth and enrichment)"/>
    <m/>
    <n v="22.894444444444446"/>
    <d v="1995-05-25T00:00:00"/>
    <n v="8"/>
    <n v="35"/>
    <x v="6"/>
    <x v="13"/>
    <n v="100016"/>
    <x v="2"/>
    <n v="0"/>
    <s v="t-shirt"/>
    <m/>
    <s v="â€œMachine learning for lifeâ€"/>
    <m/>
    <n v="0"/>
    <m/>
    <m/>
    <m/>
    <m/>
    <m/>
    <m/>
    <m/>
    <m/>
    <x v="0"/>
    <x v="0"/>
    <x v="1"/>
    <x v="0"/>
    <x v="0"/>
    <x v="0"/>
    <x v="1"/>
    <x v="0"/>
    <x v="0"/>
    <m/>
    <m/>
    <s v="Stack Overflow"/>
    <m/>
    <n v="6"/>
    <m/>
    <n v="6"/>
    <m/>
    <n v="4"/>
    <s v="Perhaps some projects' description are not perfect, but we can understand it in other ways."/>
    <x v="0"/>
    <x v="0"/>
    <n v="10"/>
    <s v="Improve the imperfect project description."/>
    <x v="540"/>
    <s v="None."/>
    <n v="0"/>
    <s v="No"/>
  </r>
  <r>
    <x v="713"/>
    <x v="1"/>
    <x v="1"/>
    <x v="1"/>
    <s v="Help prepare for an advanced degree"/>
    <s v="General interest in the topic (personal growth and enrichment)"/>
    <m/>
    <n v="28.941666666666666"/>
    <d v="1989-06-08T00:00:00"/>
    <n v="8"/>
    <n v="30"/>
    <x v="2"/>
    <x v="8"/>
    <n v="10128"/>
    <x v="8"/>
    <n v="0"/>
    <s v="backpack"/>
    <m/>
    <m/>
    <s v="None"/>
    <n v="1"/>
    <s v="Accounting/Finance"/>
    <m/>
    <s v="Manager"/>
    <m/>
    <m/>
    <s v="Service industry"/>
    <n v="5"/>
    <s v="Your Dog's Best Friend"/>
    <x v="0"/>
    <x v="1"/>
    <x v="1"/>
    <x v="0"/>
    <x v="0"/>
    <x v="0"/>
    <x v="1"/>
    <x v="0"/>
    <x v="0"/>
    <m/>
    <s v="Front End Developer"/>
    <s v="Forums"/>
    <m/>
    <n v="5"/>
    <m/>
    <m/>
    <n v="8"/>
    <n v="10"/>
    <s v="Keep working at it even if you get frustrated or stuck. "/>
    <x v="1"/>
    <x v="0"/>
    <n v="10"/>
    <s v="Nothing so far"/>
    <x v="0"/>
    <m/>
    <n v="1"/>
    <s v="No"/>
  </r>
  <r>
    <x v="714"/>
    <x v="0"/>
    <x v="1"/>
    <x v="0"/>
    <m/>
    <m/>
    <m/>
    <n v="33.344444444444441"/>
    <d v="1985-02-04T00:00:00"/>
    <n v="8"/>
    <n v="80"/>
    <x v="7"/>
    <x v="1"/>
    <n v="0"/>
    <x v="2"/>
    <n v="1"/>
    <m/>
    <m/>
    <m/>
    <m/>
    <n v="1"/>
    <s v="Other"/>
    <m/>
    <s v="Individual Contributor"/>
    <m/>
    <s v="Airlines &amp; Aerospace (including Defense)"/>
    <m/>
    <n v="10"/>
    <s v="Airbus"/>
    <x v="2"/>
    <x v="0"/>
    <x v="1"/>
    <x v="1"/>
    <x v="0"/>
    <x v="0"/>
    <x v="0"/>
    <x v="0"/>
    <x v="0"/>
    <m/>
    <m/>
    <s v="Forums"/>
    <m/>
    <m/>
    <n v="13"/>
    <m/>
    <n v="10"/>
    <n v="30"/>
    <s v="Do more than just the videos for learning"/>
    <x v="2"/>
    <x v="87"/>
    <n v="7"/>
    <s v="Provide written course material on top of the videos"/>
    <x v="100"/>
    <s v="-"/>
    <n v="1"/>
    <s v="No"/>
  </r>
  <r>
    <x v="715"/>
    <x v="0"/>
    <x v="1"/>
    <x v="0"/>
    <m/>
    <m/>
    <m/>
    <n v="24.622222222222224"/>
    <d v="1993-09-10T00:00:00"/>
    <n v="8"/>
    <n v="15"/>
    <x v="7"/>
    <x v="10"/>
    <n v="32351"/>
    <x v="9"/>
    <n v="1"/>
    <m/>
    <m/>
    <m/>
    <m/>
    <n v="0"/>
    <m/>
    <m/>
    <m/>
    <m/>
    <m/>
    <m/>
    <m/>
    <m/>
    <x v="0"/>
    <x v="0"/>
    <x v="1"/>
    <x v="0"/>
    <x v="1"/>
    <x v="0"/>
    <x v="0"/>
    <x v="0"/>
    <x v="0"/>
    <m/>
    <m/>
    <s v="Forums"/>
    <m/>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x v="0"/>
    <x v="0"/>
    <n v="10"/>
    <s v="Allow me to buy swag, so I can wear Udacity while I Udacity on Udacity;)"/>
    <x v="0"/>
    <s v="While I am currently unemployed, I start at Google this upcoming September."/>
    <n v="1"/>
    <s v="No"/>
  </r>
  <r>
    <x v="716"/>
    <x v="1"/>
    <x v="1"/>
    <x v="1"/>
    <m/>
    <m/>
    <m/>
    <n v="37.06111111111111"/>
    <d v="1981-06-07T00:00:00"/>
    <n v="7"/>
    <n v="40"/>
    <x v="5"/>
    <x v="22"/>
    <n v="60615"/>
    <x v="5"/>
    <n v="0"/>
    <s v="t-shirt"/>
    <m/>
    <s v="â€œMachine learning for lifeâ€"/>
    <m/>
    <n v="1"/>
    <s v="Research"/>
    <m/>
    <s v="Not Applicable"/>
    <m/>
    <s v="Education"/>
    <m/>
    <n v="6"/>
    <s v="University of Chicago"/>
    <x v="1"/>
    <x v="0"/>
    <x v="1"/>
    <x v="0"/>
    <x v="1"/>
    <x v="0"/>
    <x v="0"/>
    <x v="0"/>
    <x v="0"/>
    <m/>
    <m/>
    <s v="Mentor Help (classroom or 1:1 mentors)"/>
    <m/>
    <n v="5"/>
    <m/>
    <n v="5"/>
    <m/>
    <n v="4"/>
    <s v="read some books parallel "/>
    <x v="0"/>
    <x v="0"/>
    <n v="8"/>
    <s v="more challenging project"/>
    <x v="0"/>
    <m/>
    <n v="1"/>
    <s v="No"/>
  </r>
  <r>
    <x v="717"/>
    <x v="1"/>
    <x v="0"/>
    <x v="0"/>
    <m/>
    <m/>
    <m/>
    <n v="30.291666666666668"/>
    <d v="1988-02-08T00:00:00"/>
    <n v="10"/>
    <n v="60"/>
    <x v="1"/>
    <x v="2"/>
    <n v="94063"/>
    <x v="6"/>
    <n v="0"/>
    <s v="jacket (brand is TBD... probably Patagonia)"/>
    <m/>
    <s v="â€œA quality life demands quality questionsâ€"/>
    <m/>
    <n v="0"/>
    <m/>
    <m/>
    <m/>
    <m/>
    <m/>
    <m/>
    <m/>
    <m/>
    <x v="2"/>
    <x v="0"/>
    <x v="1"/>
    <x v="0"/>
    <x v="0"/>
    <x v="1"/>
    <x v="0"/>
    <x v="1"/>
    <x v="0"/>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x v="0"/>
    <x v="0"/>
    <n v="10"/>
    <s v="Videos are great to learn but it's hard to go back to them when I'm looking for information quickly. Video notes would be great."/>
    <x v="541"/>
    <s v="I find that I learn best when the projects are challenging and force me to go back to the videos and look for extra resources on the Internet. I feel like the most recent projects were easier than at the beginning."/>
    <n v="1"/>
    <s v="No"/>
  </r>
  <r>
    <x v="718"/>
    <x v="1"/>
    <x v="1"/>
    <x v="0"/>
    <m/>
    <s v="General interest in the topic (personal growth and enrichment)"/>
    <m/>
    <n v="28.677777777777777"/>
    <d v="1989-09-11T00:00:00"/>
    <n v="4"/>
    <n v="30"/>
    <x v="12"/>
    <x v="21"/>
    <n v="500072"/>
    <x v="10"/>
    <n v="1"/>
    <m/>
    <m/>
    <m/>
    <m/>
    <n v="1"/>
    <s v="Co-founder (or solo founder)"/>
    <m/>
    <s v="Individual Contributor"/>
    <m/>
    <s v="Technology &amp; Internet"/>
    <m/>
    <n v="5"/>
    <s v="Sujeerya Animation and Entertainments private limited "/>
    <x v="0"/>
    <x v="0"/>
    <x v="1"/>
    <x v="0"/>
    <x v="0"/>
    <x v="0"/>
    <x v="1"/>
    <x v="0"/>
    <x v="0"/>
    <m/>
    <m/>
    <s v="Slack Channel"/>
    <m/>
    <m/>
    <n v="10"/>
    <n v="6"/>
    <m/>
    <n v="72"/>
    <s v="The learning opportunity is great. Work hard and every one will be benefited."/>
    <x v="1"/>
    <x v="0"/>
    <n v="10"/>
    <s v="Everything is fine for now. I hope Udacity team will come with their own Self Driving car quickly."/>
    <x v="542"/>
    <s v="Thank you for everything. It was wonderful. I had really enjoyed nanodegree program."/>
    <n v="1"/>
    <s v="No"/>
  </r>
  <r>
    <x v="719"/>
    <x v="1"/>
    <x v="1"/>
    <x v="0"/>
    <m/>
    <m/>
    <m/>
    <n v="34.130555555555553"/>
    <d v="1984-04-27T00:00:00"/>
    <n v="6"/>
    <n v="135"/>
    <x v="11"/>
    <x v="25"/>
    <n v="84034"/>
    <x v="6"/>
    <n v="1"/>
    <m/>
    <m/>
    <m/>
    <m/>
    <n v="1"/>
    <s v="Product Management/Project Management"/>
    <m/>
    <s v="Not Applicable"/>
    <m/>
    <s v="Automotive"/>
    <m/>
    <n v="5"/>
    <s v="Not Sure "/>
    <x v="2"/>
    <x v="0"/>
    <x v="1"/>
    <x v="0"/>
    <x v="0"/>
    <x v="1"/>
    <x v="0"/>
    <x v="0"/>
    <x v="0"/>
    <m/>
    <m/>
    <s v="Forums"/>
    <m/>
    <n v="4"/>
    <m/>
    <n v="5"/>
    <m/>
    <n v="25"/>
    <s v="Get additional Learning Material. Try total follow the timeline"/>
    <x v="1"/>
    <x v="0"/>
    <n v="8"/>
    <s v="Improve the android app. A lot of functions dont work"/>
    <x v="0"/>
    <m/>
    <n v="0"/>
    <s v="No"/>
  </r>
  <r>
    <x v="720"/>
    <x v="1"/>
    <x v="0"/>
    <x v="0"/>
    <m/>
    <m/>
    <m/>
    <n v="37.055555555555557"/>
    <d v="1981-06-09T00:00:00"/>
    <n v="8"/>
    <n v="35"/>
    <x v="1"/>
    <x v="7"/>
    <n v="12527"/>
    <x v="0"/>
    <n v="1"/>
    <m/>
    <m/>
    <m/>
    <m/>
    <n v="0"/>
    <m/>
    <m/>
    <m/>
    <m/>
    <m/>
    <m/>
    <m/>
    <m/>
    <x v="0"/>
    <x v="0"/>
    <x v="1"/>
    <x v="0"/>
    <x v="0"/>
    <x v="0"/>
    <x v="1"/>
    <x v="0"/>
    <x v="0"/>
    <m/>
    <m/>
    <s v="Slack Channel"/>
    <m/>
    <n v="6"/>
    <m/>
    <n v="6"/>
    <m/>
    <n v="10"/>
    <s v="Do every day a little bit to learn most efficiently."/>
    <x v="2"/>
    <x v="88"/>
    <n v="8"/>
    <s v="Sometimes a little bit more feedback on unit test would be nice."/>
    <x v="543"/>
    <s v="You make learning great again."/>
    <n v="1"/>
    <s v="No"/>
  </r>
  <r>
    <x v="721"/>
    <x v="1"/>
    <x v="0"/>
    <x v="0"/>
    <m/>
    <m/>
    <m/>
    <n v="35.5"/>
    <d v="1982-12-21T00:00:00"/>
    <n v="8"/>
    <n v="90"/>
    <x v="14"/>
    <x v="2"/>
    <n v="94303"/>
    <x v="0"/>
    <n v="0"/>
    <s v="t-shirt"/>
    <m/>
    <m/>
    <s v="udacity"/>
    <n v="1"/>
    <s v="Data Scientist"/>
    <m/>
    <s v="Individual Contributor"/>
    <m/>
    <s v="Technology &amp; Internet"/>
    <m/>
    <n v="2"/>
    <s v="popsugar"/>
    <x v="0"/>
    <x v="0"/>
    <x v="1"/>
    <x v="0"/>
    <x v="1"/>
    <x v="0"/>
    <x v="0"/>
    <x v="0"/>
    <x v="0"/>
    <m/>
    <m/>
    <s v="Stack Overflow"/>
    <m/>
    <n v="6"/>
    <m/>
    <n v="6"/>
    <m/>
    <n v="15"/>
    <s v="don't expect help"/>
    <x v="1"/>
    <x v="0"/>
    <n v="4"/>
    <s v="the projects are often not supported by course materials. no guidance is provided by people who actually know the material"/>
    <x v="544"/>
    <s v="please support your students as they try to meet deadlines"/>
    <n v="1"/>
    <s v="No"/>
  </r>
  <r>
    <x v="722"/>
    <x v="1"/>
    <x v="0"/>
    <x v="0"/>
    <m/>
    <s v="General interest in the topic (personal growth and enrichment)"/>
    <m/>
    <n v="28.405555555555555"/>
    <d v="1989-12-18T00:00:00"/>
    <n v="8"/>
    <n v="120"/>
    <x v="1"/>
    <x v="9"/>
    <n v="542187"/>
    <x v="7"/>
    <n v="0"/>
    <s v="t-shirt"/>
    <m/>
    <s v="â€œA quality life demands quality questionsâ€"/>
    <m/>
    <n v="0"/>
    <m/>
    <m/>
    <m/>
    <m/>
    <m/>
    <m/>
    <m/>
    <m/>
    <x v="0"/>
    <x v="0"/>
    <x v="0"/>
    <x v="0"/>
    <x v="0"/>
    <x v="0"/>
    <x v="0"/>
    <x v="0"/>
    <x v="0"/>
    <m/>
    <m/>
    <s v="Forums"/>
    <m/>
    <m/>
    <n v="15"/>
    <m/>
    <n v="20"/>
    <n v="80"/>
    <s v="stay focused"/>
    <x v="0"/>
    <x v="0"/>
    <n v="7"/>
    <s v="prompt replies on queries"/>
    <x v="153"/>
    <s v="na"/>
    <n v="0"/>
    <s v="No"/>
  </r>
  <r>
    <x v="723"/>
    <x v="1"/>
    <x v="0"/>
    <x v="0"/>
    <m/>
    <s v="General interest in the topic (personal growth and enrichment)"/>
    <m/>
    <n v="24.608333333333334"/>
    <d v="1993-09-15T00:00:00"/>
    <n v="8"/>
    <n v="40"/>
    <x v="5"/>
    <x v="12"/>
    <n v="50009"/>
    <x v="2"/>
    <n v="1"/>
    <m/>
    <m/>
    <m/>
    <m/>
    <n v="1"/>
    <s v="Product Management/Project Management"/>
    <m/>
    <s v="Manager"/>
    <m/>
    <s v="Telecommunications"/>
    <m/>
    <n v="2"/>
    <s v="Veon"/>
    <x v="0"/>
    <x v="0"/>
    <x v="1"/>
    <x v="0"/>
    <x v="0"/>
    <x v="1"/>
    <x v="0"/>
    <x v="0"/>
    <x v="0"/>
    <m/>
    <m/>
    <s v="Slack Channel"/>
    <m/>
    <n v="3"/>
    <m/>
    <n v="3"/>
    <m/>
    <n v="4"/>
    <s v="Stay on schedule "/>
    <x v="1"/>
    <x v="0"/>
    <n v="10"/>
    <s v="Get jobs for international students "/>
    <x v="545"/>
    <m/>
    <n v="1"/>
    <s v="No"/>
  </r>
  <r>
    <x v="724"/>
    <x v="1"/>
    <x v="0"/>
    <x v="0"/>
    <m/>
    <m/>
    <m/>
    <n v="119.68333333333334"/>
    <m/>
    <n v="7"/>
    <n v="10"/>
    <x v="1"/>
    <x v="15"/>
    <n v="100000"/>
    <x v="1"/>
    <n v="1"/>
    <m/>
    <m/>
    <m/>
    <m/>
    <n v="1"/>
    <s v=" Artificial Intelligence Engineer"/>
    <m/>
    <s v="Individual Contributor"/>
    <m/>
    <s v="Technology &amp; Internet"/>
    <m/>
    <n v="1"/>
    <s v="äº‘ä¸ç½‘ç»œæŠ€æœ¯é‚®ç®±å…¬å¸"/>
    <x v="0"/>
    <x v="0"/>
    <x v="1"/>
    <x v="0"/>
    <x v="1"/>
    <x v="0"/>
    <x v="1"/>
    <x v="0"/>
    <x v="0"/>
    <m/>
    <m/>
    <s v="Slack Channel"/>
    <m/>
    <n v="4"/>
    <m/>
    <n v="4"/>
    <m/>
    <n v="5"/>
    <s v="stay hungryï¼Œstay foolish"/>
    <x v="1"/>
    <x v="0"/>
    <n v="9"/>
    <s v="learn more on engineering"/>
    <x v="546"/>
    <s v="The course are too expensiveï¼Œand I need't 1:1 mentor help,live help and so on, can you make it cheaper."/>
    <n v="1"/>
    <s v="No"/>
  </r>
  <r>
    <x v="725"/>
    <x v="1"/>
    <x v="0"/>
    <x v="0"/>
    <m/>
    <m/>
    <m/>
    <n v="27.486111111111111"/>
    <d v="1990-11-14T00:00:00"/>
    <n v="7"/>
    <n v="70"/>
    <x v="9"/>
    <x v="16"/>
    <n v="91748"/>
    <x v="5"/>
    <n v="0"/>
    <s v="backpack"/>
    <m/>
    <s v="â€œMachine learning for lifeâ€"/>
    <m/>
    <n v="1"/>
    <s v="Self employed"/>
    <m/>
    <s v="Not Applicable"/>
    <m/>
    <s v="Education"/>
    <m/>
    <n v="2"/>
    <s v="Self-employed"/>
    <x v="0"/>
    <x v="0"/>
    <x v="1"/>
    <x v="0"/>
    <x v="0"/>
    <x v="0"/>
    <x v="0"/>
    <x v="0"/>
    <x v="0"/>
    <s v="None"/>
    <m/>
    <m/>
    <m/>
    <m/>
    <m/>
    <m/>
    <m/>
    <m/>
    <m/>
    <x v="2"/>
    <x v="5"/>
    <n v="10"/>
    <s v="Have companies or organizations submit real projects/job/gigs that Udacity students can submit solutions to."/>
    <x v="547"/>
    <m/>
    <n v="1"/>
    <s v="No"/>
  </r>
  <r>
    <x v="726"/>
    <x v="1"/>
    <x v="1"/>
    <x v="0"/>
    <m/>
    <m/>
    <m/>
    <n v="35.827777777777776"/>
    <d v="1982-08-25T00:00:00"/>
    <n v="7"/>
    <n v="30"/>
    <x v="11"/>
    <x v="9"/>
    <n v="129783"/>
    <x v="3"/>
    <n v="0"/>
    <s v="t-shirt"/>
    <m/>
    <s v="â€œMachine learning for lifeâ€"/>
    <m/>
    <n v="1"/>
    <s v="Educator / Instructor"/>
    <m/>
    <s v="Individual Contributor"/>
    <m/>
    <s v="Education"/>
    <m/>
    <n v="7"/>
    <s v="Singapore Polytechnic"/>
    <x v="2"/>
    <x v="0"/>
    <x v="1"/>
    <x v="0"/>
    <x v="0"/>
    <x v="0"/>
    <x v="1"/>
    <x v="0"/>
    <x v="0"/>
    <m/>
    <m/>
    <s v="Slack Channel"/>
    <m/>
    <n v="4"/>
    <m/>
    <n v="2"/>
    <m/>
    <n v="2"/>
    <s v="The world is rapidly changing, instead of watching the change, become a part of the change! Therefore, take this unique opportunity of online learning to learn/upgrade skills that are needed for the future that is already here!"/>
    <x v="1"/>
    <x v="0"/>
    <n v="10"/>
    <s v="Keep the contents up-to-date. Also, make the updated contents available to graduates :-)"/>
    <x v="548"/>
    <s v="Thank You!"/>
    <n v="1"/>
    <s v="No"/>
  </r>
  <r>
    <x v="727"/>
    <x v="0"/>
    <x v="0"/>
    <x v="0"/>
    <m/>
    <s v="General interest in the topic (personal growth and enrichment)"/>
    <m/>
    <n v="4.7222222222222221E-2"/>
    <d v="2017-11-30T00:00:00"/>
    <n v="6"/>
    <n v="30"/>
    <x v="5"/>
    <x v="12"/>
    <n v="94588"/>
    <x v="7"/>
    <n v="0"/>
    <s v="backpack"/>
    <m/>
    <s v="â€œA quality life demands quality questionsâ€"/>
    <m/>
    <n v="1"/>
    <s v="Software Engineer"/>
    <m/>
    <m/>
    <s v="Engineer"/>
    <s v="Technology &amp; Internet"/>
    <m/>
    <n v="3"/>
    <s v="Not sharing "/>
    <x v="1"/>
    <x v="0"/>
    <x v="1"/>
    <x v="0"/>
    <x v="0"/>
    <x v="1"/>
    <x v="0"/>
    <x v="0"/>
    <x v="0"/>
    <m/>
    <m/>
    <m/>
    <s v="Me"/>
    <n v="3"/>
    <m/>
    <n v="4"/>
    <m/>
    <n v="6"/>
    <s v="Dont waste your money!"/>
    <x v="1"/>
    <x v="0"/>
    <n v="0"/>
    <s v="Reduce price and get ride of mentorship"/>
    <x v="153"/>
    <s v="Your courses are super expensive and it is not worth it. Material is not deep enough etc.."/>
    <n v="0"/>
    <s v="yes"/>
  </r>
  <r>
    <x v="728"/>
    <x v="1"/>
    <x v="1"/>
    <x v="0"/>
    <m/>
    <s v="General interest in the topic (personal growth and enrichment)"/>
    <m/>
    <n v="36.108333333333334"/>
    <d v="1982-05-16T00:00:00"/>
    <n v="8"/>
    <n v="60"/>
    <x v="4"/>
    <x v="2"/>
    <n v="440013"/>
    <x v="7"/>
    <n v="1"/>
    <m/>
    <m/>
    <m/>
    <m/>
    <n v="1"/>
    <s v="Software Engineer"/>
    <m/>
    <m/>
    <s v="Engineer"/>
    <m/>
    <s v="Finance"/>
    <n v="10"/>
    <s v="Barclays"/>
    <x v="0"/>
    <x v="0"/>
    <x v="1"/>
    <x v="0"/>
    <x v="0"/>
    <x v="1"/>
    <x v="0"/>
    <x v="0"/>
    <x v="0"/>
    <m/>
    <m/>
    <s v="Slack Channel"/>
    <m/>
    <n v="6"/>
    <m/>
    <n v="6"/>
    <m/>
    <n v="10"/>
    <s v="Just do it"/>
    <x v="1"/>
    <x v="0"/>
    <n v="8"/>
    <s v="Projects for a group of people so that several people in the same area could gather and work on it together"/>
    <x v="549"/>
    <m/>
    <n v="0"/>
    <s v="No"/>
  </r>
  <r>
    <x v="729"/>
    <x v="1"/>
    <x v="0"/>
    <x v="0"/>
    <m/>
    <s v="General interest in the topic (personal growth and enrichment)"/>
    <m/>
    <n v="66.224999999999994"/>
    <d v="1952-09-08T00:00:00"/>
    <n v="6"/>
    <n v="90"/>
    <x v="7"/>
    <x v="9"/>
    <n v="92886"/>
    <x v="9"/>
    <n v="0"/>
    <m/>
    <s v="-"/>
    <s v="â€œMachine learning for lifeâ€"/>
    <m/>
    <n v="1"/>
    <s v="Data Analyst"/>
    <m/>
    <s v="Individual Contributor"/>
    <m/>
    <s v="Government"/>
    <m/>
    <n v="15"/>
    <s v="Anaheim, California"/>
    <x v="1"/>
    <x v="0"/>
    <x v="1"/>
    <x v="0"/>
    <x v="1"/>
    <x v="0"/>
    <x v="0"/>
    <x v="0"/>
    <x v="0"/>
    <m/>
    <m/>
    <s v="Forums"/>
    <m/>
    <m/>
    <n v="10"/>
    <n v="5"/>
    <m/>
    <n v="20"/>
    <s v="Aim + Ask + Act + Await =&gt; Achieve_x000a_(Louis Pasteur)"/>
    <x v="1"/>
    <x v="0"/>
    <n v="7"/>
    <s v="Coursework charges falling exponentially with time"/>
    <x v="550"/>
    <s v="Thank you."/>
    <n v="0"/>
    <s v="No"/>
  </r>
  <r>
    <x v="730"/>
    <x v="0"/>
    <x v="1"/>
    <x v="0"/>
    <m/>
    <m/>
    <m/>
    <n v="24.447222222222223"/>
    <d v="1993-11-12T00:00:00"/>
    <n v="6"/>
    <n v="50"/>
    <x v="5"/>
    <x v="9"/>
    <n v="500076"/>
    <x v="8"/>
    <n v="1"/>
    <s v="jacket (brand is TBD... probably Patagonia)"/>
    <m/>
    <s v="â€œMachine learning for lifeâ€"/>
    <m/>
    <n v="1"/>
    <s v="Software Engineer"/>
    <m/>
    <s v="Individual Contributor"/>
    <m/>
    <s v="Retail &amp; Consumer Durables"/>
    <m/>
    <n v="2"/>
    <s v="Amazon"/>
    <x v="0"/>
    <x v="0"/>
    <x v="1"/>
    <x v="1"/>
    <x v="0"/>
    <x v="0"/>
    <x v="0"/>
    <x v="0"/>
    <x v="0"/>
    <m/>
    <m/>
    <s v="Stack Overflow"/>
    <m/>
    <n v="5"/>
    <m/>
    <n v="4"/>
    <m/>
    <n v="4"/>
    <s v="Students must try to dedicate some time everyday consistently."/>
    <x v="1"/>
    <x v="0"/>
    <n v="8"/>
    <s v="To help students in developing countries udacity can provide offline app."/>
    <x v="0"/>
    <m/>
    <m/>
    <s v="No"/>
  </r>
  <r>
    <x v="731"/>
    <x v="0"/>
    <x v="0"/>
    <x v="0"/>
    <m/>
    <m/>
    <s v="Take initiative in the org in ML"/>
    <n v="38.322222222222223"/>
    <d v="1980-03-10T00:00:00"/>
    <n v="7"/>
    <n v="240"/>
    <x v="6"/>
    <x v="12"/>
    <n v="201012"/>
    <x v="11"/>
    <n v="0"/>
    <s v="backpack"/>
    <m/>
    <m/>
    <s v="Working relentlessly for Nirvan Of Machines :)"/>
    <n v="1"/>
    <s v="Co-founder (or solo founder)"/>
    <m/>
    <s v="C-Level"/>
    <m/>
    <s v="Technology &amp; Internet"/>
    <m/>
    <n v="16"/>
    <s v="Drishti-Soft Solutions Pvt Ltd"/>
    <x v="0"/>
    <x v="0"/>
    <x v="1"/>
    <x v="0"/>
    <x v="0"/>
    <x v="0"/>
    <x v="1"/>
    <x v="0"/>
    <x v="0"/>
    <m/>
    <m/>
    <s v="Forums"/>
    <m/>
    <n v="4"/>
    <m/>
    <n v="4"/>
    <m/>
    <n v="6"/>
    <s v="Learning is fun. Experiment it and code along or else you loose the essence as you move ahead. Use pen and paper - still legacy method - but worked well for me."/>
    <x v="0"/>
    <x v="0"/>
    <n v="9"/>
    <s v="Support for Nanodegree in Mobile App and support for speedy video browsing + text search on mobile -- its difficult to go to video reference via search of a specific context"/>
    <x v="551"/>
    <s v="It was awesome"/>
    <n v="1"/>
    <s v="No"/>
  </r>
  <r>
    <x v="732"/>
    <x v="0"/>
    <x v="1"/>
    <x v="0"/>
    <m/>
    <s v="General interest in the topic (personal growth and enrichment)"/>
    <m/>
    <n v="37.336111111111109"/>
    <d v="1981-02-28T00:00:00"/>
    <n v="7"/>
    <n v="60"/>
    <x v="2"/>
    <x v="35"/>
    <m/>
    <x v="8"/>
    <n v="1"/>
    <m/>
    <m/>
    <m/>
    <m/>
    <n v="1"/>
    <s v="Software Engineer"/>
    <m/>
    <s v="Not Applicable"/>
    <m/>
    <m/>
    <s v="Banking"/>
    <n v="10"/>
    <s v="IT"/>
    <x v="2"/>
    <x v="0"/>
    <x v="1"/>
    <x v="0"/>
    <x v="0"/>
    <x v="1"/>
    <x v="0"/>
    <x v="0"/>
    <x v="0"/>
    <m/>
    <m/>
    <s v="Mentor Help (classroom or 1:1 mentors)"/>
    <m/>
    <m/>
    <n v="15"/>
    <m/>
    <n v="10"/>
    <n v="20"/>
    <s v="Try to build a routine."/>
    <x v="6"/>
    <x v="0"/>
    <n v="10"/>
    <s v="Maybe a calendar with a schedule. I see it as just a way to structure the time spent. This can also be done with a sheet of paper on the desk."/>
    <x v="552"/>
    <s v="Maybe more interview with specialists on the field. It is always interesting to share their experiences when they started."/>
    <n v="1"/>
    <s v="No"/>
  </r>
  <r>
    <x v="733"/>
    <x v="1"/>
    <x v="0"/>
    <x v="0"/>
    <m/>
    <m/>
    <m/>
    <n v="38.991666666666667"/>
    <d v="1979-07-13T00:00:00"/>
    <n v="6"/>
    <n v="20"/>
    <x v="13"/>
    <x v="1"/>
    <n v="29580"/>
    <x v="2"/>
    <n v="0"/>
    <s v="backpack"/>
    <m/>
    <s v="â€œA quality life demands quality questionsâ€"/>
    <m/>
    <n v="1"/>
    <s v="Software Engineer"/>
    <m/>
    <s v="Individual Contributor"/>
    <m/>
    <s v="Technology &amp; Internet"/>
    <m/>
    <n v="2"/>
    <s v="TEDIAL"/>
    <x v="2"/>
    <x v="0"/>
    <x v="1"/>
    <x v="1"/>
    <x v="0"/>
    <x v="0"/>
    <x v="0"/>
    <x v="0"/>
    <x v="0"/>
    <m/>
    <m/>
    <s v="Forums"/>
    <m/>
    <n v="6"/>
    <m/>
    <n v="6"/>
    <m/>
    <n v="25"/>
    <s v="Be very motivated"/>
    <x v="1"/>
    <x v="0"/>
    <n v="8"/>
    <s v="I was expecting some job opportunities in Europe"/>
    <x v="0"/>
    <m/>
    <n v="1"/>
    <s v="No"/>
  </r>
  <r>
    <x v="734"/>
    <x v="1"/>
    <x v="0"/>
    <x v="0"/>
    <m/>
    <m/>
    <m/>
    <n v="37.272222222222226"/>
    <d v="1981-03-23T00:00:00"/>
    <n v="7"/>
    <n v="40"/>
    <x v="6"/>
    <x v="11"/>
    <n v="25469"/>
    <x v="4"/>
    <n v="0"/>
    <s v="t-shirt"/>
    <m/>
    <s v="â€œData is the new bacon&quot;"/>
    <m/>
    <n v="1"/>
    <s v="Research"/>
    <m/>
    <s v="Individual Contributor"/>
    <m/>
    <s v="Nonprofit"/>
    <m/>
    <n v="14"/>
    <s v="Physicist"/>
    <x v="1"/>
    <x v="0"/>
    <x v="1"/>
    <x v="1"/>
    <x v="0"/>
    <x v="0"/>
    <x v="0"/>
    <x v="0"/>
    <x v="0"/>
    <m/>
    <m/>
    <s v="Slack Channel"/>
    <m/>
    <n v="3"/>
    <m/>
    <m/>
    <n v="20"/>
    <n v="30"/>
    <s v="Invest your time and try to get out of a project as much as you can. "/>
    <x v="1"/>
    <x v="0"/>
    <n v="10"/>
    <s v="It would be nice to see one big project at the end of each nanodegree which must be finished by a team since a team player is what a recruiter is looking for. "/>
    <x v="553"/>
    <m/>
    <n v="1"/>
    <s v="No"/>
  </r>
  <r>
    <x v="735"/>
    <x v="1"/>
    <x v="0"/>
    <x v="0"/>
    <m/>
    <m/>
    <m/>
    <n v="40.597222222222221"/>
    <d v="1977-12-12T00:00:00"/>
    <n v="4"/>
    <n v="35"/>
    <x v="6"/>
    <x v="37"/>
    <n v="94590"/>
    <x v="3"/>
    <n v="1"/>
    <m/>
    <m/>
    <m/>
    <m/>
    <n v="1"/>
    <m/>
    <s v="Paramedic "/>
    <m/>
    <s v="Advance "/>
    <m/>
    <s v="Paramedic "/>
    <n v="27"/>
    <s v="Medic Ambulance "/>
    <x v="5"/>
    <x v="0"/>
    <x v="1"/>
    <x v="0"/>
    <x v="0"/>
    <x v="1"/>
    <x v="1"/>
    <x v="0"/>
    <x v="0"/>
    <m/>
    <m/>
    <m/>
    <s v="Google search"/>
    <n v="4"/>
    <m/>
    <n v="6"/>
    <m/>
    <n v="12"/>
    <s v="Find time in the day to watch and read lessons. Keep trying even when stuck on projects...Don't give up"/>
    <x v="2"/>
    <x v="89"/>
    <n v="10"/>
    <s v="Hire mentors that have already completed or is just about to complete the program. Within a week I had already surpassed my mentor level. Granted It only took me a week to complete part 1 of AIND._x000a_"/>
    <x v="554"/>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s v="No"/>
  </r>
  <r>
    <x v="736"/>
    <x v="1"/>
    <x v="0"/>
    <x v="0"/>
    <m/>
    <m/>
    <m/>
    <n v="0.3527777777777778"/>
    <d v="2017-08-12T00:00:00"/>
    <n v="8"/>
    <n v="30"/>
    <x v="5"/>
    <x v="1"/>
    <n v="11900"/>
    <x v="8"/>
    <n v="1"/>
    <m/>
    <m/>
    <m/>
    <m/>
    <n v="1"/>
    <s v="Software Engineer"/>
    <m/>
    <s v="Manager"/>
    <m/>
    <s v="Technology &amp; Internet"/>
    <m/>
    <n v="10"/>
    <s v="Antel"/>
    <x v="0"/>
    <x v="0"/>
    <x v="1"/>
    <x v="0"/>
    <x v="0"/>
    <x v="0"/>
    <x v="1"/>
    <x v="0"/>
    <x v="0"/>
    <m/>
    <m/>
    <s v="Forums"/>
    <m/>
    <n v="6"/>
    <m/>
    <n v="6"/>
    <m/>
    <n v="10"/>
    <s v="You have to like what you are studying. And study more than the classes. Search for paper and other sources to get a different point of view of the subjects. Just making the project is not Enough to learn. "/>
    <x v="1"/>
    <x v="0"/>
    <n v="10"/>
    <s v="Im in the last. Project of mlnd. I wish to have a mentor like in  the beginning to ask some questions about the capstone. "/>
    <x v="0"/>
    <s v="You are great. "/>
    <n v="1"/>
    <s v="yes"/>
  </r>
  <r>
    <x v="737"/>
    <x v="1"/>
    <x v="0"/>
    <x v="0"/>
    <m/>
    <m/>
    <m/>
    <n v="27.383333333333333"/>
    <d v="1990-12-21T00:00:00"/>
    <n v="7"/>
    <n v="45"/>
    <x v="7"/>
    <x v="16"/>
    <n v="1120012"/>
    <x v="1"/>
    <n v="1"/>
    <m/>
    <m/>
    <m/>
    <m/>
    <n v="1"/>
    <s v=" Artificial Intelligence Engineer"/>
    <m/>
    <s v="Intern"/>
    <m/>
    <s v="Technology &amp; Internet"/>
    <m/>
    <n v="1"/>
    <s v="IGPI"/>
    <x v="3"/>
    <x v="0"/>
    <x v="1"/>
    <x v="0"/>
    <x v="1"/>
    <x v="0"/>
    <x v="0"/>
    <x v="0"/>
    <x v="0"/>
    <s v="None"/>
    <m/>
    <m/>
    <m/>
    <m/>
    <m/>
    <m/>
    <m/>
    <m/>
    <m/>
    <x v="1"/>
    <x v="0"/>
    <n v="10"/>
    <s v="offering jobs, projects and so on"/>
    <x v="555"/>
    <s v="I hope that more people can get advanced jobs with Udacity's nanodegrees."/>
    <n v="1"/>
    <s v="No"/>
  </r>
  <r>
    <x v="738"/>
    <x v="1"/>
    <x v="0"/>
    <x v="0"/>
    <m/>
    <m/>
    <m/>
    <n v="24.411111111111111"/>
    <d v="1993-11-25T00:00:00"/>
    <n v="10"/>
    <n v="300"/>
    <x v="5"/>
    <x v="2"/>
    <n v="100000"/>
    <x v="10"/>
    <n v="1"/>
    <m/>
    <m/>
    <m/>
    <m/>
    <n v="1"/>
    <s v="Data Engineer"/>
    <m/>
    <s v="Individual Contributor"/>
    <m/>
    <s v="Technology &amp; Internet"/>
    <m/>
    <n v="1"/>
    <s v="didichuxing"/>
    <x v="0"/>
    <x v="0"/>
    <x v="1"/>
    <x v="0"/>
    <x v="0"/>
    <x v="0"/>
    <x v="1"/>
    <x v="0"/>
    <x v="0"/>
    <m/>
    <m/>
    <s v="Stack Overflow"/>
    <m/>
    <n v="5"/>
    <m/>
    <n v="5"/>
    <m/>
    <n v="100"/>
    <s v="useful"/>
    <x v="0"/>
    <x v="0"/>
    <n v="10"/>
    <s v="i dont kown"/>
    <x v="406"/>
    <s v="None"/>
    <n v="1"/>
    <s v="No"/>
  </r>
  <r>
    <x v="739"/>
    <x v="0"/>
    <x v="1"/>
    <x v="0"/>
    <m/>
    <m/>
    <m/>
    <n v="119.68333333333334"/>
    <m/>
    <n v="7"/>
    <n v="15"/>
    <x v="2"/>
    <x v="16"/>
    <m/>
    <x v="7"/>
    <n v="1"/>
    <m/>
    <m/>
    <m/>
    <m/>
    <n v="1"/>
    <s v=" Artificial Intelligence Engineer"/>
    <m/>
    <s v="Manager"/>
    <m/>
    <s v="Technology &amp; Internet"/>
    <m/>
    <n v="20"/>
    <s v="R&amp;D manager"/>
    <x v="1"/>
    <x v="0"/>
    <x v="1"/>
    <x v="0"/>
    <x v="0"/>
    <x v="1"/>
    <x v="1"/>
    <x v="0"/>
    <x v="0"/>
    <m/>
    <m/>
    <s v="Forums"/>
    <m/>
    <n v="3"/>
    <m/>
    <n v="3"/>
    <m/>
    <n v="2"/>
    <s v="Practical examples for applying AI in real life"/>
    <x v="1"/>
    <x v="0"/>
    <n v="8"/>
    <s v="More projects. More Labs. More coding."/>
    <x v="556"/>
    <s v="Good job."/>
    <n v="0"/>
    <s v="No"/>
  </r>
  <r>
    <x v="740"/>
    <x v="0"/>
    <x v="0"/>
    <x v="1"/>
    <m/>
    <s v="General interest in the topic (personal growth and enrichment)"/>
    <m/>
    <n v="28.274999999999999"/>
    <d v="1990-02-03T00:00:00"/>
    <n v="6"/>
    <n v="220"/>
    <x v="5"/>
    <x v="2"/>
    <n v="82362"/>
    <x v="0"/>
    <n v="0"/>
    <s v="hoodie"/>
    <m/>
    <s v="â€œData is the new bacon&quot;"/>
    <m/>
    <n v="0"/>
    <m/>
    <m/>
    <m/>
    <m/>
    <m/>
    <m/>
    <m/>
    <m/>
    <x v="0"/>
    <x v="0"/>
    <x v="1"/>
    <x v="0"/>
    <x v="0"/>
    <x v="0"/>
    <x v="1"/>
    <x v="0"/>
    <x v="0"/>
    <m/>
    <m/>
    <s v="Slack Channel"/>
    <m/>
    <n v="4"/>
    <m/>
    <n v="3"/>
    <m/>
    <n v="12"/>
    <s v="Stay on time for project deliveries and do spaced out learning."/>
    <x v="4"/>
    <x v="0"/>
    <n v="10"/>
    <s v="Make textbooks available to dive into theory while on the go. Offer the opportunity to watch the videos offline in the app. Connect to open source projects at the end of the courses to contribute there and keep learning."/>
    <x v="557"/>
    <m/>
    <n v="0"/>
    <s v="No"/>
  </r>
  <r>
    <x v="741"/>
    <x v="0"/>
    <x v="0"/>
    <x v="0"/>
    <m/>
    <s v="General interest in the topic (personal growth and enrichment)"/>
    <m/>
    <n v="34.883333333333333"/>
    <d v="1983-07-31T00:00:00"/>
    <n v="6"/>
    <n v="20"/>
    <x v="7"/>
    <x v="14"/>
    <n v="70563"/>
    <x v="1"/>
    <n v="1"/>
    <m/>
    <m/>
    <m/>
    <m/>
    <n v="1"/>
    <s v="Product Management/Project Management"/>
    <m/>
    <s v="Manager"/>
    <m/>
    <s v="Automotive"/>
    <m/>
    <n v="10"/>
    <s v="Porsche"/>
    <x v="2"/>
    <x v="0"/>
    <x v="1"/>
    <x v="0"/>
    <x v="0"/>
    <x v="0"/>
    <x v="1"/>
    <x v="0"/>
    <x v="0"/>
    <m/>
    <m/>
    <s v="Slack Channel"/>
    <m/>
    <n v="4"/>
    <m/>
    <n v="2"/>
    <m/>
    <n v="20"/>
    <s v="Keep track on the stuff as it gets released and do not leave it for later. Add GitHub and StackOverflow to your Browser Favs"/>
    <x v="1"/>
    <x v="0"/>
    <n v="8"/>
    <s v="Add support on CEST time. Pacific time sessions are hard to follow"/>
    <x v="397"/>
    <s v="Thanks - you are going to change the way kids learn tomorrow. "/>
    <n v="1"/>
    <s v="No"/>
  </r>
  <r>
    <x v="742"/>
    <x v="0"/>
    <x v="0"/>
    <x v="0"/>
    <m/>
    <s v="General interest in the topic (personal growth and enrichment)"/>
    <m/>
    <n v="37.222222222222221"/>
    <d v="1981-04-10T00:00:00"/>
    <n v="6"/>
    <n v="80"/>
    <x v="1"/>
    <x v="2"/>
    <n v="90006"/>
    <x v="6"/>
    <n v="0"/>
    <s v="hoodie"/>
    <m/>
    <s v="â€œMachine learning for lifeâ€"/>
    <m/>
    <n v="1"/>
    <s v="Software Engineer"/>
    <m/>
    <s v="Individual Contributor"/>
    <m/>
    <s v="Advertising &amp; Marketing"/>
    <m/>
    <n v="5"/>
    <s v="Versus Systems"/>
    <x v="2"/>
    <x v="0"/>
    <x v="1"/>
    <x v="0"/>
    <x v="0"/>
    <x v="0"/>
    <x v="1"/>
    <x v="0"/>
    <x v="0"/>
    <m/>
    <m/>
    <s v="Slack Channel"/>
    <m/>
    <n v="6"/>
    <m/>
    <n v="1"/>
    <m/>
    <n v="8"/>
    <s v="Read a text book first, to gage your level of interest and drive."/>
    <x v="2"/>
    <x v="90"/>
    <n v="8"/>
    <s v="Better chat organization; Suggested reading to prep for video content; More help on projects (they were tough!)"/>
    <x v="558"/>
    <s v="Keep up the good work. Overall, I think Udacity is leading the online education space."/>
    <n v="1"/>
    <s v="No"/>
  </r>
  <r>
    <x v="743"/>
    <x v="0"/>
    <x v="1"/>
    <x v="0"/>
    <m/>
    <s v="General interest in the topic (personal growth and enrichment)"/>
    <m/>
    <n v="119.68333333333334"/>
    <m/>
    <n v="8"/>
    <n v="30"/>
    <x v="4"/>
    <x v="16"/>
    <n v="69415"/>
    <x v="7"/>
    <n v="0"/>
    <s v="shoes (brand is TBDâ€¦ probably Adidas or Puma)"/>
    <m/>
    <s v="â€Math - all the cool kids are doing itâ€"/>
    <m/>
    <n v="1"/>
    <s v="Self employed"/>
    <m/>
    <s v="Manager"/>
    <m/>
    <m/>
    <s v="Finance"/>
    <n v="9"/>
    <m/>
    <x v="2"/>
    <x v="0"/>
    <x v="1"/>
    <x v="1"/>
    <x v="0"/>
    <x v="0"/>
    <x v="0"/>
    <x v="0"/>
    <x v="0"/>
    <m/>
    <m/>
    <s v="Mentor Help (classroom or 1:1 mentors)"/>
    <m/>
    <n v="5"/>
    <m/>
    <n v="1"/>
    <m/>
    <n v="8"/>
    <s v="Worth doing it"/>
    <x v="2"/>
    <x v="91"/>
    <n v="8"/>
    <s v="Ok"/>
    <x v="559"/>
    <m/>
    <n v="0"/>
    <s v="No"/>
  </r>
  <r>
    <x v="744"/>
    <x v="1"/>
    <x v="0"/>
    <x v="0"/>
    <m/>
    <s v="General interest in the topic (personal growth and enrichment)"/>
    <m/>
    <n v="38.18611111111111"/>
    <d v="1980-04-28T00:00:00"/>
    <n v="8"/>
    <n v="45"/>
    <x v="2"/>
    <x v="12"/>
    <n v="110121"/>
    <x v="8"/>
    <n v="1"/>
    <m/>
    <m/>
    <m/>
    <m/>
    <n v="1"/>
    <s v="Self employed"/>
    <m/>
    <s v="Not Applicable"/>
    <m/>
    <s v="Real Estate"/>
    <m/>
    <n v="10"/>
    <m/>
    <x v="2"/>
    <x v="0"/>
    <x v="1"/>
    <x v="1"/>
    <x v="0"/>
    <x v="0"/>
    <x v="0"/>
    <x v="0"/>
    <x v="0"/>
    <m/>
    <m/>
    <s v="Stack Overflow"/>
    <m/>
    <n v="3"/>
    <m/>
    <n v="4"/>
    <m/>
    <n v="8"/>
    <s v="Be perseverant and resourceful "/>
    <x v="1"/>
    <x v="0"/>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x v="560"/>
    <s v="Keep up with the amazing work you are doing. "/>
    <n v="1"/>
    <s v="No"/>
  </r>
  <r>
    <x v="745"/>
    <x v="1"/>
    <x v="0"/>
    <x v="0"/>
    <m/>
    <m/>
    <m/>
    <n v="42.983333333333334"/>
    <d v="1975-08-06T00:00:00"/>
    <n v="7"/>
    <n v="40"/>
    <x v="4"/>
    <x v="9"/>
    <n v="54911"/>
    <x v="2"/>
    <n v="0"/>
    <s v="hat"/>
    <m/>
    <s v="â€œMachine learning for lifeâ€"/>
    <m/>
    <n v="1"/>
    <s v="Educator / Instructor"/>
    <m/>
    <s v="Individual Contributor"/>
    <m/>
    <s v="Education"/>
    <m/>
    <n v="10"/>
    <m/>
    <x v="1"/>
    <x v="0"/>
    <x v="1"/>
    <x v="0"/>
    <x v="1"/>
    <x v="0"/>
    <x v="0"/>
    <x v="0"/>
    <x v="0"/>
    <m/>
    <m/>
    <s v="Forums"/>
    <m/>
    <n v="3"/>
    <m/>
    <n v="5"/>
    <m/>
    <n v="36"/>
    <s v="Work every day. Check the forum. Be patient."/>
    <x v="1"/>
    <x v="0"/>
    <n v="9"/>
    <s v="More examples in general_x000a_More coding examples with ensembles"/>
    <x v="561"/>
    <m/>
    <m/>
    <s v="No"/>
  </r>
  <r>
    <x v="746"/>
    <x v="0"/>
    <x v="1"/>
    <x v="0"/>
    <m/>
    <s v="General interest in the topic (personal growth and enrichment)"/>
    <m/>
    <n v="29.566666666666666"/>
    <d v="1988-10-26T00:00:00"/>
    <n v="4"/>
    <n v="10"/>
    <x v="1"/>
    <x v="9"/>
    <n v="94109"/>
    <x v="11"/>
    <n v="1"/>
    <m/>
    <m/>
    <m/>
    <m/>
    <n v="1"/>
    <s v="Other"/>
    <m/>
    <s v="Individual Contributor"/>
    <m/>
    <s v="Education"/>
    <m/>
    <n v="12"/>
    <s v="Hackbright Academy"/>
    <x v="0"/>
    <x v="0"/>
    <x v="1"/>
    <x v="0"/>
    <x v="1"/>
    <x v="1"/>
    <x v="0"/>
    <x v="0"/>
    <x v="0"/>
    <m/>
    <m/>
    <s v="Forums"/>
    <m/>
    <m/>
    <s v="20-30"/>
    <n v="5"/>
    <m/>
    <n v="20"/>
    <s v="Have Grit and Persistance"/>
    <x v="1"/>
    <x v="0"/>
    <n v="10"/>
    <s v="Its perfect for me.. Maybe more meetups or study groups"/>
    <x v="562"/>
    <s v="No"/>
    <n v="1"/>
    <s v="No"/>
  </r>
  <r>
    <x v="747"/>
    <x v="0"/>
    <x v="1"/>
    <x v="0"/>
    <m/>
    <m/>
    <m/>
    <n v="24.93611111111111"/>
    <d v="1993-05-20T00:00:00"/>
    <n v="7"/>
    <n v="30"/>
    <x v="6"/>
    <x v="22"/>
    <n v="21523"/>
    <x v="6"/>
    <n v="0"/>
    <s v="backpack"/>
    <m/>
    <s v="â€œMachine learning for lifeâ€"/>
    <m/>
    <n v="0"/>
    <m/>
    <m/>
    <m/>
    <m/>
    <m/>
    <m/>
    <m/>
    <m/>
    <x v="0"/>
    <x v="0"/>
    <x v="1"/>
    <x v="1"/>
    <x v="0"/>
    <x v="0"/>
    <x v="0"/>
    <x v="0"/>
    <x v="0"/>
    <m/>
    <m/>
    <s v="Mentor Help (classroom or 1:1 mentors)"/>
    <m/>
    <n v="5"/>
    <m/>
    <n v="5"/>
    <m/>
    <n v="16"/>
    <s v="The 1 on 1 mentor is great. make use of it._x000a_Forum is really awesome, be active._x000a_Reach out to fellow students_x000a__x000a_and finally, keep going! you will redeem the awards of all the effort you put into it."/>
    <x v="2"/>
    <x v="92"/>
    <n v="9"/>
    <s v="None"/>
    <x v="563"/>
    <s v="Keep doing what you're doing. you're doing great"/>
    <n v="1"/>
    <s v="No"/>
  </r>
  <r>
    <x v="748"/>
    <x v="0"/>
    <x v="1"/>
    <x v="1"/>
    <m/>
    <m/>
    <m/>
    <n v="24.922222222222221"/>
    <d v="1993-05-25T00:00:00"/>
    <n v="7"/>
    <n v="40"/>
    <x v="5"/>
    <x v="14"/>
    <n v="28023"/>
    <x v="0"/>
    <n v="1"/>
    <m/>
    <m/>
    <m/>
    <m/>
    <n v="1"/>
    <s v="Consulting"/>
    <m/>
    <s v="Manager"/>
    <m/>
    <s v="Technology &amp; Internet"/>
    <m/>
    <n v="1"/>
    <s v="indizen technologies"/>
    <x v="0"/>
    <x v="0"/>
    <x v="1"/>
    <x v="1"/>
    <x v="0"/>
    <x v="0"/>
    <x v="0"/>
    <x v="0"/>
    <x v="0"/>
    <m/>
    <m/>
    <s v="Forums"/>
    <m/>
    <n v="6"/>
    <m/>
    <m/>
    <n v="10"/>
    <n v="30"/>
    <s v="Learn to skin the web for the right info and don't be scared to participate on the forums"/>
    <x v="1"/>
    <x v="0"/>
    <n v="8"/>
    <s v="give more projects"/>
    <x v="70"/>
    <s v="keep increasing the number of courses"/>
    <n v="0"/>
    <s v="No"/>
  </r>
  <r>
    <x v="749"/>
    <x v="0"/>
    <x v="0"/>
    <x v="0"/>
    <m/>
    <s v="General interest in the topic (personal growth and enrichment)"/>
    <m/>
    <n v="45.288888888888891"/>
    <d v="1973-04-28T00:00:00"/>
    <n v="7"/>
    <n v="60"/>
    <x v="1"/>
    <x v="38"/>
    <n v="94583"/>
    <x v="4"/>
    <n v="0"/>
    <s v="shoes (brand is TBDâ€¦ probably Adidas or Puma)"/>
    <m/>
    <s v="â€œMachine learning for lifeâ€"/>
    <m/>
    <n v="1"/>
    <s v="Software Engineer"/>
    <m/>
    <s v="Individual Contributor"/>
    <m/>
    <s v="Healthcare and Pharmaceuticals"/>
    <m/>
    <n v="20"/>
    <s v="Roche Sequencing"/>
    <x v="0"/>
    <x v="0"/>
    <x v="1"/>
    <x v="0"/>
    <x v="0"/>
    <x v="0"/>
    <x v="1"/>
    <x v="0"/>
    <x v="0"/>
    <m/>
    <m/>
    <s v="Slack Channel"/>
    <m/>
    <n v="3"/>
    <m/>
    <n v="1"/>
    <m/>
    <n v="100"/>
    <s v="go through the material as soon as it's up and ask questions on slack."/>
    <x v="1"/>
    <x v="0"/>
    <n v="10"/>
    <s v="i'd like to go through the material/video when i'm driving to work, however it's interactive making it not possible."/>
    <x v="291"/>
    <m/>
    <n v="0"/>
    <s v="No"/>
  </r>
  <r>
    <x v="750"/>
    <x v="0"/>
    <x v="0"/>
    <x v="0"/>
    <m/>
    <s v="General interest in the topic (personal growth and enrichment)"/>
    <m/>
    <n v="30.81111111111111"/>
    <d v="1987-08-05T00:00:00"/>
    <n v="8"/>
    <n v="45"/>
    <x v="6"/>
    <x v="10"/>
    <n v="55130"/>
    <x v="8"/>
    <n v="0"/>
    <s v="hoodie"/>
    <m/>
    <s v="â€œA quality life demands quality questionsâ€"/>
    <m/>
    <n v="1"/>
    <s v="Marketing"/>
    <m/>
    <s v="Individual Contributor"/>
    <m/>
    <s v="Entertainment &amp; Leisure"/>
    <m/>
    <n v="5"/>
    <s v="Asmodee North America"/>
    <x v="0"/>
    <x v="0"/>
    <x v="1"/>
    <x v="0"/>
    <x v="0"/>
    <x v="0"/>
    <x v="1"/>
    <x v="0"/>
    <x v="0"/>
    <m/>
    <m/>
    <s v="Forums"/>
    <m/>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x v="3"/>
    <x v="0"/>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x v="564"/>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s v="No"/>
  </r>
  <r>
    <x v="751"/>
    <x v="0"/>
    <x v="1"/>
    <x v="0"/>
    <m/>
    <m/>
    <m/>
    <n v="26.141666666666666"/>
    <d v="1992-03-12T00:00:00"/>
    <n v="7"/>
    <n v="100"/>
    <x v="11"/>
    <x v="2"/>
    <n v="98133"/>
    <x v="11"/>
    <n v="1"/>
    <m/>
    <m/>
    <m/>
    <m/>
    <n v="1"/>
    <s v="Data Scientist"/>
    <m/>
    <s v="Individual Contributor"/>
    <m/>
    <s v="Technology &amp; Internet"/>
    <m/>
    <n v="1"/>
    <s v="Amazon"/>
    <x v="2"/>
    <x v="0"/>
    <x v="1"/>
    <x v="0"/>
    <x v="1"/>
    <x v="0"/>
    <x v="0"/>
    <x v="0"/>
    <x v="0"/>
    <m/>
    <m/>
    <s v="Stack Overflow"/>
    <m/>
    <m/>
    <n v="10"/>
    <n v="5"/>
    <m/>
    <n v="200"/>
    <s v="Do not fear of not passing the projects for the first time. Read the reviews of the projects carefully"/>
    <x v="0"/>
    <x v="0"/>
    <n v="9"/>
    <s v="organize the lectures more. Pay more attention on the final project"/>
    <x v="565"/>
    <m/>
    <n v="1"/>
    <s v="No"/>
  </r>
  <r>
    <x v="752"/>
    <x v="1"/>
    <x v="0"/>
    <x v="0"/>
    <m/>
    <m/>
    <m/>
    <n v="32.855555555555554"/>
    <d v="1985-07-30T00:00:00"/>
    <n v="6"/>
    <n v="25"/>
    <x v="8"/>
    <x v="9"/>
    <n v="6089"/>
    <x v="2"/>
    <n v="1"/>
    <m/>
    <m/>
    <m/>
    <m/>
    <n v="1"/>
    <s v="Data Analyst"/>
    <m/>
    <s v="Individual Contributor"/>
    <m/>
    <s v="Insurance"/>
    <m/>
    <n v="1"/>
    <s v="The Hartford"/>
    <x v="4"/>
    <x v="0"/>
    <x v="1"/>
    <x v="1"/>
    <x v="0"/>
    <x v="0"/>
    <x v="0"/>
    <x v="0"/>
    <x v="0"/>
    <m/>
    <m/>
    <s v="Stack Overflow"/>
    <m/>
    <n v="6"/>
    <m/>
    <n v="5"/>
    <m/>
    <n v="40"/>
    <s v="Set goals for time spent in the program and track your progress. This can be very motivating!"/>
    <x v="1"/>
    <x v="0"/>
    <n v="8"/>
    <s v="Dedicated Coaching by email. I often had questions late into the night and on weekends, but felt that my time would be better spent googling a question than waiting for an office hours session or a response on the forum."/>
    <x v="566"/>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s v="No"/>
  </r>
</pivotCacheRecords>
</file>

<file path=xl/pivotCache/pivotCacheRecords2.xml><?xml version="1.0" encoding="utf-8"?>
<pivotCacheRecords xmlns="http://schemas.openxmlformats.org/spreadsheetml/2006/main" xmlns:r="http://schemas.openxmlformats.org/officeDocument/2006/relationships" count="753">
  <r>
    <n v="0"/>
    <m/>
    <m/>
    <m/>
    <m/>
    <m/>
    <m/>
    <n v="32.213888888888889"/>
    <d v="1986-03-19T00:00:00"/>
    <n v="7"/>
    <n v="35"/>
    <m/>
    <m/>
    <n v="94040"/>
    <x v="0"/>
    <n v="1"/>
    <s v="hoodie"/>
    <m/>
    <s v="â€œData is the new bacon&quot;"/>
    <m/>
    <n v="1"/>
    <s v="Product Management/Project Management"/>
    <m/>
    <s v="Manager"/>
    <m/>
    <s v="Education"/>
    <m/>
    <m/>
    <s v="Udacity"/>
    <s v="Bachelors"/>
    <m/>
    <s v="Business Analyst"/>
    <m/>
    <m/>
    <m/>
    <m/>
    <m/>
    <m/>
    <m/>
    <m/>
    <s v="Slack Channel"/>
    <m/>
    <s v="2-4 hours"/>
    <m/>
    <s v="4-6 hours"/>
    <m/>
    <m/>
    <s v="Set a schedule"/>
    <x v="0"/>
    <m/>
    <n v="10"/>
    <s v="Have weekly assignments"/>
    <m/>
    <s v="I love you guys!"/>
    <m/>
    <s v="No"/>
  </r>
  <r>
    <n v="1"/>
    <m/>
    <m/>
    <m/>
    <m/>
    <m/>
    <m/>
    <n v="37.836111111111109"/>
    <d v="1980-09-02T00:00:00"/>
    <n v="7"/>
    <n v="35"/>
    <m/>
    <m/>
    <n v="94010"/>
    <x v="1"/>
    <n v="1"/>
    <s v="t-shirt"/>
    <m/>
    <s v="â€Math - all the cool kids are doing itâ€"/>
    <m/>
    <n v="1"/>
    <s v="Educator / Instructor"/>
    <m/>
    <s v="Manager"/>
    <m/>
    <s v="Education"/>
    <m/>
    <m/>
    <s v="Uadcity"/>
    <s v="PhD"/>
    <m/>
    <m/>
    <m/>
    <s v="Machine Learning Engineer"/>
    <s v="Artificial Intelligence"/>
    <m/>
    <m/>
    <m/>
    <m/>
    <m/>
    <s v="Forums"/>
    <m/>
    <s v="2-4 hours"/>
    <m/>
    <s v="2-4 hours"/>
    <m/>
    <m/>
    <s v="Don't be afraid to push the results of the project further!"/>
    <x v="1"/>
    <m/>
    <n v="10"/>
    <s v="Nothing"/>
    <m/>
    <s v="Great survey!"/>
    <m/>
    <s v="No"/>
  </r>
  <r>
    <n v="2"/>
    <s v="Start a new career in this field"/>
    <m/>
    <m/>
    <m/>
    <m/>
    <m/>
    <n v="30.252777777777776"/>
    <d v="1988-02-23T00:00:00"/>
    <n v="7"/>
    <n v="45"/>
    <n v="8"/>
    <n v="2"/>
    <n v="27516"/>
    <x v="2"/>
    <n v="0"/>
    <s v="jacket (brand is TBD... probably Patagonia)"/>
    <m/>
    <s v="â€Math - all the cool kids are doing itâ€"/>
    <m/>
    <n v="1"/>
    <s v="Business/Strategy"/>
    <m/>
    <s v="Individual Contributor"/>
    <m/>
    <s v="Business Support &amp; Logistics"/>
    <m/>
    <n v="3"/>
    <s v="USAA"/>
    <s v="Masters"/>
    <m/>
    <m/>
    <s v="Data Analyst"/>
    <m/>
    <m/>
    <m/>
    <m/>
    <m/>
    <m/>
    <m/>
    <s v="Stack Overflow"/>
    <m/>
    <m/>
    <n v="20"/>
    <m/>
    <n v="15"/>
    <n v="15"/>
    <s v="work on it everyday"/>
    <x v="1"/>
    <m/>
    <n v="8"/>
    <s v="more help working through the courses"/>
    <s v="SAS"/>
    <m/>
    <m/>
    <s v="No"/>
  </r>
  <r>
    <n v="3"/>
    <m/>
    <m/>
    <m/>
    <m/>
    <s v="General interest in the topic (personal growth and enrichment)"/>
    <m/>
    <n v="36.875"/>
    <d v="1981-08-14T00:00:00"/>
    <n v="7"/>
    <n v="30"/>
    <n v="5"/>
    <n v="10"/>
    <n v="4400"/>
    <x v="3"/>
    <n v="1"/>
    <s v="t-shirt"/>
    <m/>
    <s v="â€Math - all the cool kids are doing itâ€"/>
    <m/>
    <n v="1"/>
    <s v="Data Engineer"/>
    <m/>
    <s v="Director"/>
    <m/>
    <s v="Technology &amp; Internet"/>
    <m/>
    <n v="10"/>
    <s v="DashDash"/>
    <s v="PhD"/>
    <m/>
    <m/>
    <s v="Data Analyst"/>
    <s v="Machine Learning Engineer"/>
    <m/>
    <m/>
    <m/>
    <m/>
    <m/>
    <m/>
    <s v="Slack Channel"/>
    <m/>
    <n v="5"/>
    <m/>
    <n v="6"/>
    <m/>
    <n v="7"/>
    <s v="Do not procrastinate. This is fun."/>
    <x v="1"/>
    <m/>
    <n v="10"/>
    <s v="Feature podcasts. More meetings with renowned scientists/engineers/founders."/>
    <s v="self-driving cars."/>
    <m/>
    <m/>
    <s v="No"/>
  </r>
  <r>
    <n v="4"/>
    <s v="Start a new career in this field"/>
    <m/>
    <m/>
    <m/>
    <m/>
    <m/>
    <n v="24.244444444444444"/>
    <d v="1994-01-25T00:00:00"/>
    <n v="8"/>
    <n v="65"/>
    <n v="610"/>
    <n v="45"/>
    <n v="48183"/>
    <x v="4"/>
    <n v="0"/>
    <s v="backpack"/>
    <m/>
    <s v="â€œMachine learning for lifeâ€"/>
    <m/>
    <n v="1"/>
    <s v="Machine Learning Engineer"/>
    <m/>
    <s v="Individual Contributor"/>
    <m/>
    <s v="Technology &amp; Internet"/>
    <m/>
    <n v="0"/>
    <s v="Trove"/>
    <s v="Bachelors"/>
    <m/>
    <m/>
    <m/>
    <s v="Machine Learning Engineer"/>
    <m/>
    <m/>
    <m/>
    <m/>
    <m/>
    <m/>
    <s v="Forums"/>
    <m/>
    <n v="2"/>
    <m/>
    <n v="1"/>
    <m/>
    <n v="1"/>
    <s v="None"/>
    <x v="1"/>
    <m/>
    <n v="5"/>
    <s v="More in depth information and theory"/>
    <s v="Advanced Deep learning, attention, and complex seq2seq (ie without contrib.seq2seq"/>
    <m/>
    <m/>
    <s v="No"/>
  </r>
  <r>
    <n v="5"/>
    <s v="Start a new career in this field"/>
    <m/>
    <m/>
    <m/>
    <m/>
    <m/>
    <n v="27.144444444444446"/>
    <d v="1991-03-18T00:00:00"/>
    <n v="6"/>
    <n v="240"/>
    <n v="6"/>
    <n v="25"/>
    <n v="60532"/>
    <x v="5"/>
    <n v="0"/>
    <s v="hoodie"/>
    <m/>
    <s v="â€œA quality life demands quality questionsâ€"/>
    <m/>
    <n v="1"/>
    <s v="Data Analyst"/>
    <m/>
    <m/>
    <s v="entry level"/>
    <s v="Entertainment &amp; Leisure"/>
    <m/>
    <n v="0"/>
    <s v="Cramer Krasselt"/>
    <s v="Masters"/>
    <m/>
    <m/>
    <s v="Data Analyst"/>
    <m/>
    <m/>
    <m/>
    <m/>
    <m/>
    <m/>
    <m/>
    <s v="Forums"/>
    <m/>
    <n v="3"/>
    <m/>
    <n v="4"/>
    <m/>
    <n v="5"/>
    <s v="Dedication is a must"/>
    <x v="0"/>
    <m/>
    <n v="10"/>
    <s v="Nothing"/>
    <m/>
    <m/>
    <m/>
    <s v="No"/>
  </r>
  <r>
    <n v="6"/>
    <s v="Start a new career in this field"/>
    <m/>
    <m/>
    <m/>
    <m/>
    <m/>
    <n v="32.155555555555559"/>
    <d v="1986-04-09T00:00:00"/>
    <n v="8"/>
    <n v="35"/>
    <n v="10"/>
    <n v="50"/>
    <n v="60618"/>
    <x v="4"/>
    <n v="1"/>
    <s v="jacket (brand is TBD... probably Patagonia)"/>
    <m/>
    <s v="â€œMachine learning for lifeâ€"/>
    <m/>
    <n v="1"/>
    <s v="Freelancing"/>
    <m/>
    <s v="Not Applicable"/>
    <m/>
    <s v="Retail &amp; Consumer Durables"/>
    <m/>
    <n v="4"/>
    <s v="Self"/>
    <s v="Masters"/>
    <m/>
    <m/>
    <m/>
    <m/>
    <s v="Artificial Intelligence"/>
    <m/>
    <m/>
    <m/>
    <m/>
    <m/>
    <s v="Forums"/>
    <m/>
    <n v="6"/>
    <m/>
    <n v="4"/>
    <m/>
    <n v="5"/>
    <s v="Ask for help. "/>
    <x v="1"/>
    <m/>
    <n v="10"/>
    <s v="Some classes could benefit from more hands on practice. For example, the intro to deep learning class is very hands on. I think other classes would benefit from being developed with a similar approach."/>
    <m/>
    <s v="No"/>
    <m/>
    <s v="No"/>
  </r>
  <r>
    <n v="7"/>
    <m/>
    <m/>
    <s v="Help move from academia to industry"/>
    <m/>
    <m/>
    <m/>
    <n v="34.094444444444441"/>
    <d v="1984-05-11T00:00:00"/>
    <n v="6"/>
    <n v="35"/>
    <n v="8"/>
    <n v="18"/>
    <n v="10245"/>
    <x v="0"/>
    <n v="0"/>
    <s v="t-shirt"/>
    <m/>
    <s v="â€œMachine learning for lifeâ€"/>
    <m/>
    <n v="0"/>
    <m/>
    <m/>
    <m/>
    <m/>
    <m/>
    <m/>
    <m/>
    <m/>
    <s v="Masters"/>
    <m/>
    <m/>
    <s v="Data Analyst"/>
    <m/>
    <m/>
    <m/>
    <m/>
    <m/>
    <m/>
    <m/>
    <s v="Slack Channel"/>
    <m/>
    <m/>
    <d v="2017-12-10T00:00:00"/>
    <m/>
    <n v="6"/>
    <n v="50"/>
    <s v="Try to make the best out of it. Try to do some research of your own outside the class materials and lectures."/>
    <x v="1"/>
    <m/>
    <n v="8"/>
    <s v="Give more information about employment statistics after taking nanodegree."/>
    <s v="Docker."/>
    <s v="I think you are doing an amazing job. Really like how you have redisigned the classroom. Still, I would appreciate more transparency in terms of job positioning after nanodegree."/>
    <m/>
    <s v="No"/>
  </r>
  <r>
    <n v="8"/>
    <m/>
    <m/>
    <m/>
    <m/>
    <s v="General interest in the topic (personal growth and enrichment)"/>
    <m/>
    <n v="45.361111111111114"/>
    <d v="1973-04-03T00:00:00"/>
    <n v="8"/>
    <n v="35"/>
    <n v="8"/>
    <n v="15"/>
    <m/>
    <x v="6"/>
    <n v="1"/>
    <s v="hat"/>
    <m/>
    <s v="â€œData is the new bacon&quot;"/>
    <m/>
    <n v="1"/>
    <s v="Business/Strategy"/>
    <m/>
    <s v="President"/>
    <m/>
    <s v="Manufacturing"/>
    <m/>
    <n v="15"/>
    <s v="Arville"/>
    <s v="Bachelors"/>
    <m/>
    <m/>
    <s v="Data Analyst"/>
    <m/>
    <m/>
    <m/>
    <m/>
    <m/>
    <m/>
    <m/>
    <s v="Forums"/>
    <m/>
    <n v="6"/>
    <m/>
    <n v="5"/>
    <m/>
    <n v="80"/>
    <s v="Keep it ticking over - even if just 15 minutes to keep progressing."/>
    <x v="1"/>
    <m/>
    <n v="9"/>
    <s v="More UK meetups"/>
    <m/>
    <m/>
    <m/>
    <s v="No"/>
  </r>
  <r>
    <n v="9"/>
    <m/>
    <s v="Grow skills for my current role"/>
    <m/>
    <m/>
    <m/>
    <m/>
    <n v="39.869444444444447"/>
    <d v="1978-09-01T00:00:00"/>
    <n v="7"/>
    <n v="10"/>
    <n v="6"/>
    <n v="30"/>
    <n v="19010"/>
    <x v="0"/>
    <n v="0"/>
    <s v="hoodie"/>
    <m/>
    <s v="â€œMachine learning for lifeâ€"/>
    <m/>
    <n v="1"/>
    <s v="Educator / Instructor"/>
    <m/>
    <s v="Individual Contributor"/>
    <m/>
    <s v="Education"/>
    <m/>
    <n v="1"/>
    <s v="Haverford College"/>
    <s v="PhD"/>
    <m/>
    <m/>
    <m/>
    <m/>
    <m/>
    <s v="Deep Learning Foundations"/>
    <m/>
    <m/>
    <m/>
    <m/>
    <s v="Slack Channel"/>
    <m/>
    <n v="5"/>
    <m/>
    <n v="5"/>
    <m/>
    <n v="5"/>
    <s v="Watch the videos over and over again, you'll get more out of it each time."/>
    <x v="1"/>
    <m/>
    <n v="10"/>
    <s v="Some of the content was ported from another course.  It helps to have courses developed individually with the instructors in full control.  Guests were great, but randomly adding instructors and unfamiliar content formats was a negative."/>
    <s v="AI"/>
    <s v="You're wonderful!"/>
    <m/>
    <s v="No"/>
  </r>
  <r>
    <n v="10"/>
    <s v="Start a new career in this field"/>
    <m/>
    <m/>
    <m/>
    <m/>
    <m/>
    <n v="31.302777777777777"/>
    <d v="1987-02-10T00:00:00"/>
    <n v="8"/>
    <n v="35"/>
    <n v="8"/>
    <n v="2"/>
    <n v="700000"/>
    <x v="7"/>
    <n v="1"/>
    <s v="shoes (brand is TBDâ€¦ probably Adidas or Puma)"/>
    <m/>
    <s v="â€œMachine learning for lifeâ€"/>
    <m/>
    <n v="1"/>
    <s v="Co-founder (or solo founder)"/>
    <m/>
    <s v="Manager"/>
    <m/>
    <s v="Technology &amp; Internet"/>
    <m/>
    <n v="10"/>
    <s v="Head of development"/>
    <s v="Bachelors"/>
    <m/>
    <m/>
    <m/>
    <m/>
    <s v="Artificial Intelligence"/>
    <m/>
    <m/>
    <m/>
    <m/>
    <m/>
    <s v="Stack Overflow"/>
    <m/>
    <n v="6"/>
    <m/>
    <n v="6"/>
    <m/>
    <n v="8"/>
    <s v="frequently check the forum"/>
    <x v="1"/>
    <m/>
    <n v="10"/>
    <s v="more assignments"/>
    <s v="no"/>
    <s v="No"/>
    <m/>
    <s v="No"/>
  </r>
  <r>
    <n v="11"/>
    <m/>
    <s v="Grow skills for my current role"/>
    <m/>
    <m/>
    <m/>
    <m/>
    <n v="29.044444444444444"/>
    <d v="1989-05-03T00:00:00"/>
    <n v="7"/>
    <n v="40"/>
    <n v="12"/>
    <n v="1"/>
    <n v="10589"/>
    <x v="1"/>
    <n v="0"/>
    <s v="socks"/>
    <m/>
    <s v="â€œData is the new bacon&quot;"/>
    <m/>
    <n v="1"/>
    <s v=" Artificial Intelligence Engineer"/>
    <m/>
    <s v="C-Level"/>
    <m/>
    <s v="Retail &amp; Consumer Durables"/>
    <m/>
    <n v="4"/>
    <s v="chatShopper"/>
    <s v="Masters"/>
    <m/>
    <m/>
    <m/>
    <m/>
    <m/>
    <m/>
    <m/>
    <m/>
    <s v="None"/>
    <m/>
    <m/>
    <m/>
    <m/>
    <m/>
    <m/>
    <m/>
    <m/>
    <m/>
    <x v="0"/>
    <m/>
    <n v="9"/>
    <s v="ask for own motivation, try to tailor course on this (solve my own problems in projects)"/>
    <s v="programming: best practices, overview best api's/services to use"/>
    <m/>
    <m/>
    <s v="No"/>
  </r>
  <r>
    <n v="12"/>
    <s v="Start a new career in this field"/>
    <m/>
    <m/>
    <m/>
    <m/>
    <m/>
    <n v="28.255555555555556"/>
    <d v="1990-02-11T00:00:00"/>
    <n v="8"/>
    <n v="30"/>
    <n v="9"/>
    <n v="12"/>
    <n v="1090"/>
    <x v="7"/>
    <n v="1"/>
    <s v="t-shirt"/>
    <m/>
    <s v="â€Math - all the cool kids are doing itâ€"/>
    <m/>
    <n v="1"/>
    <s v="Business Intelligence / Business Analyst"/>
    <m/>
    <m/>
    <s v="freelancer"/>
    <s v="Education"/>
    <m/>
    <n v="1"/>
    <s v="Udacity "/>
    <s v="Bachelors"/>
    <m/>
    <s v="Business Analyst"/>
    <m/>
    <m/>
    <m/>
    <m/>
    <m/>
    <m/>
    <m/>
    <m/>
    <s v="Forums"/>
    <m/>
    <m/>
    <s v="30+"/>
    <m/>
    <s v="20+"/>
    <n v="2"/>
    <s v="Don't waste too much time taking notes and focus on understanding what is happening. You will be able to access the material of the course even afterwards "/>
    <x v="1"/>
    <m/>
    <n v="10"/>
    <s v="more nanodegrees!"/>
    <s v="I'm happy with the current range of offers"/>
    <s v="maybe more practice projects, those are great"/>
    <m/>
    <s v="No"/>
  </r>
  <r>
    <n v="13"/>
    <m/>
    <m/>
    <m/>
    <m/>
    <s v="General interest in the topic (personal growth and enrichment)"/>
    <m/>
    <n v="24.377777777777776"/>
    <d v="1993-12-08T00:00:00"/>
    <n v="6"/>
    <n v="120"/>
    <n v="9"/>
    <n v="3"/>
    <n v="6004"/>
    <x v="0"/>
    <n v="0"/>
    <s v="backpack"/>
    <m/>
    <s v="â€œA quality life demands quality questionsâ€"/>
    <m/>
    <n v="1"/>
    <s v="Data Scientist"/>
    <m/>
    <s v="Individual Contributor"/>
    <m/>
    <s v="Healthcare and Pharmaceuticals"/>
    <m/>
    <n v="5"/>
    <m/>
    <s v="Bachelors"/>
    <m/>
    <m/>
    <m/>
    <m/>
    <m/>
    <s v="Deep Learning Foundations"/>
    <m/>
    <m/>
    <m/>
    <m/>
    <s v="Slack Channel"/>
    <m/>
    <n v="4"/>
    <m/>
    <n v="1"/>
    <m/>
    <n v="90"/>
    <s v="Never give up"/>
    <x v="1"/>
    <m/>
    <n v="8"/>
    <s v="More content"/>
    <s v="Javascript development (Node.js)"/>
    <s v="You guys do a good job, keep it up"/>
    <m/>
    <s v="No"/>
  </r>
  <r>
    <n v="14"/>
    <m/>
    <m/>
    <m/>
    <m/>
    <s v="General interest in the topic (personal growth and enrichment)"/>
    <m/>
    <n v="20.805555555555557"/>
    <d v="1997-06-16T00:00:00"/>
    <n v="8"/>
    <n v="30"/>
    <n v="14"/>
    <n v="50"/>
    <m/>
    <x v="5"/>
    <n v="1"/>
    <s v="t-shirt"/>
    <m/>
    <s v="â€œMachine learning for lifeâ€"/>
    <m/>
    <n v="0"/>
    <m/>
    <m/>
    <m/>
    <m/>
    <m/>
    <m/>
    <m/>
    <m/>
    <s v="High school or below"/>
    <m/>
    <m/>
    <m/>
    <m/>
    <m/>
    <s v="Deep Learning Foundations"/>
    <m/>
    <m/>
    <m/>
    <m/>
    <s v="Mentor Help (classroom or 1:1 mentors)"/>
    <m/>
    <n v="2"/>
    <m/>
    <n v="4"/>
    <m/>
    <n v="10"/>
    <s v="live help is more helpful than mentor"/>
    <x v="0"/>
    <m/>
    <n v="10"/>
    <s v="Live help plz"/>
    <s v="None"/>
    <s v="None"/>
    <m/>
    <s v="No"/>
  </r>
  <r>
    <n v="15"/>
    <s v="Start a new career in this field"/>
    <s v="Grow skills for my current role"/>
    <m/>
    <m/>
    <s v="General interest in the topic (personal growth and enrichment)"/>
    <m/>
    <n v="36.708333333333336"/>
    <d v="1981-10-13T00:00:00"/>
    <n v="8"/>
    <n v="50"/>
    <n v="9"/>
    <n v="15"/>
    <n v="28860"/>
    <x v="6"/>
    <n v="1"/>
    <s v="hoodie"/>
    <m/>
    <s v="â€œData is the new bacon&quot;"/>
    <m/>
    <n v="1"/>
    <s v=" Artificial Intelligence Engineer"/>
    <m/>
    <s v="Individual Contributor"/>
    <m/>
    <s v="Technology &amp; Internet"/>
    <m/>
    <n v="3"/>
    <s v="BEEVA"/>
    <s v="Masters"/>
    <m/>
    <m/>
    <s v="Data Analyst"/>
    <s v="Machine Learning Engineer"/>
    <m/>
    <m/>
    <m/>
    <m/>
    <m/>
    <m/>
    <s v="Forums"/>
    <m/>
    <n v="6"/>
    <m/>
    <n v="6"/>
    <m/>
    <n v="16"/>
    <s v="Be constant and stay motivated"/>
    <x v="1"/>
    <m/>
    <n v="10"/>
    <s v="It's already awesome!"/>
    <s v="Clean Code"/>
    <s v="Udacity is awesome!"/>
    <m/>
    <s v="No"/>
  </r>
  <r>
    <n v="16"/>
    <s v="Start a new career in this field"/>
    <s v="Grow skills for my current role"/>
    <m/>
    <s v="Help prepare for an advanced degree"/>
    <s v="General interest in the topic (personal growth and enrichment)"/>
    <m/>
    <n v="23.169444444444444"/>
    <d v="1995-02-16T00:00:00"/>
    <n v="8"/>
    <n v="120"/>
    <n v="12"/>
    <n v="12"/>
    <n v="61250"/>
    <x v="1"/>
    <n v="1"/>
    <s v="hoodie"/>
    <m/>
    <s v="â€œData is the new bacon&quot;"/>
    <m/>
    <n v="1"/>
    <s v="Student"/>
    <m/>
    <m/>
    <s v="Working Student"/>
    <s v="Technology &amp; Internet"/>
    <m/>
    <n v="4"/>
    <s v="SAP SE"/>
    <s v="High school or below"/>
    <m/>
    <m/>
    <m/>
    <s v="Machine Learning Engineer"/>
    <m/>
    <m/>
    <m/>
    <m/>
    <m/>
    <m/>
    <s v="Stack Overflow"/>
    <m/>
    <n v="6"/>
    <m/>
    <n v="4"/>
    <m/>
    <n v="120"/>
    <s v="Set a weekly goal"/>
    <x v="2"/>
    <s v="AI-Class"/>
    <n v="8"/>
    <s v=" "/>
    <m/>
    <m/>
    <m/>
    <s v="No"/>
  </r>
  <r>
    <n v="17"/>
    <m/>
    <m/>
    <m/>
    <m/>
    <s v="General interest in the topic (personal growth and enrichment)"/>
    <m/>
    <n v="21.908333333333335"/>
    <d v="1996-05-15T00:00:00"/>
    <n v="8"/>
    <n v="35"/>
    <n v="10"/>
    <n v="6"/>
    <n v="11550"/>
    <x v="1"/>
    <n v="1"/>
    <s v="hoodie"/>
    <m/>
    <m/>
    <s v="Programming is the closest thing we have to superpowers"/>
    <n v="1"/>
    <s v="Educator / Instructor"/>
    <m/>
    <s v="Individual Contributor"/>
    <m/>
    <s v="Education"/>
    <m/>
    <n v="3"/>
    <s v="I'm going to start in Google in some weeks."/>
    <s v="High school or below"/>
    <m/>
    <m/>
    <m/>
    <m/>
    <s v="Artificial Intelligence"/>
    <m/>
    <m/>
    <m/>
    <m/>
    <s v="Front End"/>
    <m/>
    <s v="Google search"/>
    <m/>
    <n v="8"/>
    <n v="3"/>
    <m/>
    <n v="10"/>
    <s v="Projects are supposed to be challenging. Keep a good attitude and know how to manage frustration."/>
    <x v="2"/>
    <s v="I don't remember"/>
    <n v="8"/>
    <s v="I think that some courses are really good while others can do much better."/>
    <s v="Updated courses on web development. "/>
    <s v="You're cool!"/>
    <m/>
    <s v="No"/>
  </r>
  <r>
    <n v="18"/>
    <s v="Start a new career in this field"/>
    <m/>
    <m/>
    <m/>
    <m/>
    <m/>
    <n v="26.68888888888889"/>
    <d v="1991-08-29T00:00:00"/>
    <n v="6"/>
    <n v="35"/>
    <n v="10"/>
    <n v="20"/>
    <n v="42"/>
    <x v="6"/>
    <n v="1"/>
    <s v="hoodie"/>
    <m/>
    <s v="â€œData is the new bacon&quot;"/>
    <m/>
    <n v="0"/>
    <m/>
    <m/>
    <m/>
    <m/>
    <m/>
    <m/>
    <m/>
    <m/>
    <s v="Bachelors"/>
    <m/>
    <m/>
    <m/>
    <m/>
    <m/>
    <s v="Deep Learning Foundations"/>
    <m/>
    <m/>
    <m/>
    <m/>
    <s v="Forums"/>
    <m/>
    <m/>
    <n v="12"/>
    <n v="6"/>
    <m/>
    <n v="12"/>
    <s v="Type out code bit by bit, run in and get a feel for what is happening."/>
    <x v="1"/>
    <m/>
    <n v="10"/>
    <s v="Udacity is best learning institution I have attended."/>
    <s v="Deep learning for art"/>
    <s v="Udacity is great."/>
    <m/>
    <s v="No"/>
  </r>
  <r>
    <n v="19"/>
    <m/>
    <s v="Grow skills for my current role"/>
    <s v="Help move from academia to industry"/>
    <m/>
    <s v="General interest in the topic (personal growth and enrichment)"/>
    <m/>
    <n v="30.844444444444445"/>
    <d v="1987-07-25T00:00:00"/>
    <n v="6"/>
    <n v="40"/>
    <n v="12"/>
    <n v="30"/>
    <n v="94301"/>
    <x v="8"/>
    <n v="1"/>
    <s v="jacket (brand is TBD... probably Patagonia)"/>
    <m/>
    <s v="â€œA quality life demands quality questionsâ€"/>
    <m/>
    <n v="1"/>
    <s v="Business Intelligence / Business Analyst"/>
    <m/>
    <s v="Individual Contributor"/>
    <m/>
    <s v="Technology &amp; Internet"/>
    <m/>
    <n v="3"/>
    <s v="Facebook "/>
    <s v="PhD"/>
    <m/>
    <m/>
    <s v="Data Analyst"/>
    <m/>
    <m/>
    <m/>
    <m/>
    <m/>
    <m/>
    <m/>
    <s v="Mentor Help (classroom or 1:1 mentors)"/>
    <m/>
    <n v="6"/>
    <m/>
    <n v="3"/>
    <m/>
    <n v="15"/>
    <s v="Set aside time for it and be rigorous."/>
    <x v="3"/>
    <m/>
    <n v="10"/>
    <s v="Maybe more grand-scale projects bringing together skills from multiple courses "/>
    <m/>
    <s v="No. keep being awesome!"/>
    <m/>
    <s v="No"/>
  </r>
  <r>
    <n v="20"/>
    <s v="Start a new career in this field"/>
    <m/>
    <m/>
    <m/>
    <m/>
    <m/>
    <n v="40.633333333333333"/>
    <d v="1977-11-30T00:00:00"/>
    <n v="8"/>
    <n v="30"/>
    <n v="8"/>
    <n v="4"/>
    <n v="10243"/>
    <x v="5"/>
    <n v="0"/>
    <s v="socks"/>
    <m/>
    <s v="â€œA quality life demands quality questionsâ€"/>
    <m/>
    <n v="0"/>
    <m/>
    <m/>
    <m/>
    <m/>
    <m/>
    <m/>
    <m/>
    <m/>
    <s v="Bachelors"/>
    <m/>
    <m/>
    <s v="Data Analyst"/>
    <m/>
    <m/>
    <m/>
    <m/>
    <m/>
    <m/>
    <m/>
    <s v="Forums"/>
    <m/>
    <n v="6"/>
    <m/>
    <n v="6"/>
    <m/>
    <n v="20"/>
    <s v="eventually you will need to use git, github and stackoverflow so try to make a start"/>
    <x v="1"/>
    <m/>
    <n v="8"/>
    <s v="more recruiters in Europe"/>
    <s v="C++"/>
    <m/>
    <m/>
    <s v="No"/>
  </r>
  <r>
    <n v="21"/>
    <m/>
    <s v="Grow skills for my current role"/>
    <m/>
    <m/>
    <m/>
    <m/>
    <n v="44.05833333333333"/>
    <d v="1974-07-16T00:00:00"/>
    <n v="7"/>
    <n v="35"/>
    <n v="3"/>
    <n v="10"/>
    <n v="60625"/>
    <x v="0"/>
    <n v="0"/>
    <s v="jacket (brand is TBD... probably Patagonia)"/>
    <m/>
    <s v="â€œMachine learning for lifeâ€"/>
    <m/>
    <n v="1"/>
    <s v="Sales"/>
    <m/>
    <s v="Manager"/>
    <m/>
    <s v="Technology &amp; Internet"/>
    <m/>
    <n v="17"/>
    <s v="IBM"/>
    <s v="Masters"/>
    <m/>
    <m/>
    <m/>
    <m/>
    <s v="Artificial Intelligence"/>
    <m/>
    <m/>
    <m/>
    <m/>
    <m/>
    <s v="Slack Channel"/>
    <m/>
    <n v="2"/>
    <m/>
    <n v="2"/>
    <m/>
    <n v="6"/>
    <s v="Utilize mobile app"/>
    <x v="2"/>
    <s v="World of Watson , IBM"/>
    <n v="8"/>
    <s v="Companion books"/>
    <m/>
    <m/>
    <m/>
    <s v="No"/>
  </r>
  <r>
    <n v="22"/>
    <m/>
    <m/>
    <m/>
    <m/>
    <s v="General interest in the topic (personal growth and enrichment)"/>
    <m/>
    <n v="38.591666666666669"/>
    <d v="1979-12-05T00:00:00"/>
    <n v="7"/>
    <n v="180"/>
    <n v="12"/>
    <n v="6"/>
    <n v="22083"/>
    <x v="6"/>
    <n v="0"/>
    <m/>
    <s v="None"/>
    <s v="â€œData is the new bacon&quot;"/>
    <m/>
    <n v="1"/>
    <s v="Educator / Instructor"/>
    <m/>
    <s v="Not Applicable"/>
    <m/>
    <s v="Education"/>
    <m/>
    <n v="8"/>
    <s v="FH LÃ¼beck"/>
    <s v="Masters"/>
    <m/>
    <m/>
    <m/>
    <s v="Machine Learning Engineer"/>
    <m/>
    <m/>
    <m/>
    <m/>
    <m/>
    <m/>
    <s v="Stack Overflow"/>
    <m/>
    <n v="2"/>
    <m/>
    <n v="4"/>
    <m/>
    <n v="4"/>
    <s v="_x000a_"/>
    <x v="3"/>
    <m/>
    <n v="9"/>
    <s v="I don't like the mentor constantly nagging when logging in. I'd like to deactivate that feature."/>
    <m/>
    <m/>
    <m/>
    <s v="No"/>
  </r>
  <r>
    <n v="23"/>
    <m/>
    <s v="Grow skills for my current role"/>
    <m/>
    <m/>
    <s v="General interest in the topic (personal growth and enrichment)"/>
    <m/>
    <n v="37.950000000000003"/>
    <d v="1980-07-23T00:00:00"/>
    <n v="7"/>
    <n v="60"/>
    <n v="5"/>
    <n v="8"/>
    <n v="94102"/>
    <x v="4"/>
    <n v="1"/>
    <s v="t-shirt"/>
    <m/>
    <s v="â€œData is the new bacon&quot;"/>
    <m/>
    <n v="0"/>
    <m/>
    <m/>
    <m/>
    <m/>
    <m/>
    <m/>
    <m/>
    <m/>
    <s v="PhD"/>
    <m/>
    <m/>
    <m/>
    <m/>
    <m/>
    <s v="Deep Learning Foundations"/>
    <m/>
    <m/>
    <m/>
    <m/>
    <s v="Forums"/>
    <m/>
    <n v="4"/>
    <m/>
    <n v="4"/>
    <m/>
    <n v="10"/>
    <s v="Persist"/>
    <x v="1"/>
    <m/>
    <n v="8"/>
    <s v="Better career services "/>
    <s v="Spark"/>
    <m/>
    <m/>
    <s v="No"/>
  </r>
  <r>
    <n v="24"/>
    <m/>
    <m/>
    <m/>
    <m/>
    <s v="General interest in the topic (personal growth and enrichment)"/>
    <m/>
    <n v="43.424999999999997"/>
    <d v="1975-03-01T00:00:00"/>
    <n v="7"/>
    <n v="30"/>
    <n v="6"/>
    <n v="10"/>
    <m/>
    <x v="8"/>
    <n v="0"/>
    <s v="backpack"/>
    <m/>
    <s v="â€œMachine learning for lifeâ€"/>
    <m/>
    <n v="0"/>
    <m/>
    <m/>
    <m/>
    <m/>
    <m/>
    <m/>
    <m/>
    <m/>
    <s v="Masters"/>
    <m/>
    <m/>
    <m/>
    <m/>
    <m/>
    <s v="Deep Learning Foundations"/>
    <m/>
    <m/>
    <m/>
    <m/>
    <s v="Slack Channel"/>
    <m/>
    <n v="3"/>
    <m/>
    <n v="4"/>
    <m/>
    <n v="7"/>
    <s v="Watch videos multiple times and watch them often"/>
    <x v="1"/>
    <m/>
    <n v="9"/>
    <s v="Not sure, I am very happy so far"/>
    <s v="Deep reinforcement learning - please make a nano degree for it. More specialized AI/DL programs would be awesome"/>
    <s v="Please continue making cutting edge AI/DL programs even if you have to make them as you go along"/>
    <m/>
    <s v="No"/>
  </r>
  <r>
    <n v="25"/>
    <m/>
    <m/>
    <m/>
    <m/>
    <s v="General interest in the topic (personal growth and enrichment)"/>
    <m/>
    <n v="29.861111111111111"/>
    <d v="1988-07-13T00:00:00"/>
    <n v="7"/>
    <n v="45"/>
    <n v="10"/>
    <n v="30"/>
    <n v="80202"/>
    <x v="1"/>
    <n v="0"/>
    <s v="backpack"/>
    <m/>
    <s v="â€œA quality life demands quality questionsâ€"/>
    <m/>
    <n v="1"/>
    <s v="Software Engineer"/>
    <m/>
    <s v="Individual Contributor"/>
    <m/>
    <s v="Technology &amp; Internet"/>
    <m/>
    <n v="4"/>
    <s v="BiggerPockets"/>
    <s v="Masters"/>
    <m/>
    <m/>
    <m/>
    <m/>
    <s v="Artificial Intelligence"/>
    <m/>
    <m/>
    <m/>
    <m/>
    <m/>
    <s v="Stack Overflow"/>
    <m/>
    <m/>
    <n v="12"/>
    <m/>
    <n v="5"/>
    <n v="8"/>
    <s v="It will be a lot of work.  Find other people through Slack or LinkedIn that you can chat with and stay motivated.  Definitely a great way to learn the basics/foundations of what you're trying to do."/>
    <x v="0"/>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s v="No"/>
  </r>
  <r>
    <n v="26"/>
    <m/>
    <m/>
    <m/>
    <m/>
    <s v="General interest in the topic (personal growth and enrichment)"/>
    <m/>
    <n v="36.85"/>
    <d v="1981-08-23T00:00:00"/>
    <n v="8"/>
    <n v="30"/>
    <n v="14"/>
    <n v="20"/>
    <n v="80686"/>
    <x v="7"/>
    <n v="0"/>
    <s v="jacket (brand is TBD... probably Patagonia)"/>
    <m/>
    <s v="â€œMachine learning for lifeâ€"/>
    <m/>
    <n v="1"/>
    <m/>
    <s v="Chief IT Architect"/>
    <s v="Not Applicable"/>
    <m/>
    <s v="Insurance"/>
    <m/>
    <n v="15"/>
    <s v="Allianz"/>
    <s v="Bachelors"/>
    <m/>
    <m/>
    <m/>
    <m/>
    <m/>
    <m/>
    <m/>
    <m/>
    <s v="None"/>
    <m/>
    <m/>
    <m/>
    <m/>
    <m/>
    <m/>
    <m/>
    <m/>
    <m/>
    <x v="0"/>
    <m/>
    <n v="8"/>
    <s v="currently nothing"/>
    <s v="Chatbots"/>
    <s v="thanks for your offerings!"/>
    <m/>
    <s v="No"/>
  </r>
  <r>
    <n v="27"/>
    <s v="Start a new career in this field"/>
    <m/>
    <m/>
    <m/>
    <m/>
    <m/>
    <n v="32.225000000000001"/>
    <d v="1986-03-15T00:00:00"/>
    <n v="7"/>
    <n v="30"/>
    <n v="10"/>
    <n v="2"/>
    <n v="78681"/>
    <x v="9"/>
    <n v="1"/>
    <s v="t-shirt"/>
    <m/>
    <s v="â€œData is the new bacon&quot;"/>
    <m/>
    <n v="1"/>
    <s v="Business Intelligence / Business Analyst"/>
    <m/>
    <s v="Individual Contributor"/>
    <m/>
    <s v="Healthcare and Pharmaceuticals"/>
    <m/>
    <n v="8"/>
    <s v="Home Depot"/>
    <s v="Masters"/>
    <m/>
    <m/>
    <m/>
    <s v="Machine Learning Engineer"/>
    <m/>
    <m/>
    <m/>
    <m/>
    <m/>
    <m/>
    <s v="Forums"/>
    <m/>
    <n v="6"/>
    <m/>
    <n v="5"/>
    <m/>
    <n v="500"/>
    <s v="Keep more focus"/>
    <x v="1"/>
    <m/>
    <n v="7"/>
    <s v="more project oritented videos"/>
    <s v="Udemy, Books"/>
    <s v="None"/>
    <m/>
    <s v="No"/>
  </r>
  <r>
    <n v="28"/>
    <s v="Start a new career in this field"/>
    <s v="Grow skills for my current role"/>
    <m/>
    <m/>
    <m/>
    <m/>
    <n v="38.836111111111109"/>
    <d v="1979-09-08T00:00:00"/>
    <n v="6"/>
    <n v="40"/>
    <n v="9"/>
    <n v="6"/>
    <n v="2215"/>
    <x v="5"/>
    <n v="0"/>
    <s v="jacket (brand is TBD... probably Patagonia)"/>
    <m/>
    <s v="â€œMachine learning for lifeâ€"/>
    <m/>
    <n v="1"/>
    <s v="Software Engineer"/>
    <m/>
    <s v="Individual Contributor"/>
    <m/>
    <s v="Advertising &amp; Marketing"/>
    <m/>
    <n v="11"/>
    <s v="Hibu"/>
    <s v="Masters"/>
    <m/>
    <m/>
    <m/>
    <m/>
    <m/>
    <s v="Deep Learning Foundations"/>
    <m/>
    <m/>
    <m/>
    <m/>
    <s v="Slack Channel"/>
    <m/>
    <n v="4"/>
    <m/>
    <n v="2"/>
    <m/>
    <n v="2"/>
    <s v="Seek help from slack or Udacity forum"/>
    <x v="1"/>
    <m/>
    <n v="10"/>
    <s v="Some courses have lots of repetitive material. It could be overwhelming to see that you have 4 hours of videos to watch, while maybe 30-40% of it is repeating material from previous lectures"/>
    <s v="I want to take the AI nano degree"/>
    <m/>
    <m/>
    <s v="No"/>
  </r>
  <r>
    <n v="29"/>
    <s v="Start a new career in this field"/>
    <m/>
    <m/>
    <s v="Help prepare for an advanced degree"/>
    <s v="General interest in the topic (personal growth and enrichment)"/>
    <m/>
    <n v="26.658333333333335"/>
    <d v="1991-09-09T00:00:00"/>
    <n v="6"/>
    <n v="35"/>
    <n v="9"/>
    <n v="3"/>
    <n v="11011"/>
    <x v="0"/>
    <n v="1"/>
    <s v="hat"/>
    <m/>
    <s v="â€œData is the new bacon&quot;"/>
    <m/>
    <n v="1"/>
    <s v="Software Engineer"/>
    <m/>
    <s v="Individual Contributor"/>
    <m/>
    <s v="Technology &amp; Internet"/>
    <m/>
    <n v="4"/>
    <s v="Wivo"/>
    <s v="Bachelors"/>
    <m/>
    <m/>
    <m/>
    <m/>
    <m/>
    <s v="Deep Learning Foundations"/>
    <m/>
    <m/>
    <m/>
    <m/>
    <s v="Forums"/>
    <m/>
    <n v="4"/>
    <m/>
    <n v="4"/>
    <m/>
    <n v="6"/>
    <s v="Community is the corner stone of success! Ask any question you've got in your mind and things will flow smoothly :)"/>
    <x v="1"/>
    <m/>
    <n v="10"/>
    <s v="Keep the quality high! Don't try to over advertise your programs like happened in the Deep Learning Nanodegree. Be truthful and keep up the good work!"/>
    <s v="IoT and Machine Learning applied to Healthcare."/>
    <m/>
    <m/>
    <s v="No"/>
  </r>
  <r>
    <n v="30"/>
    <s v="Start a new career in this field"/>
    <m/>
    <m/>
    <m/>
    <m/>
    <m/>
    <n v="34.524999999999999"/>
    <d v="1983-12-08T00:00:00"/>
    <n v="7"/>
    <n v="150"/>
    <n v="6"/>
    <n v="5"/>
    <n v="95051"/>
    <x v="4"/>
    <n v="0"/>
    <s v="t-shirt"/>
    <m/>
    <s v="â€œMachine learning for lifeâ€"/>
    <m/>
    <n v="1"/>
    <s v="Software Engineer"/>
    <m/>
    <s v="Individual Contributor"/>
    <m/>
    <m/>
    <s v="Data"/>
    <n v="12"/>
    <m/>
    <s v="Masters"/>
    <m/>
    <m/>
    <m/>
    <m/>
    <m/>
    <s v="Deep Learning Foundations"/>
    <m/>
    <m/>
    <m/>
    <m/>
    <s v="Stack Overflow"/>
    <m/>
    <n v="6"/>
    <m/>
    <n v="4"/>
    <m/>
    <n v="8"/>
    <s v="Helps to have a little bit of background in the nanodegree you are pursuing. Do some homework before you get started (python, tensorflow for deep learning)"/>
    <x v="1"/>
    <m/>
    <n v="7"/>
    <s v="Specifically for deep learning, have a tensorflow primer."/>
    <m/>
    <m/>
    <m/>
    <s v="No"/>
  </r>
  <r>
    <n v="31"/>
    <s v="Start a new career in this field"/>
    <s v="Grow skills for my current role"/>
    <m/>
    <m/>
    <s v="General interest in the topic (personal growth and enrichment)"/>
    <m/>
    <n v="38.174999999999997"/>
    <d v="1980-05-03T00:00:00"/>
    <n v="8"/>
    <n v="35"/>
    <n v="10"/>
    <n v="20"/>
    <n v="2128"/>
    <x v="0"/>
    <n v="1"/>
    <s v="hoodie"/>
    <m/>
    <s v="â€œA quality life demands quality questionsâ€"/>
    <m/>
    <n v="1"/>
    <s v="Software Engineer"/>
    <m/>
    <s v="Director"/>
    <m/>
    <s v="Technology &amp; Internet"/>
    <m/>
    <n v="10"/>
    <s v="Design Condition LLC"/>
    <s v="Masters"/>
    <m/>
    <m/>
    <m/>
    <s v="Machine Learning Engineer"/>
    <s v="Artificial Intelligence"/>
    <m/>
    <m/>
    <m/>
    <m/>
    <m/>
    <s v="Slack Channel"/>
    <m/>
    <m/>
    <d v="2020-10-01T00:00:00"/>
    <m/>
    <d v="2020-10-01T00:00:00"/>
    <n v="20"/>
    <s v="Keep at it"/>
    <x v="1"/>
    <m/>
    <n v="8"/>
    <s v="more content for the AI nano-degree"/>
    <s v="not sure"/>
    <m/>
    <m/>
    <s v="No"/>
  </r>
  <r>
    <n v="32"/>
    <s v="Start a new career in this field"/>
    <m/>
    <m/>
    <s v="Help prepare for an advanced degree"/>
    <s v="General interest in the topic (personal growth and enrichment)"/>
    <m/>
    <n v="33.87777777777778"/>
    <d v="1984-07-28T00:00:00"/>
    <n v="7"/>
    <n v="100"/>
    <n v="10"/>
    <n v="1"/>
    <n v="2033"/>
    <x v="1"/>
    <n v="1"/>
    <s v="hoodie"/>
    <m/>
    <m/>
    <s v="I don't know yet!"/>
    <n v="1"/>
    <s v="Software Engineer"/>
    <m/>
    <s v="Not Applicable"/>
    <m/>
    <s v="Manufacturing"/>
    <m/>
    <n v="7"/>
    <m/>
    <s v="Masters"/>
    <m/>
    <m/>
    <m/>
    <m/>
    <s v="Artificial Intelligence"/>
    <m/>
    <m/>
    <m/>
    <m/>
    <m/>
    <s v="Forums"/>
    <m/>
    <n v="4"/>
    <m/>
    <m/>
    <n v="15"/>
    <n v="20"/>
    <s v="Just do it!"/>
    <x v="1"/>
    <m/>
    <n v="10"/>
    <s v="Add more projects. Add more challenging contents. "/>
    <s v="Natural language processing"/>
    <s v="No"/>
    <m/>
    <s v="No"/>
  </r>
  <r>
    <n v="33"/>
    <m/>
    <s v="Grow skills for my current role"/>
    <s v="Help move from academia to industry"/>
    <m/>
    <s v="General interest in the topic (personal growth and enrichment)"/>
    <m/>
    <n v="22.086111111111112"/>
    <d v="1996-03-12T00:00:00"/>
    <n v="6"/>
    <n v="120"/>
    <n v="16"/>
    <n v="2"/>
    <n v="110001"/>
    <x v="4"/>
    <n v="0"/>
    <s v="hoodie"/>
    <m/>
    <s v="â€œData is the new bacon&quot;"/>
    <m/>
    <n v="0"/>
    <m/>
    <m/>
    <m/>
    <m/>
    <m/>
    <m/>
    <m/>
    <m/>
    <s v="High school or below"/>
    <m/>
    <m/>
    <m/>
    <s v="Machine Learning Engineer"/>
    <m/>
    <m/>
    <m/>
    <m/>
    <m/>
    <m/>
    <s v="Forums"/>
    <m/>
    <n v="6"/>
    <m/>
    <n v="6"/>
    <m/>
    <n v="60"/>
    <s v="Just never give up, keep on learning new things and always look forward to new things."/>
    <x v="0"/>
    <m/>
    <n v="9"/>
    <s v="Nothing all is fine"/>
    <s v="I really wanted deep learning  earlier but it was released soon"/>
    <m/>
    <m/>
    <s v="No"/>
  </r>
  <r>
    <n v="34"/>
    <s v="Start a new career in this field"/>
    <m/>
    <m/>
    <m/>
    <s v="General interest in the topic (personal growth and enrichment)"/>
    <m/>
    <n v="27.833333333333332"/>
    <d v="1990-07-13T00:00:00"/>
    <n v="7"/>
    <n v="70"/>
    <n v="5"/>
    <n v="5"/>
    <n v="54000"/>
    <x v="4"/>
    <n v="0"/>
    <s v="jacket (brand is TBD... probably Patagonia)"/>
    <m/>
    <s v="â€œA quality life demands quality questionsâ€"/>
    <m/>
    <n v="1"/>
    <s v="Other"/>
    <m/>
    <s v="Manager"/>
    <m/>
    <m/>
    <s v="Public Sector Consulting"/>
    <n v="1"/>
    <s v="GAT consulting"/>
    <s v="Masters"/>
    <m/>
    <m/>
    <s v="Data Analyst"/>
    <s v="Machine Learning Engineer"/>
    <m/>
    <m/>
    <m/>
    <m/>
    <m/>
    <m/>
    <s v="Forums"/>
    <m/>
    <n v="3"/>
    <m/>
    <n v="2"/>
    <m/>
    <n v="15"/>
    <s v="Enjoy it! Be sure to interact on the forums. You learn most by talking about things you want to learn"/>
    <x v="1"/>
    <m/>
    <n v="8"/>
    <s v="Help students to become better freelancers"/>
    <s v="Deep Learning"/>
    <m/>
    <m/>
    <s v="No"/>
  </r>
  <r>
    <n v="35"/>
    <m/>
    <s v="Grow skills for my current role"/>
    <m/>
    <m/>
    <m/>
    <m/>
    <n v="40.24722222222222"/>
    <d v="1978-04-18T00:00:00"/>
    <n v="6"/>
    <n v="90"/>
    <n v="6"/>
    <n v="2"/>
    <n v="30341"/>
    <x v="3"/>
    <n v="0"/>
    <s v="backpack"/>
    <m/>
    <s v="â€œData is the new bacon&quot;"/>
    <m/>
    <n v="1"/>
    <s v="Data Scientist"/>
    <m/>
    <m/>
    <s v="Senior"/>
    <s v="Technology &amp; Internet"/>
    <m/>
    <n v="6"/>
    <s v="Deloitte"/>
    <s v="Masters"/>
    <m/>
    <m/>
    <m/>
    <m/>
    <s v="Artificial Intelligence"/>
    <m/>
    <m/>
    <m/>
    <m/>
    <m/>
    <s v="Forums"/>
    <m/>
    <n v="5"/>
    <m/>
    <n v="5"/>
    <m/>
    <n v="5"/>
    <s v="Don't skip any lesson :) Every lesson has some valuable information for you , though you may be an expert in that area"/>
    <x v="1"/>
    <m/>
    <n v="8"/>
    <s v="Better Project, ask the students to do more on project"/>
    <s v="add niche areas in deep learning into AI course :)"/>
    <s v="Try to improve the projects by giving more to students"/>
    <m/>
    <s v="No"/>
  </r>
  <r>
    <n v="36"/>
    <m/>
    <m/>
    <m/>
    <m/>
    <s v="General interest in the topic (personal growth and enrichment)"/>
    <m/>
    <n v="42.022222222222226"/>
    <d v="1976-07-18T00:00:00"/>
    <n v="7"/>
    <n v="50"/>
    <n v="8"/>
    <n v="1"/>
    <n v="7748"/>
    <x v="5"/>
    <n v="0"/>
    <s v="backpack"/>
    <m/>
    <s v="â€œData is the new bacon&quot;"/>
    <m/>
    <n v="1"/>
    <s v="Software Engineer"/>
    <m/>
    <s v="Individual Contributor"/>
    <m/>
    <s v="Technology &amp; Internet"/>
    <m/>
    <n v="22"/>
    <s v="Commvault"/>
    <s v="Bachelors"/>
    <m/>
    <m/>
    <m/>
    <s v="Machine Learning Engineer"/>
    <m/>
    <m/>
    <m/>
    <m/>
    <m/>
    <m/>
    <s v="Stack Overflow"/>
    <m/>
    <n v="4"/>
    <m/>
    <n v="6"/>
    <m/>
    <n v="12"/>
    <s v="Do it to learn something new, not to use it on your resume for a new job."/>
    <x v="0"/>
    <m/>
    <n v="10"/>
    <s v="It's awesome right now."/>
    <s v="Drones"/>
    <m/>
    <m/>
    <s v="No"/>
  </r>
  <r>
    <n v="37"/>
    <s v="Start a new career in this field"/>
    <s v="Grow skills for my current role"/>
    <m/>
    <s v="Help prepare for an advanced degree"/>
    <s v="General interest in the topic (personal growth and enrichment)"/>
    <m/>
    <n v="27.2"/>
    <d v="1991-02-26T00:00:00"/>
    <n v="6"/>
    <n v="60"/>
    <n v="8"/>
    <n v="5"/>
    <n v="60320"/>
    <x v="9"/>
    <n v="1"/>
    <s v="socks"/>
    <m/>
    <s v="â€Math - all the cool kids are doing itâ€"/>
    <m/>
    <n v="1"/>
    <s v="Data Scientist"/>
    <m/>
    <s v="Not Applicable"/>
    <m/>
    <s v="Technology &amp; Internet"/>
    <m/>
    <n v="3"/>
    <s v="IBM"/>
    <s v="Masters"/>
    <m/>
    <m/>
    <m/>
    <s v="Machine Learning Engineer"/>
    <m/>
    <m/>
    <m/>
    <m/>
    <m/>
    <m/>
    <s v="Slack Channel"/>
    <m/>
    <n v="6"/>
    <m/>
    <n v="6"/>
    <m/>
    <n v="6"/>
    <s v="Do a piece of work everyday, even if it is just one video"/>
    <x v="1"/>
    <m/>
    <n v="10"/>
    <s v="Nothing, I am very happy"/>
    <m/>
    <s v="Thank you. You really deliver high quality content and I already learned a lot"/>
    <m/>
    <s v="No"/>
  </r>
  <r>
    <n v="38"/>
    <m/>
    <s v="Grow skills for my current role"/>
    <m/>
    <m/>
    <s v="General interest in the topic (personal growth and enrichment)"/>
    <m/>
    <n v="38.225000000000001"/>
    <d v="1980-04-15T00:00:00"/>
    <n v="6"/>
    <n v="50"/>
    <n v="7"/>
    <n v="2"/>
    <n v="400041"/>
    <x v="9"/>
    <n v="0"/>
    <s v="backpack"/>
    <m/>
    <s v="â€Math - all the cool kids are doing itâ€"/>
    <m/>
    <n v="1"/>
    <s v="Product Management/Project Management"/>
    <m/>
    <s v="Manager"/>
    <m/>
    <s v="Automotive"/>
    <m/>
    <n v="3"/>
    <s v="TSARI design institute of Smart Factory"/>
    <s v="Masters"/>
    <m/>
    <s v="Business Analyst"/>
    <m/>
    <m/>
    <m/>
    <m/>
    <m/>
    <m/>
    <m/>
    <m/>
    <s v="Slack Channel"/>
    <m/>
    <n v="6"/>
    <m/>
    <n v="3"/>
    <m/>
    <n v="5"/>
    <s v="Working Hard and practice"/>
    <x v="1"/>
    <m/>
    <n v="10"/>
    <s v="lower price"/>
    <s v="None"/>
    <s v="Please lower the price"/>
    <m/>
    <s v="No"/>
  </r>
  <r>
    <n v="39"/>
    <m/>
    <m/>
    <s v="Help move from academia to industry"/>
    <m/>
    <m/>
    <m/>
    <n v="22.205555555555556"/>
    <d v="1996-01-29T00:00:00"/>
    <n v="8"/>
    <n v="60"/>
    <n v="9"/>
    <n v="6"/>
    <n v="396210"/>
    <x v="9"/>
    <n v="0"/>
    <s v="backpack"/>
    <m/>
    <s v="â€œA quality life demands quality questionsâ€"/>
    <m/>
    <n v="0"/>
    <m/>
    <m/>
    <m/>
    <m/>
    <m/>
    <m/>
    <m/>
    <m/>
    <s v="High school or below"/>
    <m/>
    <m/>
    <m/>
    <s v="Machine Learning Engineer"/>
    <m/>
    <m/>
    <m/>
    <m/>
    <m/>
    <m/>
    <s v="Forums"/>
    <m/>
    <n v="5"/>
    <m/>
    <n v="5"/>
    <m/>
    <n v="24"/>
    <s v="Understand your curriculum, complete your projects side by side (i.e. regularly) and search for existing applications of what your learned today."/>
    <x v="0"/>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s v="No"/>
  </r>
  <r>
    <n v="40"/>
    <s v="Start a new career in this field"/>
    <m/>
    <m/>
    <m/>
    <m/>
    <m/>
    <n v="31.261111111111113"/>
    <d v="1987-02-25T00:00:00"/>
    <n v="8"/>
    <n v="150"/>
    <n v="8"/>
    <n v="6"/>
    <m/>
    <x v="9"/>
    <n v="1"/>
    <s v="hoodie"/>
    <m/>
    <s v="â€Math - all the cool kids are doing itâ€"/>
    <m/>
    <n v="1"/>
    <s v="Other"/>
    <m/>
    <s v="Individual Contributor"/>
    <m/>
    <s v="Healthcare and Pharmaceuticals"/>
    <m/>
    <n v="7"/>
    <s v="Alberta Health Services"/>
    <s v="Bachelors"/>
    <s v="Intro to Programming"/>
    <m/>
    <m/>
    <m/>
    <m/>
    <s v="Deep Learning Foundations"/>
    <m/>
    <m/>
    <m/>
    <m/>
    <s v="Forums"/>
    <m/>
    <n v="6"/>
    <m/>
    <n v="6"/>
    <m/>
    <n v="12"/>
    <s v="Keep notes! "/>
    <x v="1"/>
    <m/>
    <n v="10"/>
    <s v="I can't think of anything "/>
    <m/>
    <m/>
    <m/>
    <s v="No"/>
  </r>
  <r>
    <n v="41"/>
    <m/>
    <m/>
    <m/>
    <m/>
    <s v="General interest in the topic (personal growth and enrichment)"/>
    <m/>
    <n v="37.569444444444443"/>
    <d v="1980-12-07T00:00:00"/>
    <n v="6"/>
    <n v="50"/>
    <n v="18"/>
    <n v="10"/>
    <m/>
    <x v="3"/>
    <n v="0"/>
    <s v="hoodie"/>
    <m/>
    <m/>
    <s v="Without data, you're just another person with an opinion."/>
    <n v="1"/>
    <s v="Software Engineer"/>
    <m/>
    <s v="Manager"/>
    <m/>
    <m/>
    <s v="Consulting (Design studio) "/>
    <n v="15"/>
    <s v="Method"/>
    <s v="Bachelors"/>
    <m/>
    <m/>
    <s v="Data Analyst"/>
    <s v="Machine Learning Engineer"/>
    <m/>
    <s v="Deep Learning Foundations"/>
    <m/>
    <m/>
    <m/>
    <m/>
    <s v="Forums"/>
    <m/>
    <n v="5"/>
    <m/>
    <n v="2"/>
    <m/>
    <n v="4"/>
    <s v="Make it part of your routine"/>
    <x v="1"/>
    <m/>
    <n v="10"/>
    <s v="Nothing - you guys (and girls) are doing an amazing job! Keep it up."/>
    <s v="Machine Learning for Computer Security, Computational Creativity, Robotics. "/>
    <s v="Nope"/>
    <m/>
    <s v="No"/>
  </r>
  <r>
    <n v="42"/>
    <s v="Start a new career in this field"/>
    <m/>
    <m/>
    <m/>
    <m/>
    <m/>
    <n v="33"/>
    <m/>
    <n v="6"/>
    <n v="30"/>
    <n v="10"/>
    <n v="5"/>
    <n v="1581"/>
    <x v="6"/>
    <n v="0"/>
    <s v="backpack"/>
    <m/>
    <s v="â€Math - all the cool kids are doing itâ€"/>
    <m/>
    <n v="1"/>
    <s v="Other"/>
    <m/>
    <m/>
    <s v="Engineer"/>
    <m/>
    <s v="Semiconductor"/>
    <n v="6"/>
    <m/>
    <s v="Masters"/>
    <m/>
    <m/>
    <m/>
    <s v="Machine Learning Engineer"/>
    <s v="Artificial Intelligence"/>
    <m/>
    <m/>
    <m/>
    <m/>
    <m/>
    <s v="Slack Channel"/>
    <m/>
    <n v="4"/>
    <m/>
    <n v="4"/>
    <m/>
    <n v="8"/>
    <s v="Be on time."/>
    <x v="1"/>
    <m/>
    <n v="7"/>
    <s v="Reducing cost and elaborate course materials to University standards."/>
    <s v="None for now."/>
    <s v="Expected Job interviews. Still waiting!"/>
    <m/>
    <s v="No"/>
  </r>
  <r>
    <n v="43"/>
    <s v="Start a new career in this field"/>
    <s v="Grow skills for my current role"/>
    <m/>
    <m/>
    <m/>
    <m/>
    <n v="34.74722222222222"/>
    <d v="1983-09-19T00:00:00"/>
    <n v="7"/>
    <n v="50"/>
    <n v="8"/>
    <n v="4"/>
    <n v="80124"/>
    <x v="9"/>
    <n v="1"/>
    <s v="hoodie"/>
    <m/>
    <s v="â€œA quality life demands quality questionsâ€"/>
    <m/>
    <n v="1"/>
    <s v="Data Analyst"/>
    <m/>
    <s v="Manager"/>
    <m/>
    <s v="Utilities, Energy and Extraction"/>
    <m/>
    <n v="11"/>
    <s v="KPMG"/>
    <s v="Bachelors"/>
    <m/>
    <s v="Business Analyst"/>
    <m/>
    <m/>
    <m/>
    <m/>
    <m/>
    <m/>
    <m/>
    <m/>
    <s v="Forums"/>
    <m/>
    <n v="5"/>
    <m/>
    <n v="6"/>
    <m/>
    <n v="40"/>
    <s v="Classes are definitely not boring._x000a_One on one feedback on assignments if the most useful part of the program"/>
    <x v="1"/>
    <m/>
    <n v="9"/>
    <s v="Podcasts"/>
    <s v="Blockchain, Cryptography, Advanced Data Visualization "/>
    <s v="Verifiable certificate link like in Coursera, edx"/>
    <m/>
    <s v="No"/>
  </r>
  <r>
    <n v="44"/>
    <m/>
    <s v="Grow skills for my current role"/>
    <s v="Help move from academia to industry"/>
    <m/>
    <m/>
    <m/>
    <n v="26.041666666666668"/>
    <d v="1992-04-18T00:00:00"/>
    <n v="8"/>
    <n v="120"/>
    <n v="12"/>
    <n v="10"/>
    <n v="92078"/>
    <x v="10"/>
    <n v="1"/>
    <m/>
    <s v="Coffee mug"/>
    <s v="â€œData is the new bacon&quot;"/>
    <m/>
    <n v="1"/>
    <s v="Data Analyst"/>
    <m/>
    <s v="Individual Contributor"/>
    <m/>
    <s v="Real Estate"/>
    <m/>
    <n v="3"/>
    <s v="Casino essentials"/>
    <s v="Bachelors"/>
    <m/>
    <m/>
    <s v="Data Analyst"/>
    <m/>
    <m/>
    <m/>
    <m/>
    <m/>
    <m/>
    <m/>
    <s v="Forums"/>
    <m/>
    <n v="6"/>
    <m/>
    <n v="6"/>
    <m/>
    <n v="20"/>
    <s v="Make sure that you stay on top of your own self designated timelines because the 12 months to receive back the half tuition will sneak up. Continue to stay motivated throughout the entire program!"/>
    <x v="1"/>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s v="No"/>
  </r>
  <r>
    <n v="45"/>
    <s v="Start a new career in this field"/>
    <m/>
    <m/>
    <s v="Help prepare for an advanced degree"/>
    <m/>
    <m/>
    <n v="37.575000000000003"/>
    <d v="1980-12-05T00:00:00"/>
    <n v="8"/>
    <n v="35"/>
    <n v="12"/>
    <n v="30"/>
    <n v="94110"/>
    <x v="5"/>
    <n v="1"/>
    <s v="hoodie"/>
    <m/>
    <s v="â€Math - all the cool kids are doing itâ€"/>
    <m/>
    <n v="1"/>
    <s v="Machine Learning Engineer"/>
    <m/>
    <s v="Individual Contributor"/>
    <m/>
    <s v="Transportation &amp; Delivery"/>
    <m/>
    <n v="1"/>
    <s v="Avisell"/>
    <s v="Bachelors"/>
    <m/>
    <m/>
    <s v="Data Analyst"/>
    <m/>
    <m/>
    <m/>
    <m/>
    <m/>
    <m/>
    <m/>
    <s v="Forums"/>
    <m/>
    <m/>
    <n v="10"/>
    <n v="5"/>
    <m/>
    <n v="20"/>
    <s v="Focus on the projects more than watching the content, or rather, let getting stuck in the projects guide you to study materials. "/>
    <x v="0"/>
    <m/>
    <n v="6"/>
    <s v="More hands-on careers services engagement and reflection built into the process. The few weeks I had engaging with a mentor in the MLND were a bright light in this direction. "/>
    <s v="AWS - building pipelines, scaling storage"/>
    <m/>
    <m/>
    <s v="No"/>
  </r>
  <r>
    <n v="46"/>
    <s v="Start a new career in this field"/>
    <m/>
    <m/>
    <m/>
    <m/>
    <m/>
    <n v="33"/>
    <m/>
    <n v="9"/>
    <n v="20"/>
    <n v="13"/>
    <n v="26"/>
    <n v="55403"/>
    <x v="8"/>
    <n v="0"/>
    <s v="t-shirt"/>
    <m/>
    <s v="â€Math - all the cool kids are doing itâ€"/>
    <m/>
    <n v="0"/>
    <m/>
    <m/>
    <m/>
    <m/>
    <m/>
    <m/>
    <m/>
    <m/>
    <s v="Masters"/>
    <m/>
    <m/>
    <m/>
    <s v="Machine Learning Engineer"/>
    <m/>
    <m/>
    <m/>
    <m/>
    <m/>
    <m/>
    <s v="Stack Overflow"/>
    <m/>
    <n v="6"/>
    <m/>
    <n v="6"/>
    <m/>
    <n v="80"/>
    <s v="&lt;none&gt;"/>
    <x v="0"/>
    <m/>
    <n v="7"/>
    <s v="Pair employers and candidates."/>
    <s v="Automated trading"/>
    <s v="No."/>
    <m/>
    <s v="No"/>
  </r>
  <r>
    <n v="47"/>
    <m/>
    <m/>
    <m/>
    <m/>
    <s v="General interest in the topic (personal growth and enrichment)"/>
    <m/>
    <n v="41"/>
    <d v="1977-07-21T00:00:00"/>
    <n v="6"/>
    <n v="20"/>
    <n v="16"/>
    <n v="10"/>
    <n v="78729"/>
    <x v="7"/>
    <n v="1"/>
    <s v="t-shirt"/>
    <m/>
    <s v="â€œMachine learning for lifeâ€"/>
    <m/>
    <n v="1"/>
    <s v="Other"/>
    <m/>
    <s v="Individual Contributor"/>
    <m/>
    <s v="Education"/>
    <m/>
    <n v="12"/>
    <s v="University of Texas at Austin"/>
    <s v="PhD"/>
    <m/>
    <m/>
    <m/>
    <m/>
    <m/>
    <s v="Deep Learning Foundations"/>
    <m/>
    <m/>
    <m/>
    <m/>
    <s v="Slack Channel"/>
    <m/>
    <m/>
    <n v="12"/>
    <n v="6"/>
    <m/>
    <n v="140"/>
    <s v="Don't be afraid by the task. Try to learn, search online, don't be afraid to ask, there are no stupid questions"/>
    <x v="1"/>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s v="No"/>
  </r>
  <r>
    <n v="48"/>
    <m/>
    <s v="Grow skills for my current role"/>
    <m/>
    <m/>
    <s v="General interest in the topic (personal growth and enrichment)"/>
    <m/>
    <n v="27.524999999999999"/>
    <d v="1990-11-01T00:00:00"/>
    <n v="7"/>
    <n v="40"/>
    <n v="15"/>
    <n v="12"/>
    <m/>
    <x v="10"/>
    <n v="0"/>
    <s v="t-shirt"/>
    <m/>
    <s v="â€œMachine learning for lifeâ€"/>
    <m/>
    <n v="1"/>
    <s v="Other"/>
    <m/>
    <s v="Individual Contributor"/>
    <m/>
    <m/>
    <s v="Engineering Consultancy"/>
    <n v="4"/>
    <s v="Frazer-Nash Consultancy"/>
    <s v="Masters"/>
    <m/>
    <m/>
    <m/>
    <s v="Machine Learning Engineer"/>
    <m/>
    <m/>
    <m/>
    <m/>
    <m/>
    <m/>
    <s v="Forums"/>
    <m/>
    <n v="4"/>
    <m/>
    <n v="2"/>
    <m/>
    <n v="10"/>
    <s v="Keep at it"/>
    <x v="1"/>
    <m/>
    <n v="8"/>
    <s v="Be cheaper"/>
    <m/>
    <m/>
    <m/>
    <s v="No"/>
  </r>
  <r>
    <n v="49"/>
    <s v="Start a new career in this field"/>
    <s v="Grow skills for my current role"/>
    <m/>
    <m/>
    <s v="General interest in the topic (personal growth and enrichment)"/>
    <m/>
    <n v="39.591666666666669"/>
    <d v="1978-12-10T00:00:00"/>
    <n v="8"/>
    <n v="35"/>
    <n v="14"/>
    <n v="10"/>
    <n v="54625"/>
    <x v="5"/>
    <n v="1"/>
    <s v="backpack"/>
    <m/>
    <s v="â€œA quality life demands quality questionsâ€"/>
    <m/>
    <n v="1"/>
    <s v="Software Engineer"/>
    <m/>
    <s v="Individual Contributor"/>
    <m/>
    <s v="Education"/>
    <m/>
    <n v="15"/>
    <s v="Udacity"/>
    <s v="Masters"/>
    <m/>
    <m/>
    <m/>
    <m/>
    <m/>
    <s v="Deep Learning Foundations"/>
    <m/>
    <m/>
    <m/>
    <s v="ios"/>
    <s v="Slack Channel"/>
    <m/>
    <n v="6"/>
    <m/>
    <n v="6"/>
    <m/>
    <n v="15"/>
    <s v="go for it! there's always a nanodegree for your skill level"/>
    <x v="1"/>
    <m/>
    <n v="10"/>
    <s v="nothing"/>
    <s v="bitcoin blockchains cryprography"/>
    <s v="thanks!"/>
    <m/>
    <s v="No"/>
  </r>
  <r>
    <n v="50"/>
    <m/>
    <s v="Grow skills for my current role"/>
    <m/>
    <m/>
    <m/>
    <m/>
    <n v="45.158333333333331"/>
    <d v="1973-06-15T00:00:00"/>
    <n v="7"/>
    <n v="120"/>
    <n v="60"/>
    <n v="20"/>
    <n v="60192"/>
    <x v="6"/>
    <n v="0"/>
    <s v="backpack"/>
    <m/>
    <s v="â€œA quality life demands quality questionsâ€"/>
    <m/>
    <n v="1"/>
    <s v="Business/Strategy"/>
    <m/>
    <s v="Director"/>
    <m/>
    <s v="Healthcare and Pharmaceuticals"/>
    <m/>
    <n v="20"/>
    <s v="Oracle"/>
    <s v="Masters"/>
    <m/>
    <m/>
    <m/>
    <m/>
    <m/>
    <s v="Deep Learning Foundations"/>
    <m/>
    <m/>
    <m/>
    <m/>
    <s v="Forums"/>
    <m/>
    <n v="4"/>
    <m/>
    <n v="4"/>
    <m/>
    <n v="10"/>
    <s v="Work hard"/>
    <x v="1"/>
    <m/>
    <n v="10"/>
    <s v="More courses"/>
    <s v="All"/>
    <s v="No"/>
    <m/>
    <s v="No"/>
  </r>
  <r>
    <n v="51"/>
    <s v="Start a new career in this field"/>
    <m/>
    <m/>
    <m/>
    <m/>
    <m/>
    <n v="31.941666666666666"/>
    <d v="1986-06-25T00:00:00"/>
    <n v="7"/>
    <n v="30"/>
    <n v="12"/>
    <n v="15"/>
    <n v="500032"/>
    <x v="11"/>
    <n v="0"/>
    <s v="hoodie"/>
    <m/>
    <s v="â€œMachine learning for lifeâ€"/>
    <m/>
    <n v="1"/>
    <s v="Machine Learning Engineer"/>
    <m/>
    <m/>
    <s v="Technologist"/>
    <s v="Technology &amp; Internet"/>
    <m/>
    <n v="4"/>
    <s v="Wipro"/>
    <s v="Masters"/>
    <m/>
    <m/>
    <m/>
    <s v="Machine Learning Engineer"/>
    <m/>
    <m/>
    <m/>
    <m/>
    <m/>
    <m/>
    <m/>
    <s v="Books"/>
    <n v="4"/>
    <m/>
    <n v="6"/>
    <m/>
    <n v="4"/>
    <s v="Complete every module in advance."/>
    <x v="0"/>
    <m/>
    <n v="10"/>
    <s v="Greater analytical treatment of topics with derivations etc"/>
    <s v="NLP"/>
    <s v="I was hoping to get a job through Udacity...outside India...maybe US or Canada. But that didn't happen. "/>
    <m/>
    <s v="No"/>
  </r>
  <r>
    <n v="52"/>
    <s v="Start a new career in this field"/>
    <s v="Grow skills for my current role"/>
    <s v="Help move from academia to industry"/>
    <m/>
    <m/>
    <m/>
    <n v="22.722222222222221"/>
    <d v="1995-07-27T00:00:00"/>
    <n v="6"/>
    <n v="180"/>
    <n v="9"/>
    <n v="10"/>
    <n v="110034"/>
    <x v="10"/>
    <n v="1"/>
    <s v="t-shirt"/>
    <m/>
    <s v="â€œMachine learning for lifeâ€"/>
    <m/>
    <n v="1"/>
    <s v="Software Engineer"/>
    <m/>
    <s v="Individual Contributor"/>
    <m/>
    <s v="Education"/>
    <m/>
    <n v="0"/>
    <s v="Edfora Private Limited"/>
    <s v="Bachelors"/>
    <m/>
    <m/>
    <m/>
    <m/>
    <m/>
    <s v="Deep Learning Foundations"/>
    <m/>
    <m/>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x v="4"/>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s v="No"/>
  </r>
  <r>
    <n v="53"/>
    <s v="Start a new career in this field"/>
    <m/>
    <s v="Help move from academia to industry"/>
    <s v="Help prepare for an advanced degree"/>
    <s v="General interest in the topic (personal growth and enrichment)"/>
    <m/>
    <n v="21.797222222222221"/>
    <d v="1996-06-24T00:00:00"/>
    <n v="7"/>
    <n v="120"/>
    <n v="8"/>
    <n v="2"/>
    <n v="201307"/>
    <x v="9"/>
    <n v="1"/>
    <s v="jacket (brand is TBD... probably Patagonia)"/>
    <m/>
    <m/>
    <s v="Before we meet again I will become stronger and better "/>
    <n v="1"/>
    <s v="Machine Learning Engineer"/>
    <m/>
    <s v="Intern"/>
    <m/>
    <s v="Business Support &amp; Logistics"/>
    <m/>
    <n v="1"/>
    <s v="Squadrun "/>
    <s v="Bachelors"/>
    <m/>
    <m/>
    <m/>
    <s v="Machine Learning Engineer"/>
    <s v="Artificial Intelligence"/>
    <m/>
    <m/>
    <m/>
    <m/>
    <m/>
    <s v="Slack Channel"/>
    <m/>
    <n v="4"/>
    <m/>
    <n v="4"/>
    <m/>
    <n v="17"/>
    <s v="Nanodegree is one of the best ways you can learn anything. Just don't stop after watching a video, go ahead explore more, dive more and feel what you are studying! "/>
    <x v="0"/>
    <m/>
    <n v="10"/>
    <s v="Better ways of providing job opportunities to students like me in India"/>
    <s v="Advanced Algorithms and Data Structures "/>
    <s v="Nope, you guys are just perfect! "/>
    <m/>
    <s v="No"/>
  </r>
  <r>
    <n v="54"/>
    <m/>
    <s v="Grow skills for my current role"/>
    <m/>
    <s v="Help prepare for an advanced degree"/>
    <s v="General interest in the topic (personal growth and enrichment)"/>
    <m/>
    <n v="33.291666666666664"/>
    <d v="1985-02-24T00:00:00"/>
    <n v="6"/>
    <n v="45"/>
    <n v="10"/>
    <n v="10"/>
    <n v="8234"/>
    <x v="5"/>
    <n v="1"/>
    <s v="backpack"/>
    <m/>
    <s v="â€œMachine learning for lifeâ€"/>
    <m/>
    <n v="1"/>
    <s v="Data Scientist"/>
    <m/>
    <s v="Individual Contributor"/>
    <m/>
    <s v="Telecommunications"/>
    <m/>
    <n v="6"/>
    <s v="Exacaster"/>
    <s v="Masters"/>
    <m/>
    <m/>
    <m/>
    <m/>
    <m/>
    <s v="Deep Learning Foundations"/>
    <m/>
    <m/>
    <m/>
    <m/>
    <s v="Forums"/>
    <m/>
    <n v="3"/>
    <m/>
    <n v="4"/>
    <m/>
    <n v="10"/>
    <s v="Allocate time for consistent study. It is very easy to drop out of routine. "/>
    <x v="1"/>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s v="No"/>
  </r>
  <r>
    <n v="55"/>
    <m/>
    <s v="Grow skills for my current role"/>
    <m/>
    <m/>
    <m/>
    <m/>
    <n v="31.997222222222224"/>
    <d v="1986-06-05T00:00:00"/>
    <n v="7"/>
    <n v="30"/>
    <n v="7"/>
    <n v="1"/>
    <n v="7510146"/>
    <x v="4"/>
    <n v="0"/>
    <s v="hoodie"/>
    <m/>
    <s v="â€œData is the new bacon&quot;"/>
    <m/>
    <n v="1"/>
    <s v="Data Scientist"/>
    <m/>
    <s v="Manager"/>
    <m/>
    <s v="Technology &amp; Internet"/>
    <m/>
    <n v="4"/>
    <s v="Cornershop"/>
    <s v="Nanodegree Program"/>
    <m/>
    <m/>
    <m/>
    <s v="Machine Learning Engineer"/>
    <m/>
    <m/>
    <m/>
    <m/>
    <m/>
    <m/>
    <s v="Stack Overflow"/>
    <m/>
    <n v="4"/>
    <m/>
    <n v="2"/>
    <m/>
    <n v="3"/>
    <s v="Find a window of time for study and stick with it"/>
    <x v="1"/>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s v="No"/>
  </r>
  <r>
    <n v="56"/>
    <m/>
    <s v="Grow skills for my current role"/>
    <m/>
    <m/>
    <m/>
    <m/>
    <n v="37.341666666666669"/>
    <d v="1981-02-27T00:00:00"/>
    <n v="7"/>
    <n v="40"/>
    <n v="9"/>
    <n v="5"/>
    <n v="10178"/>
    <x v="10"/>
    <n v="0"/>
    <s v="t-shirt"/>
    <m/>
    <s v="â€Math - all the cool kids are doing itâ€"/>
    <m/>
    <n v="1"/>
    <s v="Software Engineer"/>
    <m/>
    <s v="Not Applicable"/>
    <m/>
    <s v="Construction, Machinery, and Homes"/>
    <m/>
    <n v="15"/>
    <s v="Pair Finance GmbH"/>
    <s v="Masters"/>
    <m/>
    <m/>
    <m/>
    <m/>
    <m/>
    <m/>
    <m/>
    <m/>
    <s v="None"/>
    <m/>
    <m/>
    <m/>
    <m/>
    <m/>
    <m/>
    <m/>
    <m/>
    <m/>
    <x v="0"/>
    <m/>
    <n v="10"/>
    <s v="all good"/>
    <s v="i'm fine with what i have so far"/>
    <s v="you are super guys. just proceed this way"/>
    <m/>
    <s v="No"/>
  </r>
  <r>
    <n v="57"/>
    <m/>
    <s v="Grow skills for my current role"/>
    <s v="Help move from academia to industry"/>
    <s v="Help prepare for an advanced degree"/>
    <s v="General interest in the topic (personal growth and enrichment)"/>
    <m/>
    <n v="33.286111111111111"/>
    <d v="1985-02-26T00:00:00"/>
    <n v="8"/>
    <n v="35"/>
    <n v="8"/>
    <n v="15"/>
    <n v="90055"/>
    <x v="6"/>
    <n v="1"/>
    <s v="hoodie"/>
    <m/>
    <s v="â€œA quality life demands quality questionsâ€"/>
    <m/>
    <n v="1"/>
    <s v="Data Analyst"/>
    <m/>
    <s v="Individual Contributor"/>
    <m/>
    <s v="Technology &amp; Internet"/>
    <m/>
    <n v="1"/>
    <m/>
    <s v="Masters"/>
    <m/>
    <m/>
    <m/>
    <m/>
    <m/>
    <s v="Deep Learning Foundations"/>
    <m/>
    <m/>
    <m/>
    <m/>
    <s v="Slack Channel"/>
    <m/>
    <m/>
    <n v="30"/>
    <m/>
    <n v="30"/>
    <n v="24"/>
    <s v="Stay hungry Stay Foolish"/>
    <x v="1"/>
    <m/>
    <n v="10"/>
    <s v="_x000a_"/>
    <s v="_x000a_"/>
    <s v="Please setup more friendly environment for those nonEnglish speaker, especially 1 on 1."/>
    <m/>
    <s v="No"/>
  </r>
  <r>
    <n v="58"/>
    <s v="Start a new career in this field"/>
    <s v="Grow skills for my current role"/>
    <m/>
    <m/>
    <m/>
    <m/>
    <n v="27.883333333333333"/>
    <d v="1990-06-25T00:00:00"/>
    <n v="7"/>
    <n v="90"/>
    <n v="14"/>
    <n v="5"/>
    <n v="560035"/>
    <x v="6"/>
    <n v="1"/>
    <s v="t-shirt"/>
    <m/>
    <s v="â€œMachine learning for lifeâ€"/>
    <m/>
    <n v="1"/>
    <s v="Software Engineer"/>
    <m/>
    <s v="Individual Contributor"/>
    <m/>
    <s v="Technology &amp; Internet"/>
    <m/>
    <n v="4"/>
    <s v="manhattan associates"/>
    <s v="Bachelors"/>
    <m/>
    <m/>
    <m/>
    <m/>
    <m/>
    <s v="Deep Learning Foundations"/>
    <m/>
    <m/>
    <m/>
    <m/>
    <s v="Forums"/>
    <m/>
    <n v="6"/>
    <m/>
    <n v="5"/>
    <m/>
    <n v="15"/>
    <s v="practice and deep learning of each topics"/>
    <x v="5"/>
    <m/>
    <n v="9"/>
    <s v="more mobile based solutions to keep people engaged while they are on travel"/>
    <s v="Angular, Ionic, robotic process automation, preact"/>
    <m/>
    <m/>
    <s v="No"/>
  </r>
  <r>
    <n v="59"/>
    <s v="Start a new career in this field"/>
    <m/>
    <m/>
    <m/>
    <m/>
    <m/>
    <n v="40.827777777777776"/>
    <d v="1977-09-21T00:00:00"/>
    <n v="7"/>
    <n v="45"/>
    <n v="10"/>
    <n v="2"/>
    <n v="92606"/>
    <x v="8"/>
    <n v="0"/>
    <s v="hat"/>
    <m/>
    <s v="â€œA quality life demands quality questionsâ€"/>
    <m/>
    <n v="1"/>
    <s v="Data Scientist"/>
    <m/>
    <s v="Intern"/>
    <m/>
    <s v="Business Support &amp; Logistics"/>
    <m/>
    <n v="1"/>
    <s v="Nextace (Fidelity National Financial)"/>
    <s v="Masters"/>
    <m/>
    <m/>
    <m/>
    <s v="Machine Learning Engineer"/>
    <m/>
    <m/>
    <m/>
    <m/>
    <m/>
    <m/>
    <s v="Stack Overflow"/>
    <m/>
    <m/>
    <n v="10"/>
    <m/>
    <n v="12"/>
    <n v="80"/>
    <s v="Study everyday!"/>
    <x v="0"/>
    <m/>
    <n v="10"/>
    <s v="I don't know"/>
    <s v="Spark"/>
    <m/>
    <m/>
    <s v="No"/>
  </r>
  <r>
    <n v="60"/>
    <m/>
    <m/>
    <m/>
    <m/>
    <s v="General interest in the topic (personal growth and enrichment)"/>
    <m/>
    <n v="51.536111111111111"/>
    <d v="1967-03-03T00:00:00"/>
    <n v="6"/>
    <n v="30"/>
    <n v="8"/>
    <n v="104"/>
    <n v="98034"/>
    <x v="4"/>
    <n v="0"/>
    <s v="hoodie"/>
    <m/>
    <s v="â€Math - all the cool kids are doing itâ€"/>
    <m/>
    <n v="1"/>
    <s v="Software Engineer"/>
    <m/>
    <s v="Vice President"/>
    <m/>
    <s v="Technology &amp; Internet"/>
    <m/>
    <n v="27"/>
    <s v="NVIDIA Corp"/>
    <s v="Bachelors"/>
    <m/>
    <m/>
    <m/>
    <s v="Machine Learning Engineer"/>
    <m/>
    <m/>
    <m/>
    <m/>
    <m/>
    <m/>
    <s v="Forums"/>
    <m/>
    <n v="6"/>
    <m/>
    <n v="6"/>
    <m/>
    <n v="4"/>
    <s v="Internet is a wonderful resource. And best to learn how to figure out how to do stuff on your own."/>
    <x v="0"/>
    <m/>
    <n v="10"/>
    <s v="I would say more DL in the ML class but now you have a specific DL/AI nanodegree so already solved."/>
    <s v="Would be good to have sub-courses on different DL approaches (RNN, GANs, etc)."/>
    <s v="Not really - think Udacity is pretty great. Especially the hands on homework assignments."/>
    <m/>
    <s v="No"/>
  </r>
  <r>
    <n v="61"/>
    <s v="Start a new career in this field"/>
    <m/>
    <m/>
    <m/>
    <m/>
    <m/>
    <n v="31.913888888888888"/>
    <d v="1986-07-05T00:00:00"/>
    <n v="7"/>
    <n v="30"/>
    <n v="12"/>
    <n v="12"/>
    <n v="15220"/>
    <x v="7"/>
    <n v="0"/>
    <s v="track suit / sweat suit"/>
    <m/>
    <s v="â€œData is the new bacon&quot;"/>
    <m/>
    <n v="1"/>
    <s v="Data Analyst"/>
    <m/>
    <s v="Individual Contributor"/>
    <m/>
    <s v="Manufacturing"/>
    <m/>
    <n v="1"/>
    <s v="DSI"/>
    <s v="Masters"/>
    <m/>
    <m/>
    <s v="Data Analyst"/>
    <m/>
    <m/>
    <m/>
    <m/>
    <m/>
    <m/>
    <m/>
    <s v="Stack Overflow"/>
    <m/>
    <m/>
    <n v="12"/>
    <m/>
    <n v="12"/>
    <n v="8"/>
    <s v="Learn"/>
    <x v="1"/>
    <m/>
    <n v="8"/>
    <s v="Don't know"/>
    <s v="Advanced Machine Learning"/>
    <s v="no"/>
    <m/>
    <s v="No"/>
  </r>
  <r>
    <n v="62"/>
    <s v="Start a new career in this field"/>
    <m/>
    <m/>
    <m/>
    <s v="General interest in the topic (personal growth and enrichment)"/>
    <m/>
    <n v="44.18888888888889"/>
    <d v="1974-05-30T00:00:00"/>
    <n v="7"/>
    <n v="40"/>
    <n v="12"/>
    <n v="10"/>
    <n v="655"/>
    <x v="3"/>
    <n v="0"/>
    <s v="hoodie"/>
    <m/>
    <s v="â€Math - all the cool kids are doing itâ€"/>
    <m/>
    <n v="1"/>
    <s v="Other"/>
    <m/>
    <m/>
    <s v="Senior engineer"/>
    <s v="Telecommunications"/>
    <m/>
    <n v="15"/>
    <m/>
    <s v="Masters"/>
    <m/>
    <m/>
    <m/>
    <m/>
    <m/>
    <m/>
    <m/>
    <m/>
    <s v="None"/>
    <m/>
    <m/>
    <m/>
    <m/>
    <m/>
    <m/>
    <m/>
    <m/>
    <m/>
    <x v="2"/>
    <s v="Old AI Mooc student"/>
    <n v="8"/>
    <s v="Tailor made nanodegrees, ability to choose terms from different nanodegrees only the parts I need and not have to repeat things I know"/>
    <s v="Information security topics"/>
    <m/>
    <m/>
    <s v="No"/>
  </r>
  <r>
    <n v="63"/>
    <m/>
    <m/>
    <s v="Help move from academia to industry"/>
    <m/>
    <s v="General interest in the topic (personal growth and enrichment)"/>
    <m/>
    <n v="2.7777777777777779E-3"/>
    <d v="2017-12-17T00:00:00"/>
    <n v="8"/>
    <n v="30"/>
    <n v="5"/>
    <n v="5"/>
    <n v="58900000"/>
    <x v="4"/>
    <n v="1"/>
    <s v="t-shirt"/>
    <m/>
    <s v="â€œMachine learning for lifeâ€"/>
    <m/>
    <n v="1"/>
    <s v="Educator / Instructor"/>
    <m/>
    <m/>
    <s v="Professor "/>
    <s v="Education"/>
    <m/>
    <n v="8"/>
    <s v="Federal Institute of technology"/>
    <s v="PhD"/>
    <m/>
    <m/>
    <m/>
    <m/>
    <m/>
    <s v="Deep Learning Foundations"/>
    <m/>
    <m/>
    <m/>
    <m/>
    <s v="Forums"/>
    <m/>
    <m/>
    <n v="10"/>
    <n v="6"/>
    <m/>
    <n v="20"/>
    <s v="Go ahead, keep going"/>
    <x v="1"/>
    <m/>
    <n v="10"/>
    <s v="It is great for me"/>
    <s v="Hardware for robotics"/>
    <s v="No"/>
    <m/>
    <s v="yes"/>
  </r>
  <r>
    <n v="64"/>
    <s v="Start a new career in this field"/>
    <m/>
    <m/>
    <m/>
    <m/>
    <m/>
    <n v="24.15"/>
    <d v="1994-02-28T00:00:00"/>
    <n v="8"/>
    <n v="20"/>
    <n v="11"/>
    <n v="11"/>
    <n v="110085"/>
    <x v="4"/>
    <n v="1"/>
    <s v="hoodie"/>
    <m/>
    <s v="â€Math - all the cool kids are doing itâ€"/>
    <m/>
    <n v="1"/>
    <s v="Data Analyst"/>
    <m/>
    <s v="Individual Contributor"/>
    <m/>
    <s v="Technology &amp; Internet"/>
    <m/>
    <n v="1"/>
    <s v="medmap india"/>
    <s v="Nanodegree Program"/>
    <m/>
    <m/>
    <m/>
    <s v="Machine Learning Engineer"/>
    <m/>
    <m/>
    <m/>
    <m/>
    <m/>
    <m/>
    <s v="Slack Channel"/>
    <m/>
    <n v="5"/>
    <m/>
    <n v="5"/>
    <m/>
    <n v="100"/>
    <s v="be persistent kids!"/>
    <x v="1"/>
    <m/>
    <n v="10"/>
    <s v="discounts!"/>
    <s v="deep learning"/>
    <s v="no"/>
    <m/>
    <s v="No"/>
  </r>
  <r>
    <n v="65"/>
    <s v="Start a new career in this field"/>
    <m/>
    <m/>
    <s v="Help prepare for an advanced degree"/>
    <s v="General interest in the topic (personal growth and enrichment)"/>
    <m/>
    <n v="35.588888888888889"/>
    <d v="1982-11-20T00:00:00"/>
    <n v="7"/>
    <n v="45"/>
    <n v="12"/>
    <n v="30"/>
    <n v="10601"/>
    <x v="4"/>
    <n v="1"/>
    <s v="t-shirt"/>
    <m/>
    <s v="â€œA quality life demands quality questionsâ€"/>
    <m/>
    <n v="1"/>
    <s v="Research"/>
    <m/>
    <s v="Individual Contributor"/>
    <m/>
    <s v="Technology &amp; Internet"/>
    <m/>
    <n v="10"/>
    <s v="IBM Research"/>
    <s v="PhD"/>
    <m/>
    <m/>
    <m/>
    <m/>
    <m/>
    <s v="Deep Learning Foundations"/>
    <m/>
    <m/>
    <m/>
    <m/>
    <s v="Forums"/>
    <m/>
    <n v="6"/>
    <m/>
    <n v="2"/>
    <m/>
    <n v="2"/>
    <s v="commit to the program and make time for it even if you're busy with work and life."/>
    <x v="1"/>
    <m/>
    <n v="10"/>
    <s v="More choices for office hours"/>
    <s v="technical interview questions, key concepts to master in CS or any sub-field, coverage of new trends and tech (i.e.  Kotlin for android app dev)"/>
    <m/>
    <m/>
    <s v="No"/>
  </r>
  <r>
    <n v="66"/>
    <s v="Start a new career in this field"/>
    <m/>
    <m/>
    <m/>
    <s v="General interest in the topic (personal growth and enrichment)"/>
    <m/>
    <n v="33.541666666666664"/>
    <d v="1984-11-26T00:00:00"/>
    <n v="8"/>
    <n v="35"/>
    <n v="9"/>
    <n v="12"/>
    <n v="10437"/>
    <x v="3"/>
    <n v="1"/>
    <s v="backpack"/>
    <m/>
    <s v="â€œA quality life demands quality questionsâ€"/>
    <m/>
    <n v="1"/>
    <s v="Consulting"/>
    <m/>
    <m/>
    <s v="Consultant - SMA"/>
    <s v="Technology &amp; Internet"/>
    <m/>
    <n v="10"/>
    <s v="Independent Contractor"/>
    <s v="Bachelors"/>
    <m/>
    <m/>
    <s v="Data Analyst"/>
    <m/>
    <m/>
    <m/>
    <m/>
    <m/>
    <m/>
    <m/>
    <s v="Forums"/>
    <m/>
    <m/>
    <n v="20"/>
    <n v="2"/>
    <m/>
    <n v="48"/>
    <s v="Take your time with the mini labs and questions especially programming oriented items"/>
    <x v="2"/>
    <s v="reddit"/>
    <n v="10"/>
    <s v="Perhaps more active engagement or encouragement from Udacity, ie if you have not logged in a few days/weeks. Or setup regular calls/checkins would be motivating."/>
    <s v="Deep learning"/>
    <m/>
    <m/>
    <s v="No"/>
  </r>
  <r>
    <n v="67"/>
    <s v="Start a new career in this field"/>
    <s v="Grow skills for my current role"/>
    <m/>
    <m/>
    <s v="General interest in the topic (personal growth and enrichment)"/>
    <m/>
    <n v="30.925000000000001"/>
    <d v="1987-06-26T00:00:00"/>
    <n v="8"/>
    <n v="40"/>
    <n v="12"/>
    <n v="6"/>
    <n v="20001"/>
    <x v="6"/>
    <n v="0"/>
    <s v="t-shirt"/>
    <m/>
    <s v="â€œData is the new bacon&quot;"/>
    <m/>
    <n v="1"/>
    <s v="Data Analyst"/>
    <m/>
    <s v="Individual Contributor"/>
    <m/>
    <s v="Government"/>
    <m/>
    <n v="2"/>
    <s v="Booz Allen Hamilton"/>
    <s v="Masters"/>
    <m/>
    <m/>
    <m/>
    <s v="Machine Learning Engineer"/>
    <m/>
    <m/>
    <m/>
    <m/>
    <m/>
    <m/>
    <s v="Forums"/>
    <m/>
    <n v="6"/>
    <m/>
    <m/>
    <n v="10"/>
    <n v="240"/>
    <s v="Just keep at it.  Don't give up or feel like you aren't smart enough - especially on the deep learning projects."/>
    <x v="0"/>
    <m/>
    <n v="7"/>
    <s v="organize local meet ups in large cities so students could work together"/>
    <s v="statistics"/>
    <s v="It was hard to contact payments and billing to get responses to payment related questions and to get receipts."/>
    <m/>
    <s v="No"/>
  </r>
  <r>
    <n v="68"/>
    <m/>
    <s v="Grow skills for my current role"/>
    <m/>
    <m/>
    <m/>
    <m/>
    <n v="35.205555555555556"/>
    <d v="1983-04-07T00:00:00"/>
    <n v="8"/>
    <n v="50"/>
    <n v="2"/>
    <n v="3"/>
    <n v="560034"/>
    <x v="9"/>
    <n v="1"/>
    <s v="backpack"/>
    <m/>
    <s v="â€œA quality life demands quality questionsâ€"/>
    <m/>
    <n v="1"/>
    <s v="Product Management/Project Management"/>
    <m/>
    <s v="Director"/>
    <m/>
    <s v="Healthcare and Pharmaceuticals"/>
    <m/>
    <n v="11"/>
    <s v="Cura"/>
    <s v="Masters"/>
    <m/>
    <m/>
    <m/>
    <m/>
    <m/>
    <s v="Deep Learning Foundations"/>
    <m/>
    <m/>
    <m/>
    <m/>
    <s v="Slack Channel"/>
    <m/>
    <m/>
    <n v="8"/>
    <n v="2"/>
    <m/>
    <n v="2"/>
    <s v="Don't get too bogged down by coding . Coding design patterns are quite standard across DLND. Focus more on why a neural network is design in sample exercuses and lessons "/>
    <x v="1"/>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s v="No"/>
  </r>
  <r>
    <n v="69"/>
    <m/>
    <s v="Grow skills for my current role"/>
    <m/>
    <m/>
    <s v="General interest in the topic (personal growth and enrichment)"/>
    <m/>
    <n v="0.36388888888888887"/>
    <d v="2017-08-09T00:00:00"/>
    <n v="7"/>
    <n v="35"/>
    <n v="5"/>
    <n v="5"/>
    <n v="528300"/>
    <x v="6"/>
    <n v="1"/>
    <s v="t-shirt"/>
    <m/>
    <s v="â€œMachine learning for lifeâ€"/>
    <m/>
    <n v="0"/>
    <m/>
    <m/>
    <m/>
    <m/>
    <m/>
    <m/>
    <m/>
    <m/>
    <s v="Bachelors"/>
    <m/>
    <m/>
    <m/>
    <s v="Machine Learning Engineer"/>
    <m/>
    <m/>
    <m/>
    <m/>
    <m/>
    <m/>
    <s v="Stack Overflow"/>
    <m/>
    <n v="6"/>
    <m/>
    <n v="6"/>
    <m/>
    <n v="5"/>
    <s v="keep learning every day. Do not stop do not cheat"/>
    <x v="2"/>
    <s v="website"/>
    <n v="9"/>
    <s v="a new world"/>
    <s v="tensorflow deep learning"/>
    <s v="push more new couese"/>
    <m/>
    <s v="No"/>
  </r>
  <r>
    <n v="70"/>
    <s v="Start a new career in this field"/>
    <s v="Grow skills for my current role"/>
    <s v="Help move from academia to industry"/>
    <s v="Help prepare for an advanced degree"/>
    <s v="General interest in the topic (personal growth and enrichment)"/>
    <m/>
    <n v="22.85"/>
    <d v="1995-06-11T00:00:00"/>
    <n v="7"/>
    <n v="40"/>
    <n v="56"/>
    <n v="3"/>
    <n v="89130000"/>
    <x v="9"/>
    <n v="0"/>
    <s v="jacket (brand is TBD... probably Patagonia)"/>
    <m/>
    <s v="â€œA quality life demands quality questionsâ€"/>
    <m/>
    <n v="1"/>
    <s v="Other"/>
    <m/>
    <s v="Not Applicable"/>
    <m/>
    <s v="Technology &amp; Internet"/>
    <m/>
    <n v="3"/>
    <s v="Sisplan Sistemas"/>
    <s v="Nanodegree Program"/>
    <s v="Intro to Programming"/>
    <m/>
    <m/>
    <m/>
    <m/>
    <s v="Deep Learning Foundations"/>
    <m/>
    <m/>
    <m/>
    <s v="Front-end, fullstack"/>
    <s v="Mentor Help (classroom or 1:1 mentors)"/>
    <m/>
    <n v="6"/>
    <m/>
    <m/>
    <n v="10"/>
    <n v="40"/>
    <s v="Try something new, ask for help when you are stuck, read a lot"/>
    <x v="1"/>
    <m/>
    <n v="10"/>
    <s v="Do more nanodegree and continue with the high quality courses, also more reading lessons and quizzes"/>
    <s v="Ai, self driving cars, web development, etc"/>
    <m/>
    <m/>
    <s v="No"/>
  </r>
  <r>
    <n v="71"/>
    <m/>
    <m/>
    <m/>
    <m/>
    <s v="General interest in the topic (personal growth and enrichment)"/>
    <m/>
    <n v="31.630555555555556"/>
    <d v="1986-10-15T00:00:00"/>
    <n v="8"/>
    <n v="30"/>
    <n v="8"/>
    <n v="5"/>
    <n v="61704"/>
    <x v="10"/>
    <n v="0"/>
    <s v="hoodie"/>
    <m/>
    <s v="â€Math - all the cool kids are doing itâ€"/>
    <m/>
    <n v="1"/>
    <s v="Product Management/Project Management"/>
    <m/>
    <s v="Manager"/>
    <m/>
    <s v="Insurance"/>
    <m/>
    <n v="7"/>
    <m/>
    <s v="Masters"/>
    <m/>
    <m/>
    <m/>
    <m/>
    <m/>
    <s v="Deep Learning Foundations"/>
    <m/>
    <m/>
    <m/>
    <m/>
    <s v="Forums"/>
    <m/>
    <n v="6"/>
    <m/>
    <n v="3"/>
    <m/>
    <n v="10"/>
    <s v="Just do it!!"/>
    <x v="2"/>
    <s v="Tech news"/>
    <n v="10"/>
    <s v="Provide more opportunities to get exposure to employers  ."/>
    <s v="Design, Finance."/>
    <s v="No"/>
    <m/>
    <s v="No"/>
  </r>
  <r>
    <n v="72"/>
    <s v="Start a new career in this field"/>
    <m/>
    <m/>
    <m/>
    <m/>
    <m/>
    <n v="40.533333333333331"/>
    <d v="1978-01-05T00:00:00"/>
    <n v="7"/>
    <n v="65"/>
    <n v="12"/>
    <n v="6"/>
    <n v="8844"/>
    <x v="7"/>
    <n v="0"/>
    <s v="t-shirt"/>
    <m/>
    <s v="â€œMachine learning for lifeâ€"/>
    <m/>
    <n v="1"/>
    <s v="Software Engineer"/>
    <m/>
    <m/>
    <s v="Principle"/>
    <s v="Technology &amp; Internet"/>
    <m/>
    <n v="16"/>
    <s v="Index Engines"/>
    <s v="Masters"/>
    <m/>
    <m/>
    <m/>
    <m/>
    <s v="Artificial Intelligence"/>
    <m/>
    <m/>
    <m/>
    <m/>
    <m/>
    <s v="Slack Channel"/>
    <m/>
    <n v="4"/>
    <m/>
    <n v="1"/>
    <m/>
    <n v="4"/>
    <s v="Actually take the quizzes, don't just look at the answers. Be active on the Slack channel if you have questions. Read the text!"/>
    <x v="1"/>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s v="No"/>
  </r>
  <r>
    <n v="73"/>
    <s v="Start a new career in this field"/>
    <s v="Grow skills for my current role"/>
    <m/>
    <s v="Help prepare for an advanced degree"/>
    <s v="General interest in the topic (personal growth and enrichment)"/>
    <m/>
    <n v="24.413888888888888"/>
    <d v="1993-11-25T00:00:00"/>
    <n v="7"/>
    <n v="60"/>
    <n v="10"/>
    <n v="5"/>
    <n v="15157"/>
    <x v="11"/>
    <n v="1"/>
    <s v="t-shirt"/>
    <m/>
    <s v="â€Math - all the cool kids are doing itâ€"/>
    <m/>
    <n v="1"/>
    <s v=" Artificial Intelligence Engineer"/>
    <m/>
    <s v="Individual Contributor"/>
    <m/>
    <s v="Transportation &amp; Delivery"/>
    <m/>
    <n v="1"/>
    <s v="Traveloka.com"/>
    <s v="Bachelors"/>
    <m/>
    <m/>
    <m/>
    <m/>
    <s v="Artificial Intelligence"/>
    <m/>
    <m/>
    <m/>
    <m/>
    <m/>
    <s v="Mentor Help (classroom or 1:1 mentors)"/>
    <m/>
    <n v="2"/>
    <m/>
    <n v="4"/>
    <m/>
    <n v="72"/>
    <s v="When you are hesitate to continue the lecture, always remember you did it in the first place"/>
    <x v="4"/>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s v="No"/>
  </r>
  <r>
    <n v="74"/>
    <s v="Start a new career in this field"/>
    <m/>
    <m/>
    <s v="Help prepare for an advanced degree"/>
    <s v="General interest in the topic (personal growth and enrichment)"/>
    <m/>
    <n v="27.155555555555555"/>
    <d v="1991-03-14T00:00:00"/>
    <n v="6"/>
    <n v="35"/>
    <n v="6"/>
    <n v="5"/>
    <n v="560103"/>
    <x v="1"/>
    <n v="0"/>
    <s v="hoodie"/>
    <m/>
    <s v="â€œA quality life demands quality questionsâ€"/>
    <m/>
    <n v="1"/>
    <s v="Software Engineer"/>
    <m/>
    <s v="Individual Contributor"/>
    <m/>
    <s v="Technology &amp; Internet"/>
    <m/>
    <n v="3"/>
    <s v="Accenture"/>
    <s v="Bachelors"/>
    <m/>
    <m/>
    <m/>
    <s v="Machine Learning Engineer"/>
    <m/>
    <m/>
    <m/>
    <m/>
    <m/>
    <m/>
    <s v="Forums"/>
    <m/>
    <n v="3"/>
    <m/>
    <n v="3"/>
    <m/>
    <n v="30"/>
    <s v="stay motivated and don't panic if you don't get it in the first reading.Revisit videos till you get it."/>
    <x v="1"/>
    <m/>
    <n v="8"/>
    <s v="More scholarships for nanodegrees"/>
    <s v="NLP nanodegree"/>
    <m/>
    <m/>
    <s v="No"/>
  </r>
  <r>
    <n v="75"/>
    <m/>
    <s v="Grow skills for my current role"/>
    <m/>
    <m/>
    <m/>
    <m/>
    <n v="48.875"/>
    <d v="1969-10-16T00:00:00"/>
    <n v="6"/>
    <n v="10"/>
    <n v="8"/>
    <n v="100"/>
    <n v="5020"/>
    <x v="9"/>
    <n v="0"/>
    <s v="jacket (brand is TBD... probably Patagonia)"/>
    <m/>
    <s v="â€œA quality life demands quality questionsâ€"/>
    <m/>
    <n v="1"/>
    <s v="Business/Strategy"/>
    <m/>
    <s v="President"/>
    <m/>
    <s v="Retail &amp; Consumer Durables"/>
    <m/>
    <n v="15"/>
    <s v="Archides Uhren GmbH"/>
    <s v="Masters"/>
    <m/>
    <s v="Business Analyst"/>
    <m/>
    <m/>
    <m/>
    <m/>
    <m/>
    <m/>
    <m/>
    <m/>
    <s v="Forums"/>
    <m/>
    <m/>
    <n v="15"/>
    <m/>
    <n v="15"/>
    <n v="15"/>
    <s v="Try it, ask questions and you are ready."/>
    <x v="1"/>
    <m/>
    <n v="9"/>
    <s v="more not that technical programs"/>
    <s v="maybe a specialised program using Google Analytics in combination with e.g. Facebook Insights, etc."/>
    <s v="go on. you do a good job. PS: I couldn't find a website of the Swag. So the survey is maybe not all right."/>
    <m/>
    <s v="No"/>
  </r>
  <r>
    <n v="76"/>
    <s v="Start a new career in this field"/>
    <s v="Grow skills for my current role"/>
    <m/>
    <m/>
    <s v="General interest in the topic (personal growth and enrichment)"/>
    <m/>
    <n v="33"/>
    <m/>
    <n v="7"/>
    <n v="120"/>
    <n v="8"/>
    <n v="10"/>
    <m/>
    <x v="4"/>
    <n v="0"/>
    <m/>
    <s v="gadgets"/>
    <s v="â€œMachine learning for lifeâ€"/>
    <m/>
    <n v="1"/>
    <s v="Accounting/Finance"/>
    <m/>
    <s v="C-Level"/>
    <m/>
    <m/>
    <s v="Consumer products"/>
    <n v="15"/>
    <m/>
    <s v="Masters"/>
    <m/>
    <m/>
    <m/>
    <s v="Machine Learning Engineer"/>
    <s v="Artificial Intelligence"/>
    <m/>
    <m/>
    <m/>
    <m/>
    <m/>
    <s v="Stack Overflow"/>
    <m/>
    <m/>
    <n v="10"/>
    <n v="5"/>
    <m/>
    <n v="10"/>
    <s v="allocate 1-2 hours daily toward finishing your nanodegree "/>
    <x v="1"/>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s v="No"/>
  </r>
  <r>
    <n v="77"/>
    <s v="Start a new career in this field"/>
    <m/>
    <s v="Help move from academia to industry"/>
    <s v="Help prepare for an advanced degree"/>
    <s v="General interest in the topic (personal growth and enrichment)"/>
    <m/>
    <n v="21.769444444444446"/>
    <d v="1996-07-04T00:00:00"/>
    <n v="7"/>
    <n v="60"/>
    <n v="12"/>
    <n v="24"/>
    <n v="95136"/>
    <x v="7"/>
    <n v="1"/>
    <s v="hoodie"/>
    <m/>
    <s v="â€Math - all the cool kids are doing itâ€"/>
    <m/>
    <n v="1"/>
    <s v="Student"/>
    <m/>
    <s v="Intern"/>
    <m/>
    <s v="Technology &amp; Internet"/>
    <m/>
    <n v="2"/>
    <s v="IBM Germany "/>
    <s v="High school or below"/>
    <m/>
    <m/>
    <m/>
    <s v="Machine Learning Engineer"/>
    <m/>
    <m/>
    <m/>
    <m/>
    <m/>
    <m/>
    <s v="Stack Overflow"/>
    <m/>
    <n v="3"/>
    <m/>
    <n v="5"/>
    <m/>
    <n v="25"/>
    <s v="At some point time will become very limited. If you want to climb that platue it might be a good thing to know beforehand why exactly you want this nanodegree and if that's worth the struggle. "/>
    <x v="1"/>
    <m/>
    <n v="8"/>
    <s v="For the capstone project I was not quite sure what is expected from me. I kinda struggled between writing a project paper or a scientific paper like in university. "/>
    <s v="Applying technology to different industries "/>
    <s v="You are doing great! "/>
    <m/>
    <s v="No"/>
  </r>
  <r>
    <n v="78"/>
    <s v="Start a new career in this field"/>
    <m/>
    <m/>
    <m/>
    <m/>
    <m/>
    <n v="29.772222222222222"/>
    <d v="1988-08-14T00:00:00"/>
    <n v="9"/>
    <n v="35"/>
    <n v="16"/>
    <n v="6"/>
    <n v="11238"/>
    <x v="1"/>
    <n v="1"/>
    <s v="backpack"/>
    <m/>
    <s v="â€œData is the new bacon&quot;"/>
    <m/>
    <n v="1"/>
    <s v="Consulting"/>
    <m/>
    <s v="Individual Contributor"/>
    <m/>
    <s v="Technology &amp; Internet"/>
    <m/>
    <n v="2"/>
    <s v="AKA Enterprise Solutions"/>
    <s v="Bachelors"/>
    <m/>
    <m/>
    <s v="Data Analyst"/>
    <m/>
    <m/>
    <m/>
    <m/>
    <s v="Robotics"/>
    <m/>
    <m/>
    <s v="Forums"/>
    <m/>
    <m/>
    <n v="20"/>
    <m/>
    <n v="20"/>
    <n v="20"/>
    <s v="Check the forums. Review old material to really embed it into your mind."/>
    <x v="1"/>
    <m/>
    <n v="9"/>
    <s v="ALWAYS HAVE FORUMS. The Robotics Slack is so messy and cluttered."/>
    <s v="Automation, testing, best practices, software development practices."/>
    <s v="I love Udacity. "/>
    <m/>
    <s v="No"/>
  </r>
  <r>
    <n v="79"/>
    <s v="Start a new career in this field"/>
    <m/>
    <m/>
    <m/>
    <s v="General interest in the topic (personal growth and enrichment)"/>
    <m/>
    <n v="40.977777777777774"/>
    <d v="1977-07-29T00:00:00"/>
    <n v="8"/>
    <n v="35"/>
    <n v="8"/>
    <n v="2"/>
    <m/>
    <x v="1"/>
    <n v="1"/>
    <s v="backpack"/>
    <m/>
    <m/>
    <s v="Learn - for life!"/>
    <n v="1"/>
    <s v="Other"/>
    <m/>
    <s v="Individual Contributor"/>
    <m/>
    <s v="Education"/>
    <m/>
    <n v="2"/>
    <s v="Udacity"/>
    <s v="Masters"/>
    <m/>
    <m/>
    <s v="Data Analyst"/>
    <s v="Machine Learning Engineer"/>
    <m/>
    <s v="Deep Learning Foundations"/>
    <m/>
    <m/>
    <m/>
    <m/>
    <s v="Forums"/>
    <m/>
    <n v="3"/>
    <m/>
    <n v="3"/>
    <m/>
    <n v="10"/>
    <s v="Do as much as you can when you have time!"/>
    <x v="1"/>
    <m/>
    <n v="10"/>
    <s v="Improve some ND's course material, in particular MLND, since the course material is pieced together from various sources instead of originally developed."/>
    <s v="big data technologies should be included as part of DAND"/>
    <s v="I love Udacity!!!"/>
    <m/>
    <s v="No"/>
  </r>
  <r>
    <n v="80"/>
    <m/>
    <s v="Grow skills for my current role"/>
    <s v="Help move from academia to industry"/>
    <m/>
    <s v="General interest in the topic (personal growth and enrichment)"/>
    <m/>
    <n v="26.388888888888889"/>
    <d v="1991-12-15T00:00:00"/>
    <n v="7"/>
    <n v="10"/>
    <n v="8"/>
    <n v="20"/>
    <n v="66502"/>
    <x v="0"/>
    <n v="1"/>
    <s v="backpack"/>
    <m/>
    <s v="â€œMachine learning for lifeâ€"/>
    <m/>
    <n v="0"/>
    <m/>
    <m/>
    <m/>
    <m/>
    <m/>
    <m/>
    <m/>
    <m/>
    <s v="Masters"/>
    <m/>
    <m/>
    <m/>
    <s v="Machine Learning Engineer"/>
    <m/>
    <m/>
    <m/>
    <m/>
    <m/>
    <m/>
    <s v="Forums"/>
    <m/>
    <n v="4"/>
    <m/>
    <n v="6"/>
    <m/>
    <n v="4"/>
    <s v="Study hard and prepare early"/>
    <x v="1"/>
    <m/>
    <n v="10"/>
    <s v="get more job opportunties for students"/>
    <s v="self-driving car"/>
    <s v="no"/>
    <m/>
    <s v="No"/>
  </r>
  <r>
    <n v="81"/>
    <s v="Start a new career in this field"/>
    <m/>
    <m/>
    <m/>
    <s v="General interest in the topic (personal growth and enrichment)"/>
    <m/>
    <n v="27.663888888888888"/>
    <d v="1990-09-12T00:00:00"/>
    <n v="8"/>
    <n v="35"/>
    <n v="10"/>
    <n v="6"/>
    <n v="400615"/>
    <x v="1"/>
    <n v="1"/>
    <s v="hoodie"/>
    <m/>
    <s v="â€œA quality life demands quality questionsâ€"/>
    <m/>
    <n v="1"/>
    <s v="Business Intelligence / Business Analyst"/>
    <m/>
    <s v="Individual Contributor"/>
    <m/>
    <s v="Retail &amp; Consumer Durables"/>
    <m/>
    <n v="8"/>
    <s v="Vaz"/>
    <s v="Bachelors"/>
    <m/>
    <s v="Business Analyst"/>
    <m/>
    <m/>
    <m/>
    <m/>
    <m/>
    <m/>
    <m/>
    <m/>
    <s v="Forums"/>
    <m/>
    <m/>
    <n v="20"/>
    <n v="5"/>
    <m/>
    <n v="48"/>
    <s v="Pace yourself. 90 minutes daily , 6 days a week is all the time you need to complete a nanodegree"/>
    <x v="1"/>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s v="No"/>
  </r>
  <r>
    <n v="82"/>
    <m/>
    <s v="Grow skills for my current role"/>
    <s v="Help move from academia to industry"/>
    <m/>
    <m/>
    <m/>
    <n v="30.18611111111111"/>
    <d v="1988-03-18T00:00:00"/>
    <n v="7"/>
    <n v="30"/>
    <n v="10"/>
    <n v="5"/>
    <n v="12180"/>
    <x v="1"/>
    <n v="0"/>
    <s v="t-shirt"/>
    <m/>
    <s v="â€œA quality life demands quality questionsâ€"/>
    <m/>
    <n v="1"/>
    <s v="Research"/>
    <m/>
    <s v="Not Applicable"/>
    <m/>
    <s v="Nonprofit"/>
    <m/>
    <n v="3"/>
    <s v="Rensselaer Polytechnic Institute (RPI)"/>
    <s v="PhD"/>
    <m/>
    <m/>
    <m/>
    <m/>
    <s v="Artificial Intelligence"/>
    <m/>
    <m/>
    <m/>
    <m/>
    <m/>
    <s v="Forums"/>
    <m/>
    <m/>
    <n v="10"/>
    <n v="6"/>
    <m/>
    <n v="10"/>
    <s v="Spend enough time, ask people if you get stucked"/>
    <x v="1"/>
    <m/>
    <n v="10"/>
    <s v="Mentor in the program should spend more time on students. They should be more professional. For me, I asked questions several times, but my mentor never replied. "/>
    <s v="Biology"/>
    <s v="Mentor should be better."/>
    <m/>
    <s v="No"/>
  </r>
  <r>
    <n v="83"/>
    <s v="Start a new career in this field"/>
    <m/>
    <s v="Help move from academia to industry"/>
    <m/>
    <s v="General interest in the topic (personal growth and enrichment)"/>
    <m/>
    <n v="30.108333333333334"/>
    <d v="1988-04-15T00:00:00"/>
    <n v="7"/>
    <n v="150"/>
    <n v="12"/>
    <n v="24"/>
    <n v="92120"/>
    <x v="8"/>
    <n v="1"/>
    <s v="track suit / sweat suit"/>
    <m/>
    <s v="â€œMachine learning for lifeâ€"/>
    <m/>
    <n v="1"/>
    <s v="Research"/>
    <m/>
    <s v="Not Applicable"/>
    <m/>
    <m/>
    <s v="Neuroscience"/>
    <n v="3"/>
    <s v="CEA / INSERM / NeuroSpin"/>
    <s v="PhD"/>
    <m/>
    <m/>
    <m/>
    <m/>
    <s v="Artificial Intelligence"/>
    <m/>
    <m/>
    <m/>
    <m/>
    <m/>
    <s v="Forums"/>
    <m/>
    <n v="6"/>
    <m/>
    <n v="6"/>
    <m/>
    <n v="12"/>
    <s v="Be sure to have a minimal amount of coding fluency before enrolling."/>
    <x v="1"/>
    <m/>
    <n v="10"/>
    <s v="I think the networking and career services can still be improved for Non US based students"/>
    <s v="More advanced and more theoretical machine learning"/>
    <s v="I think Udacity is a great resource, keep up the good work!"/>
    <m/>
    <s v="No"/>
  </r>
  <r>
    <n v="84"/>
    <s v="Start a new career in this field"/>
    <s v="Grow skills for my current role"/>
    <m/>
    <s v="Help prepare for an advanced degree"/>
    <s v="General interest in the topic (personal growth and enrichment)"/>
    <m/>
    <n v="24.725000000000001"/>
    <d v="1993-08-05T00:00:00"/>
    <n v="7"/>
    <n v="150"/>
    <n v="3"/>
    <n v="4"/>
    <n v="94110"/>
    <x v="10"/>
    <n v="1"/>
    <s v="hoodie"/>
    <m/>
    <m/>
    <s v="Life Long Learner"/>
    <n v="1"/>
    <s v="Product Management/Project Management"/>
    <m/>
    <s v="Individual Contributor"/>
    <m/>
    <s v="Technology &amp; Internet"/>
    <m/>
    <n v="2"/>
    <s v="Yahoo"/>
    <s v="Bachelors"/>
    <m/>
    <m/>
    <m/>
    <m/>
    <s v="Artificial Intelligence"/>
    <m/>
    <m/>
    <m/>
    <m/>
    <m/>
    <s v="Forums"/>
    <m/>
    <n v="3"/>
    <m/>
    <n v="4"/>
    <m/>
    <n v="15"/>
    <s v="Be resourceful and don't stick to one channel for help: check forums, ask 1:1 mentors, search slack channels, ask during AMAs, etc"/>
    <x v="2"/>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s v="No"/>
  </r>
  <r>
    <n v="85"/>
    <s v="Start a new career in this field"/>
    <m/>
    <m/>
    <m/>
    <m/>
    <m/>
    <n v="28.680555555555557"/>
    <d v="1989-09-11T00:00:00"/>
    <n v="7"/>
    <n v="90"/>
    <n v="8"/>
    <n v="0"/>
    <n v="682021"/>
    <x v="10"/>
    <n v="0"/>
    <m/>
    <s v="Tea cup"/>
    <s v="â€œData is the new bacon&quot;"/>
    <m/>
    <n v="1"/>
    <m/>
    <s v="Software QA Engineer"/>
    <s v="Individual Contributor"/>
    <m/>
    <m/>
    <s v="Travel"/>
    <n v="4"/>
    <s v="MakeMyTrip India Pvt Ltd"/>
    <s v="Masters"/>
    <m/>
    <m/>
    <m/>
    <m/>
    <m/>
    <m/>
    <m/>
    <m/>
    <s v="None"/>
    <m/>
    <m/>
    <m/>
    <m/>
    <m/>
    <m/>
    <m/>
    <m/>
    <m/>
    <x v="1"/>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s v="No"/>
  </r>
  <r>
    <n v="86"/>
    <s v="Start a new career in this field"/>
    <m/>
    <m/>
    <m/>
    <m/>
    <m/>
    <n v="44.336111111111109"/>
    <d v="1974-04-07T00:00:00"/>
    <n v="8"/>
    <n v="45"/>
    <n v="5"/>
    <n v="5"/>
    <n v="80798"/>
    <x v="9"/>
    <n v="1"/>
    <s v="t-shirt"/>
    <m/>
    <s v="â€œData is the new bacon&quot;"/>
    <m/>
    <n v="1"/>
    <s v="Self employed"/>
    <m/>
    <s v="Manager"/>
    <m/>
    <s v="Automotive"/>
    <m/>
    <n v="15"/>
    <s v="caegroup"/>
    <s v="Masters"/>
    <m/>
    <m/>
    <m/>
    <m/>
    <m/>
    <s v="Deep Learning Foundations"/>
    <m/>
    <m/>
    <m/>
    <m/>
    <s v="Slack Channel"/>
    <m/>
    <m/>
    <n v="25"/>
    <m/>
    <n v="10"/>
    <n v="25"/>
    <s v=" "/>
    <x v="2"/>
    <s v="News Sites"/>
    <n v="10"/>
    <s v=" "/>
    <s v="Advanced Deep Learning Course"/>
    <m/>
    <m/>
    <s v="No"/>
  </r>
  <r>
    <n v="87"/>
    <m/>
    <m/>
    <m/>
    <s v="Help prepare for an advanced degree"/>
    <m/>
    <m/>
    <n v="36.044444444444444"/>
    <d v="1982-06-09T00:00:00"/>
    <n v="7"/>
    <n v="120"/>
    <n v="12"/>
    <n v="15"/>
    <n v="92131"/>
    <x v="6"/>
    <n v="1"/>
    <s v="backpack"/>
    <m/>
    <s v="â€œA quality life demands quality questionsâ€"/>
    <m/>
    <n v="1"/>
    <s v="Other"/>
    <m/>
    <s v="Director"/>
    <m/>
    <s v="Nonprofit"/>
    <m/>
    <n v="10"/>
    <s v="Community Forests Pemba"/>
    <s v="Bachelors"/>
    <m/>
    <m/>
    <m/>
    <m/>
    <m/>
    <s v="Deep Learning Foundations"/>
    <m/>
    <m/>
    <m/>
    <m/>
    <s v="Slack Channel"/>
    <m/>
    <n v="4"/>
    <m/>
    <n v="6"/>
    <m/>
    <n v="7"/>
    <s v="Don't be afraid to ask for help from other students"/>
    <x v="2"/>
    <s v="Twiml podcast"/>
    <n v="6"/>
    <s v="Polish the lessons"/>
    <s v="Machine learning"/>
    <m/>
    <m/>
    <s v="No"/>
  </r>
  <r>
    <n v="88"/>
    <s v="Start a new career in this field"/>
    <m/>
    <m/>
    <m/>
    <s v="General interest in the topic (personal growth and enrichment)"/>
    <m/>
    <n v="36.552777777777777"/>
    <d v="1981-12-08T00:00:00"/>
    <n v="8"/>
    <n v="120"/>
    <n v="10"/>
    <n v="6"/>
    <n v="41068"/>
    <x v="7"/>
    <n v="1"/>
    <s v="hoodie"/>
    <m/>
    <s v="â€œMachine learning for lifeâ€"/>
    <m/>
    <n v="0"/>
    <m/>
    <m/>
    <m/>
    <m/>
    <m/>
    <m/>
    <m/>
    <m/>
    <s v="Masters"/>
    <m/>
    <m/>
    <s v="Data Analyst"/>
    <m/>
    <m/>
    <m/>
    <m/>
    <m/>
    <m/>
    <m/>
    <s v="Forums"/>
    <m/>
    <n v="3"/>
    <m/>
    <n v="5"/>
    <m/>
    <n v="80"/>
    <s v="Learn with others, learn regularly, set a schedule"/>
    <x v="1"/>
    <m/>
    <n v="9"/>
    <s v="Help/push people who are stuck or havent invested time"/>
    <s v="Freelancing"/>
    <s v="You guys rock!"/>
    <m/>
    <s v="No"/>
  </r>
  <r>
    <n v="89"/>
    <s v="Start a new career in this field"/>
    <s v="Grow skills for my current role"/>
    <m/>
    <m/>
    <m/>
    <m/>
    <n v="25.552777777777777"/>
    <d v="1992-10-11T00:00:00"/>
    <n v="7"/>
    <n v="150"/>
    <n v="9"/>
    <n v="15"/>
    <n v="500074"/>
    <x v="5"/>
    <n v="1"/>
    <s v="hoodie"/>
    <m/>
    <s v="â€œMachine learning for lifeâ€"/>
    <m/>
    <n v="1"/>
    <s v="Software Engineer"/>
    <m/>
    <s v="Individual Contributor"/>
    <m/>
    <s v="Insurance"/>
    <m/>
    <n v="3"/>
    <s v="Vcarve"/>
    <s v="Bachelors"/>
    <m/>
    <m/>
    <m/>
    <m/>
    <m/>
    <s v="Deep Learning Foundations"/>
    <m/>
    <m/>
    <m/>
    <m/>
    <s v="Forums"/>
    <m/>
    <m/>
    <n v="8"/>
    <n v="6"/>
    <m/>
    <n v="10"/>
    <s v="Do anything practically what you learn in theory"/>
    <x v="1"/>
    <m/>
    <n v="9"/>
    <s v="Having live many live sessions would be great"/>
    <s v="Analytics using spark"/>
    <s v="Adding comments section for videos in classroom makes learning more interactive"/>
    <m/>
    <s v="No"/>
  </r>
  <r>
    <n v="90"/>
    <m/>
    <s v="Grow skills for my current role"/>
    <m/>
    <m/>
    <s v="General interest in the topic (personal growth and enrichment)"/>
    <m/>
    <n v="22.083333333333332"/>
    <d v="1996-03-13T00:00:00"/>
    <n v="8"/>
    <n v="60"/>
    <n v="50"/>
    <n v="13"/>
    <n v="22620"/>
    <x v="10"/>
    <n v="0"/>
    <s v="backpack"/>
    <m/>
    <s v="â€œMachine learning for lifeâ€"/>
    <m/>
    <n v="0"/>
    <m/>
    <m/>
    <m/>
    <m/>
    <m/>
    <m/>
    <m/>
    <m/>
    <s v="Bachelors"/>
    <m/>
    <m/>
    <m/>
    <s v="Machine Learning Engineer"/>
    <m/>
    <m/>
    <m/>
    <m/>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x v="1"/>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s v="No"/>
  </r>
  <r>
    <n v="91"/>
    <m/>
    <s v="Grow skills for my current role"/>
    <m/>
    <m/>
    <s v="General interest in the topic (personal growth and enrichment)"/>
    <m/>
    <n v="28.544444444444444"/>
    <d v="1989-10-30T00:00:00"/>
    <n v="1"/>
    <n v="20"/>
    <n v="8"/>
    <n v="6"/>
    <n v="752504"/>
    <x v="5"/>
    <n v="1"/>
    <s v="hoodie"/>
    <m/>
    <m/>
    <s v="Ctrl + C &amp; Ctrl + V"/>
    <n v="0"/>
    <m/>
    <m/>
    <m/>
    <m/>
    <m/>
    <m/>
    <m/>
    <m/>
    <s v="Bachelors"/>
    <m/>
    <s v="Business Analyst"/>
    <m/>
    <m/>
    <m/>
    <m/>
    <m/>
    <m/>
    <m/>
    <m/>
    <s v="Forums"/>
    <m/>
    <n v="4"/>
    <m/>
    <n v="2"/>
    <m/>
    <n v="2"/>
    <s v="Stick to the forums, better than slack"/>
    <x v="5"/>
    <m/>
    <n v="10"/>
    <s v="Inform users early if there is a shortage of project reviewers"/>
    <s v="Xamarin "/>
    <m/>
    <m/>
    <s v="No"/>
  </r>
  <r>
    <n v="92"/>
    <s v="Start a new career in this field"/>
    <m/>
    <m/>
    <m/>
    <m/>
    <m/>
    <n v="32.37222222222222"/>
    <d v="1986-01-21T00:00:00"/>
    <n v="8"/>
    <n v="30"/>
    <n v="10"/>
    <n v="2"/>
    <n v="95035"/>
    <x v="1"/>
    <n v="0"/>
    <s v="jacket (brand is TBD... probably Patagonia)"/>
    <m/>
    <s v="â€œMachine learning for lifeâ€"/>
    <m/>
    <n v="1"/>
    <s v="Data Scientist"/>
    <m/>
    <s v="Individual Contributor"/>
    <m/>
    <s v="Technology &amp; Internet"/>
    <m/>
    <n v="5"/>
    <s v="Fiscal Hive"/>
    <s v="Masters"/>
    <m/>
    <m/>
    <m/>
    <s v="Machine Learning Engineer"/>
    <m/>
    <m/>
    <m/>
    <m/>
    <m/>
    <m/>
    <s v="Mentor Help (classroom or 1:1 mentors)"/>
    <m/>
    <n v="6"/>
    <m/>
    <n v="6"/>
    <m/>
    <n v="10"/>
    <s v="TSM"/>
    <x v="1"/>
    <m/>
    <n v="10"/>
    <s v="TSM"/>
    <s v="TSM"/>
    <s v="TSM"/>
    <m/>
    <s v="No"/>
  </r>
  <r>
    <n v="93"/>
    <m/>
    <s v="Grow skills for my current role"/>
    <m/>
    <m/>
    <s v="General interest in the topic (personal growth and enrichment)"/>
    <m/>
    <n v="28.319444444444443"/>
    <d v="1990-01-19T00:00:00"/>
    <n v="7"/>
    <n v="60"/>
    <n v="11"/>
    <n v="3"/>
    <n v="10128"/>
    <x v="10"/>
    <n v="0"/>
    <s v="hoodie"/>
    <m/>
    <s v="â€œData is the new bacon&quot;"/>
    <m/>
    <n v="1"/>
    <s v="Software Engineer"/>
    <m/>
    <s v="Individual Contributor"/>
    <m/>
    <s v="Technology &amp; Internet"/>
    <m/>
    <n v="1"/>
    <s v="Sotware Engineeer"/>
    <s v="Masters"/>
    <m/>
    <m/>
    <m/>
    <m/>
    <m/>
    <m/>
    <m/>
    <m/>
    <s v="None"/>
    <m/>
    <m/>
    <m/>
    <m/>
    <m/>
    <m/>
    <m/>
    <m/>
    <m/>
    <x v="1"/>
    <m/>
    <n v="10"/>
    <s v="Nothing"/>
    <m/>
    <m/>
    <m/>
    <s v="No"/>
  </r>
  <r>
    <n v="94"/>
    <m/>
    <s v="Grow skills for my current role"/>
    <m/>
    <m/>
    <s v="General interest in the topic (personal growth and enrichment)"/>
    <m/>
    <n v="0.5083333333333333"/>
    <d v="2017-06-18T00:00:00"/>
    <n v="6"/>
    <n v="40"/>
    <n v="10"/>
    <n v="5"/>
    <n v="22071090"/>
    <x v="0"/>
    <n v="1"/>
    <s v="hoodie"/>
    <m/>
    <s v="â€œMachine learning for lifeâ€"/>
    <m/>
    <n v="1"/>
    <s v="Accounting/Finance"/>
    <m/>
    <s v="Director"/>
    <m/>
    <s v="Healthcare and Pharmaceuticals"/>
    <m/>
    <n v="5"/>
    <s v="Biomed"/>
    <s v="Masters"/>
    <m/>
    <m/>
    <m/>
    <s v="Machine Learning Engineer"/>
    <m/>
    <s v="Deep Learning Foundations"/>
    <m/>
    <m/>
    <m/>
    <m/>
    <s v="Slack Channel"/>
    <m/>
    <n v="4"/>
    <m/>
    <n v="3"/>
    <m/>
    <n v="3"/>
    <s v="Program your hours of study."/>
    <x v="4"/>
    <m/>
    <n v="7"/>
    <s v="Suggest outside class practical exercises."/>
    <s v="How to tackle data science competitions"/>
    <s v="I'd really like the Nanodegrees, thanks!"/>
    <m/>
    <s v="yes"/>
  </r>
  <r>
    <n v="95"/>
    <s v="Start a new career in this field"/>
    <m/>
    <m/>
    <m/>
    <m/>
    <m/>
    <n v="30.661111111111111"/>
    <d v="1987-09-29T00:00:00"/>
    <n v="8"/>
    <n v="90"/>
    <n v="7"/>
    <n v="50"/>
    <n v="75235"/>
    <x v="3"/>
    <n v="0"/>
    <s v="track suit / sweat suit"/>
    <m/>
    <s v="â€œData is the new bacon&quot;"/>
    <m/>
    <n v="1"/>
    <s v="Data Scientist"/>
    <m/>
    <s v="Individual Contributor"/>
    <m/>
    <s v="Transportation &amp; Delivery"/>
    <m/>
    <n v="6"/>
    <s v="Railway"/>
    <s v="PhD"/>
    <m/>
    <m/>
    <m/>
    <s v="Machine Learning Engineer"/>
    <s v="Artificial Intelligence"/>
    <m/>
    <m/>
    <m/>
    <m/>
    <m/>
    <s v="Live Help"/>
    <m/>
    <m/>
    <n v="15"/>
    <n v="6"/>
    <m/>
    <n v="40"/>
    <s v="Work hard"/>
    <x v="1"/>
    <m/>
    <n v="10"/>
    <s v="Nothing"/>
    <m/>
    <m/>
    <m/>
    <s v="No"/>
  </r>
  <r>
    <n v="96"/>
    <m/>
    <m/>
    <m/>
    <m/>
    <s v="General interest in the topic (personal growth and enrichment)"/>
    <m/>
    <n v="21.777777777777779"/>
    <d v="1996-07-01T00:00:00"/>
    <n v="6"/>
    <n v="200"/>
    <n v="4"/>
    <n v="15"/>
    <n v="841226"/>
    <x v="3"/>
    <n v="1"/>
    <s v="backpack"/>
    <m/>
    <s v="â€œMachine learning for lifeâ€"/>
    <m/>
    <n v="1"/>
    <s v="Freelancing"/>
    <m/>
    <s v="Individual Contributor"/>
    <m/>
    <s v="Education"/>
    <m/>
    <n v="1"/>
    <s v="Udacity"/>
    <s v="Bachelors"/>
    <m/>
    <m/>
    <m/>
    <s v="Machine Learning Engineer"/>
    <m/>
    <s v="Deep Learning Foundations"/>
    <m/>
    <m/>
    <m/>
    <m/>
    <s v="Stack Overflow"/>
    <m/>
    <m/>
    <n v="80"/>
    <m/>
    <n v="15"/>
    <n v="4"/>
    <s v="Do check out forums if you're stucked. Be active there and you'll get to know many awesome people. :) "/>
    <x v="0"/>
    <m/>
    <n v="10"/>
    <s v="The way UDACITY is doing is currently perfect as for me. "/>
    <s v="Some core subjects such as Theory of Automata, Microprocessor and Microcontrollers. "/>
    <s v="Nope. :) "/>
    <m/>
    <s v="No"/>
  </r>
  <r>
    <n v="97"/>
    <m/>
    <s v="Grow skills for my current role"/>
    <m/>
    <m/>
    <m/>
    <m/>
    <n v="51.802777777777777"/>
    <d v="1966-11-27T00:00:00"/>
    <n v="7"/>
    <n v="90"/>
    <n v="10"/>
    <n v="10"/>
    <n v="80241"/>
    <x v="1"/>
    <n v="1"/>
    <s v="jacket (brand is TBD... probably Patagonia)"/>
    <m/>
    <s v="â€œA quality life demands quality questionsâ€"/>
    <m/>
    <n v="1"/>
    <s v="Software Engineer"/>
    <m/>
    <s v="Manager"/>
    <m/>
    <s v="Utilities, Energy and Extraction"/>
    <m/>
    <n v="25"/>
    <s v="Peak Reliability"/>
    <s v="Masters"/>
    <m/>
    <m/>
    <m/>
    <m/>
    <s v="Artificial Intelligence"/>
    <m/>
    <m/>
    <m/>
    <m/>
    <m/>
    <s v="Slack Channel"/>
    <m/>
    <n v="4"/>
    <m/>
    <n v="6"/>
    <m/>
    <n v="30"/>
    <s v="Be consistent in your hours. "/>
    <x v="1"/>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s v="No"/>
  </r>
  <r>
    <n v="98"/>
    <s v="Start a new career in this field"/>
    <m/>
    <m/>
    <m/>
    <m/>
    <m/>
    <n v="38.869444444444447"/>
    <d v="1979-08-27T00:00:00"/>
    <n v="8"/>
    <n v="35"/>
    <n v="8"/>
    <n v="24"/>
    <n v="78701"/>
    <x v="8"/>
    <n v="0"/>
    <s v="hat"/>
    <m/>
    <s v="â€Math - all the cool kids are doing itâ€"/>
    <m/>
    <n v="1"/>
    <s v="Software Engineer"/>
    <m/>
    <s v="Individual Contributor"/>
    <m/>
    <s v="Technology &amp; Internet"/>
    <m/>
    <n v="20"/>
    <s v="Boxnine"/>
    <s v="Bachelors"/>
    <m/>
    <m/>
    <s v="Data Analyst"/>
    <m/>
    <s v="Artificial Intelligence"/>
    <m/>
    <m/>
    <m/>
    <m/>
    <m/>
    <s v="Slack Channel"/>
    <m/>
    <n v="6"/>
    <m/>
    <n v="6"/>
    <m/>
    <n v="12"/>
    <s v="Make studying a habit, then it's just a matter of showing up."/>
    <x v="1"/>
    <m/>
    <n v="10"/>
    <s v="More teacher interaction, local groups"/>
    <s v="Advanced Math"/>
    <s v="Love you guys, have a great day"/>
    <m/>
    <s v="No"/>
  </r>
  <r>
    <n v="99"/>
    <m/>
    <m/>
    <s v="Help move from academia to industry"/>
    <s v="Help prepare for an advanced degree"/>
    <m/>
    <m/>
    <n v="28.111111111111111"/>
    <d v="1990-04-04T00:00:00"/>
    <n v="8"/>
    <n v="35"/>
    <n v="12"/>
    <n v="3"/>
    <n v="208012"/>
    <x v="6"/>
    <n v="1"/>
    <s v="hoodie"/>
    <m/>
    <s v="â€œMachine learning for lifeâ€"/>
    <m/>
    <n v="1"/>
    <s v="Self employed"/>
    <m/>
    <s v="Individual Contributor"/>
    <m/>
    <s v="Education"/>
    <m/>
    <n v="4"/>
    <s v="Udacity"/>
    <s v="Bachelors"/>
    <m/>
    <m/>
    <m/>
    <m/>
    <m/>
    <s v="Deep Learning Foundations"/>
    <m/>
    <m/>
    <m/>
    <s v="iOS Developer ND"/>
    <s v="Forums"/>
    <m/>
    <n v="6"/>
    <m/>
    <n v="2"/>
    <m/>
    <n v="5"/>
    <s v="Be consistent"/>
    <x v="1"/>
    <m/>
    <n v="10"/>
    <s v="Be a bit more interactive with students."/>
    <s v="Advanced iOS stuff"/>
    <s v="None, keep up the good work!"/>
    <m/>
    <s v="No"/>
  </r>
  <r>
    <n v="100"/>
    <s v="Start a new career in this field"/>
    <s v="Grow skills for my current role"/>
    <m/>
    <m/>
    <s v="General interest in the topic (personal growth and enrichment)"/>
    <m/>
    <n v="44.216666666666669"/>
    <d v="1974-05-20T00:00:00"/>
    <n v="7"/>
    <n v="50"/>
    <n v="10"/>
    <n v="5"/>
    <n v="10100"/>
    <x v="6"/>
    <n v="0"/>
    <s v="hat"/>
    <m/>
    <s v="â€œMachine learning for lifeâ€"/>
    <m/>
    <n v="1"/>
    <s v="Software Engineer"/>
    <m/>
    <s v="Intern"/>
    <m/>
    <s v="Electronics"/>
    <m/>
    <n v="16"/>
    <s v="Panini S.p.A."/>
    <s v="Masters"/>
    <m/>
    <m/>
    <m/>
    <m/>
    <s v="Artificial Intelligence"/>
    <m/>
    <m/>
    <m/>
    <m/>
    <m/>
    <s v="Forums"/>
    <m/>
    <n v="6"/>
    <m/>
    <n v="6"/>
    <m/>
    <n v="60"/>
    <s v="start simple, then improve"/>
    <x v="1"/>
    <m/>
    <n v="6"/>
    <s v="The lack of Udacity is the impossibility to ask questions and get answer. Mentor is not (as far from my point of view) a reliable source of information (and sometimes disappears...)"/>
    <m/>
    <m/>
    <m/>
    <s v="No"/>
  </r>
  <r>
    <n v="101"/>
    <m/>
    <m/>
    <m/>
    <m/>
    <s v="General interest in the topic (personal growth and enrichment)"/>
    <m/>
    <n v="31.847222222222221"/>
    <d v="1986-07-29T00:00:00"/>
    <n v="6"/>
    <n v="2"/>
    <n v="12"/>
    <n v="3"/>
    <m/>
    <x v="2"/>
    <n v="0"/>
    <s v="t-shirt"/>
    <m/>
    <s v="â€œMachine learning for lifeâ€"/>
    <m/>
    <n v="1"/>
    <s v="Research"/>
    <m/>
    <s v="Not Applicable"/>
    <m/>
    <s v="Education"/>
    <m/>
    <n v="10"/>
    <s v="Bulgarian Academy of Sciences"/>
    <s v="Masters"/>
    <m/>
    <m/>
    <m/>
    <m/>
    <s v="Artificial Intelligence"/>
    <m/>
    <m/>
    <m/>
    <m/>
    <m/>
    <s v="Stack Overflow"/>
    <m/>
    <m/>
    <n v="10"/>
    <n v="5"/>
    <m/>
    <n v="20"/>
    <s v="Just be curious"/>
    <x v="1"/>
    <m/>
    <n v="8"/>
    <s v="Try to balance the material complexity and time needed for the projects."/>
    <s v="Data science, software architecture"/>
    <s v="Not at the moment"/>
    <m/>
    <s v="No"/>
  </r>
  <r>
    <n v="102"/>
    <s v="Start a new career in this field"/>
    <s v="Grow skills for my current role"/>
    <m/>
    <m/>
    <s v="General interest in the topic (personal growth and enrichment)"/>
    <m/>
    <n v="28.794444444444444"/>
    <d v="1989-08-01T00:00:00"/>
    <n v="6"/>
    <n v="35"/>
    <n v="14"/>
    <n v="25"/>
    <n v="92570"/>
    <x v="7"/>
    <n v="1"/>
    <s v="jacket (brand is TBD... probably Patagonia)"/>
    <m/>
    <m/>
    <s v="You can never be too ready for Skynet"/>
    <n v="1"/>
    <s v="Accounting/Finance"/>
    <m/>
    <s v="Director"/>
    <m/>
    <m/>
    <s v="Banking and Finance"/>
    <n v="6"/>
    <s v="Commercial Trust Limited"/>
    <s v="Bachelors"/>
    <m/>
    <m/>
    <s v="Data Analyst"/>
    <m/>
    <m/>
    <m/>
    <m/>
    <m/>
    <m/>
    <s v="Full Stack Developer"/>
    <s v="Forums"/>
    <m/>
    <m/>
    <n v="20"/>
    <n v="4"/>
    <m/>
    <n v="80"/>
    <s v="Be active in the communities that have been set up!! And use the forums! So many people have or had the same questions as you, and everyone is always looking for new ways to do things. Don't be afraid to share"/>
    <x v="2"/>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s v="No"/>
  </r>
  <r>
    <n v="103"/>
    <s v="Start a new career in this field"/>
    <m/>
    <m/>
    <m/>
    <m/>
    <m/>
    <n v="55.155555555555559"/>
    <d v="1963-08-08T00:00:00"/>
    <n v="7"/>
    <n v="35"/>
    <n v="10"/>
    <n v="20"/>
    <n v="80503"/>
    <x v="10"/>
    <n v="1"/>
    <s v="t-shirt"/>
    <m/>
    <s v="â€œMachine learning for lifeâ€"/>
    <m/>
    <n v="1"/>
    <s v="Freelancing"/>
    <m/>
    <s v="President"/>
    <m/>
    <s v="Healthcare and Pharmaceuticals"/>
    <m/>
    <n v="27"/>
    <s v="Bruner Consulting"/>
    <s v="Masters"/>
    <m/>
    <m/>
    <m/>
    <s v="Machine Learning Engineer"/>
    <m/>
    <m/>
    <m/>
    <m/>
    <m/>
    <m/>
    <m/>
    <s v="Internet searches"/>
    <m/>
    <n v="10"/>
    <n v="4"/>
    <m/>
    <n v="10"/>
    <s v="Take similar courses at other learning sites.  Coursera and Udemy offer better versions."/>
    <x v="4"/>
    <m/>
    <n v="2"/>
    <s v="Move away from &quot;Style over Substance&quot; and try to create usable courses."/>
    <s v="a Python data science nanodegree"/>
    <s v="Udacity needs to either lower the prices or improve the offering."/>
    <m/>
    <s v="No"/>
  </r>
  <r>
    <n v="104"/>
    <s v="Start a new career in this field"/>
    <m/>
    <m/>
    <m/>
    <s v="General interest in the topic (personal growth and enrichment)"/>
    <m/>
    <n v="29.583333333333332"/>
    <d v="1988-10-21T00:00:00"/>
    <n v="8"/>
    <n v="35"/>
    <n v="10"/>
    <n v="10"/>
    <n v="74232"/>
    <x v="5"/>
    <n v="0"/>
    <s v="t-shirt"/>
    <m/>
    <m/>
    <s v="Insert your stupid slogan here"/>
    <n v="0"/>
    <m/>
    <m/>
    <m/>
    <m/>
    <m/>
    <m/>
    <m/>
    <m/>
    <s v="Masters"/>
    <m/>
    <m/>
    <m/>
    <s v="Machine Learning Engineer"/>
    <m/>
    <s v="Deep Learning Foundations"/>
    <m/>
    <m/>
    <m/>
    <m/>
    <s v="Stack Overflow"/>
    <m/>
    <m/>
    <n v="15"/>
    <m/>
    <n v="15"/>
    <n v="16"/>
    <s v="udacity teaching is often very basic and incomplete. look for additional sources"/>
    <x v="2"/>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s v="No"/>
  </r>
  <r>
    <n v="105"/>
    <m/>
    <s v="Grow skills for my current role"/>
    <s v="Help move from academia to industry"/>
    <m/>
    <m/>
    <m/>
    <n v="33.272222222222226"/>
    <d v="1985-03-03T00:00:00"/>
    <n v="6"/>
    <n v="45"/>
    <n v="9"/>
    <n v="2"/>
    <n v="44120"/>
    <x v="0"/>
    <n v="1"/>
    <s v="hoodie"/>
    <m/>
    <s v="â€œMachine learning for lifeâ€"/>
    <m/>
    <n v="1"/>
    <s v="Machine Learning Engineer"/>
    <m/>
    <m/>
    <s v="Research Assistant"/>
    <s v="Education"/>
    <m/>
    <n v="3"/>
    <s v="Case Western Reserve University"/>
    <s v="PhD"/>
    <m/>
    <m/>
    <m/>
    <s v="Machine Learning Engineer"/>
    <m/>
    <m/>
    <m/>
    <m/>
    <m/>
    <m/>
    <s v="Stack Overflow"/>
    <m/>
    <n v="4"/>
    <m/>
    <n v="5"/>
    <m/>
    <n v="30"/>
    <s v="Try to do a nice capstone project, it will show what you really capable of"/>
    <x v="0"/>
    <m/>
    <n v="9"/>
    <s v="More rigorous project, Put more emphasis on capstone"/>
    <s v="PySpark"/>
    <m/>
    <m/>
    <s v="No"/>
  </r>
  <r>
    <n v="106"/>
    <s v="Start a new career in this field"/>
    <m/>
    <m/>
    <m/>
    <s v="General interest in the topic (personal growth and enrichment)"/>
    <m/>
    <n v="36.666666666666664"/>
    <d v="1981-10-28T00:00:00"/>
    <n v="7"/>
    <n v="30"/>
    <n v="9"/>
    <n v="10"/>
    <n v="1200"/>
    <x v="0"/>
    <n v="0"/>
    <s v="t-shirt"/>
    <m/>
    <s v="â€œA quality life demands quality questionsâ€"/>
    <m/>
    <n v="1"/>
    <s v="Software Engineer"/>
    <m/>
    <s v="Not Applicable"/>
    <m/>
    <s v="Technology &amp; Internet"/>
    <m/>
    <n v="11"/>
    <s v="-"/>
    <s v="Bachelors"/>
    <m/>
    <m/>
    <m/>
    <m/>
    <m/>
    <s v="Deep Learning Foundations"/>
    <m/>
    <m/>
    <m/>
    <m/>
    <s v="Forums"/>
    <m/>
    <n v="6"/>
    <m/>
    <n v="4"/>
    <m/>
    <n v="3"/>
    <s v="Learn to program (at least a little bit) before starting the program."/>
    <x v="1"/>
    <m/>
    <n v="9"/>
    <s v="Improved communication regarding missed deadlines for content, course changes, etc."/>
    <s v="Advanced Deep Learning"/>
    <m/>
    <m/>
    <s v="No"/>
  </r>
  <r>
    <n v="107"/>
    <m/>
    <s v="Grow skills for my current role"/>
    <m/>
    <m/>
    <m/>
    <m/>
    <n v="34.950000000000003"/>
    <d v="1983-07-08T00:00:00"/>
    <n v="7"/>
    <n v="80"/>
    <n v="5"/>
    <n v="10"/>
    <n v="94545"/>
    <x v="10"/>
    <n v="1"/>
    <s v="t-shirt"/>
    <m/>
    <s v="â€œMachine learning for lifeâ€"/>
    <m/>
    <n v="1"/>
    <s v="Software Engineer"/>
    <m/>
    <s v="Individual Contributor"/>
    <m/>
    <s v="Technology &amp; Internet"/>
    <m/>
    <n v="10"/>
    <s v="Google Inc"/>
    <s v="Masters"/>
    <m/>
    <m/>
    <m/>
    <s v="Machine Learning Engineer"/>
    <m/>
    <m/>
    <m/>
    <m/>
    <m/>
    <m/>
    <s v="Forums"/>
    <m/>
    <n v="6"/>
    <m/>
    <n v="4"/>
    <m/>
    <n v="12"/>
    <s v="Go thru the material few times and research on books"/>
    <x v="1"/>
    <m/>
    <n v="7"/>
    <s v="Mobile App is not the best."/>
    <s v="Full stack developer with Cloud technologies such as Google Cloud."/>
    <m/>
    <m/>
    <s v="No"/>
  </r>
  <r>
    <n v="108"/>
    <s v="Start a new career in this field"/>
    <m/>
    <m/>
    <m/>
    <s v="General interest in the topic (personal growth and enrichment)"/>
    <m/>
    <n v="35.50277777777778"/>
    <d v="1982-12-21T00:00:00"/>
    <n v="7"/>
    <n v="120"/>
    <n v="15"/>
    <n v="12"/>
    <n v="78619"/>
    <x v="8"/>
    <n v="0"/>
    <s v="t-shirt"/>
    <m/>
    <s v="â€Math - all the cool kids are doing itâ€"/>
    <m/>
    <n v="1"/>
    <s v="Consulting"/>
    <m/>
    <s v="Manager"/>
    <m/>
    <s v="Technology &amp; Internet"/>
    <m/>
    <n v="7"/>
    <s v="Denim Group"/>
    <s v="Masters"/>
    <s v="Intro to Programming"/>
    <m/>
    <m/>
    <s v="Machine Learning Engineer"/>
    <m/>
    <m/>
    <m/>
    <m/>
    <m/>
    <m/>
    <s v="Forums"/>
    <m/>
    <m/>
    <s v="10+"/>
    <m/>
    <s v="10+"/>
    <n v="8"/>
    <s v="Check and make sure the entire program's content is available before you sign up for a monthly plan."/>
    <x v="0"/>
    <m/>
    <n v="8"/>
    <s v="Expand the in person offering to Austin, even more around making job placement even better"/>
    <s v="Ruby on Rails"/>
    <s v="I wish I could afford more nanodegrees :)"/>
    <m/>
    <s v="No"/>
  </r>
  <r>
    <n v="109"/>
    <m/>
    <s v="Grow skills for my current role"/>
    <m/>
    <m/>
    <s v="General interest in the topic (personal growth and enrichment)"/>
    <m/>
    <n v="34.277777777777779"/>
    <d v="1984-03-06T00:00:00"/>
    <n v="6"/>
    <n v="20"/>
    <n v="16"/>
    <n v="30"/>
    <n v="33334"/>
    <x v="8"/>
    <n v="0"/>
    <s v="t-shirt"/>
    <m/>
    <s v="â€œA quality life demands quality questionsâ€"/>
    <m/>
    <n v="1"/>
    <s v=" Artificial Intelligence Engineer"/>
    <m/>
    <s v="Not Applicable"/>
    <m/>
    <s v="Electronics"/>
    <m/>
    <n v="4"/>
    <s v="Beckhoff Automation GmbH &amp; Co.KG"/>
    <s v="PhD"/>
    <m/>
    <m/>
    <m/>
    <m/>
    <m/>
    <m/>
    <m/>
    <m/>
    <s v="None"/>
    <m/>
    <m/>
    <m/>
    <m/>
    <m/>
    <m/>
    <m/>
    <m/>
    <m/>
    <x v="1"/>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s v="No"/>
  </r>
  <r>
    <n v="110"/>
    <m/>
    <m/>
    <m/>
    <m/>
    <s v="General interest in the topic (personal growth and enrichment)"/>
    <m/>
    <n v="21.594444444444445"/>
    <d v="1996-09-05T00:00:00"/>
    <n v="8"/>
    <n v="60"/>
    <n v="10"/>
    <n v="6"/>
    <n v="76303"/>
    <x v="0"/>
    <n v="1"/>
    <s v="t-shirt"/>
    <m/>
    <s v="â€œMachine learning for lifeâ€"/>
    <m/>
    <n v="1"/>
    <s v="Machine Learning Engineer"/>
    <m/>
    <s v="Individual Contributor"/>
    <m/>
    <s v="Manufacturing"/>
    <m/>
    <n v="0"/>
    <s v="Sprana"/>
    <s v="Nanodegree Program"/>
    <m/>
    <m/>
    <m/>
    <s v="Machine Learning Engineer"/>
    <m/>
    <m/>
    <m/>
    <m/>
    <m/>
    <m/>
    <s v="Stack Overflow"/>
    <m/>
    <n v="6"/>
    <m/>
    <n v="3"/>
    <m/>
    <n v="5"/>
    <s v="Projects are more important"/>
    <x v="1"/>
    <m/>
    <n v="10"/>
    <s v="Continue the great work"/>
    <s v="Pytorch"/>
    <m/>
    <m/>
    <s v="No"/>
  </r>
  <r>
    <n v="111"/>
    <s v="Start a new career in this field"/>
    <m/>
    <m/>
    <m/>
    <m/>
    <m/>
    <n v="33.62222222222222"/>
    <d v="1984-10-28T00:00:00"/>
    <n v="7"/>
    <n v="20"/>
    <n v="9"/>
    <n v="2"/>
    <n v="30338"/>
    <x v="9"/>
    <n v="1"/>
    <s v="track suit / sweat suit"/>
    <m/>
    <s v="â€œA quality life demands quality questionsâ€"/>
    <m/>
    <n v="1"/>
    <s v="Other"/>
    <m/>
    <s v="Individual Contributor"/>
    <m/>
    <s v="Business Support &amp; Logistics"/>
    <m/>
    <n v="3"/>
    <s v="interesse international inc."/>
    <s v="Masters"/>
    <m/>
    <m/>
    <m/>
    <s v="Machine Learning Engineer"/>
    <m/>
    <m/>
    <m/>
    <m/>
    <m/>
    <m/>
    <s v="Stack Overflow"/>
    <m/>
    <m/>
    <n v="10"/>
    <n v="6"/>
    <m/>
    <n v="15"/>
    <s v="Plan your career change in a bigger picture. Excellence at knowledge and tools are the means to but not success itself."/>
    <x v="1"/>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s v="No"/>
  </r>
  <r>
    <n v="112"/>
    <s v="Start a new career in this field"/>
    <m/>
    <s v="Help move from academia to industry"/>
    <m/>
    <s v="General interest in the topic (personal growth and enrichment)"/>
    <m/>
    <n v="0.80555555555555558"/>
    <d v="2017-03-03T00:00:00"/>
    <n v="7"/>
    <n v="1"/>
    <n v="10"/>
    <n v="5"/>
    <m/>
    <x v="11"/>
    <n v="1"/>
    <s v="backpack"/>
    <m/>
    <s v="â€Math - all the cool kids are doing itâ€"/>
    <m/>
    <n v="0"/>
    <m/>
    <m/>
    <m/>
    <m/>
    <m/>
    <m/>
    <m/>
    <m/>
    <s v="Masters"/>
    <m/>
    <s v="Business Analyst"/>
    <m/>
    <m/>
    <m/>
    <m/>
    <m/>
    <m/>
    <m/>
    <m/>
    <s v="Stack Overflow"/>
    <m/>
    <m/>
    <n v="15"/>
    <m/>
    <n v="15"/>
    <n v="8"/>
    <s v="Immersion is key_x000a_Take project reviews seriously_x000a_Strive to finish in less time than you imagined possible"/>
    <x v="0"/>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s v="No"/>
  </r>
  <r>
    <n v="113"/>
    <m/>
    <s v="Grow skills for my current role"/>
    <m/>
    <m/>
    <m/>
    <m/>
    <n v="26.416666666666668"/>
    <d v="1991-12-05T00:00:00"/>
    <n v="7"/>
    <n v="150"/>
    <n v="7"/>
    <n v="8"/>
    <n v="21050"/>
    <x v="2"/>
    <n v="1"/>
    <s v="jacket (brand is TBD... probably Patagonia)"/>
    <m/>
    <s v="â€œData is the new bacon&quot;"/>
    <m/>
    <n v="1"/>
    <s v="Machine Learning Engineer"/>
    <m/>
    <m/>
    <s v="Team Leader"/>
    <s v="Advertising &amp; Marketing"/>
    <m/>
    <n v="3"/>
    <s v="iGenius ICT"/>
    <s v="Masters"/>
    <m/>
    <m/>
    <m/>
    <m/>
    <m/>
    <s v="Deep Learning Foundations"/>
    <m/>
    <m/>
    <m/>
    <m/>
    <s v="Slack Channel"/>
    <m/>
    <n v="4"/>
    <m/>
    <n v="3"/>
    <m/>
    <n v="30"/>
    <s v="Don't loose time._x000a_Keep it up with the timing and new lessons as much as possible."/>
    <x v="1"/>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s v="No"/>
  </r>
  <r>
    <n v="114"/>
    <s v="Start a new career in this field"/>
    <m/>
    <m/>
    <m/>
    <m/>
    <m/>
    <n v="24.997222222222224"/>
    <d v="1993-04-29T00:00:00"/>
    <n v="6"/>
    <n v="50"/>
    <n v="10"/>
    <n v="20"/>
    <n v="48185"/>
    <x v="5"/>
    <n v="1"/>
    <s v="track suit / sweat suit"/>
    <m/>
    <m/>
    <s v="How would you like your data? (Like scrambled/over easy eggs etc)"/>
    <n v="1"/>
    <s v="Machine Learning Engineer"/>
    <m/>
    <s v="Individual Contributor"/>
    <m/>
    <s v="Automotive"/>
    <m/>
    <n v="2"/>
    <s v="Ford Motor Company "/>
    <s v="Masters"/>
    <m/>
    <m/>
    <m/>
    <s v="Machine Learning Engineer"/>
    <m/>
    <m/>
    <m/>
    <m/>
    <m/>
    <m/>
    <s v="Forums"/>
    <m/>
    <n v="3"/>
    <m/>
    <n v="3"/>
    <m/>
    <n v="45"/>
    <s v="Keep it slow, learn the basics, go beyond the prerequisites for the project submissions "/>
    <x v="1"/>
    <m/>
    <n v="9"/>
    <s v="Better partnership with companies to offer direct placements"/>
    <m/>
    <m/>
    <m/>
    <s v="No"/>
  </r>
  <r>
    <n v="115"/>
    <s v="Start a new career in this field"/>
    <s v="Grow skills for my current role"/>
    <m/>
    <m/>
    <s v="General interest in the topic (personal growth and enrichment)"/>
    <m/>
    <n v="36.274999999999999"/>
    <d v="1982-03-18T00:00:00"/>
    <n v="6"/>
    <n v="120"/>
    <n v="10"/>
    <n v="0"/>
    <n v="142190"/>
    <x v="2"/>
    <n v="0"/>
    <s v="backpack"/>
    <m/>
    <s v="â€œA quality life demands quality questionsâ€"/>
    <m/>
    <n v="1"/>
    <s v="Product Management/Project Management"/>
    <m/>
    <s v="Manager"/>
    <m/>
    <s v="Airlines &amp; Aerospace (including Defense)"/>
    <m/>
    <n v="14"/>
    <s v="DC BARS"/>
    <s v="Masters"/>
    <m/>
    <m/>
    <m/>
    <m/>
    <m/>
    <s v="Deep Learning Foundations"/>
    <s v="Self-Driving Car Engineer"/>
    <m/>
    <m/>
    <m/>
    <s v="Stack Overflow"/>
    <m/>
    <n v="6"/>
    <m/>
    <n v="6"/>
    <m/>
    <n v="15"/>
    <s v="Learn continuously"/>
    <x v="3"/>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s v="No"/>
  </r>
  <r>
    <n v="116"/>
    <m/>
    <m/>
    <m/>
    <m/>
    <s v="General interest in the topic (personal growth and enrichment)"/>
    <m/>
    <n v="0.43888888888888888"/>
    <d v="2017-07-13T00:00:00"/>
    <n v="7"/>
    <n v="20"/>
    <n v="3"/>
    <n v="12"/>
    <m/>
    <x v="9"/>
    <n v="0"/>
    <s v="backpack"/>
    <m/>
    <s v="â€œData is the new bacon&quot;"/>
    <m/>
    <n v="1"/>
    <s v="Sales"/>
    <m/>
    <s v="Individual Contributor"/>
    <m/>
    <s v="Transportation &amp; Delivery"/>
    <m/>
    <n v="5"/>
    <s v="Ups"/>
    <s v="Masters"/>
    <s v="Intro to Programming"/>
    <m/>
    <m/>
    <m/>
    <m/>
    <s v="Deep Learning Foundations"/>
    <m/>
    <m/>
    <m/>
    <m/>
    <s v="Mentor Help (classroom or 1:1 mentors)"/>
    <m/>
    <m/>
    <n v="12"/>
    <n v="2"/>
    <m/>
    <n v="10"/>
    <s v="Study on Khan academy the math"/>
    <x v="1"/>
    <m/>
    <n v="6"/>
    <s v="Clarify the knowledge level required to do the course "/>
    <s v="None"/>
    <s v="None"/>
    <m/>
    <s v="yes"/>
  </r>
  <r>
    <n v="117"/>
    <s v="Start a new career in this field"/>
    <s v="Grow skills for my current role"/>
    <m/>
    <m/>
    <s v="General interest in the topic (personal growth and enrichment)"/>
    <m/>
    <n v="20.608333333333334"/>
    <d v="1997-08-26T00:00:00"/>
    <n v="6"/>
    <n v="35"/>
    <n v="8"/>
    <n v="60"/>
    <n v="55100"/>
    <x v="5"/>
    <n v="0"/>
    <s v="hoodie"/>
    <m/>
    <m/>
    <s v="Machine is learning, so must we!"/>
    <n v="1"/>
    <s v="Software Engineer"/>
    <m/>
    <s v="Director"/>
    <m/>
    <s v="Insurance"/>
    <m/>
    <n v="1"/>
    <s v="Tokio Marine"/>
    <s v="High school or below"/>
    <m/>
    <m/>
    <m/>
    <m/>
    <m/>
    <m/>
    <m/>
    <m/>
    <s v="None"/>
    <m/>
    <m/>
    <m/>
    <m/>
    <m/>
    <m/>
    <m/>
    <m/>
    <m/>
    <x v="1"/>
    <m/>
    <n v="10"/>
    <s v="Mobile App to be more consistent with Web."/>
    <s v="Ethics in A.I."/>
    <s v="Really love Udacity, look forward to completing my A.I. Nanodegree!"/>
    <m/>
    <s v="No"/>
  </r>
  <r>
    <n v="118"/>
    <s v="Start a new career in this field"/>
    <s v="Grow skills for my current role"/>
    <m/>
    <s v="Help prepare for an advanced degree"/>
    <s v="General interest in the topic (personal growth and enrichment)"/>
    <m/>
    <n v="27.586111111111112"/>
    <d v="1990-10-10T00:00:00"/>
    <n v="7"/>
    <n v="80"/>
    <n v="12"/>
    <n v="12"/>
    <n v="13070111"/>
    <x v="11"/>
    <n v="1"/>
    <s v="track suit / sweat suit"/>
    <m/>
    <s v="â€Math - all the cool kids are doing itâ€"/>
    <m/>
    <n v="1"/>
    <s v="Software Engineer"/>
    <m/>
    <s v="Manager"/>
    <m/>
    <s v="Electronics"/>
    <m/>
    <n v="3"/>
    <s v="Controllar"/>
    <s v="Bachelors"/>
    <m/>
    <m/>
    <m/>
    <s v="Machine Learning Engineer"/>
    <m/>
    <m/>
    <m/>
    <m/>
    <m/>
    <m/>
    <s v="Stack Overflow"/>
    <m/>
    <n v="6"/>
    <m/>
    <n v="2"/>
    <m/>
    <n v="12"/>
    <s v="Focus on the projects"/>
    <x v="1"/>
    <m/>
    <n v="10"/>
    <s v="Make more projects and with more coding required"/>
    <s v="More about agile project management"/>
    <s v="I love udacity"/>
    <m/>
    <s v="No"/>
  </r>
  <r>
    <n v="119"/>
    <s v="Start a new career in this field"/>
    <s v="Grow skills for my current role"/>
    <m/>
    <m/>
    <m/>
    <m/>
    <n v="27.694444444444443"/>
    <d v="1990-09-01T00:00:00"/>
    <n v="7"/>
    <n v="30"/>
    <n v="1"/>
    <n v="5"/>
    <n v="11"/>
    <x v="0"/>
    <n v="0"/>
    <s v="hoodie"/>
    <m/>
    <s v="â€œData is the new bacon&quot;"/>
    <m/>
    <n v="1"/>
    <s v="Other"/>
    <m/>
    <s v="Manager"/>
    <m/>
    <s v="Government"/>
    <m/>
    <n v="4"/>
    <s v="policeofficer"/>
    <s v="Masters"/>
    <m/>
    <m/>
    <m/>
    <m/>
    <m/>
    <s v="Deep Learning Foundations"/>
    <m/>
    <m/>
    <m/>
    <m/>
    <s v="Forums"/>
    <m/>
    <n v="6"/>
    <m/>
    <m/>
    <n v="10"/>
    <n v="20"/>
    <s v="Spend enough time to review yours"/>
    <x v="1"/>
    <m/>
    <n v="8"/>
    <s v="good feedback and forum and project"/>
    <s v="competitive programming"/>
    <s v="thank you for your service. it gave me sight of ML"/>
    <m/>
    <s v="No"/>
  </r>
  <r>
    <n v="120"/>
    <m/>
    <s v="Grow skills for my current role"/>
    <m/>
    <m/>
    <s v="General interest in the topic (personal growth and enrichment)"/>
    <m/>
    <n v="44.333333333333336"/>
    <d v="1974-04-08T00:00:00"/>
    <n v="7"/>
    <n v="50"/>
    <n v="3"/>
    <n v="20"/>
    <m/>
    <x v="2"/>
    <n v="1"/>
    <s v="hoodie"/>
    <m/>
    <s v="â€Math - all the cool kids are doing itâ€"/>
    <m/>
    <n v="1"/>
    <s v="Software Engineer"/>
    <m/>
    <s v="Manager"/>
    <m/>
    <s v="Government"/>
    <m/>
    <n v="22"/>
    <s v="PolÃ­cia Federal"/>
    <s v="Masters"/>
    <m/>
    <m/>
    <s v="Data Analyst"/>
    <m/>
    <m/>
    <m/>
    <m/>
    <m/>
    <m/>
    <m/>
    <s v="Forums"/>
    <m/>
    <m/>
    <n v="15"/>
    <m/>
    <n v="20"/>
    <n v="35"/>
    <s v="Grit!"/>
    <x v="1"/>
    <m/>
    <n v="9"/>
    <s v="Better translation to portuguese (pt-br)"/>
    <s v="Machine Learning"/>
    <m/>
    <m/>
    <s v="No"/>
  </r>
  <r>
    <n v="121"/>
    <m/>
    <s v="Grow skills for my current role"/>
    <m/>
    <m/>
    <s v="General interest in the topic (personal growth and enrichment)"/>
    <m/>
    <n v="24.583333333333332"/>
    <d v="1993-09-25T00:00:00"/>
    <n v="7"/>
    <n v="35"/>
    <n v="12"/>
    <n v="20"/>
    <m/>
    <x v="8"/>
    <n v="1"/>
    <s v="hoodie"/>
    <m/>
    <s v="â€œData is the new bacon&quot;"/>
    <m/>
    <n v="1"/>
    <s v="Self employed"/>
    <m/>
    <s v="C-Level"/>
    <m/>
    <s v="Technology &amp; Internet"/>
    <m/>
    <n v="5"/>
    <s v="WishBox Solutions Ltd."/>
    <s v="Bachelors"/>
    <m/>
    <m/>
    <m/>
    <s v="Machine Learning Engineer"/>
    <m/>
    <m/>
    <m/>
    <m/>
    <m/>
    <m/>
    <s v="Stack Overflow"/>
    <m/>
    <n v="5"/>
    <m/>
    <n v="5"/>
    <m/>
    <n v="10"/>
    <s v="Be consistent with your studying. Make sure you do at least some work every work."/>
    <x v="0"/>
    <m/>
    <n v="10"/>
    <s v="Reviewers could be more consistent about requirements for completing projects."/>
    <s v="Quantitative Finance (or something similar to the ML for trading course)"/>
    <s v="Overall Udacity is incredible, keep up the great work!"/>
    <m/>
    <s v="No"/>
  </r>
  <r>
    <n v="122"/>
    <s v="Start a new career in this field"/>
    <m/>
    <m/>
    <m/>
    <m/>
    <m/>
    <n v="23.330555555555556"/>
    <d v="1994-12-20T00:00:00"/>
    <n v="9"/>
    <n v="10"/>
    <n v="9"/>
    <n v="20"/>
    <m/>
    <x v="5"/>
    <n v="0"/>
    <s v="backpack"/>
    <m/>
    <m/>
    <s v="Ceci n'est Ã  95% pas un pipe"/>
    <n v="1"/>
    <s v=" Artificial Intelligence Engineer"/>
    <m/>
    <s v="Individual Contributor"/>
    <m/>
    <s v="Education"/>
    <m/>
    <n v="0"/>
    <s v="Rather not say"/>
    <s v="Bachelors"/>
    <m/>
    <m/>
    <m/>
    <s v="Machine Learning Engineer"/>
    <m/>
    <m/>
    <m/>
    <m/>
    <m/>
    <m/>
    <s v="Forums"/>
    <m/>
    <m/>
    <n v="30"/>
    <n v="5"/>
    <m/>
    <n v="200"/>
    <s v="Don't overthink"/>
    <x v="1"/>
    <m/>
    <n v="9"/>
    <s v="Find a way to have exams recognize by known schools"/>
    <s v="Design"/>
    <s v="Hello Sebastian! Haha"/>
    <m/>
    <s v="No"/>
  </r>
  <r>
    <n v="123"/>
    <s v="Start a new career in this field"/>
    <s v="Grow skills for my current role"/>
    <m/>
    <m/>
    <m/>
    <m/>
    <n v="38.869444444444447"/>
    <d v="1979-08-27T00:00:00"/>
    <n v="8"/>
    <n v="35"/>
    <n v="8"/>
    <n v="24"/>
    <n v="78701"/>
    <x v="4"/>
    <n v="0"/>
    <s v="socks"/>
    <m/>
    <s v="â€Math - all the cool kids are doing itâ€"/>
    <m/>
    <n v="1"/>
    <s v="Software Engineer"/>
    <m/>
    <s v="Individual Contributor"/>
    <m/>
    <s v="Technology &amp; Internet"/>
    <m/>
    <n v="20"/>
    <s v="Boxnine"/>
    <s v="Bachelors"/>
    <m/>
    <m/>
    <s v="Data Analyst"/>
    <m/>
    <s v="Artificial Intelligence"/>
    <m/>
    <m/>
    <m/>
    <m/>
    <m/>
    <s v="Live Help"/>
    <m/>
    <n v="6"/>
    <m/>
    <n v="6"/>
    <m/>
    <n v="15"/>
    <s v="It takes 30 days to form a habit."/>
    <x v="1"/>
    <m/>
    <n v="10"/>
    <s v="Local Groups"/>
    <s v="More math!"/>
    <s v="Have a great monday"/>
    <m/>
    <s v="No"/>
  </r>
  <r>
    <n v="124"/>
    <s v="Start a new career in this field"/>
    <m/>
    <m/>
    <m/>
    <s v="General interest in the topic (personal growth and enrichment)"/>
    <m/>
    <n v="37.772222222222226"/>
    <d v="1980-09-25T00:00:00"/>
    <n v="8"/>
    <n v="30"/>
    <n v="10"/>
    <n v="3"/>
    <n v="92122"/>
    <x v="10"/>
    <n v="0"/>
    <s v="backpack"/>
    <m/>
    <s v="â€œA quality life demands quality questionsâ€"/>
    <m/>
    <n v="1"/>
    <s v="Marketing"/>
    <m/>
    <s v="Manager"/>
    <m/>
    <s v="Telecommunications"/>
    <m/>
    <n v="10"/>
    <s v="Qualcomm"/>
    <s v="Masters"/>
    <m/>
    <s v="Business Analyst"/>
    <m/>
    <m/>
    <m/>
    <m/>
    <m/>
    <m/>
    <m/>
    <m/>
    <s v="Mentor Help (classroom or 1:1 mentors)"/>
    <m/>
    <n v="6"/>
    <m/>
    <n v="4"/>
    <m/>
    <n v="150"/>
    <s v="Keep momentum, login daily even if it's for a few minutes!"/>
    <x v="0"/>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s v="No"/>
  </r>
  <r>
    <n v="125"/>
    <s v="Start a new career in this field"/>
    <m/>
    <m/>
    <s v="Help prepare for an advanced degree"/>
    <m/>
    <m/>
    <n v="26.697222222222223"/>
    <d v="1991-08-26T00:00:00"/>
    <n v="8"/>
    <n v="60"/>
    <n v="10"/>
    <n v="10"/>
    <n v="2095"/>
    <x v="0"/>
    <n v="0"/>
    <s v="shoes (brand is TBDâ€¦ probably Adidas or Puma)"/>
    <m/>
    <s v="â€œData is the new bacon&quot;"/>
    <m/>
    <n v="1"/>
    <s v="Software Engineer"/>
    <m/>
    <s v="Manager"/>
    <m/>
    <s v="Technology &amp; Internet"/>
    <m/>
    <n v="5"/>
    <s v="Google"/>
    <s v="Masters"/>
    <m/>
    <m/>
    <m/>
    <m/>
    <m/>
    <s v="Deep Learning Foundations"/>
    <m/>
    <m/>
    <m/>
    <m/>
    <s v="Slack Channel"/>
    <m/>
    <m/>
    <n v="10"/>
    <n v="6"/>
    <m/>
    <n v="8"/>
    <s v="Just do it"/>
    <x v="1"/>
    <m/>
    <n v="9"/>
    <s v="Jobs for graduates"/>
    <m/>
    <m/>
    <m/>
    <s v="No"/>
  </r>
  <r>
    <n v="126"/>
    <m/>
    <m/>
    <m/>
    <m/>
    <s v="General interest in the topic (personal growth and enrichment)"/>
    <m/>
    <n v="30.766666666666666"/>
    <d v="1987-08-22T00:00:00"/>
    <n v="7"/>
    <n v="35"/>
    <n v="12"/>
    <n v="0"/>
    <n v="5182"/>
    <x v="6"/>
    <n v="1"/>
    <s v="shoes (brand is TBDâ€¦ probably Adidas or Puma)"/>
    <m/>
    <s v="â€œMachine learning for lifeâ€"/>
    <m/>
    <n v="1"/>
    <s v="Software Engineer"/>
    <m/>
    <s v="Not Applicable"/>
    <m/>
    <s v="Technology &amp; Internet"/>
    <m/>
    <n v="7"/>
    <s v="-"/>
    <s v="Masters"/>
    <m/>
    <m/>
    <m/>
    <s v="Machine Learning Engineer"/>
    <m/>
    <m/>
    <m/>
    <m/>
    <m/>
    <m/>
    <s v="Forums"/>
    <m/>
    <m/>
    <n v="15"/>
    <m/>
    <n v="10"/>
    <n v="20"/>
    <s v="-"/>
    <x v="0"/>
    <m/>
    <n v="9"/>
    <s v="-"/>
    <s v="-"/>
    <s v="-"/>
    <m/>
    <s v="No"/>
  </r>
  <r>
    <n v="127"/>
    <s v="Start a new career in this field"/>
    <m/>
    <m/>
    <m/>
    <m/>
    <m/>
    <n v="25.138888888888889"/>
    <d v="1993-03-09T00:00:00"/>
    <n v="7"/>
    <n v="60"/>
    <n v="11"/>
    <n v="6"/>
    <n v="607476"/>
    <x v="6"/>
    <n v="0"/>
    <s v="hoodie"/>
    <m/>
    <s v="â€œMachine learning for lifeâ€"/>
    <m/>
    <n v="1"/>
    <s v="Software Engineer"/>
    <m/>
    <s v="Individual Contributor"/>
    <m/>
    <s v="Technology &amp; Internet"/>
    <m/>
    <n v="3"/>
    <s v="Coscale"/>
    <s v="Masters"/>
    <m/>
    <m/>
    <m/>
    <s v="Machine Learning Engineer"/>
    <m/>
    <m/>
    <m/>
    <m/>
    <m/>
    <m/>
    <s v="Forums"/>
    <m/>
    <n v="5"/>
    <m/>
    <n v="1"/>
    <m/>
    <n v="10"/>
    <s v="The final part is always the hardest but the reword of having learned what you enjoy is priceless."/>
    <x v="0"/>
    <m/>
    <n v="10"/>
    <s v="Provide more scholarships various fields"/>
    <s v="Complete software arhitecture nanodegree and a complete data processing pipeline (spark) nanodegree."/>
    <m/>
    <m/>
    <s v="No"/>
  </r>
  <r>
    <n v="128"/>
    <s v="Start a new career in this field"/>
    <s v="Grow skills for my current role"/>
    <m/>
    <m/>
    <s v="General interest in the topic (personal growth and enrichment)"/>
    <m/>
    <n v="39.608333333333334"/>
    <d v="1978-12-04T00:00:00"/>
    <n v="5"/>
    <n v="30"/>
    <n v="16"/>
    <n v="50"/>
    <n v="81000"/>
    <x v="4"/>
    <n v="1"/>
    <s v="t-shirt"/>
    <m/>
    <s v="â€Math - all the cool kids are doing itâ€"/>
    <m/>
    <n v="1"/>
    <s v="Accounting/Finance"/>
    <m/>
    <s v="Manager"/>
    <m/>
    <m/>
    <s v="Micro finance"/>
    <n v="13"/>
    <s v="Alter Modus MFI"/>
    <s v="Masters"/>
    <m/>
    <m/>
    <m/>
    <s v="Machine Learning Engineer"/>
    <m/>
    <m/>
    <m/>
    <m/>
    <m/>
    <m/>
    <s v="Forums"/>
    <m/>
    <n v="6"/>
    <m/>
    <m/>
    <n v="10"/>
    <n v="20"/>
    <s v="Watch Udacity's free courses on the subject before enrolling in Nanodegree"/>
    <x v="3"/>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s v="No"/>
  </r>
  <r>
    <n v="129"/>
    <s v="Start a new career in this field"/>
    <m/>
    <m/>
    <m/>
    <m/>
    <m/>
    <n v="33"/>
    <m/>
    <n v="8"/>
    <n v="90"/>
    <n v="6"/>
    <n v="4"/>
    <n v="95125"/>
    <x v="4"/>
    <n v="0"/>
    <s v="jacket (brand is TBD... probably Patagonia)"/>
    <m/>
    <s v="â€Math - all the cool kids are doing itâ€"/>
    <m/>
    <n v="1"/>
    <s v="Software Engineer"/>
    <m/>
    <s v="Individual Contributor"/>
    <m/>
    <s v="Technology &amp; Internet"/>
    <m/>
    <n v="10"/>
    <s v="Ebay "/>
    <s v="Masters"/>
    <m/>
    <m/>
    <m/>
    <s v="Machine Learning Engineer"/>
    <m/>
    <m/>
    <m/>
    <m/>
    <m/>
    <m/>
    <s v="Stack Overflow"/>
    <m/>
    <n v="6"/>
    <m/>
    <n v="4"/>
    <m/>
    <n v="30"/>
    <s v="Be ready to invest your personal time "/>
    <x v="0"/>
    <m/>
    <n v="9"/>
    <s v="Provide more real world projects "/>
    <m/>
    <m/>
    <m/>
    <s v="No"/>
  </r>
  <r>
    <n v="130"/>
    <s v="Start a new career in this field"/>
    <m/>
    <m/>
    <m/>
    <s v="General interest in the topic (personal growth and enrichment)"/>
    <m/>
    <n v="31.752777777777776"/>
    <d v="1986-09-01T00:00:00"/>
    <n v="7"/>
    <n v="35"/>
    <n v="14"/>
    <n v="12"/>
    <n v="28029"/>
    <x v="11"/>
    <n v="0"/>
    <s v="jacket (brand is TBD... probably Patagonia)"/>
    <m/>
    <s v="â€œMachine learning for lifeâ€"/>
    <m/>
    <n v="0"/>
    <m/>
    <m/>
    <m/>
    <m/>
    <m/>
    <m/>
    <m/>
    <m/>
    <s v="Masters"/>
    <m/>
    <m/>
    <s v="Data Analyst"/>
    <m/>
    <m/>
    <m/>
    <m/>
    <m/>
    <m/>
    <m/>
    <s v="Forums"/>
    <m/>
    <n v="6"/>
    <m/>
    <n v="6"/>
    <m/>
    <n v="12"/>
    <s v="Do not overcomplicate things: make a good enough project, improve it if you find the time."/>
    <x v="2"/>
    <s v="News about the free AI course that started it all. I do not remember the site."/>
    <n v="7"/>
    <s v="Clearer project instructions."/>
    <m/>
    <m/>
    <m/>
    <s v="No"/>
  </r>
  <r>
    <n v="131"/>
    <m/>
    <s v="Grow skills for my current role"/>
    <m/>
    <m/>
    <m/>
    <m/>
    <n v="52.85"/>
    <d v="1965-11-15T00:00:00"/>
    <n v="8"/>
    <n v="35"/>
    <n v="7"/>
    <n v="0"/>
    <n v="92128"/>
    <x v="3"/>
    <n v="1"/>
    <s v="t-shirt"/>
    <m/>
    <s v="â€Math - all the cool kids are doing itâ€"/>
    <m/>
    <n v="1"/>
    <s v="Machine Learning Engineer"/>
    <m/>
    <s v="Individual Contributor"/>
    <m/>
    <s v="Electronics"/>
    <m/>
    <n v="20"/>
    <s v="Sony"/>
    <s v="PhD"/>
    <m/>
    <m/>
    <m/>
    <m/>
    <s v="Artificial Intelligence"/>
    <m/>
    <m/>
    <m/>
    <m/>
    <m/>
    <s v="Slack Channel"/>
    <m/>
    <n v="6"/>
    <m/>
    <m/>
    <n v="10"/>
    <n v="12"/>
    <s v="Meet the deadlines."/>
    <x v="1"/>
    <m/>
    <n v="9"/>
    <s v="More exciting / fun projects like the AI / CNN project."/>
    <s v="Not sure... maybe GPU engineering?...and then I can be an instructor ;-)"/>
    <s v="I am shy."/>
    <m/>
    <s v="No"/>
  </r>
  <r>
    <n v="132"/>
    <s v="Start a new career in this field"/>
    <m/>
    <m/>
    <m/>
    <s v="General interest in the topic (personal growth and enrichment)"/>
    <m/>
    <n v="36.613888888888887"/>
    <d v="1981-11-16T00:00:00"/>
    <n v="6"/>
    <n v="35"/>
    <n v="10"/>
    <n v="12"/>
    <n v="85716"/>
    <x v="7"/>
    <n v="1"/>
    <s v="hat"/>
    <m/>
    <s v="â€Math - all the cool kids are doing itâ€"/>
    <m/>
    <n v="1"/>
    <s v="Software Engineer"/>
    <m/>
    <s v="C-Level"/>
    <m/>
    <s v="Healthcare and Pharmaceuticals"/>
    <m/>
    <n v="1"/>
    <s v="Carlton village assisted living"/>
    <s v="Nanodegree Program"/>
    <m/>
    <m/>
    <m/>
    <m/>
    <m/>
    <m/>
    <m/>
    <m/>
    <m/>
    <s v="Android basics"/>
    <s v="Forums"/>
    <m/>
    <n v="6"/>
    <m/>
    <n v="6"/>
    <m/>
    <n v="25"/>
    <s v="Stay focused and engaged in your work. The more you learn from the course through paying attention and asking questions, the more hirable you are in the end. "/>
    <x v="4"/>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s v="No"/>
  </r>
  <r>
    <n v="133"/>
    <m/>
    <s v="Grow skills for my current role"/>
    <m/>
    <m/>
    <m/>
    <m/>
    <n v="30.81388888888889"/>
    <d v="1987-08-05T00:00:00"/>
    <n v="8"/>
    <n v="120"/>
    <n v="14"/>
    <n v="10"/>
    <n v="400708"/>
    <x v="10"/>
    <n v="0"/>
    <s v="track suit / sweat suit"/>
    <m/>
    <s v="â€œData is the new bacon&quot;"/>
    <m/>
    <n v="1"/>
    <s v="Data Scientist"/>
    <m/>
    <s v="Individual Contributor"/>
    <m/>
    <s v="Technology &amp; Internet"/>
    <m/>
    <n v="7"/>
    <s v="AccionLabs"/>
    <s v="Bachelors"/>
    <m/>
    <m/>
    <m/>
    <m/>
    <m/>
    <s v="Deep Learning Foundations"/>
    <m/>
    <m/>
    <m/>
    <m/>
    <s v="Slack Channel"/>
    <m/>
    <n v="5"/>
    <m/>
    <n v="4"/>
    <m/>
    <n v="10"/>
    <s v="Put full efforts"/>
    <x v="1"/>
    <m/>
    <n v="9"/>
    <s v="More quality lectures"/>
    <s v="Networking"/>
    <m/>
    <m/>
    <s v="No"/>
  </r>
  <r>
    <n v="134"/>
    <m/>
    <s v="Grow skills for my current role"/>
    <m/>
    <m/>
    <s v="General interest in the topic (personal growth and enrichment)"/>
    <m/>
    <n v="23.533333333333335"/>
    <d v="1994-10-08T00:00:00"/>
    <n v="6"/>
    <n v="240"/>
    <n v="10"/>
    <n v="20"/>
    <n v="9250420"/>
    <x v="9"/>
    <n v="1"/>
    <s v="jacket (brand is TBD... probably Patagonia)"/>
    <m/>
    <s v="â€œMachine learning for lifeâ€"/>
    <m/>
    <n v="1"/>
    <s v="Data Scientist"/>
    <m/>
    <m/>
    <s v="Junior"/>
    <s v="Technology &amp; Internet"/>
    <m/>
    <n v="2"/>
    <s v="Itau"/>
    <s v="Bachelors"/>
    <m/>
    <m/>
    <m/>
    <s v="Machine Learning Engineer"/>
    <m/>
    <m/>
    <m/>
    <m/>
    <m/>
    <m/>
    <s v="Forums"/>
    <m/>
    <n v="5"/>
    <m/>
    <n v="6"/>
    <m/>
    <n v="300"/>
    <s v="Use the foruns, be creative, use the pause if you need it, your are not alone and you will be rewarded"/>
    <x v="1"/>
    <m/>
    <n v="10"/>
    <s v="More real world problemns"/>
    <s v="More mathematical approaches to some courses "/>
    <m/>
    <m/>
    <s v="No"/>
  </r>
  <r>
    <n v="135"/>
    <s v="Start a new career in this field"/>
    <s v="Grow skills for my current role"/>
    <s v="Help move from academia to industry"/>
    <m/>
    <s v="General interest in the topic (personal growth and enrichment)"/>
    <m/>
    <n v="25.56111111111111"/>
    <d v="1992-10-08T00:00:00"/>
    <n v="6"/>
    <n v="60"/>
    <n v="8"/>
    <n v="3"/>
    <n v="1827"/>
    <x v="2"/>
    <n v="1"/>
    <s v="backpack"/>
    <m/>
    <s v="â€œMachine learning for lifeâ€"/>
    <m/>
    <n v="1"/>
    <s v="Software Engineer"/>
    <m/>
    <m/>
    <s v="Junior"/>
    <m/>
    <s v="Financial Services"/>
    <n v="2"/>
    <s v="Investec"/>
    <s v="Bachelors"/>
    <m/>
    <m/>
    <m/>
    <m/>
    <m/>
    <s v="Deep Learning Foundations"/>
    <m/>
    <m/>
    <m/>
    <m/>
    <s v="Slack Channel"/>
    <m/>
    <n v="3"/>
    <m/>
    <n v="4"/>
    <m/>
    <n v="3"/>
    <s v="Plan extra time to apply what you have learnt."/>
    <x v="0"/>
    <m/>
    <n v="10"/>
    <s v="Provide information about the tasks required to deploy and make the project practical ."/>
    <m/>
    <m/>
    <m/>
    <s v="No"/>
  </r>
  <r>
    <n v="136"/>
    <s v="Start a new career in this field"/>
    <m/>
    <m/>
    <m/>
    <m/>
    <m/>
    <n v="25.583333333333332"/>
    <d v="1992-09-30T00:00:00"/>
    <n v="10"/>
    <n v="30"/>
    <n v="20"/>
    <n v="3"/>
    <n v="28800"/>
    <x v="2"/>
    <n v="1"/>
    <s v="hoodie"/>
    <m/>
    <s v="â€œMachine learning for lifeâ€"/>
    <m/>
    <n v="0"/>
    <m/>
    <m/>
    <m/>
    <m/>
    <m/>
    <m/>
    <m/>
    <m/>
    <s v="Masters"/>
    <m/>
    <m/>
    <s v="Data Analyst"/>
    <m/>
    <m/>
    <m/>
    <m/>
    <m/>
    <m/>
    <m/>
    <s v="Forums"/>
    <m/>
    <m/>
    <n v="10"/>
    <m/>
    <n v="10"/>
    <n v="10"/>
    <s v="never give up or stop, keep up even if it hurts or you feel bored, there is nothing that tastes better than getting the degree after hours and weeks of hard work"/>
    <x v="4"/>
    <m/>
    <n v="9"/>
    <s v="help me get a job in morocco"/>
    <m/>
    <s v="Thank you for the hard work"/>
    <m/>
    <s v="No"/>
  </r>
  <r>
    <n v="137"/>
    <m/>
    <m/>
    <m/>
    <m/>
    <s v="General interest in the topic (personal growth and enrichment)"/>
    <m/>
    <n v="36.783333333333331"/>
    <d v="1981-09-16T00:00:00"/>
    <n v="8"/>
    <n v="65"/>
    <n v="14"/>
    <n v="20"/>
    <n v="99999"/>
    <x v="5"/>
    <n v="1"/>
    <s v="hoodie"/>
    <m/>
    <s v="â€œData is the new bacon&quot;"/>
    <m/>
    <n v="1"/>
    <s v="Machine Learning Engineer"/>
    <m/>
    <s v="Director"/>
    <m/>
    <s v="Advertising &amp; Marketing"/>
    <m/>
    <n v="15"/>
    <s v="Student Price Card"/>
    <s v="High school or below"/>
    <m/>
    <m/>
    <m/>
    <s v="Machine Learning Engineer"/>
    <m/>
    <m/>
    <m/>
    <m/>
    <m/>
    <m/>
    <s v="Stack Overflow"/>
    <m/>
    <n v="4"/>
    <m/>
    <n v="6"/>
    <m/>
    <n v="16"/>
    <s v="Budget two timeslots, one little one everyday for watching videos and such, and one big chunk per week for projects."/>
    <x v="2"/>
    <s v="I don't really remember."/>
    <n v="10"/>
    <s v="Cheaper. It's usually the cost that makes me hesitant to sign up."/>
    <s v="How to properly frame and drywall a room. Online learning in this sort of area isn't very good."/>
    <s v="Canadian postal codes have letters in them."/>
    <m/>
    <s v="No"/>
  </r>
  <r>
    <n v="138"/>
    <s v="Start a new career in this field"/>
    <m/>
    <m/>
    <m/>
    <m/>
    <m/>
    <n v="25.56111111111111"/>
    <d v="1992-10-08T00:00:00"/>
    <n v="8"/>
    <n v="60"/>
    <n v="8"/>
    <n v="10"/>
    <n v="310023"/>
    <x v="8"/>
    <n v="1"/>
    <s v="t-shirt"/>
    <m/>
    <s v="â€œMachine learning for lifeâ€"/>
    <m/>
    <n v="1"/>
    <s v="Machine Learning Engineer"/>
    <m/>
    <s v="Individual Contributor"/>
    <m/>
    <s v="Healthcare and Pharmaceuticals"/>
    <m/>
    <n v="1"/>
    <s v="Hangzhou"/>
    <s v="Bachelors"/>
    <m/>
    <m/>
    <m/>
    <s v="Machine Learning Engineer"/>
    <m/>
    <m/>
    <m/>
    <m/>
    <m/>
    <m/>
    <s v="Stack Overflow"/>
    <m/>
    <n v="6"/>
    <m/>
    <n v="6"/>
    <m/>
    <n v="10"/>
    <s v="Best is the enemy of good"/>
    <x v="2"/>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s v="No"/>
  </r>
  <r>
    <n v="139"/>
    <s v="Start a new career in this field"/>
    <m/>
    <m/>
    <m/>
    <m/>
    <m/>
    <n v="37.980555555555554"/>
    <d v="1980-07-12T00:00:00"/>
    <n v="6"/>
    <n v="140"/>
    <n v="12"/>
    <n v="1"/>
    <n v="127562"/>
    <x v="2"/>
    <n v="0"/>
    <s v="hoodie"/>
    <m/>
    <s v="â€Math - all the cool kids are doing itâ€"/>
    <m/>
    <n v="1"/>
    <s v="Data Scientist"/>
    <m/>
    <s v="Individual Contributor"/>
    <m/>
    <s v="Technology &amp; Internet"/>
    <m/>
    <n v="1"/>
    <s v="SolarLab"/>
    <s v="Masters"/>
    <m/>
    <m/>
    <m/>
    <s v="Machine Learning Engineer"/>
    <m/>
    <m/>
    <m/>
    <m/>
    <m/>
    <m/>
    <s v="Forums"/>
    <m/>
    <m/>
    <n v="10"/>
    <n v="6"/>
    <m/>
    <n v="20"/>
    <s v="Learn the basics before starting nanodegree"/>
    <x v="0"/>
    <m/>
    <n v="6"/>
    <s v="Improve employability of its ML Nanodegree graduates"/>
    <s v="Big Data"/>
    <s v="Give all your graduates a chance with Blitz. I have not received a single offer despite I graduated the ML Nanodegree."/>
    <m/>
    <s v="No"/>
  </r>
  <r>
    <n v="140"/>
    <s v="Start a new career in this field"/>
    <m/>
    <m/>
    <s v="Help prepare for an advanced degree"/>
    <s v="General interest in the topic (personal growth and enrichment)"/>
    <m/>
    <n v="25.586111111111112"/>
    <d v="1992-09-29T00:00:00"/>
    <n v="6"/>
    <n v="90"/>
    <n v="10"/>
    <n v="12"/>
    <n v="130018"/>
    <x v="9"/>
    <n v="0"/>
    <s v="t-shirt"/>
    <m/>
    <s v="â€Math - all the cool kids are doing itâ€"/>
    <m/>
    <n v="1"/>
    <s v="Research"/>
    <m/>
    <s v="Not Applicable"/>
    <m/>
    <m/>
    <s v="Market Research"/>
    <n v="2"/>
    <s v="Euromonitor International"/>
    <s v="Bachelors"/>
    <m/>
    <m/>
    <s v="Data Analyst"/>
    <m/>
    <m/>
    <m/>
    <m/>
    <m/>
    <m/>
    <m/>
    <s v="Forums"/>
    <m/>
    <n v="6"/>
    <m/>
    <m/>
    <n v="10"/>
    <n v="50"/>
    <s v="Be patient. Learning new knowledge takes time :)"/>
    <x v="1"/>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s v="No"/>
  </r>
  <r>
    <n v="141"/>
    <s v="Start a new career in this field"/>
    <m/>
    <m/>
    <m/>
    <m/>
    <m/>
    <n v="25.194444444444443"/>
    <d v="1993-02-17T00:00:00"/>
    <n v="4"/>
    <n v="2"/>
    <n v="10"/>
    <n v="15"/>
    <n v="411045"/>
    <x v="0"/>
    <n v="1"/>
    <s v="hoodie"/>
    <m/>
    <s v="â€Math - all the cool kids are doing itâ€"/>
    <m/>
    <n v="0"/>
    <m/>
    <m/>
    <m/>
    <m/>
    <m/>
    <m/>
    <m/>
    <m/>
    <s v="Bachelors"/>
    <m/>
    <s v="Business Analyst"/>
    <m/>
    <m/>
    <m/>
    <m/>
    <m/>
    <m/>
    <m/>
    <m/>
    <s v="Forums"/>
    <m/>
    <n v="6"/>
    <m/>
    <n v="6"/>
    <m/>
    <n v="3"/>
    <s v="Be regular in taking classes. Don't take large gaps between completing courses."/>
    <x v="0"/>
    <m/>
    <n v="10"/>
    <s v="An interview prep would be very helpful."/>
    <s v="Market Research"/>
    <s v="Nothing much. I am looking forward to have another nanodegree at Udacity. "/>
    <m/>
    <s v="No"/>
  </r>
  <r>
    <n v="142"/>
    <m/>
    <s v="Grow skills for my current role"/>
    <m/>
    <m/>
    <m/>
    <m/>
    <n v="27.977777777777778"/>
    <d v="1990-05-22T00:00:00"/>
    <n v="7"/>
    <n v="150"/>
    <n v="9"/>
    <n v="10"/>
    <n v="90025"/>
    <x v="3"/>
    <n v="0"/>
    <s v="t-shirt"/>
    <m/>
    <s v="â€œData is the new bacon&quot;"/>
    <m/>
    <n v="1"/>
    <s v="Business Intelligence / Business Analyst"/>
    <m/>
    <s v="Individual Contributor"/>
    <m/>
    <s v="Manufacturing"/>
    <m/>
    <n v="3"/>
    <s v="Globalfoundries"/>
    <s v="Bachelors"/>
    <m/>
    <s v="Business Analyst"/>
    <m/>
    <m/>
    <m/>
    <m/>
    <m/>
    <m/>
    <m/>
    <m/>
    <s v="Forums"/>
    <m/>
    <m/>
    <n v="10"/>
    <m/>
    <n v="10"/>
    <n v="20"/>
    <s v="Never give up"/>
    <x v="0"/>
    <m/>
    <n v="10"/>
    <s v="More projects related to real life work"/>
    <s v="VBA, power bi"/>
    <s v="Na"/>
    <m/>
    <s v="No"/>
  </r>
  <r>
    <n v="143"/>
    <m/>
    <s v="Grow skills for my current role"/>
    <m/>
    <m/>
    <m/>
    <m/>
    <n v="28.338888888888889"/>
    <d v="1990-01-12T00:00:00"/>
    <n v="7"/>
    <n v="28"/>
    <n v="12"/>
    <n v="6"/>
    <n v="19106"/>
    <x v="11"/>
    <n v="0"/>
    <s v="shoes (brand is TBDâ€¦ probably Adidas or Puma)"/>
    <m/>
    <s v="â€Math - all the cool kids are doing itâ€"/>
    <m/>
    <n v="1"/>
    <s v="Data Engineer"/>
    <m/>
    <s v="Individual Contributor"/>
    <m/>
    <s v="Insurance"/>
    <m/>
    <n v="5"/>
    <s v="Chubb Insurance"/>
    <s v="Masters"/>
    <m/>
    <m/>
    <s v="Data Analyst"/>
    <m/>
    <m/>
    <s v="Deep Learning Foundations"/>
    <m/>
    <m/>
    <m/>
    <m/>
    <s v="Slack Channel"/>
    <m/>
    <n v="4"/>
    <m/>
    <n v="4"/>
    <m/>
    <n v="100"/>
    <s v="Take your time, don't be afraid to walk away and come back. Usually, that's when things actually clicked or I saw the relevance of it elsewhere in my daily life and that makes the learning much more sticky and enjoyable. "/>
    <x v="0"/>
    <m/>
    <n v="9"/>
    <s v="Fixed pricing and more guided labs. "/>
    <s v="Big data and cloud"/>
    <m/>
    <m/>
    <s v="No"/>
  </r>
  <r>
    <n v="144"/>
    <m/>
    <m/>
    <m/>
    <m/>
    <s v="General interest in the topic (personal growth and enrichment)"/>
    <m/>
    <n v="30.369444444444444"/>
    <d v="1988-01-12T00:00:00"/>
    <n v="8"/>
    <n v="35"/>
    <n v="12"/>
    <n v="1"/>
    <n v="1000"/>
    <x v="3"/>
    <n v="0"/>
    <s v="hoodie"/>
    <m/>
    <s v="â€œData is the new bacon&quot;"/>
    <m/>
    <n v="1"/>
    <s v="Software Engineer"/>
    <m/>
    <m/>
    <s v="Software Engineer"/>
    <s v="Technology &amp; Internet"/>
    <m/>
    <n v="5"/>
    <s v="Mahisoft"/>
    <s v="Bachelors"/>
    <m/>
    <m/>
    <m/>
    <s v="Machine Learning Engineer"/>
    <m/>
    <m/>
    <m/>
    <m/>
    <m/>
    <m/>
    <s v="Stack Overflow"/>
    <m/>
    <n v="3"/>
    <m/>
    <n v="1"/>
    <m/>
    <n v="160"/>
    <s v="None"/>
    <x v="0"/>
    <m/>
    <n v="10"/>
    <s v="All good"/>
    <s v="Deep learning"/>
    <s v="Nope"/>
    <m/>
    <s v="No"/>
  </r>
  <r>
    <n v="145"/>
    <m/>
    <s v="Grow skills for my current role"/>
    <m/>
    <s v="Help prepare for an advanced degree"/>
    <s v="General interest in the topic (personal growth and enrichment)"/>
    <m/>
    <n v="25.06388888888889"/>
    <d v="1993-04-05T00:00:00"/>
    <n v="6"/>
    <n v="120"/>
    <n v="13"/>
    <n v="4"/>
    <n v="560001"/>
    <x v="9"/>
    <n v="1"/>
    <s v="jacket (brand is TBD... probably Patagonia)"/>
    <m/>
    <m/>
    <s v="Unquenchable Thirst for Knowledge"/>
    <n v="1"/>
    <s v="Data Scientist"/>
    <m/>
    <s v="Individual Contributor"/>
    <m/>
    <s v="Advertising &amp; Marketing"/>
    <m/>
    <n v="2"/>
    <s v="Media IQ Digital India Ltd."/>
    <s v="Bachelors"/>
    <m/>
    <m/>
    <m/>
    <m/>
    <m/>
    <m/>
    <m/>
    <m/>
    <s v="None"/>
    <m/>
    <m/>
    <m/>
    <m/>
    <m/>
    <m/>
    <m/>
    <m/>
    <m/>
    <x v="1"/>
    <m/>
    <n v="8"/>
    <s v="I am enjoying my terms. More meetups maybe"/>
    <m/>
    <s v="Glad to be associated with Udacity"/>
    <m/>
    <s v="No"/>
  </r>
  <r>
    <n v="146"/>
    <s v="Start a new career in this field"/>
    <m/>
    <s v="Help move from academia to industry"/>
    <m/>
    <m/>
    <m/>
    <n v="29.297222222222221"/>
    <d v="1989-02-01T00:00:00"/>
    <n v="8"/>
    <n v="7"/>
    <n v="12"/>
    <n v="0"/>
    <n v="3706"/>
    <x v="5"/>
    <n v="1"/>
    <s v="t-shirt"/>
    <m/>
    <s v="â€œA quality life demands quality questionsâ€"/>
    <m/>
    <n v="1"/>
    <s v="Research"/>
    <m/>
    <s v="Individual Contributor"/>
    <m/>
    <s v="Healthcare and Pharmaceuticals"/>
    <m/>
    <n v="3"/>
    <s v="Academic Medical Center"/>
    <s v="Masters"/>
    <m/>
    <m/>
    <s v="Data Analyst"/>
    <m/>
    <m/>
    <m/>
    <m/>
    <m/>
    <m/>
    <m/>
    <s v="Forums"/>
    <m/>
    <n v="4"/>
    <m/>
    <n v="6"/>
    <m/>
    <n v="20"/>
    <s v="Be more curious"/>
    <x v="1"/>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s v="No"/>
  </r>
  <r>
    <n v="147"/>
    <s v="Start a new career in this field"/>
    <m/>
    <m/>
    <m/>
    <m/>
    <m/>
    <n v="28.158333333333335"/>
    <d v="1990-03-18T00:00:00"/>
    <n v="7"/>
    <n v="60"/>
    <n v="14"/>
    <n v="5"/>
    <n v="743502"/>
    <x v="0"/>
    <n v="0"/>
    <s v="hoodie"/>
    <m/>
    <s v="â€Math - all the cool kids are doing itâ€"/>
    <m/>
    <n v="1"/>
    <s v="Business Intelligence / Business Analyst"/>
    <m/>
    <s v="Individual Contributor"/>
    <m/>
    <s v="Retail &amp; Consumer Durables"/>
    <m/>
    <n v="5"/>
    <s v="Cognizant "/>
    <s v="Bachelors"/>
    <m/>
    <m/>
    <s v="Data Analyst"/>
    <m/>
    <m/>
    <m/>
    <m/>
    <m/>
    <m/>
    <m/>
    <s v="Stack Overflow"/>
    <m/>
    <n v="6"/>
    <m/>
    <n v="5"/>
    <m/>
    <n v="25"/>
    <s v="Patience is the key"/>
    <x v="4"/>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s v="No"/>
  </r>
  <r>
    <n v="148"/>
    <m/>
    <m/>
    <m/>
    <s v="Help prepare for an advanced degree"/>
    <s v="General interest in the topic (personal growth and enrichment)"/>
    <m/>
    <n v="22.85"/>
    <d v="1995-06-11T00:00:00"/>
    <n v="7"/>
    <n v="35"/>
    <n v="12"/>
    <n v="15"/>
    <n v="35280"/>
    <x v="8"/>
    <n v="1"/>
    <s v="hoodie"/>
    <m/>
    <s v="â€œMachine learning for lifeâ€"/>
    <m/>
    <n v="1"/>
    <s v="Student"/>
    <m/>
    <s v="Not Applicable"/>
    <m/>
    <s v="Education"/>
    <m/>
    <n v="1"/>
    <s v="Udacity"/>
    <s v="Bachelors"/>
    <m/>
    <m/>
    <m/>
    <m/>
    <s v="Artificial Intelligence"/>
    <s v="Deep Learning Foundations"/>
    <s v="Self-Driving Car Engineer"/>
    <s v="Robotics"/>
    <m/>
    <m/>
    <s v="Slack Channel"/>
    <m/>
    <m/>
    <n v="15"/>
    <n v="6"/>
    <m/>
    <n v="90"/>
    <s v="Find other people with same interest (Slack is a great place to do so online, meetups/conferences - offline), find a problem and work towards solving that using knowledge learned from the course, participate in challenges/hackathons"/>
    <x v="1"/>
    <m/>
    <n v="10"/>
    <s v="Make more cool NDs :P"/>
    <s v="Reinforcement Learning"/>
    <m/>
    <m/>
    <s v="No"/>
  </r>
  <r>
    <n v="149"/>
    <s v="Start a new career in this field"/>
    <s v="Grow skills for my current role"/>
    <m/>
    <m/>
    <s v="General interest in the topic (personal growth and enrichment)"/>
    <m/>
    <n v="35.06111111111111"/>
    <d v="1983-05-29T00:00:00"/>
    <n v="7"/>
    <n v="55"/>
    <n v="9"/>
    <n v="2"/>
    <n v="0"/>
    <x v="3"/>
    <n v="0"/>
    <s v="backpack"/>
    <m/>
    <s v="â€œMachine learning for lifeâ€"/>
    <m/>
    <n v="1"/>
    <s v="Data Scientist"/>
    <m/>
    <s v="Individual Contributor"/>
    <m/>
    <s v="Entertainment &amp; Leisure"/>
    <m/>
    <n v="6"/>
    <s v="Ubisoft Entertainment"/>
    <s v="Nanodegree Program"/>
    <m/>
    <m/>
    <m/>
    <s v="Machine Learning Engineer"/>
    <s v="Artificial Intelligence"/>
    <s v="Deep Learning Foundations"/>
    <m/>
    <m/>
    <m/>
    <m/>
    <s v="Forums"/>
    <m/>
    <n v="4"/>
    <m/>
    <n v="4"/>
    <m/>
    <n v="6"/>
    <s v="It`s better to do a little everyday than big bursts before deadlines."/>
    <x v="2"/>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s v="No"/>
  </r>
  <r>
    <n v="150"/>
    <m/>
    <s v="Grow skills for my current role"/>
    <m/>
    <m/>
    <m/>
    <m/>
    <n v="25.619444444444444"/>
    <d v="1992-09-17T00:00:00"/>
    <n v="7"/>
    <n v="25"/>
    <n v="9"/>
    <n v="5"/>
    <n v="61000"/>
    <x v="2"/>
    <n v="0"/>
    <s v="hoodie"/>
    <m/>
    <s v="â€œMachine learning for lifeâ€"/>
    <m/>
    <n v="1"/>
    <s v="Data Analyst"/>
    <m/>
    <s v="Not Applicable"/>
    <m/>
    <m/>
    <s v="Gambling"/>
    <n v="2"/>
    <s v="Na"/>
    <s v="Masters"/>
    <m/>
    <m/>
    <s v="Data Analyst"/>
    <m/>
    <m/>
    <m/>
    <m/>
    <m/>
    <m/>
    <m/>
    <s v="Forums"/>
    <m/>
    <n v="2"/>
    <m/>
    <n v="1"/>
    <m/>
    <n v="10"/>
    <s v="Na"/>
    <x v="3"/>
    <m/>
    <n v="8"/>
    <s v="Na"/>
    <s v="Crypto currency courses"/>
    <s v="Na"/>
    <m/>
    <s v="No"/>
  </r>
  <r>
    <n v="151"/>
    <s v="Start a new career in this field"/>
    <s v="Grow skills for my current role"/>
    <m/>
    <s v="Help prepare for an advanced degree"/>
    <m/>
    <m/>
    <n v="32.875"/>
    <d v="1985-07-24T00:00:00"/>
    <n v="6"/>
    <n v="35"/>
    <n v="10"/>
    <n v="6"/>
    <n v="20815"/>
    <x v="7"/>
    <n v="0"/>
    <s v="t-shirt"/>
    <m/>
    <s v="â€œData is the new bacon&quot;"/>
    <m/>
    <n v="1"/>
    <s v="Consulting"/>
    <m/>
    <s v="Manager"/>
    <m/>
    <s v="Technology &amp; Internet"/>
    <m/>
    <n v="10"/>
    <s v="Acumen Solutions"/>
    <s v="Bachelors"/>
    <m/>
    <m/>
    <m/>
    <s v="Machine Learning Engineer"/>
    <m/>
    <m/>
    <m/>
    <m/>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x v="1"/>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s v="No"/>
  </r>
  <r>
    <n v="152"/>
    <m/>
    <s v="Grow skills for my current role"/>
    <m/>
    <m/>
    <m/>
    <m/>
    <n v="37.68888888888889"/>
    <d v="1980-10-25T00:00:00"/>
    <n v="7"/>
    <n v="60"/>
    <n v="10"/>
    <n v="12"/>
    <n v="32827"/>
    <x v="8"/>
    <n v="1"/>
    <s v="t-shirt"/>
    <m/>
    <s v="â€Math - all the cool kids are doing itâ€"/>
    <m/>
    <n v="1"/>
    <s v="Business Intelligence / Business Analyst"/>
    <m/>
    <s v="Manager"/>
    <m/>
    <s v="Entertainment &amp; Leisure"/>
    <m/>
    <n v="10"/>
    <s v="Disney Park and Resorts"/>
    <s v="PhD"/>
    <m/>
    <m/>
    <m/>
    <m/>
    <m/>
    <s v="Deep Learning Foundations"/>
    <m/>
    <m/>
    <m/>
    <m/>
    <s v="Stack Overflow"/>
    <m/>
    <m/>
    <n v="10"/>
    <n v="3"/>
    <m/>
    <n v="4"/>
    <s v="Asking, reading. The more the better"/>
    <x v="0"/>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s v="No"/>
  </r>
  <r>
    <n v="153"/>
    <s v="Start a new career in this field"/>
    <m/>
    <s v="Help move from academia to industry"/>
    <m/>
    <s v="General interest in the topic (personal growth and enrichment)"/>
    <m/>
    <n v="52.961111111111109"/>
    <d v="1965-10-06T00:00:00"/>
    <n v="7"/>
    <n v="35"/>
    <n v="9"/>
    <n v="30"/>
    <m/>
    <x v="4"/>
    <n v="1"/>
    <s v="hoodie"/>
    <m/>
    <m/>
    <s v="Life long [machine] learning matters."/>
    <n v="1"/>
    <s v="Consulting"/>
    <m/>
    <s v="Individual Contributor"/>
    <m/>
    <s v="Education"/>
    <m/>
    <n v="28"/>
    <s v="Sumach Group / Durham College"/>
    <s v="Masters"/>
    <m/>
    <m/>
    <m/>
    <m/>
    <s v="Artificial Intelligence"/>
    <m/>
    <m/>
    <m/>
    <m/>
    <m/>
    <s v="Forums"/>
    <m/>
    <m/>
    <n v="10"/>
    <n v="4"/>
    <m/>
    <n v="6"/>
    <s v="Stick with it, you'll get there.  Mentors are great and the feedback from project reviewers is a powerful learning source."/>
    <x v="2"/>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s v="No"/>
  </r>
  <r>
    <n v="154"/>
    <m/>
    <s v="Grow skills for my current role"/>
    <s v="Help move from academia to industry"/>
    <s v="Help prepare for an advanced degree"/>
    <m/>
    <m/>
    <n v="31.041666666666668"/>
    <d v="1987-05-15T00:00:00"/>
    <n v="8"/>
    <n v="60"/>
    <n v="8"/>
    <n v="2"/>
    <n v="95132"/>
    <x v="2"/>
    <n v="0"/>
    <s v="backpack"/>
    <m/>
    <s v="â€œMachine learning for lifeâ€"/>
    <m/>
    <n v="1"/>
    <s v="Research"/>
    <m/>
    <s v="Not Applicable"/>
    <m/>
    <s v="Education"/>
    <m/>
    <n v="3"/>
    <s v="Gosvea"/>
    <s v="Masters"/>
    <m/>
    <m/>
    <s v="Data Analyst"/>
    <m/>
    <m/>
    <s v="Deep Learning Foundations"/>
    <m/>
    <m/>
    <m/>
    <m/>
    <s v="Forums"/>
    <m/>
    <n v="6"/>
    <m/>
    <n v="6"/>
    <m/>
    <n v="50"/>
    <s v="Be proactive"/>
    <x v="1"/>
    <m/>
    <n v="10"/>
    <s v="Nothing to improve"/>
    <s v="Algorithms (in Python preferably)"/>
    <s v="No"/>
    <m/>
    <s v="No"/>
  </r>
  <r>
    <n v="155"/>
    <m/>
    <s v="Grow skills for my current role"/>
    <m/>
    <s v="Help prepare for an advanced degree"/>
    <m/>
    <m/>
    <n v="33"/>
    <m/>
    <n v="7"/>
    <n v="60"/>
    <n v="10"/>
    <n v="1"/>
    <n v="30308"/>
    <x v="11"/>
    <n v="1"/>
    <s v="jacket (brand is TBD... probably Patagonia)"/>
    <m/>
    <s v="â€œA quality life demands quality questionsâ€"/>
    <m/>
    <n v="1"/>
    <s v="Data Scientist"/>
    <m/>
    <s v="Intern"/>
    <m/>
    <s v="Retail &amp; Consumer Durables"/>
    <m/>
    <n v="0"/>
    <s v="The Home Depot"/>
    <s v="Masters"/>
    <m/>
    <m/>
    <s v="Data Analyst"/>
    <m/>
    <m/>
    <m/>
    <m/>
    <m/>
    <m/>
    <m/>
    <s v="Forums"/>
    <m/>
    <n v="4"/>
    <m/>
    <n v="4"/>
    <m/>
    <n v="25"/>
    <s v="Do more code exercises "/>
    <x v="0"/>
    <m/>
    <n v="9"/>
    <s v="More practical experience"/>
    <s v="Text analysis"/>
    <m/>
    <m/>
    <s v="No"/>
  </r>
  <r>
    <n v="156"/>
    <s v="Start a new career in this field"/>
    <m/>
    <m/>
    <m/>
    <m/>
    <m/>
    <n v="35.81388888888889"/>
    <d v="1982-08-31T00:00:00"/>
    <n v="7"/>
    <n v="45"/>
    <n v="12"/>
    <n v="40"/>
    <n v="1530041"/>
    <x v="11"/>
    <n v="1"/>
    <s v="hat"/>
    <m/>
    <s v="â€œA quality life demands quality questionsâ€"/>
    <m/>
    <n v="1"/>
    <s v="Business Intelligence / Business Analyst"/>
    <m/>
    <s v="Individual Contributor"/>
    <m/>
    <s v="Advertising &amp; Marketing"/>
    <m/>
    <n v="1"/>
    <s v="Lancers Inc."/>
    <s v="PhD"/>
    <m/>
    <m/>
    <m/>
    <m/>
    <m/>
    <s v="Deep Learning Foundations"/>
    <m/>
    <m/>
    <m/>
    <m/>
    <s v="Forums"/>
    <m/>
    <m/>
    <n v="10"/>
    <m/>
    <n v="10"/>
    <n v="120"/>
    <s v="none"/>
    <x v="1"/>
    <m/>
    <n v="10"/>
    <s v="none"/>
    <m/>
    <m/>
    <m/>
    <s v="No"/>
  </r>
  <r>
    <n v="157"/>
    <m/>
    <m/>
    <m/>
    <m/>
    <s v="General interest in the topic (personal growth and enrichment)"/>
    <m/>
    <n v="19.066666666666666"/>
    <d v="1999-03-04T00:00:00"/>
    <n v="9"/>
    <n v="120"/>
    <n v="10"/>
    <n v="10"/>
    <n v="20657"/>
    <x v="0"/>
    <n v="0"/>
    <s v="t-shirt"/>
    <m/>
    <s v="â€œData is the new bacon&quot;"/>
    <m/>
    <n v="0"/>
    <m/>
    <m/>
    <m/>
    <m/>
    <m/>
    <m/>
    <m/>
    <m/>
    <s v="Bachelors"/>
    <m/>
    <m/>
    <m/>
    <s v="Machine Learning Engineer"/>
    <m/>
    <m/>
    <m/>
    <m/>
    <m/>
    <m/>
    <s v="Slack Channel"/>
    <m/>
    <m/>
    <n v="15"/>
    <n v="6"/>
    <m/>
    <n v="10"/>
    <s v="don't expect to understand everything right away"/>
    <x v="2"/>
    <s v="university"/>
    <n v="10"/>
    <s v="reducing waiting time for the email support!"/>
    <s v="mathematics!"/>
    <m/>
    <m/>
    <s v="No"/>
  </r>
  <r>
    <n v="158"/>
    <s v="Start a new career in this field"/>
    <m/>
    <m/>
    <m/>
    <m/>
    <m/>
    <n v="31.344444444444445"/>
    <d v="1987-01-26T00:00:00"/>
    <n v="8"/>
    <n v="15"/>
    <n v="14"/>
    <n v="12"/>
    <n v="28205"/>
    <x v="1"/>
    <n v="0"/>
    <s v="backpack"/>
    <m/>
    <m/>
    <s v="Building skynet, one algorithm at a time."/>
    <n v="1"/>
    <s v="Software Engineer"/>
    <m/>
    <s v="Individual Contributor"/>
    <m/>
    <s v="Technology &amp; Internet"/>
    <m/>
    <n v="8"/>
    <s v="IBM"/>
    <s v="PhD"/>
    <m/>
    <m/>
    <m/>
    <m/>
    <s v="Artificial Intelligence"/>
    <m/>
    <m/>
    <m/>
    <m/>
    <m/>
    <s v="Slack Channel"/>
    <m/>
    <n v="6"/>
    <m/>
    <n v="6"/>
    <m/>
    <n v="40"/>
    <s v="Split your project work into small chunks and handle them daily."/>
    <x v="5"/>
    <m/>
    <n v="7"/>
    <s v="Less marketing , more educating."/>
    <s v="Data Scientist"/>
    <s v="For new programs , they seem rushed to fit the market interest, rather than creating thorough programs."/>
    <m/>
    <s v="No"/>
  </r>
  <r>
    <n v="159"/>
    <m/>
    <m/>
    <m/>
    <m/>
    <s v="General interest in the topic (personal growth and enrichment)"/>
    <m/>
    <n v="48.288888888888891"/>
    <d v="1970-05-15T00:00:00"/>
    <n v="5"/>
    <n v="120"/>
    <n v="8"/>
    <n v="3"/>
    <n v="8820"/>
    <x v="10"/>
    <n v="0"/>
    <s v="backpack"/>
    <m/>
    <s v="â€œA quality life demands quality questionsâ€"/>
    <m/>
    <n v="1"/>
    <s v="Software Engineer"/>
    <m/>
    <s v="Individual Contributor"/>
    <m/>
    <s v="Government"/>
    <m/>
    <n v="20"/>
    <s v="celmac"/>
    <s v="Bachelors"/>
    <m/>
    <m/>
    <s v="Data Analyst"/>
    <m/>
    <m/>
    <m/>
    <m/>
    <m/>
    <m/>
    <m/>
    <s v="Stack Overflow"/>
    <m/>
    <n v="5"/>
    <m/>
    <n v="2"/>
    <m/>
    <n v="12"/>
    <s v="Practice makes you perfect in learning"/>
    <x v="0"/>
    <m/>
    <n v="10"/>
    <s v="More interaction with the mentors"/>
    <s v="Machine Learning and IoT"/>
    <s v="You are doing a great job."/>
    <m/>
    <s v="No"/>
  </r>
  <r>
    <n v="160"/>
    <m/>
    <m/>
    <m/>
    <m/>
    <s v="General interest in the topic (personal growth and enrichment)"/>
    <m/>
    <n v="23.802777777777777"/>
    <d v="1994-07-03T00:00:00"/>
    <n v="7"/>
    <n v="160"/>
    <n v="8"/>
    <n v="5"/>
    <n v="689580"/>
    <x v="1"/>
    <n v="0"/>
    <s v="t-shirt"/>
    <m/>
    <s v="â€œA quality life demands quality questionsâ€"/>
    <m/>
    <n v="0"/>
    <m/>
    <m/>
    <m/>
    <m/>
    <m/>
    <m/>
    <m/>
    <m/>
    <s v="Bachelors"/>
    <m/>
    <m/>
    <m/>
    <m/>
    <s v="Artificial Intelligence"/>
    <s v="Deep Learning Foundations"/>
    <m/>
    <s v="Robotics"/>
    <m/>
    <m/>
    <s v="Stack Overflow"/>
    <m/>
    <n v="6"/>
    <m/>
    <n v="4"/>
    <m/>
    <n v="10"/>
    <s v="Keep asking questions. "/>
    <x v="1"/>
    <m/>
    <n v="10"/>
    <s v="More materials. "/>
    <s v="Automation Engineering, DevOps, Infrastructure (Microservices) "/>
    <s v="I think the project quality is good, but maybe more project for some of the nanodegree. And then more reading materials design by udacity."/>
    <m/>
    <s v="No"/>
  </r>
  <r>
    <n v="161"/>
    <m/>
    <m/>
    <s v="Help move from academia to industry"/>
    <s v="Help prepare for an advanced degree"/>
    <s v="General interest in the topic (personal growth and enrichment)"/>
    <m/>
    <n v="21.558333333333334"/>
    <d v="1996-09-18T00:00:00"/>
    <n v="7"/>
    <n v="5"/>
    <n v="12"/>
    <n v="8"/>
    <n v="500058"/>
    <x v="4"/>
    <n v="1"/>
    <s v="backpack"/>
    <m/>
    <s v="â€œMachine learning for lifeâ€"/>
    <m/>
    <n v="0"/>
    <m/>
    <m/>
    <m/>
    <m/>
    <m/>
    <m/>
    <m/>
    <m/>
    <s v="Bachelors"/>
    <m/>
    <m/>
    <m/>
    <m/>
    <m/>
    <s v="Deep Learning Foundations"/>
    <m/>
    <m/>
    <m/>
    <m/>
    <s v="Stack Overflow"/>
    <m/>
    <n v="6"/>
    <m/>
    <m/>
    <n v="40"/>
    <n v="150"/>
    <s v="Always do your best."/>
    <x v="1"/>
    <m/>
    <n v="10"/>
    <s v="The videos can be made longer in order to go to greater depth in the given field."/>
    <s v="Advanced deep learning."/>
    <s v="Nothing."/>
    <m/>
    <s v="No"/>
  </r>
  <r>
    <n v="162"/>
    <s v="Start a new career in this field"/>
    <m/>
    <m/>
    <m/>
    <m/>
    <m/>
    <n v="23.513888888888889"/>
    <d v="1994-10-15T00:00:00"/>
    <n v="8"/>
    <n v="120"/>
    <n v="9"/>
    <n v="5"/>
    <n v="12222"/>
    <x v="10"/>
    <n v="0"/>
    <s v="track suit / sweat suit"/>
    <m/>
    <s v="â€œA quality life demands quality questionsâ€"/>
    <m/>
    <n v="0"/>
    <m/>
    <m/>
    <m/>
    <m/>
    <m/>
    <m/>
    <m/>
    <m/>
    <s v="Nanodegree Program"/>
    <m/>
    <m/>
    <s v="Data Analyst"/>
    <m/>
    <m/>
    <m/>
    <m/>
    <m/>
    <m/>
    <m/>
    <s v="Forums"/>
    <m/>
    <n v="4"/>
    <m/>
    <m/>
    <n v="28"/>
    <n v="70"/>
    <s v="by doing one of the project in a month you will gain information and experience more than you can get in a normal year. "/>
    <x v="1"/>
    <m/>
    <n v="10"/>
    <s v="may be socializing students with each other more. "/>
    <s v="developing Linux kernel"/>
    <s v="you are the best part of my year. Thanks for everything."/>
    <m/>
    <s v="No"/>
  </r>
  <r>
    <n v="163"/>
    <s v="Start a new career in this field"/>
    <m/>
    <m/>
    <m/>
    <s v="General interest in the topic (personal growth and enrichment)"/>
    <m/>
    <n v="22.466666666666665"/>
    <d v="1995-10-27T00:00:00"/>
    <n v="8"/>
    <n v="35"/>
    <n v="9"/>
    <n v="0"/>
    <n v="411046"/>
    <x v="7"/>
    <n v="1"/>
    <s v="backpack"/>
    <m/>
    <s v="â€œMachine learning for lifeâ€"/>
    <m/>
    <n v="0"/>
    <m/>
    <m/>
    <m/>
    <m/>
    <m/>
    <m/>
    <m/>
    <m/>
    <s v="Nanodegree Program"/>
    <m/>
    <m/>
    <s v="Data Analyst"/>
    <m/>
    <m/>
    <m/>
    <m/>
    <m/>
    <m/>
    <m/>
    <s v="Forums"/>
    <m/>
    <m/>
    <n v="40"/>
    <m/>
    <n v="10"/>
    <n v="30"/>
    <s v="Get organized, and learn your own way that suits._x000a_Like for me I studied the content first and projects later so that I could revise all once again._x000a_Forums are more than enough for help._x000a_Once again get organized."/>
    <x v="1"/>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s v="No"/>
  </r>
  <r>
    <n v="164"/>
    <m/>
    <s v="Grow skills for my current role"/>
    <m/>
    <m/>
    <m/>
    <m/>
    <n v="30.458333333333332"/>
    <d v="1987-12-11T00:00:00"/>
    <n v="7"/>
    <n v="35"/>
    <n v="12"/>
    <n v="5"/>
    <n v="27617"/>
    <x v="0"/>
    <n v="0"/>
    <s v="hoodie"/>
    <m/>
    <s v="â€œMachine learning for lifeâ€"/>
    <m/>
    <n v="1"/>
    <s v="Consulting"/>
    <m/>
    <m/>
    <s v="Data Scientist/Manager"/>
    <m/>
    <s v="All of the above"/>
    <n v="3"/>
    <s v="InterWorks"/>
    <s v="Masters"/>
    <m/>
    <m/>
    <m/>
    <s v="Machine Learning Engineer"/>
    <m/>
    <m/>
    <m/>
    <m/>
    <m/>
    <m/>
    <s v="Forums"/>
    <m/>
    <n v="5"/>
    <m/>
    <n v="2"/>
    <m/>
    <n v="12"/>
    <s v="Make time for it that you can focus only on the material"/>
    <x v="1"/>
    <m/>
    <n v="10"/>
    <s v="Make things cheaper. "/>
    <s v="I think you've got it pretty well covered. "/>
    <s v="Nope! "/>
    <m/>
    <s v="No"/>
  </r>
  <r>
    <n v="165"/>
    <m/>
    <s v="Grow skills for my current role"/>
    <m/>
    <m/>
    <m/>
    <m/>
    <n v="45.755555555555553"/>
    <d v="1972-11-12T00:00:00"/>
    <n v="8"/>
    <n v="180"/>
    <n v="14"/>
    <n v="15"/>
    <n v="46321"/>
    <x v="8"/>
    <n v="1"/>
    <s v="backpack"/>
    <m/>
    <s v="â€œA quality life demands quality questionsâ€"/>
    <m/>
    <n v="1"/>
    <s v="Software Engineer"/>
    <m/>
    <s v="Manager"/>
    <m/>
    <s v="Technology &amp; Internet"/>
    <m/>
    <n v="22"/>
    <s v="Google"/>
    <s v="Masters"/>
    <m/>
    <m/>
    <s v="Data Analyst"/>
    <m/>
    <m/>
    <m/>
    <m/>
    <m/>
    <m/>
    <m/>
    <s v="Forums"/>
    <m/>
    <n v="4"/>
    <m/>
    <n v="3"/>
    <m/>
    <n v="8"/>
    <s v="Create a routine. Set aggressive deadlines. Study mercilessly (don't slack) till you hit your goal."/>
    <x v="1"/>
    <m/>
    <n v="10"/>
    <s v="More variety in programs"/>
    <s v="Software engineering, agile development, cloud computing"/>
    <m/>
    <m/>
    <s v="No"/>
  </r>
  <r>
    <n v="166"/>
    <s v="Start a new career in this field"/>
    <s v="Grow skills for my current role"/>
    <m/>
    <s v="Help prepare for an advanced degree"/>
    <s v="General interest in the topic (personal growth and enrichment)"/>
    <m/>
    <n v="28.955555555555556"/>
    <d v="1989-06-04T00:00:00"/>
    <n v="7"/>
    <n v="55"/>
    <n v="12"/>
    <n v="6"/>
    <n v="98104"/>
    <x v="2"/>
    <n v="0"/>
    <s v="t-shirt"/>
    <m/>
    <s v="â€œMachine learning for lifeâ€"/>
    <m/>
    <n v="1"/>
    <s v="Business Intelligence / Business Analyst"/>
    <m/>
    <s v="Individual Contributor"/>
    <m/>
    <s v="Technology &amp; Internet"/>
    <m/>
    <n v="7"/>
    <s v="Amazon"/>
    <s v="Masters"/>
    <m/>
    <m/>
    <s v="Data Analyst"/>
    <m/>
    <m/>
    <m/>
    <m/>
    <m/>
    <m/>
    <m/>
    <s v="Forums"/>
    <m/>
    <n v="6"/>
    <m/>
    <n v="3"/>
    <m/>
    <n v="100"/>
    <s v="Dedicate fixed time for your nano degree and stick to it"/>
    <x v="1"/>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s v="No"/>
  </r>
  <r>
    <n v="167"/>
    <m/>
    <s v="Grow skills for my current role"/>
    <m/>
    <m/>
    <m/>
    <m/>
    <n v="29.866666666666667"/>
    <d v="1988-07-11T00:00:00"/>
    <n v="7"/>
    <n v="40"/>
    <n v="10"/>
    <n v="2"/>
    <n v="89052"/>
    <x v="1"/>
    <n v="0"/>
    <s v="t-shirt"/>
    <m/>
    <s v="â€œData is the new bacon&quot;"/>
    <m/>
    <n v="1"/>
    <s v="Business Intelligence / Business Analyst"/>
    <m/>
    <s v="Individual Contributor"/>
    <m/>
    <s v="Real Estate"/>
    <m/>
    <n v="3"/>
    <m/>
    <s v="Bachelors"/>
    <m/>
    <m/>
    <s v="Data Analyst"/>
    <m/>
    <m/>
    <m/>
    <m/>
    <m/>
    <m/>
    <m/>
    <s v="Forums"/>
    <m/>
    <m/>
    <n v="20"/>
    <n v="6"/>
    <m/>
    <n v="6"/>
    <s v="N/a"/>
    <x v="1"/>
    <m/>
    <n v="9"/>
    <s v="N/a"/>
    <m/>
    <m/>
    <m/>
    <s v="No"/>
  </r>
  <r>
    <n v="168"/>
    <s v="Start a new career in this field"/>
    <m/>
    <s v="Help move from academia to industry"/>
    <m/>
    <m/>
    <m/>
    <n v="37.169444444444444"/>
    <d v="1981-04-30T00:00:00"/>
    <n v="7"/>
    <n v="20"/>
    <n v="15"/>
    <n v="2"/>
    <n v="33458"/>
    <x v="9"/>
    <n v="0"/>
    <m/>
    <s v="travel mug"/>
    <s v="â€œA quality life demands quality questionsâ€"/>
    <m/>
    <n v="1"/>
    <s v="Research"/>
    <m/>
    <s v="Individual Contributor"/>
    <m/>
    <s v="Healthcare and Pharmaceuticals"/>
    <m/>
    <n v="13"/>
    <s v="The Scripps Research Institute"/>
    <s v="PhD"/>
    <m/>
    <m/>
    <m/>
    <s v="Machine Learning Engineer"/>
    <s v="Artificial Intelligence"/>
    <m/>
    <m/>
    <m/>
    <m/>
    <m/>
    <s v="Forums"/>
    <m/>
    <n v="5"/>
    <m/>
    <n v="1"/>
    <m/>
    <n v="10"/>
    <s v="You can do it"/>
    <x v="1"/>
    <m/>
    <n v="8"/>
    <s v="I think you guys are doing great. "/>
    <s v="A course on Ubuntu, may be a nanodegree in Data Engineering"/>
    <m/>
    <m/>
    <s v="No"/>
  </r>
  <r>
    <n v="169"/>
    <m/>
    <s v="Grow skills for my current role"/>
    <m/>
    <m/>
    <m/>
    <m/>
    <n v="33.047222222222224"/>
    <d v="1985-05-23T00:00:00"/>
    <n v="6"/>
    <n v="180"/>
    <n v="720"/>
    <n v="2"/>
    <n v="1771"/>
    <x v="7"/>
    <n v="0"/>
    <s v="hoodie"/>
    <m/>
    <s v="â€œData is the new bacon&quot;"/>
    <m/>
    <n v="1"/>
    <s v="Business Intelligence / Business Analyst"/>
    <m/>
    <s v="Individual Contributor"/>
    <m/>
    <s v="Advertising &amp; Marketing"/>
    <m/>
    <n v="2"/>
    <s v="netpromedia philippines"/>
    <s v="Bachelors"/>
    <m/>
    <m/>
    <s v="Data Analyst"/>
    <m/>
    <m/>
    <m/>
    <m/>
    <m/>
    <m/>
    <m/>
    <s v="Forums"/>
    <m/>
    <n v="6"/>
    <m/>
    <n v="4"/>
    <m/>
    <n v="80"/>
    <s v="If you are having a hard time or lacking of motivation to study, just try to make a small step by watch few videos, then rest."/>
    <x v="0"/>
    <m/>
    <n v="10"/>
    <s v="Few live lessons; update codes to cater those using python 3."/>
    <s v="ML Azure"/>
    <s v="Thank you for developing this platform. This venue is really helpful to many that has hunger for knowledge."/>
    <m/>
    <s v="No"/>
  </r>
  <r>
    <n v="170"/>
    <s v="Start a new career in this field"/>
    <s v="Grow skills for my current role"/>
    <s v="Help move from academia to industry"/>
    <m/>
    <s v="General interest in the topic (personal growth and enrichment)"/>
    <m/>
    <n v="24.183333333333334"/>
    <d v="1994-02-16T00:00:00"/>
    <n v="8"/>
    <n v="15"/>
    <n v="10"/>
    <n v="2"/>
    <n v="85143"/>
    <x v="3"/>
    <n v="1"/>
    <s v="t-shirt"/>
    <m/>
    <s v="â€œA quality life demands quality questionsâ€"/>
    <m/>
    <n v="1"/>
    <s v="Other"/>
    <m/>
    <s v="Not Applicable"/>
    <m/>
    <s v="Technology &amp; Internet"/>
    <m/>
    <n v="3"/>
    <s v="Florence unified School district"/>
    <s v="Nanodegree Program"/>
    <m/>
    <m/>
    <m/>
    <m/>
    <m/>
    <s v="Deep Learning Foundations"/>
    <m/>
    <m/>
    <m/>
    <s v="Front end web developer"/>
    <s v="Stack Overflow"/>
    <m/>
    <n v="4"/>
    <m/>
    <n v="2"/>
    <m/>
    <n v="6"/>
    <s v="Just do it, and do it the right way no matter how long it takes."/>
    <x v="1"/>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s v="No"/>
  </r>
  <r>
    <n v="171"/>
    <m/>
    <s v="Grow skills for my current role"/>
    <m/>
    <m/>
    <m/>
    <m/>
    <n v="35.43333333333333"/>
    <d v="1983-01-15T00:00:00"/>
    <n v="7"/>
    <n v="8"/>
    <n v="10"/>
    <n v="10"/>
    <n v="6005"/>
    <x v="6"/>
    <n v="1"/>
    <s v="t-shirt"/>
    <m/>
    <s v="â€œMachine learning for lifeâ€"/>
    <m/>
    <n v="1"/>
    <m/>
    <s v="Machine learning and computer vision engineer"/>
    <s v="Not Applicable"/>
    <m/>
    <s v="Technology &amp; Internet"/>
    <m/>
    <n v="12"/>
    <s v="iCetana"/>
    <s v="PhD"/>
    <m/>
    <m/>
    <m/>
    <m/>
    <m/>
    <s v="Deep Learning Foundations"/>
    <m/>
    <m/>
    <m/>
    <m/>
    <s v="Slack Channel"/>
    <m/>
    <n v="5"/>
    <m/>
    <n v="1"/>
    <m/>
    <n v="5"/>
    <s v="Be confident"/>
    <x v="1"/>
    <m/>
    <n v="10"/>
    <s v="More tutorials"/>
    <s v="Computer vision nanodegree"/>
    <s v="I am very happy with what udacity offers. "/>
    <m/>
    <s v="No"/>
  </r>
  <r>
    <n v="172"/>
    <m/>
    <s v="Grow skills for my current role"/>
    <m/>
    <m/>
    <s v="General interest in the topic (personal growth and enrichment)"/>
    <m/>
    <n v="41.883333333333333"/>
    <d v="1976-09-06T00:00:00"/>
    <n v="7"/>
    <n v="120"/>
    <n v="10"/>
    <n v="10"/>
    <n v="421001"/>
    <x v="9"/>
    <n v="1"/>
    <s v="t-shirt"/>
    <m/>
    <s v="â€œData is the new bacon&quot;"/>
    <m/>
    <n v="1"/>
    <s v="Software Engineer"/>
    <m/>
    <s v="Manager"/>
    <m/>
    <s v="Technology &amp; Internet"/>
    <m/>
    <n v="21"/>
    <s v="Open Mobile Platform"/>
    <s v="Masters"/>
    <m/>
    <m/>
    <m/>
    <m/>
    <s v="Artificial Intelligence"/>
    <m/>
    <m/>
    <m/>
    <m/>
    <m/>
    <s v="Forums"/>
    <m/>
    <n v="6"/>
    <m/>
    <n v="6"/>
    <m/>
    <n v="20"/>
    <s v="Start project as early as possible."/>
    <x v="1"/>
    <m/>
    <n v="10"/>
    <s v="Interdisciplinary, integrity projects"/>
    <s v="No"/>
    <s v="Thank you for your product"/>
    <m/>
    <s v="No"/>
  </r>
  <r>
    <n v="173"/>
    <s v="Start a new career in this field"/>
    <m/>
    <m/>
    <m/>
    <m/>
    <m/>
    <n v="58.280555555555559"/>
    <d v="1960-07-09T00:00:00"/>
    <n v="6"/>
    <n v="35"/>
    <n v="6"/>
    <n v="50"/>
    <n v="60137"/>
    <x v="6"/>
    <n v="1"/>
    <s v="t-shirt"/>
    <m/>
    <s v="â€œA quality life demands quality questionsâ€"/>
    <m/>
    <n v="1"/>
    <s v="Accounting/Finance"/>
    <m/>
    <s v="President"/>
    <m/>
    <m/>
    <s v="Finance"/>
    <n v="21"/>
    <s v="Home"/>
    <s v="PhD"/>
    <m/>
    <m/>
    <m/>
    <m/>
    <m/>
    <s v="Deep Learning Foundations"/>
    <m/>
    <m/>
    <m/>
    <m/>
    <s v="Slack Channel"/>
    <m/>
    <n v="5"/>
    <m/>
    <n v="5"/>
    <m/>
    <n v="6"/>
    <s v="Seek help from your peers on Slack"/>
    <x v="0"/>
    <m/>
    <n v="9"/>
    <s v="Better content"/>
    <s v="Building a computer for Deep Learning training"/>
    <s v="Thank you for your education programs!"/>
    <m/>
    <s v="No"/>
  </r>
  <r>
    <n v="174"/>
    <s v="Start a new career in this field"/>
    <s v="Grow skills for my current role"/>
    <m/>
    <m/>
    <s v="General interest in the topic (personal growth and enrichment)"/>
    <m/>
    <n v="32.213888888888889"/>
    <d v="1986-03-19T00:00:00"/>
    <n v="6"/>
    <n v="30"/>
    <n v="12"/>
    <n v="120"/>
    <n v="4480806"/>
    <x v="0"/>
    <n v="0"/>
    <s v="t-shirt"/>
    <m/>
    <s v="â€œA quality life demands quality questionsâ€"/>
    <m/>
    <n v="1"/>
    <s v="Other"/>
    <m/>
    <s v="Individual Contributor"/>
    <m/>
    <s v="Automotive"/>
    <m/>
    <n v="9"/>
    <m/>
    <s v="Bachelors"/>
    <m/>
    <m/>
    <m/>
    <m/>
    <m/>
    <s v="Deep Learning Foundations"/>
    <m/>
    <m/>
    <m/>
    <m/>
    <s v="Forums"/>
    <m/>
    <n v="3"/>
    <m/>
    <n v="3"/>
    <m/>
    <n v="16"/>
    <s v="I am not frightened by the deadline. Let's proceed at your own pace."/>
    <x v="1"/>
    <m/>
    <n v="6"/>
    <s v="Skills that the company can not learn"/>
    <m/>
    <m/>
    <m/>
    <s v="No"/>
  </r>
  <r>
    <n v="175"/>
    <m/>
    <s v="Grow skills for my current role"/>
    <m/>
    <m/>
    <m/>
    <m/>
    <n v="22.758333333333333"/>
    <d v="1995-07-14T00:00:00"/>
    <n v="8"/>
    <n v="10"/>
    <n v="10"/>
    <n v="8"/>
    <n v="31270"/>
    <x v="9"/>
    <n v="1"/>
    <s v="hat"/>
    <m/>
    <s v="â€œA quality life demands quality questionsâ€"/>
    <m/>
    <n v="1"/>
    <s v="Software Engineer"/>
    <m/>
    <s v="Individual Contributor"/>
    <m/>
    <m/>
    <s v="Biometrics for Development"/>
    <n v="1"/>
    <s v="Simprints"/>
    <s v="Masters"/>
    <m/>
    <m/>
    <m/>
    <m/>
    <s v="Artificial Intelligence"/>
    <m/>
    <m/>
    <m/>
    <m/>
    <m/>
    <s v="Slack Channel"/>
    <m/>
    <n v="2"/>
    <m/>
    <n v="5"/>
    <m/>
    <n v="15"/>
    <s v="Work regularly"/>
    <x v="1"/>
    <m/>
    <n v="10"/>
    <s v="Not much, it's pretty damn good :)"/>
    <m/>
    <s v="I love udacity! Keep it up guys! "/>
    <m/>
    <s v="No"/>
  </r>
  <r>
    <n v="176"/>
    <s v="Start a new career in this field"/>
    <s v="Grow skills for my current role"/>
    <m/>
    <m/>
    <m/>
    <m/>
    <n v="-2.2222222222222223E-2"/>
    <d v="2017-12-26T00:00:00"/>
    <n v="6"/>
    <n v="75"/>
    <n v="7"/>
    <n v="4"/>
    <n v="98108"/>
    <x v="4"/>
    <n v="1"/>
    <s v="t-shirt"/>
    <m/>
    <s v="â€œA quality life demands quality questionsâ€"/>
    <m/>
    <n v="1"/>
    <s v="Data Analyst"/>
    <m/>
    <s v="Not Applicable"/>
    <m/>
    <s v="Nonprofit"/>
    <m/>
    <n v="0"/>
    <m/>
    <s v="Bachelors"/>
    <m/>
    <m/>
    <s v="Data Analyst"/>
    <m/>
    <m/>
    <m/>
    <m/>
    <m/>
    <m/>
    <m/>
    <s v="Forums"/>
    <m/>
    <m/>
    <n v="10"/>
    <n v="6"/>
    <m/>
    <n v="10"/>
    <s v="Stay persistent in your learning "/>
    <x v="0"/>
    <m/>
    <n v="7"/>
    <s v="Invest more into answering student questions "/>
    <s v="Tableau "/>
    <s v="Thank you for the 50% refund "/>
    <m/>
    <s v="yes"/>
  </r>
  <r>
    <n v="177"/>
    <m/>
    <m/>
    <m/>
    <m/>
    <s v="General interest in the topic (personal growth and enrichment)"/>
    <m/>
    <n v="37.708333333333336"/>
    <d v="1980-10-18T00:00:00"/>
    <n v="6"/>
    <n v="60"/>
    <n v="10"/>
    <n v="12"/>
    <n v="2130012"/>
    <x v="0"/>
    <n v="0"/>
    <s v="hat"/>
    <m/>
    <s v="â€œA quality life demands quality questionsâ€"/>
    <m/>
    <n v="1"/>
    <s v="Data Scientist"/>
    <m/>
    <s v="C-Level"/>
    <m/>
    <s v="Technology &amp; Internet"/>
    <m/>
    <n v="6"/>
    <s v="engineer"/>
    <s v="PhD"/>
    <m/>
    <m/>
    <m/>
    <s v="Machine Learning Engineer"/>
    <m/>
    <s v="Deep Learning Foundations"/>
    <m/>
    <m/>
    <m/>
    <m/>
    <s v="Slack Channel"/>
    <m/>
    <n v="4"/>
    <m/>
    <n v="4"/>
    <m/>
    <n v="6"/>
    <s v="keep learning"/>
    <x v="2"/>
    <s v="techcrunch"/>
    <n v="7"/>
    <s v="How about to introduce a project allowing student collaboration?"/>
    <s v="I interested in the followings:_x000a_- Blockchain_x000a_- GIS_x000a_- Information security_x000a_"/>
    <s v="Thank you for good learning experience."/>
    <m/>
    <s v="No"/>
  </r>
  <r>
    <n v="178"/>
    <s v="Start a new career in this field"/>
    <m/>
    <m/>
    <m/>
    <s v="General interest in the topic (personal growth and enrichment)"/>
    <m/>
    <n v="32.169444444444444"/>
    <d v="1986-04-04T00:00:00"/>
    <n v="7"/>
    <n v="60"/>
    <n v="10"/>
    <n v="1"/>
    <n v="102"/>
    <x v="6"/>
    <n v="0"/>
    <s v="jacket (brand is TBD... probably Patagonia)"/>
    <m/>
    <s v="â€œData is the new bacon&quot;"/>
    <m/>
    <n v="1"/>
    <s v="Freelancing"/>
    <m/>
    <s v="Manager"/>
    <m/>
    <s v="Government"/>
    <m/>
    <n v="13"/>
    <s v="National Land Information Center Kampala Uganda"/>
    <s v="Masters"/>
    <m/>
    <m/>
    <m/>
    <m/>
    <m/>
    <s v="Deep Learning Foundations"/>
    <m/>
    <m/>
    <m/>
    <m/>
    <m/>
    <s v="So far, I did not get really stuck"/>
    <n v="6"/>
    <m/>
    <m/>
    <n v="16"/>
    <n v="12"/>
    <s v="Well established targets in small trunk and testable should always be your priority"/>
    <x v="1"/>
    <m/>
    <n v="10"/>
    <s v="Nothing yet"/>
    <s v="Geographic Information System"/>
    <s v="You are the best learning institution I know so far"/>
    <m/>
    <s v="No"/>
  </r>
  <r>
    <n v="179"/>
    <m/>
    <m/>
    <s v="Help move from academia to industry"/>
    <s v="Help prepare for an advanced degree"/>
    <s v="General interest in the topic (personal growth and enrichment)"/>
    <m/>
    <n v="21.625"/>
    <d v="1996-08-25T00:00:00"/>
    <n v="7"/>
    <n v="90"/>
    <n v="200"/>
    <n v="15"/>
    <n v="382028"/>
    <x v="1"/>
    <n v="0"/>
    <s v="t-shirt"/>
    <m/>
    <s v="â€Math - all the cool kids are doing itâ€"/>
    <m/>
    <n v="0"/>
    <m/>
    <m/>
    <m/>
    <m/>
    <m/>
    <m/>
    <m/>
    <m/>
    <s v="Bachelors"/>
    <m/>
    <m/>
    <m/>
    <s v="Machine Learning Engineer"/>
    <m/>
    <m/>
    <m/>
    <m/>
    <m/>
    <m/>
    <s v="Forums"/>
    <m/>
    <m/>
    <n v="12"/>
    <n v="6"/>
    <m/>
    <n v="30"/>
    <s v="Just follow the content closely, Udacity team has taken care of everything for you to understand and apply it!"/>
    <x v="0"/>
    <m/>
    <n v="10"/>
    <s v="Project reviews can be made faster. Mentors can be increased"/>
    <s v="Graphic Design"/>
    <s v="You guys are awesome"/>
    <m/>
    <s v="No"/>
  </r>
  <r>
    <n v="180"/>
    <s v="Start a new career in this field"/>
    <m/>
    <m/>
    <m/>
    <s v="General interest in the topic (personal growth and enrichment)"/>
    <m/>
    <n v="29.072222222222223"/>
    <d v="1989-04-23T00:00:00"/>
    <n v="6"/>
    <n v="300"/>
    <n v="15"/>
    <n v="20"/>
    <n v="101100"/>
    <x v="1"/>
    <n v="1"/>
    <s v="hoodie"/>
    <m/>
    <s v="â€œA quality life demands quality questionsâ€"/>
    <m/>
    <n v="1"/>
    <s v="Data Engineer"/>
    <m/>
    <s v="Manager"/>
    <m/>
    <m/>
    <s v="Consumer finance &amp; Internet"/>
    <n v="1"/>
    <s v="data engineer and analyst"/>
    <s v="Masters"/>
    <m/>
    <m/>
    <m/>
    <s v="Machine Learning Engineer"/>
    <m/>
    <m/>
    <m/>
    <m/>
    <m/>
    <m/>
    <s v="Stack Overflow"/>
    <m/>
    <m/>
    <s v="&gt;10"/>
    <n v="5"/>
    <m/>
    <n v="20"/>
    <s v="at first, find out the available materials"/>
    <x v="2"/>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s v="No"/>
  </r>
  <r>
    <n v="181"/>
    <s v="Start a new career in this field"/>
    <m/>
    <m/>
    <m/>
    <m/>
    <m/>
    <n v="20.886111111111113"/>
    <d v="1997-05-18T00:00:00"/>
    <n v="7"/>
    <n v="35"/>
    <n v="6"/>
    <n v="5"/>
    <n v="560050"/>
    <x v="6"/>
    <n v="1"/>
    <s v="backpack"/>
    <m/>
    <s v="â€œA quality life demands quality questionsâ€"/>
    <m/>
    <n v="0"/>
    <m/>
    <m/>
    <m/>
    <m/>
    <m/>
    <m/>
    <m/>
    <m/>
    <s v="Nanodegree Program"/>
    <m/>
    <m/>
    <m/>
    <s v="Machine Learning Engineer"/>
    <m/>
    <m/>
    <m/>
    <m/>
    <m/>
    <m/>
    <s v="Forums"/>
    <m/>
    <n v="6"/>
    <m/>
    <m/>
    <n v="8"/>
    <n v="5"/>
    <s v="Focus only on the nanodegree while you're at it. "/>
    <x v="0"/>
    <m/>
    <n v="9"/>
    <s v="Faster responses on forums would be awesome. The response times are good, but it can be made awesome. :D"/>
    <s v="Leadership skills"/>
    <s v="Faster responses from the classroom mentors would make udacity even better."/>
    <m/>
    <s v="No"/>
  </r>
  <r>
    <n v="182"/>
    <m/>
    <m/>
    <m/>
    <m/>
    <s v="General interest in the topic (personal growth and enrichment)"/>
    <m/>
    <n v="23.983333333333334"/>
    <d v="1994-04-29T00:00:00"/>
    <n v="7"/>
    <n v="30"/>
    <n v="7"/>
    <n v="12"/>
    <n v="77004"/>
    <x v="4"/>
    <n v="1"/>
    <s v="t-shirt"/>
    <m/>
    <s v="â€Math - all the cool kids are doing itâ€"/>
    <m/>
    <n v="0"/>
    <m/>
    <m/>
    <m/>
    <m/>
    <m/>
    <m/>
    <m/>
    <m/>
    <s v="Bachelors"/>
    <m/>
    <m/>
    <m/>
    <s v="Machine Learning Engineer"/>
    <m/>
    <m/>
    <m/>
    <m/>
    <m/>
    <m/>
    <s v="Forums"/>
    <m/>
    <m/>
    <n v="20"/>
    <m/>
    <n v="20"/>
    <n v="20"/>
    <s v="Don't give up!"/>
    <x v="1"/>
    <m/>
    <n v="10"/>
    <s v="Keep all projects in same format"/>
    <s v="Math behind machine learning"/>
    <s v="Udacity is awesome!"/>
    <m/>
    <s v="No"/>
  </r>
  <r>
    <n v="183"/>
    <m/>
    <m/>
    <m/>
    <m/>
    <s v="General interest in the topic (personal growth and enrichment)"/>
    <m/>
    <n v="37.56111111111111"/>
    <d v="1980-12-10T00:00:00"/>
    <n v="6"/>
    <n v="120"/>
    <n v="5"/>
    <n v="3"/>
    <n v="44121"/>
    <x v="2"/>
    <n v="1"/>
    <s v="t-shirt"/>
    <m/>
    <s v="â€œMachine learning for lifeâ€"/>
    <m/>
    <n v="1"/>
    <s v="Software Engineer"/>
    <m/>
    <s v="Individual Contributor"/>
    <m/>
    <s v="Automotive"/>
    <m/>
    <n v="10"/>
    <s v="PM Group"/>
    <s v="Masters"/>
    <m/>
    <m/>
    <m/>
    <m/>
    <m/>
    <s v="Deep Learning Foundations"/>
    <m/>
    <m/>
    <m/>
    <m/>
    <s v="Forums"/>
    <m/>
    <n v="2"/>
    <m/>
    <n v="2"/>
    <m/>
    <n v="12"/>
    <s v="Don't choose a field just because it's cool today, but go for what you love and feel passionate about. Look what gurus around the world can do in that technology field and set your goals. All the rest will come."/>
    <x v="1"/>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s v="No"/>
  </r>
  <r>
    <n v="184"/>
    <s v="Start a new career in this field"/>
    <m/>
    <m/>
    <m/>
    <m/>
    <m/>
    <n v="0.6166666666666667"/>
    <d v="2017-05-10T00:00:00"/>
    <n v="8"/>
    <n v="120"/>
    <n v="4"/>
    <n v="10"/>
    <n v="119136"/>
    <x v="4"/>
    <n v="0"/>
    <s v="backpack"/>
    <m/>
    <s v="â€Math - all the cool kids are doing itâ€"/>
    <m/>
    <n v="1"/>
    <m/>
    <s v="Director of Software Development in nsd.ru"/>
    <s v="Director"/>
    <m/>
    <s v="Technology &amp; Internet"/>
    <m/>
    <n v="23"/>
    <s v="National Settlement Depository of Russia"/>
    <s v="Masters"/>
    <m/>
    <m/>
    <m/>
    <m/>
    <m/>
    <m/>
    <m/>
    <m/>
    <s v="None"/>
    <m/>
    <m/>
    <m/>
    <m/>
    <m/>
    <m/>
    <m/>
    <m/>
    <m/>
    <x v="1"/>
    <m/>
    <n v="10"/>
    <s v="Second Term of AI could be harder like 2 or 3 times"/>
    <s v="Product Management, Marketing"/>
    <s v="Nope"/>
    <m/>
    <s v="yes"/>
  </r>
  <r>
    <n v="185"/>
    <s v="Start a new career in this field"/>
    <m/>
    <m/>
    <s v="Help prepare for an advanced degree"/>
    <s v="General interest in the topic (personal growth and enrichment)"/>
    <m/>
    <n v="25.922222222222221"/>
    <d v="1992-05-31T00:00:00"/>
    <n v="6"/>
    <n v="45"/>
    <n v="12"/>
    <n v="5"/>
    <n v="84115"/>
    <x v="5"/>
    <n v="0"/>
    <s v="jacket (brand is TBD... probably Patagonia)"/>
    <m/>
    <s v="â€œA quality life demands quality questionsâ€"/>
    <m/>
    <n v="1"/>
    <s v="Software Engineer"/>
    <m/>
    <s v="C-Level"/>
    <m/>
    <s v="Insurance"/>
    <m/>
    <n v="2"/>
    <s v="Willis Towers Watson"/>
    <s v="Bachelors"/>
    <m/>
    <m/>
    <m/>
    <m/>
    <m/>
    <s v="Deep Learning Foundations"/>
    <m/>
    <m/>
    <m/>
    <m/>
    <s v="Slack Channel"/>
    <m/>
    <n v="4"/>
    <m/>
    <n v="6"/>
    <m/>
    <n v="8"/>
    <s v="Be persistent in asking questions. You might not get an answer right away, but you should try to get help while the problem is fresh in your mind."/>
    <x v="2"/>
    <s v="Sirajology on YouTube"/>
    <n v="10"/>
    <s v="With new programs, Udacity should develop all of the content before starting the course, so that later lessons don't feel rushed or incomplete."/>
    <s v="Vue.js is cool!"/>
    <s v="Nope, keep being awesome!"/>
    <m/>
    <s v="No"/>
  </r>
  <r>
    <n v="186"/>
    <s v="Start a new career in this field"/>
    <m/>
    <m/>
    <s v="Help prepare for an advanced degree"/>
    <s v="General interest in the topic (personal growth and enrichment)"/>
    <m/>
    <n v="34.125"/>
    <d v="1984-04-30T00:00:00"/>
    <n v="8"/>
    <n v="150"/>
    <n v="4"/>
    <n v="12"/>
    <n v="4416"/>
    <x v="9"/>
    <n v="0"/>
    <s v="t-shirt"/>
    <m/>
    <m/>
    <s v="Automate all the things"/>
    <n v="1"/>
    <s v="Educator / Instructor"/>
    <m/>
    <s v="Individual Contributor"/>
    <m/>
    <s v="Education"/>
    <m/>
    <n v="9"/>
    <s v="Gachon University"/>
    <s v="Masters"/>
    <m/>
    <m/>
    <m/>
    <s v="Machine Learning Engineer"/>
    <m/>
    <m/>
    <m/>
    <m/>
    <m/>
    <m/>
    <s v="Forums"/>
    <m/>
    <m/>
    <n v="20"/>
    <m/>
    <n v="20"/>
    <n v="20"/>
    <s v="Study some every day, even if it's for a short time.  This keeps the material fresh in your mind and helps reinforce learned concepts.  "/>
    <x v="4"/>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s v="No"/>
  </r>
  <r>
    <n v="187"/>
    <m/>
    <m/>
    <m/>
    <m/>
    <s v="General interest in the topic (personal growth and enrichment)"/>
    <m/>
    <n v="33.56666666666667"/>
    <d v="1984-11-17T00:00:00"/>
    <n v="8"/>
    <n v="30"/>
    <n v="10"/>
    <n v="4"/>
    <n v="1010"/>
    <x v="2"/>
    <n v="0"/>
    <s v="hoodie"/>
    <m/>
    <s v="â€œA quality life demands quality questionsâ€"/>
    <m/>
    <n v="1"/>
    <s v="Co-founder (or solo founder)"/>
    <m/>
    <s v="Not Applicable"/>
    <m/>
    <s v="Technology &amp; Internet"/>
    <m/>
    <n v="11"/>
    <s v="Vertex IT"/>
    <s v="Masters"/>
    <m/>
    <m/>
    <m/>
    <s v="Machine Learning Engineer"/>
    <m/>
    <m/>
    <m/>
    <m/>
    <m/>
    <m/>
    <s v="Stack Overflow"/>
    <m/>
    <n v="6"/>
    <m/>
    <n v="6"/>
    <m/>
    <n v="8"/>
    <s v="read scientific papers"/>
    <x v="1"/>
    <m/>
    <n v="6"/>
    <s v="Structure lectures"/>
    <m/>
    <m/>
    <m/>
    <s v="No"/>
  </r>
  <r>
    <n v="188"/>
    <s v="Start a new career in this field"/>
    <s v="Grow skills for my current role"/>
    <m/>
    <m/>
    <m/>
    <m/>
    <n v="28.269444444444446"/>
    <d v="1990-02-06T00:00:00"/>
    <n v="7"/>
    <n v="5"/>
    <n v="10"/>
    <n v="5"/>
    <n v="41010"/>
    <x v="10"/>
    <n v="1"/>
    <s v="t-shirt"/>
    <m/>
    <m/>
    <s v="Artificial Intelligence for non intelligent agents"/>
    <n v="1"/>
    <s v="Software Engineer"/>
    <m/>
    <s v="Individual Contributor"/>
    <m/>
    <s v="Nonprofit"/>
    <m/>
    <n v="4"/>
    <s v="FundaciÃ³n Ayesa"/>
    <s v="Masters"/>
    <m/>
    <m/>
    <m/>
    <m/>
    <s v="Artificial Intelligence"/>
    <m/>
    <m/>
    <m/>
    <m/>
    <m/>
    <s v="Mentor Help (classroom or 1:1 mentors)"/>
    <m/>
    <m/>
    <n v="7"/>
    <m/>
    <n v="7"/>
    <n v="15"/>
    <s v="Stay calm and search on the web everything you need. If you keep stuck, ask your mentor"/>
    <x v="1"/>
    <m/>
    <n v="10"/>
    <s v="AI nanodegree program was not clear enough before starting. It could be a problem if you think you would do three concentrations per $800 all and you tell this to your company"/>
    <s v="iOS"/>
    <m/>
    <m/>
    <s v="No"/>
  </r>
  <r>
    <n v="189"/>
    <m/>
    <s v="Grow skills for my current role"/>
    <m/>
    <m/>
    <s v="General interest in the topic (personal growth and enrichment)"/>
    <m/>
    <n v="33"/>
    <m/>
    <n v="7"/>
    <n v="35"/>
    <n v="14"/>
    <n v="7"/>
    <m/>
    <x v="8"/>
    <n v="1"/>
    <s v="t-shirt"/>
    <m/>
    <s v="â€œA quality life demands quality questionsâ€"/>
    <m/>
    <n v="1"/>
    <s v="Software Engineer"/>
    <m/>
    <s v="Manager"/>
    <m/>
    <s v="Technology &amp; Internet"/>
    <m/>
    <n v="8"/>
    <s v="Udacity Blitz"/>
    <s v="Masters"/>
    <m/>
    <m/>
    <m/>
    <m/>
    <m/>
    <m/>
    <m/>
    <m/>
    <m/>
    <s v="ios"/>
    <s v="Forums"/>
    <m/>
    <m/>
    <n v="15"/>
    <m/>
    <n v="8"/>
    <n v="16"/>
    <s v="Turn off all notifications and distractions and just focus on the material."/>
    <x v="2"/>
    <s v="Joined the very first AI course by Sebastian and Peter Norvig"/>
    <n v="10"/>
    <s v="Better quality mentors."/>
    <s v="Learn to draw."/>
    <m/>
    <m/>
    <s v="No"/>
  </r>
  <r>
    <n v="190"/>
    <s v="Start a new career in this field"/>
    <m/>
    <m/>
    <m/>
    <m/>
    <m/>
    <n v="33.705555555555556"/>
    <d v="1984-09-28T00:00:00"/>
    <n v="7"/>
    <n v="30"/>
    <n v="10"/>
    <n v="3"/>
    <n v="330103"/>
    <x v="10"/>
    <n v="0"/>
    <s v="backpack"/>
    <m/>
    <s v="â€œA quality life demands quality questionsâ€"/>
    <m/>
    <n v="1"/>
    <s v="Educator / Instructor"/>
    <m/>
    <s v="Individual Contributor"/>
    <m/>
    <s v="Education"/>
    <m/>
    <n v="3"/>
    <s v="NCLY"/>
    <s v="Masters"/>
    <m/>
    <m/>
    <m/>
    <s v="Machine Learning Engineer"/>
    <m/>
    <m/>
    <m/>
    <m/>
    <m/>
    <m/>
    <s v="Forums"/>
    <m/>
    <n v="4"/>
    <m/>
    <n v="2"/>
    <m/>
    <n v="8"/>
    <s v="Do be persistent, and believe you can make it."/>
    <x v="1"/>
    <m/>
    <n v="9"/>
    <s v="I could receive systematic training for projects."/>
    <s v="deep learning"/>
    <m/>
    <m/>
    <s v="No"/>
  </r>
  <r>
    <n v="191"/>
    <s v="Start a new career in this field"/>
    <s v="Grow skills for my current role"/>
    <s v="Help move from academia to industry"/>
    <m/>
    <s v="General interest in the topic (personal growth and enrichment)"/>
    <m/>
    <n v="31.255555555555556"/>
    <d v="1987-02-27T00:00:00"/>
    <n v="4"/>
    <n v="20"/>
    <n v="15"/>
    <n v="20"/>
    <n v="64063"/>
    <x v="0"/>
    <n v="1"/>
    <s v="hoodie"/>
    <m/>
    <s v="â€œData is the new bacon&quot;"/>
    <m/>
    <n v="1"/>
    <s v="Consulting"/>
    <m/>
    <s v="Manager"/>
    <m/>
    <s v="Government"/>
    <m/>
    <n v="17"/>
    <s v="Marine Corps Data Center"/>
    <s v="Nanodegree Program"/>
    <m/>
    <m/>
    <m/>
    <m/>
    <m/>
    <s v="Deep Learning Foundations"/>
    <m/>
    <m/>
    <m/>
    <m/>
    <s v="Stack Overflow"/>
    <m/>
    <n v="6"/>
    <m/>
    <n v="5"/>
    <m/>
    <n v="10"/>
    <s v="Never quit, never surrender, knowledge is power"/>
    <x v="1"/>
    <m/>
    <n v="10"/>
    <s v="The Deep learning foundations nano degree was not ready when it was offered. I believe that's why it was less expensive than it would be usually. "/>
    <s v="Cyber Security, Golang Development, Microservices, Microservices (Using Golang)"/>
    <s v="I think udacity is great "/>
    <m/>
    <s v="No"/>
  </r>
  <r>
    <n v="192"/>
    <m/>
    <s v="Grow skills for my current role"/>
    <m/>
    <m/>
    <s v="General interest in the topic (personal growth and enrichment)"/>
    <m/>
    <n v="59.852777777777774"/>
    <d v="1958-12-21T00:00:00"/>
    <n v="7"/>
    <n v="35"/>
    <n v="14"/>
    <n v="2"/>
    <n v="62025"/>
    <x v="0"/>
    <n v="0"/>
    <s v="hoodie"/>
    <m/>
    <s v="â€œA quality life demands quality questionsâ€"/>
    <m/>
    <n v="1"/>
    <s v=" Artificial Intelligence Engineer"/>
    <m/>
    <s v="Individual Contributor"/>
    <m/>
    <s v="Business Support &amp; Logistics"/>
    <m/>
    <n v="34"/>
    <s v="AT&amp;T"/>
    <s v="Masters"/>
    <m/>
    <m/>
    <s v="Data Analyst"/>
    <m/>
    <s v="Artificial Intelligence"/>
    <m/>
    <m/>
    <m/>
    <m/>
    <m/>
    <s v="Stack Overflow"/>
    <m/>
    <n v="3"/>
    <m/>
    <m/>
    <n v="16"/>
    <n v="10"/>
    <s v="reach out on slack/forums or form a study group."/>
    <x v="2"/>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s v="No"/>
  </r>
  <r>
    <n v="193"/>
    <s v="Start a new career in this field"/>
    <m/>
    <m/>
    <m/>
    <m/>
    <m/>
    <n v="79.099999999999994"/>
    <d v="1940-01-01T00:00:00"/>
    <n v="7"/>
    <n v="75"/>
    <n v="9"/>
    <n v="5"/>
    <n v="1120"/>
    <x v="4"/>
    <n v="0"/>
    <s v="backpack"/>
    <m/>
    <s v="â€Math - all the cool kids are doing itâ€"/>
    <m/>
    <n v="1"/>
    <s v="Product Management/Project Management"/>
    <m/>
    <s v="Individual Contributor"/>
    <m/>
    <s v="Automotive"/>
    <m/>
    <n v="10"/>
    <s v="Tttech "/>
    <s v="Masters"/>
    <m/>
    <m/>
    <s v="Data Analyst"/>
    <m/>
    <m/>
    <m/>
    <m/>
    <m/>
    <m/>
    <m/>
    <s v="Forums"/>
    <m/>
    <m/>
    <n v="25"/>
    <n v="5"/>
    <m/>
    <n v="40"/>
    <s v="Don't stop learning "/>
    <x v="1"/>
    <m/>
    <n v="10"/>
    <s v="I love Udacity "/>
    <s v="AI conversation agents"/>
    <s v="Thank you"/>
    <m/>
    <s v="No"/>
  </r>
  <r>
    <n v="194"/>
    <s v="Start a new career in this field"/>
    <s v="Grow skills for my current role"/>
    <m/>
    <m/>
    <s v="General interest in the topic (personal growth and enrichment)"/>
    <m/>
    <n v="37.80833333333333"/>
    <d v="1980-09-12T00:00:00"/>
    <n v="6"/>
    <n v="25"/>
    <n v="10"/>
    <n v="4"/>
    <m/>
    <x v="10"/>
    <n v="0"/>
    <s v="t-shirt"/>
    <m/>
    <s v="â€œA quality life demands quality questionsâ€"/>
    <m/>
    <n v="1"/>
    <s v="Machine Learning Engineer"/>
    <m/>
    <s v="Individual Contributor"/>
    <m/>
    <s v="Technology &amp; Internet"/>
    <m/>
    <n v="5"/>
    <m/>
    <s v="Bachelors"/>
    <m/>
    <m/>
    <s v="Data Analyst"/>
    <m/>
    <m/>
    <m/>
    <m/>
    <m/>
    <m/>
    <m/>
    <s v="Forums"/>
    <m/>
    <n v="6"/>
    <m/>
    <n v="6"/>
    <m/>
    <n v="120"/>
    <s v="Commit to your time and make a schedule (when you'll study)"/>
    <x v="1"/>
    <m/>
    <n v="9"/>
    <s v="Better work connections for students outside of the US"/>
    <s v="na"/>
    <s v="Great work - I want another t-shirt :)"/>
    <m/>
    <s v="No"/>
  </r>
  <r>
    <n v="195"/>
    <s v="Start a new career in this field"/>
    <s v="Grow skills for my current role"/>
    <m/>
    <m/>
    <s v="General interest in the topic (personal growth and enrichment)"/>
    <m/>
    <n v="44.00277777777778"/>
    <d v="1974-08-05T00:00:00"/>
    <n v="6"/>
    <n v="35"/>
    <n v="14"/>
    <n v="20"/>
    <n v="560062"/>
    <x v="1"/>
    <n v="1"/>
    <s v="hoodie"/>
    <m/>
    <s v="â€œMachine learning for lifeâ€"/>
    <m/>
    <n v="1"/>
    <s v="Freelancing"/>
    <m/>
    <s v="Not Applicable"/>
    <m/>
    <s v="Technology &amp; Internet"/>
    <m/>
    <n v="17"/>
    <m/>
    <s v="Masters"/>
    <m/>
    <m/>
    <m/>
    <m/>
    <s v="Artificial Intelligence"/>
    <s v="Deep Learning Foundations"/>
    <m/>
    <m/>
    <m/>
    <m/>
    <s v="Live Help"/>
    <m/>
    <n v="6"/>
    <m/>
    <m/>
    <n v="14"/>
    <n v="8"/>
    <s v="persistence and hard work can achieve anything"/>
    <x v="1"/>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s v="No"/>
  </r>
  <r>
    <n v="196"/>
    <m/>
    <m/>
    <m/>
    <m/>
    <s v="General interest in the topic (personal growth and enrichment)"/>
    <m/>
    <n v="37.37222222222222"/>
    <d v="1981-02-16T00:00:00"/>
    <n v="8"/>
    <n v="20"/>
    <n v="5"/>
    <n v="10"/>
    <n v="137"/>
    <x v="11"/>
    <n v="0"/>
    <s v="t-shirt"/>
    <m/>
    <s v="â€œData is the new bacon&quot;"/>
    <m/>
    <n v="1"/>
    <s v="Product Management/Project Management"/>
    <m/>
    <s v="Intern"/>
    <m/>
    <m/>
    <s v="Defense"/>
    <n v="12"/>
    <s v="-"/>
    <s v="PhD"/>
    <m/>
    <m/>
    <m/>
    <s v="Machine Learning Engineer"/>
    <m/>
    <m/>
    <m/>
    <m/>
    <m/>
    <m/>
    <s v="Forums"/>
    <m/>
    <n v="6"/>
    <m/>
    <n v="6"/>
    <m/>
    <n v="5"/>
    <s v="Be passionated and curious "/>
    <x v="1"/>
    <m/>
    <n v="8"/>
    <s v="-"/>
    <s v="Full Stack web Dev."/>
    <s v="Thank you"/>
    <m/>
    <s v="No"/>
  </r>
  <r>
    <n v="197"/>
    <m/>
    <m/>
    <m/>
    <s v="Help prepare for an advanced degree"/>
    <m/>
    <m/>
    <n v="23.43611111111111"/>
    <d v="1994-11-12T00:00:00"/>
    <n v="8"/>
    <n v="2"/>
    <n v="8"/>
    <n v="2"/>
    <n v="500029"/>
    <x v="6"/>
    <n v="0"/>
    <s v="jacket (brand is TBD... probably Patagonia)"/>
    <m/>
    <s v="â€Math - all the cool kids are doing itâ€"/>
    <m/>
    <n v="0"/>
    <m/>
    <m/>
    <m/>
    <m/>
    <m/>
    <m/>
    <m/>
    <m/>
    <s v="Bachelors"/>
    <m/>
    <m/>
    <m/>
    <s v="Machine Learning Engineer"/>
    <m/>
    <m/>
    <m/>
    <m/>
    <m/>
    <m/>
    <s v="Forums"/>
    <m/>
    <n v="6"/>
    <m/>
    <n v="4"/>
    <m/>
    <n v="4"/>
    <s v="The Forums are extremely helpful. Always check the forums when you are stuck on the assignments. "/>
    <x v="1"/>
    <m/>
    <n v="10"/>
    <s v="Experience has been great. Can't think of any improvements."/>
    <s v="Reinforcement Learning"/>
    <m/>
    <m/>
    <s v="No"/>
  </r>
  <r>
    <n v="198"/>
    <m/>
    <s v="Grow skills for my current role"/>
    <m/>
    <m/>
    <m/>
    <m/>
    <n v="32.466666666666669"/>
    <d v="1985-12-18T00:00:00"/>
    <n v="7"/>
    <n v="40"/>
    <n v="10"/>
    <n v="30"/>
    <m/>
    <x v="6"/>
    <n v="1"/>
    <m/>
    <s v="Mug/Bottle"/>
    <s v="â€œData is the new bacon&quot;"/>
    <m/>
    <n v="1"/>
    <s v="Business Intelligence / Business Analyst"/>
    <m/>
    <s v="Individual Contributor"/>
    <m/>
    <s v="Manufacturing"/>
    <m/>
    <n v="7"/>
    <s v="JD Irving Ltd."/>
    <s v="Bachelors"/>
    <m/>
    <m/>
    <s v="Data Analyst"/>
    <m/>
    <m/>
    <m/>
    <m/>
    <m/>
    <m/>
    <m/>
    <s v="Mentor Help (classroom or 1:1 mentors)"/>
    <m/>
    <m/>
    <n v="10"/>
    <n v="5"/>
    <m/>
    <n v="20"/>
    <s v="At least an hour per day to keep the material fresh"/>
    <x v="0"/>
    <m/>
    <n v="10"/>
    <s v="Stronger promotion to business. The material is very relevant, but non-technical employers like mine are hesitant to use institutions other than Universities"/>
    <s v="Microcomputing"/>
    <s v="Stay Udacious, yo!"/>
    <m/>
    <s v="No"/>
  </r>
  <r>
    <n v="199"/>
    <m/>
    <s v="Grow skills for my current role"/>
    <m/>
    <m/>
    <m/>
    <m/>
    <n v="39.674999999999997"/>
    <d v="1978-11-10T00:00:00"/>
    <n v="6"/>
    <n v="120"/>
    <n v="10"/>
    <n v="12"/>
    <n v="77494"/>
    <x v="3"/>
    <n v="1"/>
    <s v="t-shirt"/>
    <m/>
    <s v="â€œA quality life demands quality questionsâ€"/>
    <m/>
    <n v="1"/>
    <s v="Research"/>
    <m/>
    <s v="Not Applicable"/>
    <m/>
    <s v="Electronics"/>
    <m/>
    <n v="12"/>
    <s v="University of Houston"/>
    <s v="PhD"/>
    <m/>
    <m/>
    <s v="Data Analyst"/>
    <m/>
    <s v="Artificial Intelligence"/>
    <s v="Deep Learning Foundations"/>
    <m/>
    <m/>
    <m/>
    <m/>
    <s v="Slack Channel"/>
    <m/>
    <n v="6"/>
    <m/>
    <n v="4"/>
    <m/>
    <n v="8"/>
    <s v="Use slack and forum for help"/>
    <x v="1"/>
    <m/>
    <n v="8"/>
    <s v="Provide discounted programs to graduated students."/>
    <s v="C/C++; PHP"/>
    <s v="NA."/>
    <m/>
    <s v="No"/>
  </r>
  <r>
    <n v="200"/>
    <m/>
    <m/>
    <m/>
    <m/>
    <s v="General interest in the topic (personal growth and enrichment)"/>
    <m/>
    <n v="31.125"/>
    <d v="1987-04-15T00:00:00"/>
    <n v="7"/>
    <n v="1"/>
    <n v="14"/>
    <n v="20"/>
    <n v="22251040"/>
    <x v="2"/>
    <n v="1"/>
    <s v="t-shirt"/>
    <m/>
    <s v="â€œData is the new bacon&quot;"/>
    <m/>
    <n v="1"/>
    <s v="Other"/>
    <m/>
    <s v="Individual Contributor"/>
    <m/>
    <s v="Utilities, Energy and Extraction"/>
    <m/>
    <n v="8"/>
    <s v="Statoil"/>
    <s v="Bachelors"/>
    <m/>
    <m/>
    <m/>
    <s v="Machine Learning Engineer"/>
    <s v="Artificial Intelligence"/>
    <s v="Deep Learning Foundations"/>
    <m/>
    <m/>
    <m/>
    <m/>
    <s v="Stack Overflow"/>
    <m/>
    <n v="6"/>
    <m/>
    <n v="4"/>
    <m/>
    <n v="6"/>
    <s v="Be persistent and discuss the content on Slack, it helps a lot."/>
    <x v="1"/>
    <m/>
    <n v="10"/>
    <s v="The AIND has a project that is useless just selling the API of the partners. It shouldn't have it."/>
    <s v="Enterpreneurship"/>
    <s v="No"/>
    <m/>
    <s v="No"/>
  </r>
  <r>
    <n v="201"/>
    <s v="Start a new career in this field"/>
    <m/>
    <s v="Help move from academia to industry"/>
    <m/>
    <s v="General interest in the topic (personal growth and enrichment)"/>
    <m/>
    <n v="26.85"/>
    <d v="1991-07-02T00:00:00"/>
    <n v="7"/>
    <n v="40"/>
    <n v="6"/>
    <n v="12"/>
    <n v="0"/>
    <x v="8"/>
    <n v="1"/>
    <s v="backpack"/>
    <m/>
    <s v="â€œMachine learning for lifeâ€"/>
    <m/>
    <n v="1"/>
    <s v="Other"/>
    <m/>
    <s v="Not Applicable"/>
    <m/>
    <s v="Utilities, Energy and Extraction"/>
    <m/>
    <n v="0"/>
    <s v="Imperial College London"/>
    <s v="PhD"/>
    <m/>
    <m/>
    <m/>
    <s v="Machine Learning Engineer"/>
    <m/>
    <m/>
    <m/>
    <m/>
    <m/>
    <m/>
    <m/>
    <s v="stack overflow"/>
    <n v="3"/>
    <m/>
    <n v="1"/>
    <m/>
    <n v="2"/>
    <s v="Do it in one block"/>
    <x v="1"/>
    <m/>
    <n v="8"/>
    <s v="Student price"/>
    <m/>
    <m/>
    <m/>
    <s v="No"/>
  </r>
  <r>
    <n v="202"/>
    <m/>
    <s v="Grow skills for my current role"/>
    <m/>
    <m/>
    <s v="General interest in the topic (personal growth and enrichment)"/>
    <m/>
    <n v="31.65"/>
    <d v="1986-10-08T00:00:00"/>
    <n v="7"/>
    <n v="25"/>
    <n v="12"/>
    <n v="6"/>
    <n v="53111"/>
    <x v="1"/>
    <n v="0"/>
    <s v="t-shirt"/>
    <m/>
    <s v="â€œData is the new bacon&quot;"/>
    <m/>
    <n v="1"/>
    <s v="Data Scientist"/>
    <m/>
    <s v="Manager"/>
    <m/>
    <s v="Transportation &amp; Delivery"/>
    <m/>
    <n v="3"/>
    <s v="Deutsche Post DHL Group"/>
    <s v="Masters"/>
    <m/>
    <m/>
    <s v="Data Analyst"/>
    <m/>
    <m/>
    <m/>
    <m/>
    <m/>
    <m/>
    <m/>
    <s v="Stack Overflow"/>
    <m/>
    <n v="4"/>
    <m/>
    <n v="2"/>
    <m/>
    <n v="20"/>
    <s v="Don't underestimate the effort you need to put into this"/>
    <x v="2"/>
    <s v="German online news"/>
    <n v="9"/>
    <s v="Nothing coming directly to my mind"/>
    <s v="Spark"/>
    <s v="no"/>
    <m/>
    <s v="No"/>
  </r>
  <r>
    <n v="203"/>
    <m/>
    <m/>
    <m/>
    <m/>
    <s v="General interest in the topic (personal growth and enrichment)"/>
    <m/>
    <n v="32.19166666666667"/>
    <d v="1986-03-27T00:00:00"/>
    <n v="8"/>
    <n v="35"/>
    <n v="5"/>
    <n v="12"/>
    <n v="6611"/>
    <x v="0"/>
    <n v="1"/>
    <s v="backpack"/>
    <m/>
    <s v="â€œMachine learning for lifeâ€"/>
    <m/>
    <n v="1"/>
    <s v="Software Engineer"/>
    <m/>
    <m/>
    <s v="Senior"/>
    <s v="Technology &amp; Internet"/>
    <m/>
    <n v="5"/>
    <s v="HPE"/>
    <s v="Masters"/>
    <m/>
    <m/>
    <m/>
    <m/>
    <m/>
    <s v="Deep Learning Foundations"/>
    <m/>
    <m/>
    <m/>
    <m/>
    <s v="Slack Channel"/>
    <m/>
    <n v="5"/>
    <m/>
    <n v="6"/>
    <m/>
    <n v="12"/>
    <s v="I would recommend that they put all of their code on github and to take pride in marketing themselves and their work. Building an online presence is perhaps the mostly important aspect of working in tech. "/>
    <x v="0"/>
    <m/>
    <n v="10"/>
    <s v="I would like it if the mentor ship experience was more personal. "/>
    <s v="Human Computer Interaction"/>
    <s v="Iâ€™d buy any swag you have but would really love a backpack, laptop sleeve, or a jacket. "/>
    <m/>
    <s v="No"/>
  </r>
  <r>
    <n v="204"/>
    <m/>
    <s v="Grow skills for my current role"/>
    <m/>
    <m/>
    <s v="General interest in the topic (personal growth and enrichment)"/>
    <m/>
    <n v="31.524999999999999"/>
    <d v="1986-11-22T00:00:00"/>
    <n v="8"/>
    <n v="40"/>
    <n v="10"/>
    <n v="10"/>
    <n v="79020"/>
    <x v="0"/>
    <n v="1"/>
    <s v="hoodie"/>
    <m/>
    <s v="â€œMachine learning for lifeâ€"/>
    <m/>
    <n v="1"/>
    <s v="Data Scientist"/>
    <m/>
    <s v="Individual Contributor"/>
    <m/>
    <s v="Entertainment &amp; Leisure"/>
    <m/>
    <n v="5"/>
    <s v="Rebbix"/>
    <s v="Masters"/>
    <m/>
    <m/>
    <m/>
    <m/>
    <s v="Artificial Intelligence"/>
    <m/>
    <m/>
    <m/>
    <s v="None"/>
    <m/>
    <m/>
    <m/>
    <m/>
    <m/>
    <m/>
    <m/>
    <m/>
    <m/>
    <x v="1"/>
    <m/>
    <n v="10"/>
    <s v="Add more projects, which should be done without detailed instructions"/>
    <s v="Apache Spark, Google Cloud Platform, Full Stack Data Science"/>
    <m/>
    <m/>
    <s v="No"/>
  </r>
  <r>
    <n v="205"/>
    <s v="Start a new career in this field"/>
    <s v="Grow skills for my current role"/>
    <m/>
    <m/>
    <s v="General interest in the topic (personal growth and enrichment)"/>
    <m/>
    <n v="40.013888888888886"/>
    <d v="1978-07-11T00:00:00"/>
    <n v="8"/>
    <n v="30"/>
    <n v="9"/>
    <n v="10"/>
    <n v="95035"/>
    <x v="6"/>
    <n v="0"/>
    <s v="hoodie"/>
    <m/>
    <s v="â€œA quality life demands quality questionsâ€"/>
    <m/>
    <n v="1"/>
    <s v="Software Engineer"/>
    <m/>
    <s v="Individual Contributor"/>
    <m/>
    <s v="Technology &amp; Internet"/>
    <m/>
    <n v="10"/>
    <s v="San jose"/>
    <s v="Masters"/>
    <m/>
    <m/>
    <m/>
    <s v="Machine Learning Engineer"/>
    <m/>
    <m/>
    <m/>
    <m/>
    <m/>
    <m/>
    <s v="Forums"/>
    <m/>
    <m/>
    <s v="Just relocated to the US and didn't spend a lot of time to my learning"/>
    <m/>
    <s v="Same issue with relocation"/>
    <n v="4"/>
    <s v="Learn regularly and look closely to the comments you get on reviews; they are always really nice tips and tricks"/>
    <x v="1"/>
    <m/>
    <n v="9"/>
    <s v="More short interactions on the courses (small quizzes)."/>
    <m/>
    <s v="You're making an awesome good job! It love it!"/>
    <m/>
    <s v="No"/>
  </r>
  <r>
    <n v="206"/>
    <s v="Start a new career in this field"/>
    <m/>
    <m/>
    <m/>
    <m/>
    <m/>
    <n v="42.227777777777774"/>
    <d v="1976-05-05T00:00:00"/>
    <n v="6"/>
    <n v="60"/>
    <n v="6"/>
    <n v="10"/>
    <n v="5607"/>
    <x v="3"/>
    <n v="1"/>
    <s v="backpack"/>
    <m/>
    <s v="â€œData is the new bacon&quot;"/>
    <m/>
    <n v="0"/>
    <m/>
    <m/>
    <m/>
    <m/>
    <m/>
    <m/>
    <m/>
    <m/>
    <s v="Bachelors"/>
    <m/>
    <m/>
    <m/>
    <m/>
    <m/>
    <s v="Deep Learning Foundations"/>
    <m/>
    <m/>
    <m/>
    <s v="iOS Developer"/>
    <s v="Forums"/>
    <m/>
    <n v="5"/>
    <m/>
    <n v="4"/>
    <m/>
    <n v="8"/>
    <s v="Apply what your learn in real business projects"/>
    <x v="2"/>
    <s v="Company Partner (General Electric)"/>
    <n v="9"/>
    <s v="Increase brand awareness in Europe"/>
    <s v="AI, React Redux, System Architecture (TOGAF, etc)"/>
    <s v="I'd appreciate if Udacity could offer courses on standard certification (i.e. Java, TOGAF, PMP, PMI, ...)"/>
    <m/>
    <s v="No"/>
  </r>
  <r>
    <n v="207"/>
    <s v="Start a new career in this field"/>
    <m/>
    <m/>
    <m/>
    <s v="General interest in the topic (personal growth and enrichment)"/>
    <m/>
    <n v="37.908333333333331"/>
    <d v="1980-08-07T00:00:00"/>
    <n v="7"/>
    <n v="30"/>
    <n v="11"/>
    <n v="4"/>
    <n v="310157"/>
    <x v="8"/>
    <n v="1"/>
    <s v="jacket (brand is TBD... probably Patagonia)"/>
    <m/>
    <m/>
    <s v="Data driven humanoid"/>
    <n v="1"/>
    <s v="Software Engineer"/>
    <m/>
    <s v="Director"/>
    <m/>
    <s v="Technology &amp; Internet"/>
    <m/>
    <n v="11"/>
    <s v="rankingCoach"/>
    <s v="Bachelors"/>
    <m/>
    <m/>
    <m/>
    <m/>
    <s v="Artificial Intelligence"/>
    <m/>
    <m/>
    <m/>
    <m/>
    <m/>
    <s v="Forums"/>
    <m/>
    <n v="6"/>
    <m/>
    <n v="6"/>
    <m/>
    <n v="30"/>
    <s v="stay focused, work your projects, it's wort it "/>
    <x v="1"/>
    <m/>
    <n v="10"/>
    <s v="have different workloads for different student engagement."/>
    <s v="i am all set with current stack"/>
    <s v="you inspired me in lot of ways. Keep up the good work."/>
    <m/>
    <s v="No"/>
  </r>
  <r>
    <n v="208"/>
    <m/>
    <m/>
    <s v="Help move from academia to industry"/>
    <m/>
    <m/>
    <m/>
    <n v="36.883333333333333"/>
    <d v="1981-08-11T00:00:00"/>
    <n v="5"/>
    <n v="20"/>
    <n v="18"/>
    <n v="0"/>
    <n v="11776"/>
    <x v="10"/>
    <n v="1"/>
    <s v="t-shirt"/>
    <m/>
    <m/>
    <s v="Self-driven engineer of self-driving cars"/>
    <n v="1"/>
    <s v="Research"/>
    <m/>
    <m/>
    <s v="Assistant Professor"/>
    <s v="Education"/>
    <m/>
    <n v="15"/>
    <s v="Stony Brook University"/>
    <s v="PhD"/>
    <m/>
    <m/>
    <s v="Data Analyst"/>
    <m/>
    <m/>
    <m/>
    <s v="Self-Driving Car Engineer"/>
    <m/>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x v="0"/>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s v="No"/>
  </r>
  <r>
    <n v="209"/>
    <m/>
    <s v="Grow skills for my current role"/>
    <m/>
    <m/>
    <m/>
    <m/>
    <n v="0.10833333333333334"/>
    <d v="2017-11-09T00:00:00"/>
    <n v="7"/>
    <n v="120"/>
    <n v="12"/>
    <n v="15"/>
    <n v="28002"/>
    <x v="8"/>
    <n v="1"/>
    <s v="t-shirt"/>
    <m/>
    <s v="â€œMachine learning for lifeâ€"/>
    <m/>
    <n v="1"/>
    <s v="Data Scientist"/>
    <m/>
    <s v="Intern"/>
    <m/>
    <s v="Technology &amp; Internet"/>
    <m/>
    <n v="2"/>
    <s v="BEEVA"/>
    <s v="Bachelors"/>
    <m/>
    <m/>
    <m/>
    <m/>
    <s v="Artificial Intelligence"/>
    <m/>
    <m/>
    <m/>
    <m/>
    <m/>
    <s v="Forums"/>
    <m/>
    <m/>
    <n v="8"/>
    <n v="6"/>
    <m/>
    <n v="10"/>
    <s v="No hurry. Just enjoy every lesson."/>
    <x v="0"/>
    <m/>
    <n v="8"/>
    <s v="Creating advanced versions of the courses and nanodegrees with even more practice and real world problems."/>
    <s v="Scala. Reinforcement Learning"/>
    <s v="No."/>
    <m/>
    <s v="yes"/>
  </r>
  <r>
    <n v="210"/>
    <s v="Start a new career in this field"/>
    <m/>
    <m/>
    <m/>
    <m/>
    <m/>
    <n v="28.836111111111112"/>
    <d v="1989-07-17T00:00:00"/>
    <n v="6"/>
    <n v="120"/>
    <n v="10"/>
    <n v="5"/>
    <n v="29010"/>
    <x v="1"/>
    <n v="0"/>
    <s v="jacket (brand is TBD... probably Patagonia)"/>
    <m/>
    <s v="â€œA quality life demands quality questionsâ€"/>
    <m/>
    <n v="1"/>
    <s v="Software Engineer"/>
    <m/>
    <s v="Not Applicable"/>
    <m/>
    <s v="Technology &amp; Internet"/>
    <m/>
    <n v="5"/>
    <s v="Android Developer"/>
    <s v="Nanodegree Program"/>
    <m/>
    <m/>
    <m/>
    <m/>
    <s v="Artificial Intelligence"/>
    <m/>
    <m/>
    <m/>
    <m/>
    <m/>
    <s v="Stack Overflow"/>
    <m/>
    <n v="5"/>
    <m/>
    <n v="5"/>
    <m/>
    <n v="3"/>
    <s v="Read the documentation of the libraries used"/>
    <x v="1"/>
    <m/>
    <n v="9"/>
    <s v="More complex projects. Perhaps competition for students in open competitions such as Kaggle"/>
    <m/>
    <m/>
    <m/>
    <s v="No"/>
  </r>
  <r>
    <n v="211"/>
    <s v="Start a new career in this field"/>
    <m/>
    <m/>
    <m/>
    <m/>
    <m/>
    <n v="32.052777777777777"/>
    <d v="1986-05-16T00:00:00"/>
    <n v="5"/>
    <n v="360"/>
    <n v="8"/>
    <n v="1"/>
    <n v="0"/>
    <x v="1"/>
    <n v="1"/>
    <s v="backpack"/>
    <m/>
    <s v="â€œMachine learning for lifeâ€"/>
    <m/>
    <n v="0"/>
    <m/>
    <m/>
    <m/>
    <m/>
    <m/>
    <m/>
    <m/>
    <m/>
    <s v="Bachelors"/>
    <m/>
    <m/>
    <m/>
    <m/>
    <m/>
    <m/>
    <m/>
    <m/>
    <s v="None"/>
    <m/>
    <m/>
    <m/>
    <m/>
    <m/>
    <m/>
    <m/>
    <m/>
    <m/>
    <x v="0"/>
    <m/>
    <n v="10"/>
    <s v="I love the experience so far..No improvement needed!"/>
    <s v="NLP"/>
    <m/>
    <m/>
    <s v="No"/>
  </r>
  <r>
    <n v="212"/>
    <s v="Start a new career in this field"/>
    <s v="Grow skills for my current role"/>
    <m/>
    <m/>
    <m/>
    <s v="get a chance to move to another cou try"/>
    <n v="30.741666666666667"/>
    <d v="1987-08-31T00:00:00"/>
    <n v="5"/>
    <n v="120"/>
    <n v="8"/>
    <n v="10"/>
    <n v="0"/>
    <x v="3"/>
    <n v="1"/>
    <s v="track suit / sweat suit"/>
    <m/>
    <s v="â€œData is the new bacon&quot;"/>
    <m/>
    <n v="1"/>
    <s v="Accounting/Finance"/>
    <m/>
    <s v="Manager"/>
    <m/>
    <m/>
    <s v="Banks"/>
    <n v="5"/>
    <s v="Banco Promerica"/>
    <s v="Masters"/>
    <m/>
    <m/>
    <m/>
    <m/>
    <m/>
    <s v="Deep Learning Foundations"/>
    <m/>
    <m/>
    <m/>
    <m/>
    <s v="Ask Me Anythings (AMAs)"/>
    <m/>
    <n v="6"/>
    <m/>
    <n v="3"/>
    <m/>
    <n v="6"/>
    <s v="Focus in the goal,read a lot, practice make perfection. Ask anything "/>
    <x v="1"/>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s v="No"/>
  </r>
  <r>
    <n v="213"/>
    <s v="Start a new career in this field"/>
    <m/>
    <m/>
    <s v="Help prepare for an advanced degree"/>
    <s v="General interest in the topic (personal growth and enrichment)"/>
    <m/>
    <n v="25.425000000000001"/>
    <d v="1992-11-26T00:00:00"/>
    <n v="6"/>
    <n v="40"/>
    <n v="5"/>
    <n v="20"/>
    <n v="110019"/>
    <x v="4"/>
    <n v="1"/>
    <s v="hoodie"/>
    <m/>
    <s v="â€œA quality life demands quality questionsâ€"/>
    <m/>
    <n v="1"/>
    <s v="Software Engineer"/>
    <m/>
    <s v="Individual Contributor"/>
    <m/>
    <s v="Technology &amp; Internet"/>
    <m/>
    <n v="2"/>
    <s v="Grofers"/>
    <s v="Bachelors"/>
    <m/>
    <m/>
    <m/>
    <m/>
    <m/>
    <s v="Deep Learning Foundations"/>
    <m/>
    <m/>
    <m/>
    <m/>
    <s v="Slack Channel"/>
    <m/>
    <n v="5"/>
    <m/>
    <n v="5"/>
    <m/>
    <n v="30"/>
    <s v="Do a little bit everyday and talk to people on the various channels"/>
    <x v="2"/>
    <s v="Don't remember, joined in 2012 :)"/>
    <n v="10"/>
    <s v="There are some topics I'd like explained, it would be great if we could occasionally hold webinars discussing topics not covered in the nanodegree, perhaps alumni can do it too"/>
    <s v="Advanced deep learning, kernel programming , "/>
    <m/>
    <m/>
    <s v="No"/>
  </r>
  <r>
    <n v="214"/>
    <s v="Start a new career in this field"/>
    <s v="Grow skills for my current role"/>
    <s v="Help move from academia to industry"/>
    <m/>
    <m/>
    <m/>
    <n v="33"/>
    <m/>
    <n v="7"/>
    <n v="40"/>
    <n v="8"/>
    <n v="3"/>
    <n v="30327"/>
    <x v="1"/>
    <n v="0"/>
    <s v="t-shirt"/>
    <m/>
    <s v="â€œA quality life demands quality questionsâ€"/>
    <m/>
    <n v="0"/>
    <m/>
    <m/>
    <m/>
    <m/>
    <m/>
    <m/>
    <m/>
    <m/>
    <s v="Masters"/>
    <m/>
    <m/>
    <m/>
    <s v="Machine Learning Engineer"/>
    <m/>
    <m/>
    <m/>
    <m/>
    <m/>
    <m/>
    <s v="Stack Overflow"/>
    <m/>
    <n v="6"/>
    <m/>
    <m/>
    <n v="30"/>
    <n v="500"/>
    <s v="Don't give up and explore more projects!!"/>
    <x v="3"/>
    <m/>
    <n v="7"/>
    <s v="Provide more challenging projects"/>
    <s v="General Adversarial Networks"/>
    <m/>
    <m/>
    <s v="No"/>
  </r>
  <r>
    <n v="215"/>
    <m/>
    <m/>
    <m/>
    <m/>
    <s v="General interest in the topic (personal growth and enrichment)"/>
    <m/>
    <n v="28.116666666666667"/>
    <d v="1990-04-02T00:00:00"/>
    <n v="7"/>
    <n v="15"/>
    <n v="8"/>
    <n v="1"/>
    <n v="11300"/>
    <x v="7"/>
    <n v="0"/>
    <s v="track suit / sweat suit"/>
    <m/>
    <s v="â€œA quality life demands quality questionsâ€"/>
    <m/>
    <n v="1"/>
    <s v="Software Engineer"/>
    <m/>
    <s v="Manager"/>
    <m/>
    <s v="Technology &amp; Internet"/>
    <m/>
    <n v="7"/>
    <s v="Astropay"/>
    <s v="Masters"/>
    <m/>
    <m/>
    <m/>
    <m/>
    <s v="Artificial Intelligence"/>
    <m/>
    <m/>
    <m/>
    <m/>
    <m/>
    <s v="Stack Overflow"/>
    <m/>
    <n v="5"/>
    <m/>
    <n v="3"/>
    <m/>
    <n v="12"/>
    <s v="Try to devote as much time as possible"/>
    <x v="0"/>
    <m/>
    <n v="10"/>
    <s v="Presencial classes"/>
    <s v="More of AI"/>
    <s v="Everything was great (except for the annoying email)"/>
    <m/>
    <s v="No"/>
  </r>
  <r>
    <n v="216"/>
    <m/>
    <m/>
    <m/>
    <m/>
    <s v="General interest in the topic (personal growth and enrichment)"/>
    <m/>
    <n v="36.119444444444447"/>
    <d v="1982-05-13T00:00:00"/>
    <n v="7"/>
    <n v="60"/>
    <n v="7"/>
    <n v="0"/>
    <m/>
    <x v="1"/>
    <n v="1"/>
    <s v="hat"/>
    <m/>
    <s v="â€œA quality life demands quality questionsâ€"/>
    <m/>
    <n v="1"/>
    <s v="Data Analyst"/>
    <m/>
    <s v="Intern"/>
    <m/>
    <s v="Insurance"/>
    <m/>
    <n v="7"/>
    <s v="Banchile "/>
    <s v="Masters"/>
    <m/>
    <m/>
    <m/>
    <m/>
    <m/>
    <s v="Deep Learning Foundations"/>
    <m/>
    <m/>
    <m/>
    <m/>
    <s v="Forums"/>
    <m/>
    <m/>
    <n v="10"/>
    <m/>
    <n v="10"/>
    <n v="15"/>
    <s v="The project are difficult but are so cool"/>
    <x v="1"/>
    <m/>
    <n v="9"/>
    <s v="I think in some project should be more video class"/>
    <s v="More machine learning and algorithms"/>
    <m/>
    <m/>
    <s v="No"/>
  </r>
  <r>
    <n v="217"/>
    <s v="Start a new career in this field"/>
    <m/>
    <m/>
    <m/>
    <m/>
    <m/>
    <n v="33"/>
    <m/>
    <n v="7"/>
    <n v="180"/>
    <n v="7"/>
    <n v="2"/>
    <n v="560076"/>
    <x v="9"/>
    <n v="0"/>
    <s v="backpack"/>
    <m/>
    <m/>
    <s v="Data will never die"/>
    <n v="0"/>
    <m/>
    <m/>
    <m/>
    <m/>
    <m/>
    <m/>
    <m/>
    <m/>
    <s v="Masters"/>
    <s v="Intro to Programming"/>
    <m/>
    <s v="Data Analyst"/>
    <m/>
    <m/>
    <s v="Deep Learning Foundations"/>
    <m/>
    <m/>
    <m/>
    <m/>
    <s v="Forums"/>
    <m/>
    <m/>
    <n v="10"/>
    <m/>
    <n v="10"/>
    <n v="8"/>
    <s v="repeat, practice, do"/>
    <x v="1"/>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s v="No"/>
  </r>
  <r>
    <n v="218"/>
    <m/>
    <s v="Grow skills for my current role"/>
    <m/>
    <m/>
    <s v="General interest in the topic (personal growth and enrichment)"/>
    <m/>
    <n v="51.991666666666667"/>
    <d v="1966-09-20T00:00:00"/>
    <n v="7"/>
    <n v="30"/>
    <n v="10"/>
    <n v="16"/>
    <n v="75075"/>
    <x v="4"/>
    <n v="1"/>
    <s v="hat"/>
    <m/>
    <s v="â€œMachine learning for lifeâ€"/>
    <m/>
    <n v="1"/>
    <s v=" Artificial Intelligence Engineer"/>
    <m/>
    <s v="C-Level"/>
    <m/>
    <s v="Utilities, Energy and Extraction"/>
    <m/>
    <n v="27"/>
    <s v="Chaparral Energy"/>
    <s v="Masters"/>
    <m/>
    <m/>
    <m/>
    <m/>
    <m/>
    <s v="Deep Learning Foundations"/>
    <m/>
    <m/>
    <m/>
    <m/>
    <s v="Slack Channel"/>
    <m/>
    <n v="5"/>
    <m/>
    <n v="3"/>
    <m/>
    <n v="8"/>
    <s v="Don't be afraid at ask questions - no questions are stupid. Also, don't be afraid to submit quizzes and projects when you're not 100% sure of their correctness - you can submit as often as you like."/>
    <x v="2"/>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s v="No"/>
  </r>
  <r>
    <n v="219"/>
    <s v="Start a new career in this field"/>
    <m/>
    <m/>
    <m/>
    <s v="General interest in the topic (personal growth and enrichment)"/>
    <m/>
    <n v="27.513888888888889"/>
    <d v="1990-11-05T00:00:00"/>
    <n v="7"/>
    <n v="60"/>
    <n v="10"/>
    <n v="3"/>
    <n v="200240"/>
    <x v="10"/>
    <n v="0"/>
    <s v="t-shirt"/>
    <m/>
    <s v="â€œData is the new bacon&quot;"/>
    <m/>
    <n v="1"/>
    <s v="Software Engineer"/>
    <m/>
    <s v="Individual Contributor"/>
    <m/>
    <s v="Electronics"/>
    <m/>
    <n v="2"/>
    <s v="software engineer"/>
    <s v="Masters"/>
    <m/>
    <m/>
    <m/>
    <m/>
    <s v="Artificial Intelligence"/>
    <m/>
    <m/>
    <m/>
    <m/>
    <m/>
    <s v="Stack Overflow"/>
    <m/>
    <n v="6"/>
    <m/>
    <n v="6"/>
    <m/>
    <n v="6"/>
    <s v="keep it in mind and stick to it"/>
    <x v="0"/>
    <m/>
    <n v="9"/>
    <s v="more first hand learning materials and project"/>
    <s v="deep learning framework  deep  dive "/>
    <s v="The projects should be harder"/>
    <m/>
    <s v="No"/>
  </r>
  <r>
    <n v="220"/>
    <m/>
    <m/>
    <m/>
    <m/>
    <s v="General interest in the topic (personal growth and enrichment)"/>
    <m/>
    <n v="40.855555555555554"/>
    <d v="1977-09-11T00:00:00"/>
    <n v="6"/>
    <n v="90"/>
    <n v="10"/>
    <n v="12"/>
    <n v="3630"/>
    <x v="3"/>
    <n v="1"/>
    <s v="track suit / sweat suit"/>
    <m/>
    <m/>
    <s v="AI to the rescue"/>
    <n v="1"/>
    <s v="Other"/>
    <m/>
    <s v="Director"/>
    <m/>
    <s v="Technology &amp; Internet"/>
    <m/>
    <n v="25"/>
    <s v="Falck A/S"/>
    <s v="Associates"/>
    <m/>
    <m/>
    <m/>
    <m/>
    <m/>
    <s v="Deep Learning Foundations"/>
    <m/>
    <m/>
    <m/>
    <m/>
    <s v="Slack Channel"/>
    <m/>
    <n v="5"/>
    <m/>
    <m/>
    <n v="15"/>
    <n v="50"/>
    <s v="Prepare and ask for help "/>
    <x v="1"/>
    <m/>
    <n v="8"/>
    <s v="Not change the content so much during the degree. "/>
    <s v="You have it all"/>
    <s v="You rock! "/>
    <m/>
    <s v="No"/>
  </r>
  <r>
    <n v="221"/>
    <m/>
    <m/>
    <m/>
    <s v="Help prepare for an advanced degree"/>
    <s v="General interest in the topic (personal growth and enrichment)"/>
    <m/>
    <n v="22.847222222222221"/>
    <d v="1995-06-12T00:00:00"/>
    <n v="8"/>
    <n v="100"/>
    <n v="6"/>
    <n v="6"/>
    <n v="10963"/>
    <x v="0"/>
    <n v="1"/>
    <s v="t-shirt"/>
    <m/>
    <s v="â€œData is the new bacon&quot;"/>
    <m/>
    <n v="1"/>
    <s v="Customer Service"/>
    <m/>
    <s v="Individual Contributor"/>
    <m/>
    <s v="Automotive"/>
    <m/>
    <n v="1"/>
    <s v="Barista"/>
    <s v="Nanodegree Program"/>
    <m/>
    <m/>
    <m/>
    <m/>
    <m/>
    <s v="Deep Learning Foundations"/>
    <m/>
    <m/>
    <m/>
    <m/>
    <s v="Forums"/>
    <m/>
    <n v="4"/>
    <m/>
    <n v="6"/>
    <m/>
    <n v="30"/>
    <s v="Find people in person to work with"/>
    <x v="1"/>
    <m/>
    <n v="7"/>
    <s v="Not sure"/>
    <s v="C++ "/>
    <m/>
    <m/>
    <s v="No"/>
  </r>
  <r>
    <n v="222"/>
    <m/>
    <m/>
    <m/>
    <m/>
    <s v="General interest in the topic (personal growth and enrichment)"/>
    <m/>
    <n v="28.113888888888887"/>
    <d v="1990-04-03T00:00:00"/>
    <n v="7"/>
    <n v="5"/>
    <n v="5"/>
    <n v="3"/>
    <n v="60661"/>
    <x v="4"/>
    <n v="0"/>
    <s v="hoodie"/>
    <m/>
    <s v="â€œA quality life demands quality questionsâ€"/>
    <m/>
    <n v="1"/>
    <s v="Accounting/Finance"/>
    <m/>
    <s v="Individual Contributor"/>
    <m/>
    <s v="Agriculture"/>
    <m/>
    <n v="5"/>
    <s v="DRW Trading Group"/>
    <s v="Masters"/>
    <m/>
    <m/>
    <m/>
    <m/>
    <s v="Artificial Intelligence"/>
    <m/>
    <m/>
    <m/>
    <m/>
    <m/>
    <s v="Slack Channel"/>
    <m/>
    <n v="5"/>
    <m/>
    <n v="4"/>
    <m/>
    <n v="8"/>
    <s v="have fun"/>
    <x v="1"/>
    <m/>
    <n v="10"/>
    <s v="more courses"/>
    <s v="mathematical modelling"/>
    <s v="no"/>
    <m/>
    <s v="No"/>
  </r>
  <r>
    <n v="223"/>
    <s v="Start a new career in this field"/>
    <s v="Grow skills for my current role"/>
    <m/>
    <s v="Help prepare for an advanced degree"/>
    <m/>
    <m/>
    <n v="42.294444444444444"/>
    <d v="1976-04-11T00:00:00"/>
    <n v="7"/>
    <n v="20"/>
    <n v="10"/>
    <n v="5"/>
    <n v="80339"/>
    <x v="11"/>
    <n v="1"/>
    <s v="t-shirt"/>
    <m/>
    <m/>
    <s v="Too cute to compute"/>
    <n v="1"/>
    <s v="Freelancing"/>
    <m/>
    <s v="Not Applicable"/>
    <m/>
    <s v="Technology &amp; Internet"/>
    <m/>
    <n v="18"/>
    <s v="App Development"/>
    <s v="Associates"/>
    <m/>
    <m/>
    <m/>
    <m/>
    <m/>
    <s v="Deep Learning Foundations"/>
    <m/>
    <m/>
    <m/>
    <m/>
    <s v="Slack Channel"/>
    <m/>
    <n v="5"/>
    <m/>
    <n v="3"/>
    <m/>
    <n v="50"/>
    <s v="Try out things, as much as you can. So your fingers and not your eyes are learning the stuff, just like playing the piano."/>
    <x v="4"/>
    <m/>
    <n v="10"/>
    <s v="Please normalize the audio (volume) of the videos - I mean - some videos (for example Siraj's) are very loud and I have to turn the volume down, when I watched one of the other videos before."/>
    <s v="I am sure you will always be on the edge of demand"/>
    <s v="You are awesome!"/>
    <m/>
    <s v="No"/>
  </r>
  <r>
    <n v="224"/>
    <s v="Start a new career in this field"/>
    <m/>
    <m/>
    <m/>
    <m/>
    <m/>
    <n v="27.238888888888887"/>
    <d v="1991-02-12T00:00:00"/>
    <n v="6"/>
    <n v="2"/>
    <n v="10"/>
    <n v="3"/>
    <n v="570001"/>
    <x v="11"/>
    <n v="0"/>
    <s v="track suit / sweat suit"/>
    <m/>
    <s v="â€œData is the new bacon&quot;"/>
    <m/>
    <n v="1"/>
    <s v="Data Engineer"/>
    <m/>
    <m/>
    <s v="semi senior"/>
    <s v="Technology &amp; Internet"/>
    <m/>
    <n v="3"/>
    <s v="globant"/>
    <s v="Nanodegree Program"/>
    <m/>
    <m/>
    <m/>
    <m/>
    <m/>
    <s v="Deep Learning Foundations"/>
    <m/>
    <m/>
    <m/>
    <m/>
    <s v="Slack Channel"/>
    <m/>
    <n v="4"/>
    <m/>
    <m/>
    <n v="8"/>
    <n v="9"/>
    <s v="ask in slack"/>
    <x v="1"/>
    <m/>
    <n v="7"/>
    <s v="more projects or more difficult"/>
    <m/>
    <m/>
    <m/>
    <s v="No"/>
  </r>
  <r>
    <n v="225"/>
    <m/>
    <s v="Grow skills for my current role"/>
    <s v="Help move from academia to industry"/>
    <s v="Help prepare for an advanced degree"/>
    <m/>
    <m/>
    <n v="24.711111111111112"/>
    <d v="1993-08-10T00:00:00"/>
    <n v="8"/>
    <n v="2"/>
    <n v="9"/>
    <n v="30"/>
    <n v="201100"/>
    <x v="7"/>
    <n v="1"/>
    <s v="backpack"/>
    <m/>
    <s v="â€œMachine learning for lifeâ€"/>
    <m/>
    <n v="0"/>
    <m/>
    <m/>
    <m/>
    <m/>
    <m/>
    <m/>
    <m/>
    <m/>
    <s v="PhD"/>
    <m/>
    <m/>
    <m/>
    <s v="Machine Learning Engineer"/>
    <m/>
    <s v="Deep Learning Foundations"/>
    <m/>
    <m/>
    <m/>
    <m/>
    <s v="Forums"/>
    <m/>
    <n v="6"/>
    <m/>
    <n v="3"/>
    <m/>
    <n v="60"/>
    <s v="Keep motivated"/>
    <x v="2"/>
    <s v="News"/>
    <n v="10"/>
    <s v="Maybe you can offer a different level of projects."/>
    <s v="Higher level math or the construction of large scale software."/>
    <s v="Keep moving, and try to deliver more and more new things to China."/>
    <m/>
    <s v="No"/>
  </r>
  <r>
    <n v="226"/>
    <s v="Start a new career in this field"/>
    <s v="Grow skills for my current role"/>
    <m/>
    <m/>
    <s v="General interest in the topic (personal growth and enrichment)"/>
    <m/>
    <n v="29.330555555555556"/>
    <d v="1989-01-20T00:00:00"/>
    <n v="6"/>
    <n v="10"/>
    <n v="8"/>
    <n v="12"/>
    <n v="4"/>
    <x v="1"/>
    <n v="1"/>
    <s v="hoodie"/>
    <m/>
    <s v="â€Math - all the cool kids are doing itâ€"/>
    <m/>
    <n v="1"/>
    <s v="Product Management/Project Management"/>
    <m/>
    <s v="Individual Contributor"/>
    <m/>
    <s v="Advertising &amp; Marketing"/>
    <m/>
    <n v="4"/>
    <s v="Facebook"/>
    <s v="Bachelors"/>
    <m/>
    <m/>
    <s v="Data Analyst"/>
    <m/>
    <m/>
    <m/>
    <m/>
    <m/>
    <m/>
    <m/>
    <s v="Ask Me Anythings (AMAs)"/>
    <m/>
    <n v="5"/>
    <m/>
    <n v="2"/>
    <m/>
    <n v="6"/>
    <s v="Find a buddy to go through the work together"/>
    <x v="2"/>
    <s v="Sebastien"/>
    <n v="8"/>
    <s v="Give me early access to Nano degrees. I have not be able to register for a few that I am interested in and I would have completed them"/>
    <m/>
    <s v="Keep doing the awesome work team"/>
    <m/>
    <s v="No"/>
  </r>
  <r>
    <n v="227"/>
    <m/>
    <s v="Grow skills for my current role"/>
    <m/>
    <m/>
    <m/>
    <m/>
    <n v="27.566666666666666"/>
    <d v="1990-10-17T00:00:00"/>
    <n v="6"/>
    <n v="35"/>
    <n v="8"/>
    <n v="5"/>
    <n v="33139"/>
    <x v="4"/>
    <n v="1"/>
    <s v="hoodie"/>
    <m/>
    <m/>
    <s v="Build It"/>
    <n v="0"/>
    <m/>
    <m/>
    <m/>
    <m/>
    <m/>
    <m/>
    <m/>
    <m/>
    <s v="Bachelors"/>
    <m/>
    <m/>
    <m/>
    <m/>
    <s v="Artificial Intelligence"/>
    <m/>
    <m/>
    <m/>
    <m/>
    <m/>
    <s v="Stack Overflow"/>
    <m/>
    <n v="4"/>
    <m/>
    <m/>
    <s v="alot"/>
    <n v="3"/>
    <s v="find a mentor offline"/>
    <x v="1"/>
    <m/>
    <n v="8"/>
    <s v="Better help"/>
    <s v="application of DL"/>
    <s v="no"/>
    <m/>
    <s v="No"/>
  </r>
  <r>
    <n v="228"/>
    <s v="Start a new career in this field"/>
    <s v="Grow skills for my current role"/>
    <m/>
    <s v="Help prepare for an advanced degree"/>
    <m/>
    <m/>
    <n v="24.783333333333335"/>
    <d v="1993-07-15T00:00:00"/>
    <n v="8"/>
    <n v="45"/>
    <n v="8"/>
    <n v="6"/>
    <n v="92116"/>
    <x v="11"/>
    <n v="0"/>
    <s v="t-shirt"/>
    <m/>
    <s v="â€œData is the new bacon&quot;"/>
    <m/>
    <n v="1"/>
    <s v="Data Analyst"/>
    <m/>
    <s v="Individual Contributor"/>
    <m/>
    <s v="Healthcare and Pharmaceuticals"/>
    <m/>
    <n v="1"/>
    <s v="BD"/>
    <s v="Bachelors"/>
    <m/>
    <m/>
    <s v="Data Analyst"/>
    <m/>
    <m/>
    <m/>
    <m/>
    <m/>
    <m/>
    <m/>
    <s v="Stack Overflow"/>
    <m/>
    <n v="6"/>
    <m/>
    <n v="5"/>
    <m/>
    <n v="25"/>
    <s v="Even if you feel like the initial lessons don't take that much time, the projects usually end up taking x1.5-x2 as long as the lessons. Plan accordingly"/>
    <x v="1"/>
    <m/>
    <n v="10"/>
    <s v="Provide more project ideas that are not graded"/>
    <s v="Hadoop"/>
    <m/>
    <m/>
    <s v="No"/>
  </r>
  <r>
    <n v="229"/>
    <s v="Start a new career in this field"/>
    <m/>
    <m/>
    <m/>
    <m/>
    <m/>
    <n v="48.022222222222226"/>
    <d v="1970-08-19T00:00:00"/>
    <n v="7"/>
    <n v="60"/>
    <n v="8"/>
    <n v="5"/>
    <n v="60490"/>
    <x v="7"/>
    <n v="0"/>
    <s v="backpack"/>
    <m/>
    <s v="â€œMachine learning for lifeâ€"/>
    <m/>
    <n v="1"/>
    <m/>
    <s v="Technical support"/>
    <s v="Individual Contributor"/>
    <m/>
    <s v="Retail &amp; Consumer Durables"/>
    <m/>
    <n v="15"/>
    <s v="Walgreens"/>
    <s v="Bachelors"/>
    <m/>
    <m/>
    <s v="Data Analyst"/>
    <m/>
    <m/>
    <m/>
    <m/>
    <m/>
    <m/>
    <m/>
    <s v="Forums"/>
    <m/>
    <m/>
    <n v="15"/>
    <n v="5"/>
    <m/>
    <n v="40"/>
    <s v="Pay attention to videos"/>
    <x v="1"/>
    <m/>
    <n v="10"/>
    <s v="It's been fine"/>
    <s v="Na"/>
    <s v="Na"/>
    <m/>
    <s v="No"/>
  </r>
  <r>
    <n v="230"/>
    <m/>
    <s v="Grow skills for my current role"/>
    <m/>
    <m/>
    <s v="General interest in the topic (personal growth and enrichment)"/>
    <m/>
    <n v="41.341666666666669"/>
    <d v="1977-03-20T00:00:00"/>
    <n v="7"/>
    <n v="35"/>
    <n v="14"/>
    <n v="12"/>
    <n v="34563"/>
    <x v="6"/>
    <n v="1"/>
    <s v="t-shirt"/>
    <m/>
    <s v="â€œMachine learning for lifeâ€"/>
    <m/>
    <n v="1"/>
    <s v="Data Analyst"/>
    <m/>
    <s v="Individual Contributor"/>
    <m/>
    <s v="Education"/>
    <m/>
    <n v="15"/>
    <s v="E12x"/>
    <s v="Bachelors"/>
    <m/>
    <m/>
    <m/>
    <m/>
    <s v="Artificial Intelligence"/>
    <s v="Deep Learning Foundations"/>
    <s v="Self-Driving Car Engineer"/>
    <s v="Robotics"/>
    <m/>
    <m/>
    <s v="Stack Overflow"/>
    <m/>
    <n v="2"/>
    <m/>
    <n v="3"/>
    <m/>
    <n v="4"/>
    <s v="_x000a_"/>
    <x v="1"/>
    <m/>
    <n v="8"/>
    <s v="_x000a_"/>
    <s v="_x000a_"/>
    <s v="_x000a_"/>
    <m/>
    <s v="No"/>
  </r>
  <r>
    <n v="231"/>
    <s v="Start a new career in this field"/>
    <s v="Grow skills for my current role"/>
    <s v="Help move from academia to industry"/>
    <m/>
    <s v="General interest in the topic (personal growth and enrichment)"/>
    <m/>
    <n v="24.375"/>
    <d v="1993-12-09T00:00:00"/>
    <n v="8"/>
    <n v="120"/>
    <n v="15"/>
    <n v="2"/>
    <n v="400004"/>
    <x v="9"/>
    <n v="1"/>
    <s v="jacket (brand is TBD... probably Patagonia)"/>
    <m/>
    <s v="â€œMachine learning for lifeâ€"/>
    <m/>
    <n v="1"/>
    <s v="Software Engineer"/>
    <m/>
    <s v="Intern"/>
    <m/>
    <m/>
    <s v="Finance "/>
    <n v="0"/>
    <s v="Fintellix Solutions Pvt Ltd "/>
    <s v="Bachelors"/>
    <m/>
    <m/>
    <m/>
    <s v="Machine Learning Engineer"/>
    <m/>
    <m/>
    <m/>
    <m/>
    <m/>
    <m/>
    <s v="Mentor Help (classroom or 1:1 mentors)"/>
    <m/>
    <n v="6"/>
    <m/>
    <n v="4"/>
    <m/>
    <n v="100"/>
    <s v="Do take into consideration the suggestion given by mentors during project Evaluation "/>
    <x v="1"/>
    <m/>
    <n v="10"/>
    <s v="Make the videos a bit longer and keep the continuation "/>
    <s v="Artificial intelligence NanoDegree, React, Tenorflow "/>
    <s v="Keep up the good work"/>
    <m/>
    <s v="No"/>
  </r>
  <r>
    <n v="232"/>
    <m/>
    <s v="Grow skills for my current role"/>
    <m/>
    <m/>
    <s v="General interest in the topic (personal growth and enrichment)"/>
    <m/>
    <n v="27.958333333333332"/>
    <d v="1990-05-29T00:00:00"/>
    <n v="7"/>
    <n v="40"/>
    <n v="14"/>
    <n v="4"/>
    <n v="560017"/>
    <x v="5"/>
    <n v="0"/>
    <s v="jacket (brand is TBD... probably Patagonia)"/>
    <m/>
    <s v="â€œA quality life demands quality questionsâ€"/>
    <m/>
    <n v="1"/>
    <s v="Marketing"/>
    <m/>
    <s v="Vice President"/>
    <m/>
    <s v="Technology &amp; Internet"/>
    <m/>
    <n v="6"/>
    <s v="Datasigns Technologies"/>
    <s v="Bachelors"/>
    <m/>
    <s v="Business Analyst"/>
    <m/>
    <m/>
    <m/>
    <m/>
    <m/>
    <m/>
    <m/>
    <m/>
    <s v="Slack Channel"/>
    <m/>
    <n v="6"/>
    <m/>
    <n v="2"/>
    <m/>
    <n v="100"/>
    <s v="Stay focused and be consistent. Doesn't matter how difficult it seems, you will reach your goal."/>
    <x v="0"/>
    <m/>
    <n v="10"/>
    <s v="Pricing options"/>
    <s v="Something on finance?"/>
    <s v="I love you guys! You guys are doing great! "/>
    <m/>
    <s v="No"/>
  </r>
  <r>
    <n v="233"/>
    <s v="Start a new career in this field"/>
    <s v="Grow skills for my current role"/>
    <m/>
    <m/>
    <s v="General interest in the topic (personal growth and enrichment)"/>
    <m/>
    <n v="32.094444444444441"/>
    <d v="1986-05-01T00:00:00"/>
    <n v="6"/>
    <n v="35"/>
    <n v="9"/>
    <n v="20"/>
    <n v="99243"/>
    <x v="8"/>
    <n v="1"/>
    <s v="hoodie"/>
    <m/>
    <s v="â€œMachine learning for lifeâ€"/>
    <m/>
    <n v="1"/>
    <s v="Research"/>
    <m/>
    <s v="Manager"/>
    <m/>
    <s v="Technology &amp; Internet"/>
    <m/>
    <n v="5"/>
    <s v="RoboAI"/>
    <s v="Masters"/>
    <m/>
    <m/>
    <m/>
    <m/>
    <m/>
    <s v="Deep Learning Foundations"/>
    <m/>
    <m/>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x v="2"/>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s v="No"/>
  </r>
  <r>
    <n v="234"/>
    <m/>
    <s v="Grow skills for my current role"/>
    <m/>
    <m/>
    <s v="General interest in the topic (personal growth and enrichment)"/>
    <m/>
    <n v="39.216666666666669"/>
    <d v="1979-04-24T00:00:00"/>
    <n v="6"/>
    <n v="40"/>
    <n v="10"/>
    <n v="10"/>
    <n v="20127"/>
    <x v="8"/>
    <n v="1"/>
    <s v="t-shirt"/>
    <m/>
    <s v="â€œMachine learning for lifeâ€"/>
    <m/>
    <n v="1"/>
    <s v=" Artificial Intelligence Engineer"/>
    <m/>
    <s v="Manager"/>
    <m/>
    <m/>
    <s v="Finance"/>
    <n v="6"/>
    <s v="Data Scientist"/>
    <s v="PhD"/>
    <m/>
    <m/>
    <m/>
    <m/>
    <m/>
    <s v="Deep Learning Foundations"/>
    <m/>
    <m/>
    <m/>
    <m/>
    <s v="Slack Channel"/>
    <m/>
    <m/>
    <n v="12"/>
    <m/>
    <n v="12"/>
    <n v="4"/>
    <s v="be relaxed and concentrated when studying "/>
    <x v="1"/>
    <m/>
    <n v="9"/>
    <s v="more examples"/>
    <m/>
    <m/>
    <m/>
    <s v="No"/>
  </r>
  <r>
    <n v="235"/>
    <m/>
    <s v="Grow skills for my current role"/>
    <m/>
    <m/>
    <m/>
    <m/>
    <n v="31.477777777777778"/>
    <d v="1986-12-09T00:00:00"/>
    <n v="7"/>
    <n v="60"/>
    <n v="10"/>
    <n v="5"/>
    <m/>
    <x v="6"/>
    <n v="1"/>
    <s v="backpack"/>
    <m/>
    <s v="â€œMachine learning for lifeâ€"/>
    <m/>
    <n v="1"/>
    <s v="Machine Learning Engineer"/>
    <m/>
    <s v="Individual Contributor"/>
    <m/>
    <s v="Electronics"/>
    <m/>
    <n v="9"/>
    <s v="Bangalore"/>
    <s v="Bachelors"/>
    <m/>
    <m/>
    <m/>
    <m/>
    <m/>
    <s v="Deep Learning Foundations"/>
    <m/>
    <m/>
    <m/>
    <m/>
    <s v="Forums"/>
    <m/>
    <n v="5"/>
    <m/>
    <m/>
    <n v="20"/>
    <n v="20"/>
    <s v="Interact with like minded people. Use slack to observe what other are doing to motivate you. If possible form study group if you are find it difficult to follow alone. Every day at least open udacity classroom."/>
    <x v="1"/>
    <m/>
    <n v="9"/>
    <s v="Indepth and more tougher projects"/>
    <s v="Artificial Intelligence, Embedded platform, Cloud computing"/>
    <m/>
    <m/>
    <s v="No"/>
  </r>
  <r>
    <n v="236"/>
    <s v="Start a new career in this field"/>
    <m/>
    <m/>
    <s v="Help prepare for an advanced degree"/>
    <s v="General interest in the topic (personal growth and enrichment)"/>
    <m/>
    <n v="41.55833333333333"/>
    <d v="1977-01-01T00:00:00"/>
    <n v="6"/>
    <n v="40"/>
    <n v="4"/>
    <n v="5"/>
    <n v="28000"/>
    <x v="1"/>
    <n v="1"/>
    <s v="jacket (brand is TBD... probably Patagonia)"/>
    <m/>
    <m/>
    <s v="Born to learn"/>
    <n v="1"/>
    <s v="Product Management/Project Management"/>
    <m/>
    <s v="Manager"/>
    <m/>
    <m/>
    <s v="Banking and Fintech"/>
    <n v="20"/>
    <s v="..."/>
    <s v="Bachelors"/>
    <s v="Intro to Programming"/>
    <m/>
    <m/>
    <m/>
    <s v="Artificial Intelligence"/>
    <m/>
    <m/>
    <m/>
    <m/>
    <s v="Android, iOS, Full Stack"/>
    <s v="Forums"/>
    <m/>
    <n v="6"/>
    <m/>
    <n v="4"/>
    <m/>
    <n v="150"/>
    <s v="Never give up! The slower you study, the faster you learn "/>
    <x v="1"/>
    <m/>
    <n v="10"/>
    <s v="I am a happy customer"/>
    <s v="Game programming"/>
    <m/>
    <m/>
    <s v="No"/>
  </r>
  <r>
    <n v="237"/>
    <s v="Start a new career in this field"/>
    <m/>
    <m/>
    <m/>
    <m/>
    <m/>
    <n v="50.102777777777774"/>
    <d v="1968-07-31T00:00:00"/>
    <n v="8"/>
    <n v="35"/>
    <n v="10"/>
    <n v="12"/>
    <n v="95120"/>
    <x v="11"/>
    <n v="0"/>
    <s v="t-shirt"/>
    <m/>
    <s v="â€œA quality life demands quality questionsâ€"/>
    <m/>
    <n v="1"/>
    <s v="Business Intelligence / Business Analyst"/>
    <m/>
    <s v="Individual Contributor"/>
    <m/>
    <s v="Technology &amp; Internet"/>
    <m/>
    <n v="1"/>
    <s v="Free lancing"/>
    <s v="Masters"/>
    <m/>
    <m/>
    <s v="Data Analyst"/>
    <m/>
    <m/>
    <m/>
    <m/>
    <m/>
    <m/>
    <m/>
    <s v="Mentor Help (classroom or 1:1 mentors)"/>
    <m/>
    <m/>
    <n v="20"/>
    <m/>
    <n v="10"/>
    <n v="40"/>
    <s v="Pick interesting data sets for your projects even if it seems challenging. Also, keep an open mind when looking at a dataset, you might be surprised by the relationships you might find."/>
    <x v="1"/>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s v="No"/>
  </r>
  <r>
    <n v="238"/>
    <s v="Start a new career in this field"/>
    <m/>
    <m/>
    <m/>
    <m/>
    <m/>
    <n v="26.088888888888889"/>
    <d v="1992-04-01T00:00:00"/>
    <n v="8"/>
    <n v="80"/>
    <n v="8"/>
    <n v="15"/>
    <n v="79912"/>
    <x v="4"/>
    <n v="0"/>
    <s v="socks"/>
    <m/>
    <s v="â€œData is the new bacon&quot;"/>
    <m/>
    <n v="0"/>
    <m/>
    <m/>
    <m/>
    <m/>
    <m/>
    <m/>
    <m/>
    <m/>
    <s v="Bachelors"/>
    <m/>
    <m/>
    <s v="Data Analyst"/>
    <m/>
    <s v="Artificial Intelligence"/>
    <m/>
    <m/>
    <m/>
    <m/>
    <m/>
    <s v="Forums"/>
    <m/>
    <m/>
    <n v="15"/>
    <n v="5"/>
    <m/>
    <n v="20"/>
    <s v="Dont feel discouraged if you are completely lost at some point. Keep at it and it'll all make sense"/>
    <x v="0"/>
    <m/>
    <n v="10"/>
    <s v="The mentor experience hasn't been helpful, a better response rate would largely improve it"/>
    <s v="GANs, self-driving cars, robotics, ML"/>
    <m/>
    <m/>
    <s v="No"/>
  </r>
  <r>
    <n v="239"/>
    <s v="Start a new career in this field"/>
    <m/>
    <m/>
    <m/>
    <m/>
    <m/>
    <n v="29.344444444444445"/>
    <d v="1989-01-15T00:00:00"/>
    <n v="8"/>
    <n v="10"/>
    <n v="10"/>
    <n v="8"/>
    <m/>
    <x v="5"/>
    <n v="0"/>
    <s v="jacket (brand is TBD... probably Patagonia)"/>
    <m/>
    <s v="â€œMachine learning for lifeâ€"/>
    <m/>
    <n v="1"/>
    <s v="Business Intelligence / Business Analyst"/>
    <m/>
    <s v="Individual Contributor"/>
    <m/>
    <s v="Advertising &amp; Marketing"/>
    <m/>
    <n v="3"/>
    <m/>
    <s v="Bachelors"/>
    <s v="Intro to Programming"/>
    <m/>
    <s v="Data Analyst"/>
    <m/>
    <m/>
    <m/>
    <m/>
    <m/>
    <m/>
    <m/>
    <s v="Forums"/>
    <m/>
    <n v="6"/>
    <m/>
    <n v="5"/>
    <m/>
    <n v="12"/>
    <s v="Try to immerse yourself with course content or the project you are working on everyday. "/>
    <x v="0"/>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s v="No"/>
  </r>
  <r>
    <n v="240"/>
    <s v="Start a new career in this field"/>
    <m/>
    <m/>
    <m/>
    <s v="General interest in the topic (personal growth and enrichment)"/>
    <m/>
    <n v="43.663888888888891"/>
    <d v="1974-12-05T00:00:00"/>
    <n v="7"/>
    <n v="150"/>
    <n v="12"/>
    <n v="24"/>
    <n v="8820"/>
    <x v="2"/>
    <n v="0"/>
    <s v="t-shirt"/>
    <m/>
    <s v="â€œMachine learning for lifeâ€"/>
    <m/>
    <n v="1"/>
    <s v="Software Engineer"/>
    <m/>
    <s v="Individual Contributor"/>
    <m/>
    <s v="Business Support &amp; Logistics"/>
    <m/>
    <n v="23"/>
    <s v="Swiss Post Solutions"/>
    <s v="Nanodegree Program"/>
    <m/>
    <m/>
    <s v="Data Analyst"/>
    <m/>
    <m/>
    <m/>
    <m/>
    <m/>
    <m/>
    <m/>
    <s v="Stack Overflow"/>
    <m/>
    <n v="2"/>
    <m/>
    <n v="2"/>
    <m/>
    <n v="5"/>
    <s v="Try to incorporate studying into your daily and weekly routine. Try to be curious and interested in the subjects."/>
    <x v="2"/>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s v="No"/>
  </r>
  <r>
    <n v="241"/>
    <s v="Start a new career in this field"/>
    <m/>
    <m/>
    <m/>
    <s v="General interest in the topic (personal growth and enrichment)"/>
    <m/>
    <n v="29.336111111111112"/>
    <d v="1989-01-18T00:00:00"/>
    <n v="7"/>
    <n v="60"/>
    <n v="14"/>
    <n v="2"/>
    <n v="2060"/>
    <x v="0"/>
    <n v="1"/>
    <s v="track suit / sweat suit"/>
    <m/>
    <m/>
    <s v="&quot;Be audacious&quot;"/>
    <n v="1"/>
    <s v="Product Management/Project Management"/>
    <m/>
    <s v="Manager"/>
    <m/>
    <s v="Business Support &amp; Logistics"/>
    <m/>
    <n v="6"/>
    <s v="Dematic"/>
    <s v="Masters"/>
    <m/>
    <m/>
    <m/>
    <m/>
    <m/>
    <m/>
    <m/>
    <m/>
    <s v="None"/>
    <m/>
    <m/>
    <m/>
    <m/>
    <m/>
    <m/>
    <m/>
    <m/>
    <m/>
    <x v="1"/>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s v="No"/>
  </r>
  <r>
    <n v="242"/>
    <m/>
    <s v="Grow skills for my current role"/>
    <m/>
    <m/>
    <m/>
    <m/>
    <n v="49.522222222222226"/>
    <d v="1969-02-25T00:00:00"/>
    <n v="8"/>
    <n v="35"/>
    <n v="12"/>
    <n v="15"/>
    <n v="85083"/>
    <x v="0"/>
    <n v="0"/>
    <s v="backpack"/>
    <m/>
    <m/>
    <s v="Data is the new Gold"/>
    <n v="1"/>
    <s v="Self employed"/>
    <m/>
    <m/>
    <s v="Business Owner"/>
    <s v="Technology &amp; Internet"/>
    <m/>
    <n v="20"/>
    <s v="SerpicoDEV"/>
    <s v="Bachelors"/>
    <m/>
    <m/>
    <s v="Data Analyst"/>
    <s v="Machine Learning Engineer"/>
    <m/>
    <m/>
    <m/>
    <m/>
    <m/>
    <m/>
    <s v="Forums"/>
    <m/>
    <n v="6"/>
    <m/>
    <n v="6"/>
    <m/>
    <n v="8"/>
    <s v="Watch every video. Ask questions. Read about your degree peripherally in the news"/>
    <x v="0"/>
    <m/>
    <n v="8"/>
    <s v="More qualified mentors and advisors. "/>
    <s v="IoT"/>
    <s v="I would like to contract hire graduates. I am having difficultly finding people. I tried Blitz, but they are close to useless, as they do not get back to me."/>
    <m/>
    <s v="No"/>
  </r>
  <r>
    <n v="243"/>
    <m/>
    <m/>
    <s v="Help move from academia to industry"/>
    <m/>
    <m/>
    <m/>
    <n v="23.75"/>
    <d v="1994-07-22T00:00:00"/>
    <n v="7"/>
    <n v="40"/>
    <n v="9"/>
    <n v="4"/>
    <n v="560029"/>
    <x v="7"/>
    <n v="1"/>
    <s v="t-shirt"/>
    <m/>
    <s v="â€œData is the new bacon&quot;"/>
    <m/>
    <n v="1"/>
    <s v="Data Engineer"/>
    <m/>
    <m/>
    <s v="Associate "/>
    <s v="Insurance"/>
    <m/>
    <n v="1"/>
    <s v="Digit insurance"/>
    <s v="Nanodegree Program"/>
    <m/>
    <m/>
    <s v="Data Analyst"/>
    <s v="Machine Learning Engineer"/>
    <m/>
    <m/>
    <m/>
    <m/>
    <m/>
    <m/>
    <s v="Forums"/>
    <m/>
    <m/>
    <n v="20"/>
    <n v="5"/>
    <m/>
    <n v="5"/>
    <s v="Nanodegree is instrumental to career .I have learned a lot   with nanodegree which helped me to secure my first job. I would suggest everyone to master the skills required for tech jobs by enrolling in nanodegree."/>
    <x v="0"/>
    <m/>
    <n v="10"/>
    <s v="Organizing meetups or webinars to engage the learning community"/>
    <s v="Data warehousing , natural language processing"/>
    <s v="Thanks for giving me a great start in my career . "/>
    <m/>
    <s v="No"/>
  </r>
  <r>
    <n v="244"/>
    <s v="Start a new career in this field"/>
    <m/>
    <s v="Help move from academia to industry"/>
    <m/>
    <s v="General interest in the topic (personal growth and enrichment)"/>
    <m/>
    <n v="48.269444444444446"/>
    <d v="1970-05-22T00:00:00"/>
    <n v="5"/>
    <n v="3"/>
    <n v="9"/>
    <n v="12"/>
    <n v="8699"/>
    <x v="9"/>
    <n v="0"/>
    <s v="t-shirt"/>
    <m/>
    <s v="â€œMachine learning for lifeâ€"/>
    <m/>
    <n v="1"/>
    <s v="Co-founder (or solo founder)"/>
    <m/>
    <s v="President"/>
    <m/>
    <s v="Construction, Machinery, and Homes"/>
    <m/>
    <n v="20"/>
    <s v="Mentria Investments Limited"/>
    <s v="PhD"/>
    <m/>
    <m/>
    <m/>
    <m/>
    <m/>
    <m/>
    <m/>
    <m/>
    <m/>
    <s v="Introduction to Deep Learning"/>
    <s v="Slack Channel"/>
    <m/>
    <n v="6"/>
    <m/>
    <m/>
    <n v="8"/>
    <n v="15"/>
    <s v="Be patient and don't be in a hurry when working on assignment"/>
    <x v="1"/>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s v="No"/>
  </r>
  <r>
    <n v="245"/>
    <m/>
    <s v="Grow skills for my current role"/>
    <m/>
    <m/>
    <m/>
    <m/>
    <n v="33.577777777777776"/>
    <d v="1984-11-13T00:00:00"/>
    <n v="6"/>
    <n v="35"/>
    <n v="12"/>
    <n v="5"/>
    <n v="19010"/>
    <x v="0"/>
    <n v="1"/>
    <s v="backpack"/>
    <m/>
    <s v="â€œData is the new bacon&quot;"/>
    <m/>
    <n v="1"/>
    <s v=" Artificial Intelligence Engineer"/>
    <m/>
    <s v="Individual Contributor"/>
    <m/>
    <s v="Technology &amp; Internet"/>
    <m/>
    <n v="10"/>
    <s v="Ok.computer LLC"/>
    <s v="Masters"/>
    <m/>
    <m/>
    <m/>
    <m/>
    <m/>
    <s v="Deep Learning Foundations"/>
    <m/>
    <m/>
    <m/>
    <m/>
    <s v="Slack Channel"/>
    <m/>
    <n v="6"/>
    <m/>
    <n v="6"/>
    <m/>
    <n v="20"/>
    <s v="Follow Slack tips"/>
    <x v="5"/>
    <m/>
    <n v="10"/>
    <s v="It's perfect"/>
    <s v="Bioinformatics "/>
    <m/>
    <m/>
    <s v="No"/>
  </r>
  <r>
    <n v="246"/>
    <s v="Start a new career in this field"/>
    <s v="Grow skills for my current role"/>
    <m/>
    <m/>
    <s v="General interest in the topic (personal growth and enrichment)"/>
    <m/>
    <n v="29.080555555555556"/>
    <d v="1989-04-20T00:00:00"/>
    <n v="7"/>
    <n v="80"/>
    <n v="9"/>
    <n v="10"/>
    <n v="8320000"/>
    <x v="0"/>
    <n v="1"/>
    <s v="hoodie"/>
    <m/>
    <s v="â€œMachine learning for lifeâ€"/>
    <m/>
    <n v="1"/>
    <s v="Software Engineer"/>
    <m/>
    <m/>
    <s v="Senior programmer"/>
    <m/>
    <s v="Mining"/>
    <n v="4"/>
    <s v="MiningTag S.A."/>
    <s v="Masters"/>
    <m/>
    <m/>
    <m/>
    <m/>
    <m/>
    <m/>
    <m/>
    <m/>
    <s v="None"/>
    <m/>
    <m/>
    <m/>
    <m/>
    <m/>
    <m/>
    <m/>
    <m/>
    <m/>
    <x v="1"/>
    <m/>
    <n v="10"/>
    <s v="Add more nanodegree"/>
    <s v="Programming language theory, BigData, theory of the computation"/>
    <s v="bug in the section &quot;birthday&quot;(Is hard write the day).... Udacity is great! :)"/>
    <m/>
    <s v="No"/>
  </r>
  <r>
    <n v="247"/>
    <s v="Start a new career in this field"/>
    <m/>
    <m/>
    <m/>
    <m/>
    <m/>
    <n v="32.047222222222224"/>
    <d v="1986-05-18T00:00:00"/>
    <n v="8"/>
    <n v="30"/>
    <n v="10"/>
    <n v="3"/>
    <n v="80027"/>
    <x v="4"/>
    <n v="0"/>
    <s v="hoodie"/>
    <m/>
    <s v="â€œA quality life demands quality questionsâ€"/>
    <m/>
    <n v="1"/>
    <s v="Software Engineer"/>
    <m/>
    <s v="Individual Contributor"/>
    <m/>
    <s v="Electronics"/>
    <m/>
    <n v="6"/>
    <s v="Seagate Technology"/>
    <s v="Masters"/>
    <m/>
    <m/>
    <s v="Data Analyst"/>
    <m/>
    <m/>
    <m/>
    <s v="Self-Driving Car Engineer"/>
    <m/>
    <m/>
    <m/>
    <s v="Forums"/>
    <m/>
    <m/>
    <n v="10"/>
    <m/>
    <n v="10"/>
    <n v="30"/>
    <s v="Focus, make notes and study hard!"/>
    <x v="1"/>
    <m/>
    <n v="10"/>
    <s v="Have a more engaging career service, I would pay to get hired because Udacity knows the value of my projects"/>
    <m/>
    <m/>
    <m/>
    <s v="No"/>
  </r>
  <r>
    <n v="248"/>
    <s v="Start a new career in this field"/>
    <m/>
    <s v="Help move from academia to industry"/>
    <s v="Help prepare for an advanced degree"/>
    <m/>
    <m/>
    <n v="33.791666666666664"/>
    <d v="1984-08-28T00:00:00"/>
    <n v="6"/>
    <n v="2"/>
    <n v="10"/>
    <n v="5"/>
    <n v="15343"/>
    <x v="0"/>
    <n v="0"/>
    <s v="hoodie"/>
    <m/>
    <s v="â€Math - all the cool kids are doing itâ€"/>
    <m/>
    <n v="0"/>
    <m/>
    <m/>
    <m/>
    <m/>
    <m/>
    <m/>
    <m/>
    <m/>
    <s v="Bachelors"/>
    <m/>
    <m/>
    <s v="Data Analyst"/>
    <m/>
    <m/>
    <m/>
    <m/>
    <m/>
    <m/>
    <m/>
    <s v="Stack Overflow"/>
    <m/>
    <n v="6"/>
    <m/>
    <m/>
    <n v="8"/>
    <n v="80"/>
    <s v="Be patient"/>
    <x v="3"/>
    <m/>
    <n v="10"/>
    <s v="I cannot think of something"/>
    <s v="Computational Mathematics"/>
    <m/>
    <m/>
    <s v="No"/>
  </r>
  <r>
    <n v="249"/>
    <m/>
    <s v="Grow skills for my current role"/>
    <m/>
    <m/>
    <s v="General interest in the topic (personal growth and enrichment)"/>
    <m/>
    <n v="25.580555555555556"/>
    <d v="1992-10-01T00:00:00"/>
    <n v="10"/>
    <n v="60"/>
    <n v="8"/>
    <n v="0"/>
    <n v="60616"/>
    <x v="3"/>
    <n v="0"/>
    <m/>
    <s v="Self-driving toy car...."/>
    <m/>
    <s v="Watch and learn"/>
    <n v="0"/>
    <m/>
    <m/>
    <m/>
    <m/>
    <m/>
    <m/>
    <m/>
    <m/>
    <s v="Masters"/>
    <m/>
    <m/>
    <m/>
    <m/>
    <m/>
    <s v="Deep Learning Foundations"/>
    <m/>
    <m/>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x v="0"/>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s v="No"/>
  </r>
  <r>
    <n v="250"/>
    <s v="Start a new career in this field"/>
    <m/>
    <m/>
    <m/>
    <s v="General interest in the topic (personal growth and enrichment)"/>
    <m/>
    <n v="22.169444444444444"/>
    <d v="1996-02-11T00:00:00"/>
    <n v="8"/>
    <n v="30"/>
    <n v="8"/>
    <n v="15"/>
    <n v="12000"/>
    <x v="4"/>
    <n v="1"/>
    <s v="t-shirt"/>
    <m/>
    <s v="â€Math - all the cool kids are doing itâ€"/>
    <m/>
    <n v="1"/>
    <s v="Co-founder (or solo founder)"/>
    <m/>
    <s v="C-Level"/>
    <m/>
    <s v="Technology &amp; Internet"/>
    <m/>
    <n v="2"/>
    <s v="WeLoveMail"/>
    <s v="Nanodegree Program"/>
    <m/>
    <m/>
    <s v="Data Analyst"/>
    <m/>
    <s v="Artificial Intelligence"/>
    <m/>
    <m/>
    <m/>
    <m/>
    <m/>
    <s v="Stack Overflow"/>
    <m/>
    <m/>
    <n v="15"/>
    <m/>
    <n v="10"/>
    <n v="120"/>
    <s v="Put in the hours regularly every day. Even if it's less than an hour. Most importantly, do the things. Don't just read and watch, do things! Test and learn."/>
    <x v="1"/>
    <m/>
    <n v="10"/>
    <s v="Collect all recommended readings in each course, blogposts, articles etc on one place. Instead od going through the videos to find where a particular blogpost was mentioned."/>
    <s v="Math nanodegree"/>
    <s v="You rock! I love what you're doing."/>
    <m/>
    <s v="No"/>
  </r>
  <r>
    <n v="251"/>
    <m/>
    <s v="Grow skills for my current role"/>
    <m/>
    <m/>
    <s v="General interest in the topic (personal growth and enrichment)"/>
    <m/>
    <n v="36.630555555555553"/>
    <d v="1981-11-10T00:00:00"/>
    <n v="8"/>
    <n v="60"/>
    <n v="10"/>
    <n v="60"/>
    <n v="92129"/>
    <x v="0"/>
    <n v="0"/>
    <s v="hoodie"/>
    <m/>
    <s v="â€Math - all the cool kids are doing itâ€"/>
    <m/>
    <n v="1"/>
    <s v="Software Engineer"/>
    <m/>
    <s v="Manager"/>
    <m/>
    <s v="Technology &amp; Internet"/>
    <m/>
    <n v="14"/>
    <m/>
    <s v="Masters"/>
    <m/>
    <m/>
    <m/>
    <m/>
    <m/>
    <s v="Deep Learning Foundations"/>
    <m/>
    <m/>
    <m/>
    <m/>
    <s v="Slack Channel"/>
    <m/>
    <n v="4"/>
    <m/>
    <n v="4"/>
    <m/>
    <n v="8"/>
    <s v="Schedule time for it and stick to the schedule: don't put it off."/>
    <x v="2"/>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s v="No"/>
  </r>
  <r>
    <n v="252"/>
    <s v="Start a new career in this field"/>
    <m/>
    <m/>
    <m/>
    <s v="General interest in the topic (personal growth and enrichment)"/>
    <m/>
    <n v="47.005555555555553"/>
    <d v="1971-08-20T00:00:00"/>
    <n v="8"/>
    <n v="35"/>
    <n v="12"/>
    <n v="12"/>
    <n v="17015"/>
    <x v="9"/>
    <n v="0"/>
    <s v="t-shirt"/>
    <m/>
    <s v="â€œData is the new bacon&quot;"/>
    <m/>
    <n v="0"/>
    <m/>
    <m/>
    <m/>
    <m/>
    <m/>
    <m/>
    <m/>
    <m/>
    <s v="Masters"/>
    <m/>
    <m/>
    <m/>
    <m/>
    <m/>
    <s v="Deep Learning Foundations"/>
    <m/>
    <m/>
    <m/>
    <m/>
    <s v="Forums"/>
    <m/>
    <n v="6"/>
    <m/>
    <m/>
    <n v="40"/>
    <n v="40"/>
    <s v="Check out the prerequisites and fill in the gaps with supplemental courses, peruse the forum and reach out for help there, try to stay on track with the suggested deadlines and be prepared to spend a lot of time on projects"/>
    <x v="1"/>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s v="No"/>
  </r>
  <r>
    <n v="253"/>
    <s v="Start a new career in this field"/>
    <m/>
    <m/>
    <m/>
    <s v="General interest in the topic (personal growth and enrichment)"/>
    <m/>
    <n v="30.93611111111111"/>
    <d v="1987-06-22T00:00:00"/>
    <n v="7"/>
    <n v="35"/>
    <n v="5"/>
    <n v="18"/>
    <n v="60612"/>
    <x v="6"/>
    <n v="1"/>
    <s v="hoodie"/>
    <m/>
    <m/>
    <s v="Data speaks "/>
    <n v="1"/>
    <m/>
    <s v="Musician"/>
    <m/>
    <s v="Co-owner, bassist"/>
    <s v="Entertainment &amp; Leisure"/>
    <m/>
    <n v="12"/>
    <s v="TDWP LLC."/>
    <s v="Nanodegree Program"/>
    <m/>
    <m/>
    <s v="Data Analyst"/>
    <m/>
    <m/>
    <m/>
    <m/>
    <m/>
    <m/>
    <m/>
    <s v="Stack Overflow"/>
    <m/>
    <m/>
    <n v="12"/>
    <n v="6"/>
    <m/>
    <n v="14"/>
    <s v="Review all preliminary skills required for the program before beginning the nanodegree. (Review statistics concepts, programming languages, etc)"/>
    <x v="1"/>
    <m/>
    <n v="8"/>
    <s v="Work with schools more often toward providing accredited programs. (Like your Georgia Tech x Udacity OMCS). -I hope to enroll once I finish my BS!! "/>
    <s v="Research methology, operations research, probability theory, multivariable calculus, tableau"/>
    <s v="I â¤ï¸ Udacity!"/>
    <m/>
    <s v="No"/>
  </r>
  <r>
    <n v="254"/>
    <m/>
    <s v="Grow skills for my current role"/>
    <s v="Help move from academia to industry"/>
    <s v="Help prepare for an advanced degree"/>
    <s v="General interest in the topic (personal growth and enrichment)"/>
    <m/>
    <n v="24.588888888888889"/>
    <d v="1993-09-23T00:00:00"/>
    <n v="7"/>
    <n v="35"/>
    <n v="13"/>
    <n v="10"/>
    <n v="123"/>
    <x v="3"/>
    <n v="1"/>
    <s v="t-shirt"/>
    <m/>
    <s v="â€œData is the new bacon&quot;"/>
    <m/>
    <n v="1"/>
    <s v="Software Engineer"/>
    <m/>
    <s v="Individual Contributor"/>
    <m/>
    <s v="Technology &amp; Internet"/>
    <m/>
    <n v="2"/>
    <s v="Cecropia"/>
    <s v="Bachelors"/>
    <m/>
    <m/>
    <m/>
    <m/>
    <m/>
    <s v="Deep Learning Foundations"/>
    <m/>
    <m/>
    <m/>
    <m/>
    <s v="Stack Overflow"/>
    <m/>
    <n v="4"/>
    <m/>
    <n v="4"/>
    <m/>
    <n v="5"/>
    <s v="Make a schedule and stick to it"/>
    <x v="1"/>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s v="No"/>
  </r>
  <r>
    <n v="255"/>
    <s v="Start a new career in this field"/>
    <m/>
    <m/>
    <s v="Help prepare for an advanced degree"/>
    <m/>
    <m/>
    <n v="39.205555555555556"/>
    <d v="1979-04-28T00:00:00"/>
    <n v="6"/>
    <n v="45"/>
    <n v="5"/>
    <n v="5"/>
    <n v="10471"/>
    <x v="10"/>
    <n v="1"/>
    <s v="t-shirt"/>
    <m/>
    <s v="â€Math - all the cool kids are doing itâ€"/>
    <m/>
    <n v="1"/>
    <s v="Data Analyst"/>
    <m/>
    <s v="Individual Contributor"/>
    <m/>
    <s v="Healthcare and Pharmaceuticals"/>
    <m/>
    <n v="8"/>
    <s v="New york presbyterian"/>
    <s v="Masters"/>
    <m/>
    <m/>
    <m/>
    <m/>
    <m/>
    <s v="Deep Learning Foundations"/>
    <m/>
    <m/>
    <m/>
    <m/>
    <s v="Live Help"/>
    <m/>
    <n v="6"/>
    <m/>
    <n v="4"/>
    <m/>
    <n v="5"/>
    <s v="Make sure it is the only thing you are doing so you can give it the proper time commitment it deserves. "/>
    <x v="1"/>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s v="No"/>
  </r>
  <r>
    <n v="256"/>
    <s v="Start a new career in this field"/>
    <s v="Grow skills for my current role"/>
    <m/>
    <m/>
    <s v="General interest in the topic (personal growth and enrichment)"/>
    <m/>
    <n v="49.880555555555553"/>
    <d v="1968-10-19T00:00:00"/>
    <n v="8"/>
    <n v="35"/>
    <n v="8"/>
    <n v="50"/>
    <n v="94002"/>
    <x v="5"/>
    <n v="1"/>
    <s v="backpack"/>
    <m/>
    <m/>
    <s v="Learn more. Do more. Be more."/>
    <n v="0"/>
    <m/>
    <m/>
    <m/>
    <m/>
    <m/>
    <m/>
    <m/>
    <m/>
    <s v="Masters"/>
    <m/>
    <m/>
    <m/>
    <m/>
    <m/>
    <s v="Deep Learning Foundations"/>
    <m/>
    <m/>
    <m/>
    <s v="iOS Developer and Full Stack Web Developer"/>
    <s v="Forums"/>
    <m/>
    <n v="5"/>
    <m/>
    <m/>
    <n v="10"/>
    <n v="24"/>
    <s v="Every Sunday, schedule work time for the week in your calendar and commit to that schedule"/>
    <x v="3"/>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s v="No"/>
  </r>
  <r>
    <n v="257"/>
    <s v="Start a new career in this field"/>
    <m/>
    <m/>
    <m/>
    <m/>
    <m/>
    <n v="31.863888888888887"/>
    <d v="1986-07-23T00:00:00"/>
    <n v="6"/>
    <n v="2"/>
    <n v="11"/>
    <n v="10"/>
    <n v="9061330"/>
    <x v="7"/>
    <n v="1"/>
    <s v="backpack"/>
    <m/>
    <s v="â€œMachine learning for lifeâ€"/>
    <m/>
    <n v="1"/>
    <s v="Software Engineer"/>
    <m/>
    <s v="Intern"/>
    <m/>
    <s v="Government"/>
    <m/>
    <n v="10"/>
    <s v="Eicon"/>
    <s v="Masters"/>
    <m/>
    <m/>
    <m/>
    <m/>
    <m/>
    <s v="Deep Learning Foundations"/>
    <m/>
    <m/>
    <m/>
    <s v="Intro do Data Science"/>
    <s v="Forums"/>
    <m/>
    <n v="2"/>
    <m/>
    <n v="1"/>
    <m/>
    <n v="3"/>
    <s v="When you are not watching the videos of the nanodegree program, go apply what you have learned somewhere, creating projects of your own, contributing to open source projects, etc..."/>
    <x v="1"/>
    <m/>
    <n v="10"/>
    <s v="Nothing at all. I love udacity"/>
    <s v="A focused course about Reinforced Learning"/>
    <s v="Keep on going. I love the model, the classes and the subjects on the nanodegree programs. My only regret is not having enough time to do all the classes :D"/>
    <m/>
    <s v="No"/>
  </r>
  <r>
    <n v="258"/>
    <s v="Start a new career in this field"/>
    <s v="Grow skills for my current role"/>
    <m/>
    <m/>
    <s v="General interest in the topic (personal growth and enrichment)"/>
    <m/>
    <n v="34.55833333333333"/>
    <d v="1983-11-26T00:00:00"/>
    <n v="7"/>
    <n v="15"/>
    <n v="3"/>
    <n v="12"/>
    <n v="44223"/>
    <x v="10"/>
    <n v="0"/>
    <s v="jacket (brand is TBD... probably Patagonia)"/>
    <m/>
    <s v="â€œA quality life demands quality questionsâ€"/>
    <m/>
    <n v="1"/>
    <s v="Software Engineer"/>
    <m/>
    <s v="Individual Contributor"/>
    <m/>
    <s v="Food &amp; Beverages"/>
    <m/>
    <n v="5"/>
    <s v="Applied Vision Corporation"/>
    <s v="Masters"/>
    <m/>
    <m/>
    <m/>
    <m/>
    <s v="Artificial Intelligence"/>
    <m/>
    <m/>
    <m/>
    <m/>
    <m/>
    <s v="Forums"/>
    <m/>
    <n v="4"/>
    <m/>
    <n v="6"/>
    <m/>
    <n v="10"/>
    <s v="Watch the videos at least twice and get comfortable looking for information on the forums and elsewhere online."/>
    <x v="1"/>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s v="No"/>
  </r>
  <r>
    <n v="259"/>
    <m/>
    <m/>
    <s v="Help move from academia to industry"/>
    <s v="Help prepare for an advanced degree"/>
    <s v="General interest in the topic (personal growth and enrichment)"/>
    <m/>
    <n v="23.841666666666665"/>
    <d v="1994-06-19T00:00:00"/>
    <n v="5"/>
    <n v="35"/>
    <n v="16"/>
    <n v="5"/>
    <n v="110077"/>
    <x v="1"/>
    <n v="0"/>
    <s v="backpack"/>
    <m/>
    <s v="â€œA quality life demands quality questionsâ€"/>
    <m/>
    <n v="1"/>
    <s v="Educator / Instructor"/>
    <m/>
    <s v="Individual Contributor"/>
    <m/>
    <s v="Education"/>
    <m/>
    <n v="1"/>
    <s v="Udacity"/>
    <s v="Bachelors"/>
    <m/>
    <m/>
    <s v="Data Analyst"/>
    <m/>
    <m/>
    <m/>
    <m/>
    <m/>
    <m/>
    <m/>
    <s v="Forums"/>
    <m/>
    <n v="6"/>
    <m/>
    <n v="5"/>
    <m/>
    <n v="20"/>
    <s v="Keep working consistently, you will surely attain your goal. :D"/>
    <x v="2"/>
    <s v="class-central"/>
    <n v="10"/>
    <s v="Live Help is a great thing. Try to implement it for all NDs. "/>
    <s v="Writing a Research Paper"/>
    <s v="Keep adding new NDs. :D"/>
    <m/>
    <s v="No"/>
  </r>
  <r>
    <n v="260"/>
    <m/>
    <m/>
    <m/>
    <m/>
    <s v="General interest in the topic (personal growth and enrichment)"/>
    <m/>
    <n v="37.283333333333331"/>
    <d v="1981-03-20T00:00:00"/>
    <n v="6"/>
    <n v="90"/>
    <n v="5"/>
    <n v="5"/>
    <n v="98052"/>
    <x v="11"/>
    <n v="1"/>
    <s v="t-shirt"/>
    <m/>
    <s v="â€œA quality life demands quality questionsâ€"/>
    <m/>
    <n v="1"/>
    <s v="Product Management/Project Management"/>
    <m/>
    <s v="Manager"/>
    <m/>
    <s v="Technology &amp; Internet"/>
    <m/>
    <n v="14"/>
    <s v="Amazon"/>
    <s v="Masters"/>
    <m/>
    <m/>
    <m/>
    <m/>
    <m/>
    <s v="Deep Learning Foundations"/>
    <m/>
    <m/>
    <m/>
    <m/>
    <s v="Forums"/>
    <m/>
    <n v="3"/>
    <m/>
    <n v="2"/>
    <m/>
    <n v="60"/>
    <s v="Go through suggested readings "/>
    <x v="1"/>
    <m/>
    <n v="10"/>
    <s v="More complex projects. Courses on optimization -LP,MIP"/>
    <s v="Optimization basics "/>
    <s v="None "/>
    <m/>
    <s v="No"/>
  </r>
  <r>
    <n v="261"/>
    <s v="Start a new career in this field"/>
    <s v="Grow skills for my current role"/>
    <m/>
    <s v="Help prepare for an advanced degree"/>
    <s v="General interest in the topic (personal growth and enrichment)"/>
    <m/>
    <n v="28.672222222222221"/>
    <d v="1989-09-14T00:00:00"/>
    <n v="7"/>
    <n v="90"/>
    <n v="15"/>
    <n v="6"/>
    <n v="98007"/>
    <x v="10"/>
    <n v="1"/>
    <s v="hoodie"/>
    <m/>
    <s v="â€œA quality life demands quality questionsâ€"/>
    <m/>
    <n v="1"/>
    <s v="Data Analyst"/>
    <m/>
    <s v="Individual Contributor"/>
    <m/>
    <s v="Healthcare and Pharmaceuticals"/>
    <m/>
    <n v="3"/>
    <s v="Virginia Mason Medical Center"/>
    <s v="Bachelors"/>
    <m/>
    <m/>
    <s v="Data Analyst"/>
    <m/>
    <m/>
    <m/>
    <m/>
    <m/>
    <m/>
    <m/>
    <s v="Forums"/>
    <m/>
    <n v="6"/>
    <m/>
    <n v="4"/>
    <m/>
    <n v="25"/>
    <s v="Do something every day"/>
    <x v="2"/>
    <s v="Quora"/>
    <n v="10"/>
    <s v="Udacity is perfect"/>
    <s v="Project ideas that I can work on after graduating"/>
    <s v="I love the website UI"/>
    <m/>
    <s v="No"/>
  </r>
  <r>
    <n v="262"/>
    <m/>
    <m/>
    <s v="Help move from academia to industry"/>
    <m/>
    <m/>
    <m/>
    <n v="26.7"/>
    <d v="1991-08-25T00:00:00"/>
    <n v="8"/>
    <n v="100"/>
    <n v="10"/>
    <n v="20"/>
    <n v="80333"/>
    <x v="1"/>
    <n v="0"/>
    <s v="t-shirt"/>
    <m/>
    <s v="â€œMachine learning for lifeâ€"/>
    <m/>
    <n v="0"/>
    <m/>
    <m/>
    <m/>
    <m/>
    <m/>
    <m/>
    <m/>
    <m/>
    <s v="Bachelors"/>
    <m/>
    <m/>
    <m/>
    <s v="Machine Learning Engineer"/>
    <m/>
    <m/>
    <m/>
    <m/>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x v="2"/>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s v="No"/>
  </r>
  <r>
    <n v="263"/>
    <m/>
    <s v="Grow skills for my current role"/>
    <m/>
    <m/>
    <s v="General interest in the topic (personal growth and enrichment)"/>
    <m/>
    <n v="30.836111111111112"/>
    <d v="1987-07-28T00:00:00"/>
    <n v="6"/>
    <n v="15"/>
    <n v="12"/>
    <n v="4"/>
    <n v="94560"/>
    <x v="1"/>
    <n v="0"/>
    <s v="t-shirt"/>
    <m/>
    <s v="â€œMachine learning for lifeâ€"/>
    <m/>
    <n v="1"/>
    <m/>
    <s v="IT Professional"/>
    <s v="Director"/>
    <m/>
    <s v="Education"/>
    <m/>
    <n v="9"/>
    <s v="Newark Unified School District"/>
    <s v="Associates"/>
    <m/>
    <m/>
    <m/>
    <m/>
    <m/>
    <s v="Deep Learning Foundations"/>
    <m/>
    <m/>
    <m/>
    <m/>
    <s v="Forums"/>
    <m/>
    <n v="2"/>
    <m/>
    <n v="5"/>
    <m/>
    <n v="4"/>
    <s v="Research via the forums/Slack/Google helps a lot when you get stuck."/>
    <x v="2"/>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s v="No"/>
  </r>
  <r>
    <n v="264"/>
    <s v="Start a new career in this field"/>
    <s v="Grow skills for my current role"/>
    <m/>
    <m/>
    <s v="General interest in the topic (personal growth and enrichment)"/>
    <m/>
    <n v="36.319444444444443"/>
    <d v="1982-03-02T00:00:00"/>
    <n v="6"/>
    <n v="2"/>
    <n v="5"/>
    <n v="32"/>
    <n v="94110"/>
    <x v="11"/>
    <n v="0"/>
    <s v="jacket (brand is TBD... probably Patagonia)"/>
    <m/>
    <s v="â€œA quality life demands quality questionsâ€"/>
    <m/>
    <n v="1"/>
    <s v="Data Scientist"/>
    <m/>
    <s v="Individual Contributor"/>
    <m/>
    <s v="Technology &amp; Internet"/>
    <m/>
    <n v="3"/>
    <s v="Intuit"/>
    <s v="PhD"/>
    <m/>
    <m/>
    <m/>
    <m/>
    <m/>
    <s v="Deep Learning Foundations"/>
    <m/>
    <m/>
    <m/>
    <m/>
    <s v="Slack Channel"/>
    <m/>
    <n v="5"/>
    <m/>
    <n v="5"/>
    <m/>
    <n v="10"/>
    <s v="Jump in!"/>
    <x v="1"/>
    <m/>
    <n v="9"/>
    <s v="In person sessions"/>
    <s v="Affective computing"/>
    <m/>
    <m/>
    <s v="No"/>
  </r>
  <r>
    <n v="265"/>
    <s v="Start a new career in this field"/>
    <s v="Grow skills for my current role"/>
    <m/>
    <m/>
    <m/>
    <m/>
    <n v="30.505555555555556"/>
    <d v="1987-11-24T00:00:00"/>
    <n v="8"/>
    <n v="15"/>
    <n v="12"/>
    <n v="3"/>
    <m/>
    <x v="11"/>
    <n v="0"/>
    <s v="backpack"/>
    <m/>
    <s v="â€Math - all the cool kids are doing itâ€"/>
    <m/>
    <n v="1"/>
    <s v="Data Scientist"/>
    <m/>
    <s v="Individual Contributor"/>
    <m/>
    <s v="Electronics"/>
    <m/>
    <n v="3"/>
    <s v="Philips"/>
    <s v="Masters"/>
    <m/>
    <m/>
    <m/>
    <s v="Machine Learning Engineer"/>
    <m/>
    <m/>
    <m/>
    <m/>
    <m/>
    <m/>
    <s v="Forums"/>
    <m/>
    <n v="6"/>
    <m/>
    <n v="6"/>
    <m/>
    <n v="8"/>
    <s v="Study in small and frequent sessions"/>
    <x v="1"/>
    <m/>
    <n v="10"/>
    <s v="nothings comes to mind"/>
    <m/>
    <s v="Udacity is great, keep up the good work!"/>
    <m/>
    <s v="No"/>
  </r>
  <r>
    <n v="266"/>
    <s v="Start a new career in this field"/>
    <s v="Grow skills for my current role"/>
    <m/>
    <m/>
    <s v="General interest in the topic (personal growth and enrichment)"/>
    <m/>
    <n v="32.87222222222222"/>
    <d v="1985-07-25T00:00:00"/>
    <n v="6"/>
    <n v="270"/>
    <n v="9"/>
    <n v="2"/>
    <n v="110034"/>
    <x v="6"/>
    <n v="0"/>
    <s v="hoodie"/>
    <m/>
    <s v="â€œA quality life demands quality questionsâ€"/>
    <m/>
    <n v="1"/>
    <s v="Software Engineer"/>
    <m/>
    <s v="Individual Contributor"/>
    <m/>
    <s v="Insurance"/>
    <m/>
    <n v="7"/>
    <s v="NTT Data"/>
    <s v="Masters"/>
    <m/>
    <m/>
    <s v="Data Analyst"/>
    <m/>
    <m/>
    <m/>
    <m/>
    <m/>
    <m/>
    <s v="Android Development"/>
    <s v="Stack Overflow"/>
    <m/>
    <n v="6"/>
    <m/>
    <n v="4"/>
    <m/>
    <n v="100"/>
    <s v="Try to understand the intricacies of the material rather than going for rote learning"/>
    <x v="0"/>
    <m/>
    <n v="8"/>
    <s v="Assignment of mentors to help when students are stuck"/>
    <m/>
    <m/>
    <m/>
    <s v="No"/>
  </r>
  <r>
    <n v="267"/>
    <s v="Start a new career in this field"/>
    <m/>
    <m/>
    <m/>
    <m/>
    <m/>
    <n v="21.702777777777779"/>
    <d v="1996-07-28T00:00:00"/>
    <n v="6"/>
    <n v="20"/>
    <n v="12"/>
    <n v="10"/>
    <n v="492001"/>
    <x v="8"/>
    <n v="0"/>
    <s v="t-shirt"/>
    <m/>
    <s v="â€œMachine learning for lifeâ€"/>
    <m/>
    <n v="0"/>
    <m/>
    <m/>
    <m/>
    <m/>
    <m/>
    <m/>
    <m/>
    <m/>
    <s v="Bachelors"/>
    <m/>
    <m/>
    <m/>
    <m/>
    <m/>
    <m/>
    <m/>
    <m/>
    <s v="None"/>
    <m/>
    <m/>
    <m/>
    <m/>
    <m/>
    <m/>
    <m/>
    <m/>
    <m/>
    <x v="1"/>
    <m/>
    <n v="10"/>
    <s v="Include more mathematics for a ground level understanding in Nanodegrees."/>
    <s v="A mathematics nanodegree"/>
    <s v="You guys are awesome!!"/>
    <m/>
    <s v="No"/>
  </r>
  <r>
    <n v="268"/>
    <m/>
    <s v="Grow skills for my current role"/>
    <s v="Help move from academia to industry"/>
    <m/>
    <s v="General interest in the topic (personal growth and enrichment)"/>
    <m/>
    <n v="30.638888888888889"/>
    <d v="1987-10-07T00:00:00"/>
    <n v="6"/>
    <n v="60"/>
    <n v="7"/>
    <n v="4"/>
    <n v="55114"/>
    <x v="4"/>
    <n v="1"/>
    <s v="t-shirt"/>
    <m/>
    <s v="â€œMachine learning for lifeâ€"/>
    <m/>
    <n v="1"/>
    <s v="Research"/>
    <m/>
    <m/>
    <s v="PostDoc"/>
    <m/>
    <s v="Citizen Science/Astrophysics"/>
    <n v="7"/>
    <s v="University of Minnesota/Zooniverse"/>
    <s v="PhD"/>
    <m/>
    <m/>
    <m/>
    <m/>
    <m/>
    <m/>
    <m/>
    <m/>
    <s v="None"/>
    <m/>
    <m/>
    <m/>
    <m/>
    <m/>
    <m/>
    <m/>
    <m/>
    <m/>
    <x v="1"/>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s v="No"/>
  </r>
  <r>
    <n v="269"/>
    <m/>
    <m/>
    <m/>
    <s v="Help prepare for an advanced degree"/>
    <s v="General interest in the topic (personal growth and enrichment)"/>
    <m/>
    <n v="57.052777777777777"/>
    <d v="1961-09-24T00:00:00"/>
    <n v="6"/>
    <n v="35"/>
    <n v="15"/>
    <n v="26"/>
    <n v="79539"/>
    <x v="8"/>
    <n v="1"/>
    <s v="backpack"/>
    <m/>
    <s v="â€œMachine learning for lifeâ€"/>
    <m/>
    <n v="1"/>
    <s v="Self employed"/>
    <m/>
    <s v="Not Applicable"/>
    <m/>
    <s v="Electronics"/>
    <m/>
    <n v="33"/>
    <s v="Ing.Buero fuer Automation"/>
    <s v="Bachelors"/>
    <m/>
    <m/>
    <m/>
    <m/>
    <m/>
    <s v="Deep Learning Foundations"/>
    <m/>
    <m/>
    <m/>
    <m/>
    <s v="Slack Channel"/>
    <m/>
    <m/>
    <n v="20"/>
    <m/>
    <n v="10"/>
    <n v="36"/>
    <s v="Never give up, advance by working hard."/>
    <x v="2"/>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s v="No"/>
  </r>
  <r>
    <n v="270"/>
    <m/>
    <m/>
    <m/>
    <s v="Help prepare for an advanced degree"/>
    <s v="General interest in the topic (personal growth and enrichment)"/>
    <m/>
    <n v="28.030555555555555"/>
    <d v="1990-05-03T00:00:00"/>
    <n v="6"/>
    <n v="30"/>
    <n v="8"/>
    <n v="10"/>
    <m/>
    <x v="11"/>
    <n v="1"/>
    <s v="shoes (brand is TBDâ€¦ probably Adidas or Puma)"/>
    <m/>
    <s v="â€œData is the new bacon&quot;"/>
    <m/>
    <n v="1"/>
    <s v="Customer Service"/>
    <m/>
    <s v="Individual Contributor"/>
    <m/>
    <s v="Technology &amp; Internet"/>
    <m/>
    <n v="3"/>
    <s v="Rbc"/>
    <s v="Bachelors"/>
    <m/>
    <m/>
    <s v="Data Analyst"/>
    <s v="Machine Learning Engineer"/>
    <m/>
    <m/>
    <m/>
    <m/>
    <m/>
    <m/>
    <s v="Stack Overflow"/>
    <m/>
    <n v="3"/>
    <m/>
    <n v="2"/>
    <m/>
    <n v="20"/>
    <s v="Just keep on trying. "/>
    <x v="1"/>
    <m/>
    <n v="7"/>
    <s v="Get creativity groups together "/>
    <s v="C++"/>
    <s v="Nope"/>
    <m/>
    <s v="No"/>
  </r>
  <r>
    <n v="271"/>
    <s v="Start a new career in this field"/>
    <s v="Grow skills for my current role"/>
    <m/>
    <m/>
    <s v="General interest in the topic (personal growth and enrichment)"/>
    <m/>
    <n v="42.863888888888887"/>
    <d v="1975-09-19T00:00:00"/>
    <n v="8"/>
    <n v="35"/>
    <n v="10"/>
    <n v="10"/>
    <n v="94022"/>
    <x v="1"/>
    <n v="1"/>
    <s v="t-shirt"/>
    <m/>
    <s v="â€œMachine learning for lifeâ€"/>
    <m/>
    <n v="1"/>
    <s v="Co-founder (or solo founder)"/>
    <m/>
    <s v="C-Level"/>
    <m/>
    <s v="Technology &amp; Internet"/>
    <m/>
    <n v="18"/>
    <s v="Persice"/>
    <s v="Masters"/>
    <m/>
    <m/>
    <m/>
    <m/>
    <m/>
    <s v="Deep Learning Foundations"/>
    <m/>
    <m/>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x v="1"/>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s v="No"/>
  </r>
  <r>
    <n v="272"/>
    <m/>
    <m/>
    <m/>
    <m/>
    <s v="General interest in the topic (personal growth and enrichment)"/>
    <m/>
    <n v="34.211111111111109"/>
    <d v="1984-03-30T00:00:00"/>
    <n v="8"/>
    <n v="35"/>
    <n v="10"/>
    <n v="2"/>
    <n v="60175045"/>
    <x v="1"/>
    <n v="0"/>
    <s v="hat"/>
    <m/>
    <s v="â€Math - all the cool kids are doing itâ€"/>
    <m/>
    <n v="1"/>
    <s v="Software Engineer"/>
    <m/>
    <s v="Individual Contributor"/>
    <m/>
    <s v="Technology &amp; Internet"/>
    <m/>
    <n v="14"/>
    <s v="BeeLiked"/>
    <s v="Bachelors"/>
    <m/>
    <m/>
    <m/>
    <m/>
    <m/>
    <s v="Deep Learning Foundations"/>
    <m/>
    <m/>
    <m/>
    <m/>
    <s v="Forums"/>
    <m/>
    <n v="6"/>
    <m/>
    <n v="2"/>
    <m/>
    <n v="12"/>
    <s v="Practice a lot from scratch without the ready made Jupiter Notebooks"/>
    <x v="4"/>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s v="No"/>
  </r>
  <r>
    <n v="273"/>
    <m/>
    <m/>
    <m/>
    <m/>
    <s v="General interest in the topic (personal growth and enrichment)"/>
    <m/>
    <n v="29.808333333333334"/>
    <d v="1988-08-01T00:00:00"/>
    <n v="7"/>
    <n v="50"/>
    <n v="10"/>
    <n v="10"/>
    <n v="8701"/>
    <x v="9"/>
    <n v="0"/>
    <s v="t-shirt"/>
    <m/>
    <s v="â€œMachine learning for lifeâ€"/>
    <m/>
    <n v="1"/>
    <s v="Software Engineer"/>
    <m/>
    <s v="Individual Contributor"/>
    <m/>
    <s v="Healthcare and Pharmaceuticals"/>
    <m/>
    <n v="7"/>
    <m/>
    <s v="Masters"/>
    <m/>
    <m/>
    <m/>
    <s v="Machine Learning Engineer"/>
    <m/>
    <m/>
    <m/>
    <m/>
    <m/>
    <m/>
    <s v="Forums"/>
    <m/>
    <n v="3"/>
    <m/>
    <n v="2"/>
    <m/>
    <n v="8"/>
    <s v="Make sure you are able reserve enough time for the program."/>
    <x v="0"/>
    <m/>
    <n v="10"/>
    <s v="Make courses more coherent. Switch from topic to topic was sometimes confusing, I was not sure if I missed module or lecture."/>
    <m/>
    <m/>
    <m/>
    <s v="No"/>
  </r>
  <r>
    <n v="274"/>
    <m/>
    <s v="Grow skills for my current role"/>
    <m/>
    <m/>
    <s v="General interest in the topic (personal growth and enrichment)"/>
    <m/>
    <n v="29.430555555555557"/>
    <d v="1988-12-15T00:00:00"/>
    <n v="7"/>
    <n v="120"/>
    <n v="11"/>
    <n v="6"/>
    <n v="670248"/>
    <x v="4"/>
    <n v="1"/>
    <s v="t-shirt"/>
    <m/>
    <s v="â€œData is the new bacon&quot;"/>
    <m/>
    <n v="1"/>
    <s v="Software Engineer"/>
    <m/>
    <s v="Individual Contributor"/>
    <m/>
    <s v="Technology &amp; Internet"/>
    <m/>
    <n v="3"/>
    <s v="AP Origin"/>
    <s v="Bachelors"/>
    <m/>
    <m/>
    <m/>
    <m/>
    <m/>
    <s v="Deep Learning Foundations"/>
    <m/>
    <m/>
    <m/>
    <m/>
    <s v="Forums"/>
    <m/>
    <n v="6"/>
    <m/>
    <n v="3"/>
    <m/>
    <n v="72"/>
    <s v="Don't give up and always ask questions."/>
    <x v="4"/>
    <m/>
    <n v="9"/>
    <s v="Lower the costs of school fees"/>
    <s v="Augmented Reality"/>
    <s v="Cool classroom after the revamp!"/>
    <m/>
    <s v="No"/>
  </r>
  <r>
    <n v="275"/>
    <m/>
    <s v="Grow skills for my current role"/>
    <m/>
    <m/>
    <m/>
    <m/>
    <n v="32.644444444444446"/>
    <d v="1985-10-15T00:00:00"/>
    <n v="7"/>
    <n v="30"/>
    <n v="11"/>
    <n v="5"/>
    <n v="30327"/>
    <x v="7"/>
    <n v="0"/>
    <s v="hoodie"/>
    <m/>
    <s v="â€œData is the new bacon&quot;"/>
    <m/>
    <n v="1"/>
    <s v="Data Analyst"/>
    <m/>
    <s v="Individual Contributor"/>
    <m/>
    <s v="Insurance"/>
    <m/>
    <n v="4"/>
    <s v="Assurant"/>
    <s v="Masters"/>
    <s v="Intro to Programming"/>
    <s v="Business Analyst"/>
    <m/>
    <m/>
    <m/>
    <m/>
    <m/>
    <m/>
    <m/>
    <m/>
    <s v="Mentor Help (classroom or 1:1 mentors)"/>
    <m/>
    <n v="3"/>
    <m/>
    <n v="5"/>
    <m/>
    <n v="60"/>
    <s v="If the directions are vague, just submit the project and reviewer will clarify what you need to do."/>
    <x v="1"/>
    <m/>
    <n v="7"/>
    <s v="Depends on nanodegree. "/>
    <s v="Expand python learning. Maybe text analytics"/>
    <s v="Nope"/>
    <m/>
    <s v="No"/>
  </r>
  <r>
    <n v="276"/>
    <s v="Start a new career in this field"/>
    <m/>
    <m/>
    <m/>
    <m/>
    <m/>
    <n v="29.119444444444444"/>
    <d v="1989-04-06T00:00:00"/>
    <n v="8"/>
    <n v="60"/>
    <n v="13"/>
    <n v="3"/>
    <n v="106"/>
    <x v="5"/>
    <n v="1"/>
    <s v="jacket (brand is TBD... probably Patagonia)"/>
    <m/>
    <s v="â€Math - all the cool kids are doing itâ€"/>
    <m/>
    <n v="1"/>
    <s v="Software Engineer"/>
    <m/>
    <s v="Individual Contributor"/>
    <m/>
    <s v="Real Estate"/>
    <m/>
    <n v="5"/>
    <s v="foundi"/>
    <s v="Bachelors"/>
    <m/>
    <m/>
    <m/>
    <m/>
    <m/>
    <m/>
    <m/>
    <m/>
    <m/>
    <s v="Full stack web"/>
    <s v="Slack Channel"/>
    <m/>
    <n v="3"/>
    <m/>
    <n v="6"/>
    <m/>
    <n v="12"/>
    <s v="Self motivated"/>
    <x v="1"/>
    <m/>
    <n v="10"/>
    <s v="More partner for Asia country"/>
    <s v="Docker, K8s  data warehouse, data pipeline"/>
    <s v="Love Udacity and love what U guys are doing! Keep up the good work"/>
    <m/>
    <s v="No"/>
  </r>
  <r>
    <n v="277"/>
    <m/>
    <s v="Grow skills for my current role"/>
    <m/>
    <m/>
    <s v="General interest in the topic (personal growth and enrichment)"/>
    <m/>
    <n v="27.891666666666666"/>
    <d v="1990-06-22T00:00:00"/>
    <n v="9"/>
    <n v="35"/>
    <n v="10"/>
    <n v="10"/>
    <n v="115280"/>
    <x v="3"/>
    <n v="0"/>
    <s v="hoodie"/>
    <m/>
    <s v="â€œA quality life demands quality questionsâ€"/>
    <m/>
    <n v="1"/>
    <s v="Educator / Instructor"/>
    <m/>
    <s v="Director"/>
    <m/>
    <s v="Education"/>
    <m/>
    <n v="3"/>
    <s v="New Professions Lab"/>
    <s v="PhD"/>
    <m/>
    <m/>
    <m/>
    <m/>
    <m/>
    <s v="Deep Learning Foundations"/>
    <m/>
    <m/>
    <m/>
    <m/>
    <s v="Slack Channel"/>
    <m/>
    <n v="4"/>
    <m/>
    <n v="3"/>
    <m/>
    <n v="6"/>
    <s v="Stick to the deadlines. Don't be illusioned that they are only recommended"/>
    <x v="0"/>
    <m/>
    <n v="8"/>
    <s v="Give people less freedom. Make strict deadlines. Otherwise people always have something more urgent and important"/>
    <s v="Mobile apps"/>
    <s v="nope"/>
    <m/>
    <s v="No"/>
  </r>
  <r>
    <n v="278"/>
    <s v="Start a new career in this field"/>
    <m/>
    <m/>
    <m/>
    <m/>
    <m/>
    <n v="39.655555555555559"/>
    <d v="1978-11-17T00:00:00"/>
    <n v="7"/>
    <n v="30"/>
    <n v="14"/>
    <n v="6"/>
    <n v="30330100"/>
    <x v="11"/>
    <n v="1"/>
    <s v="hoodie"/>
    <m/>
    <s v="â€œData is the new bacon&quot;"/>
    <m/>
    <n v="1"/>
    <s v="Business/Strategy"/>
    <m/>
    <s v="C-Level"/>
    <m/>
    <s v="Technology &amp; Internet"/>
    <m/>
    <n v="16"/>
    <s v="Eteg"/>
    <s v="Bachelors"/>
    <m/>
    <m/>
    <m/>
    <m/>
    <s v="Artificial Intelligence"/>
    <m/>
    <m/>
    <m/>
    <m/>
    <m/>
    <s v="Mentor Help (classroom or 1:1 mentors)"/>
    <m/>
    <n v="6"/>
    <m/>
    <n v="6"/>
    <m/>
    <n v="40"/>
    <s v="Focus."/>
    <x v="1"/>
    <m/>
    <n v="9"/>
    <s v="Using more guided projects, like Jupyter Notebook in Python."/>
    <s v="Startup business execution - what to do and what not to do."/>
    <s v="No."/>
    <m/>
    <s v="No"/>
  </r>
  <r>
    <n v="279"/>
    <m/>
    <s v="Grow skills for my current role"/>
    <m/>
    <m/>
    <m/>
    <m/>
    <n v="24.733333333333334"/>
    <d v="1993-08-02T00:00:00"/>
    <n v="8"/>
    <n v="50"/>
    <n v="3"/>
    <n v="5"/>
    <n v="55436"/>
    <x v="0"/>
    <n v="1"/>
    <s v="t-shirt"/>
    <m/>
    <m/>
    <s v="No slogan"/>
    <n v="0"/>
    <m/>
    <m/>
    <m/>
    <m/>
    <m/>
    <m/>
    <m/>
    <m/>
    <s v="Bachelors"/>
    <m/>
    <m/>
    <m/>
    <m/>
    <m/>
    <s v="Deep Learning Foundations"/>
    <m/>
    <m/>
    <m/>
    <m/>
    <s v="Slack Channel"/>
    <m/>
    <n v="1"/>
    <m/>
    <n v="3"/>
    <m/>
    <n v="4"/>
    <s v="Read a lot. Check in with slack. Know Python well."/>
    <x v="1"/>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s v="No"/>
  </r>
  <r>
    <n v="280"/>
    <s v="Start a new career in this field"/>
    <m/>
    <m/>
    <s v="Help prepare for an advanced degree"/>
    <s v="General interest in the topic (personal growth and enrichment)"/>
    <m/>
    <n v="33.18333333333333"/>
    <d v="1985-04-04T00:00:00"/>
    <n v="8"/>
    <n v="120"/>
    <n v="10"/>
    <n v="10"/>
    <n v="60640"/>
    <x v="1"/>
    <n v="1"/>
    <s v="hoodie"/>
    <m/>
    <s v="â€œMachine learning for lifeâ€"/>
    <m/>
    <n v="1"/>
    <s v="Research"/>
    <m/>
    <s v="Manager"/>
    <m/>
    <s v="Technology &amp; Internet"/>
    <m/>
    <n v="10"/>
    <s v="HERE Technologies"/>
    <s v="Bachelors"/>
    <m/>
    <m/>
    <m/>
    <m/>
    <s v="Artificial Intelligence"/>
    <m/>
    <m/>
    <m/>
    <m/>
    <m/>
    <s v="Forums"/>
    <m/>
    <n v="6"/>
    <m/>
    <n v="6"/>
    <m/>
    <n v="48"/>
    <s v="if stuck go further then come back"/>
    <x v="1"/>
    <m/>
    <n v="10"/>
    <s v="more video lectures instead of text (only new NDs suffer from this) : )"/>
    <s v="Math, Machine Learning in depth"/>
    <s v="you are awesome &lt;3"/>
    <m/>
    <s v="No"/>
  </r>
  <r>
    <n v="281"/>
    <s v="Start a new career in this field"/>
    <m/>
    <m/>
    <m/>
    <s v="General interest in the topic (personal growth and enrichment)"/>
    <m/>
    <n v="30.994444444444444"/>
    <d v="1987-06-01T00:00:00"/>
    <n v="8"/>
    <n v="35"/>
    <n v="8"/>
    <n v="10"/>
    <n v="28231"/>
    <x v="7"/>
    <n v="1"/>
    <s v="t-shirt"/>
    <m/>
    <m/>
    <s v="Dream into reality"/>
    <n v="1"/>
    <s v="Freelancing"/>
    <m/>
    <s v="Not Applicable"/>
    <m/>
    <s v="Technology &amp; Internet"/>
    <m/>
    <n v="5"/>
    <s v="IBM"/>
    <s v="Nanodegree Program"/>
    <m/>
    <m/>
    <m/>
    <m/>
    <m/>
    <s v="Deep Learning Foundations"/>
    <m/>
    <m/>
    <m/>
    <m/>
    <s v="Ask Me Anythings (AMAs)"/>
    <m/>
    <n v="6"/>
    <m/>
    <m/>
    <n v="10"/>
    <n v="10"/>
    <s v="Decide a time of the day when you want to develop your skills and book it for the next months so that not even your parents stop you from developing your skills during that time."/>
    <x v="0"/>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s v="No"/>
  </r>
  <r>
    <n v="282"/>
    <m/>
    <m/>
    <m/>
    <m/>
    <s v="General interest in the topic (personal growth and enrichment)"/>
    <m/>
    <n v="22.969444444444445"/>
    <d v="1995-04-29T00:00:00"/>
    <n v="8"/>
    <n v="150"/>
    <n v="12"/>
    <n v="2"/>
    <n v="110022"/>
    <x v="1"/>
    <n v="1"/>
    <s v="t-shirt"/>
    <m/>
    <s v="â€œA quality life demands quality questionsâ€"/>
    <m/>
    <n v="1"/>
    <s v="Software Engineer"/>
    <m/>
    <m/>
    <s v="Entry level "/>
    <s v="Technology &amp; Internet"/>
    <m/>
    <n v="0"/>
    <s v="Newgen"/>
    <s v="Bachelors"/>
    <m/>
    <m/>
    <m/>
    <s v="Machine Learning Engineer"/>
    <m/>
    <m/>
    <m/>
    <m/>
    <m/>
    <m/>
    <s v="Forums"/>
    <m/>
    <m/>
    <n v="10"/>
    <n v="5"/>
    <m/>
    <n v="8"/>
    <s v="When things get tough, just stick with it and you'll come out much wiser. "/>
    <x v="1"/>
    <m/>
    <n v="10"/>
    <s v="Everything is perfect!"/>
    <m/>
    <m/>
    <m/>
    <s v="No"/>
  </r>
  <r>
    <n v="283"/>
    <m/>
    <s v="Grow skills for my current role"/>
    <m/>
    <m/>
    <m/>
    <m/>
    <n v="27.93611111111111"/>
    <d v="1990-06-06T00:00:00"/>
    <n v="7"/>
    <n v="30"/>
    <n v="10"/>
    <n v="18"/>
    <n v="65930"/>
    <x v="9"/>
    <n v="1"/>
    <s v="hoodie"/>
    <m/>
    <s v="â€œMachine learning for lifeâ€"/>
    <m/>
    <n v="1"/>
    <s v="Data Scientist"/>
    <m/>
    <s v="Individual Contributor"/>
    <m/>
    <s v="Telecommunications"/>
    <m/>
    <n v="4"/>
    <s v="RIA Novosti / MIA Rossiya Segodnya"/>
    <s v="Nanodegree Program"/>
    <m/>
    <m/>
    <s v="Data Analyst"/>
    <s v="Machine Learning Engineer"/>
    <m/>
    <m/>
    <m/>
    <m/>
    <m/>
    <m/>
    <s v="Forums"/>
    <m/>
    <n v="6"/>
    <m/>
    <n v="4"/>
    <m/>
    <n v="10"/>
    <s v="Constant learning"/>
    <x v="1"/>
    <m/>
    <n v="10"/>
    <s v="add big data nanodegree"/>
    <s v="spark"/>
    <s v="Thank you for such an amazing source of knowledge!"/>
    <m/>
    <s v="No"/>
  </r>
  <r>
    <n v="284"/>
    <s v="Start a new career in this field"/>
    <m/>
    <m/>
    <m/>
    <s v="General interest in the topic (personal growth and enrichment)"/>
    <m/>
    <n v="0.76111111111111107"/>
    <d v="2017-03-19T00:00:00"/>
    <n v="7"/>
    <n v="35"/>
    <n v="13"/>
    <n v="5"/>
    <n v="19122"/>
    <x v="5"/>
    <n v="1"/>
    <s v="t-shirt"/>
    <m/>
    <s v="â€œA quality life demands quality questionsâ€"/>
    <m/>
    <n v="0"/>
    <m/>
    <m/>
    <m/>
    <m/>
    <m/>
    <m/>
    <m/>
    <m/>
    <s v="Bachelors"/>
    <m/>
    <m/>
    <m/>
    <s v="Machine Learning Engineer"/>
    <m/>
    <m/>
    <m/>
    <m/>
    <m/>
    <m/>
    <s v="Stack Overflow"/>
    <m/>
    <m/>
    <n v="25"/>
    <m/>
    <n v="15"/>
    <n v="50"/>
    <s v="Learning will take longer than you might initially expect. Be prepared for your timeline to be slower than you might prefer."/>
    <x v="0"/>
    <m/>
    <n v="9"/>
    <s v="It could provide more videos or text material up front to prepare for the more advanced projects."/>
    <s v="Video game programming and design"/>
    <s v="Nope"/>
    <m/>
    <s v="No"/>
  </r>
  <r>
    <n v="285"/>
    <m/>
    <m/>
    <m/>
    <m/>
    <s v="General interest in the topic (personal growth and enrichment)"/>
    <m/>
    <n v="30.830555555555556"/>
    <d v="1987-07-30T00:00:00"/>
    <n v="7"/>
    <n v="20"/>
    <n v="7"/>
    <n v="10"/>
    <n v="0"/>
    <x v="7"/>
    <n v="1"/>
    <s v="t-shirt"/>
    <m/>
    <s v="â€œMachine learning for lifeâ€"/>
    <m/>
    <n v="1"/>
    <s v="Software Engineer"/>
    <m/>
    <s v="Individual Contributor"/>
    <m/>
    <s v="Technology &amp; Internet"/>
    <m/>
    <n v="8"/>
    <s v="Chengbao "/>
    <s v="Bachelors"/>
    <m/>
    <m/>
    <m/>
    <m/>
    <m/>
    <s v="Deep Learning Foundations"/>
    <m/>
    <m/>
    <m/>
    <m/>
    <s v="Slack Channel"/>
    <m/>
    <n v="3"/>
    <m/>
    <n v="3"/>
    <m/>
    <n v="8"/>
    <s v="Create a study schedule and stick to it, when you get stuck speak up and get help, most importantly don't stop "/>
    <x v="2"/>
    <s v="Don't remember "/>
    <n v="10"/>
    <s v="Keep up what you're doing"/>
    <s v=" "/>
    <s v=" "/>
    <m/>
    <s v="No"/>
  </r>
  <r>
    <n v="286"/>
    <s v="Start a new career in this field"/>
    <s v="Grow skills for my current role"/>
    <m/>
    <m/>
    <s v="General interest in the topic (personal growth and enrichment)"/>
    <m/>
    <n v="28.044444444444444"/>
    <d v="1990-04-28T00:00:00"/>
    <n v="7"/>
    <n v="45"/>
    <n v="12"/>
    <n v="2"/>
    <n v="75034"/>
    <x v="10"/>
    <n v="1"/>
    <s v="t-shirt"/>
    <m/>
    <s v="â€œData is the new bacon&quot;"/>
    <m/>
    <n v="1"/>
    <s v="Data Scientist"/>
    <m/>
    <m/>
    <s v="Junior"/>
    <m/>
    <s v="E-Learning"/>
    <n v="2"/>
    <s v="LinuxAcademy.com"/>
    <s v="Masters"/>
    <m/>
    <m/>
    <m/>
    <m/>
    <m/>
    <s v="Deep Learning Foundations"/>
    <m/>
    <m/>
    <m/>
    <m/>
    <s v="Stack Overflow"/>
    <m/>
    <n v="6"/>
    <m/>
    <n v="4"/>
    <m/>
    <n v="6"/>
    <s v="Consistent study is the best way to make it through the program"/>
    <x v="5"/>
    <m/>
    <n v="9"/>
    <s v="Not make people pay for a product that isn't fully fleshed out. It was annoying to have material reorganize itself every week or so while the team figured out the flow. "/>
    <m/>
    <m/>
    <m/>
    <s v="No"/>
  </r>
  <r>
    <n v="287"/>
    <m/>
    <s v="Grow skills for my current role"/>
    <m/>
    <m/>
    <m/>
    <m/>
    <n v="42.81388888888889"/>
    <d v="1975-10-07T00:00:00"/>
    <n v="5"/>
    <n v="75"/>
    <n v="10"/>
    <n v="10"/>
    <n v="2701164"/>
    <x v="4"/>
    <n v="1"/>
    <s v="t-shirt"/>
    <m/>
    <s v="â€œMachine learning for lifeâ€"/>
    <m/>
    <n v="1"/>
    <s v="Software Engineer"/>
    <m/>
    <s v="Individual Contributor"/>
    <m/>
    <s v="Healthcare and Pharmaceuticals"/>
    <m/>
    <n v="17"/>
    <m/>
    <s v="Bachelors"/>
    <m/>
    <m/>
    <m/>
    <m/>
    <m/>
    <s v="Deep Learning Foundations"/>
    <m/>
    <m/>
    <m/>
    <s v=" Android Basics"/>
    <s v="Forums"/>
    <m/>
    <m/>
    <n v="10"/>
    <m/>
    <n v="10"/>
    <n v="15"/>
    <s v="passion is important"/>
    <x v="0"/>
    <m/>
    <n v="10"/>
    <s v="provide world-class education to challenge to new technology to anyone, anywhere."/>
    <s v="Big Data"/>
    <m/>
    <m/>
    <s v="No"/>
  </r>
  <r>
    <n v="288"/>
    <s v="Start a new career in this field"/>
    <m/>
    <m/>
    <s v="Help prepare for an advanced degree"/>
    <s v="General interest in the topic (personal growth and enrichment)"/>
    <m/>
    <n v="33.577777777777776"/>
    <d v="1984-11-13T00:00:00"/>
    <n v="6"/>
    <n v="35"/>
    <n v="10"/>
    <n v="1"/>
    <n v="55435"/>
    <x v="0"/>
    <n v="1"/>
    <s v="backpack"/>
    <m/>
    <s v="â€œA quality life demands quality questionsâ€"/>
    <m/>
    <n v="1"/>
    <s v="Consulting"/>
    <m/>
    <s v="Individual Contributor"/>
    <m/>
    <s v="Telecommunications"/>
    <m/>
    <n v="10"/>
    <s v="AT&amp;T"/>
    <s v="Bachelors"/>
    <m/>
    <m/>
    <s v="Data Analyst"/>
    <m/>
    <m/>
    <m/>
    <m/>
    <m/>
    <m/>
    <m/>
    <s v="Stack Overflow"/>
    <m/>
    <n v="5"/>
    <m/>
    <n v="5"/>
    <m/>
    <n v="15"/>
    <s v="Start Early"/>
    <x v="0"/>
    <m/>
    <n v="10"/>
    <s v="Try and follow a more academic approach rather than more marketing approach"/>
    <s v="Courses related Wireless Engineering, Networking and IoT"/>
    <s v="No"/>
    <m/>
    <s v="No"/>
  </r>
  <r>
    <n v="289"/>
    <m/>
    <m/>
    <m/>
    <m/>
    <s v="General interest in the topic (personal growth and enrichment)"/>
    <m/>
    <n v="39.119444444444447"/>
    <d v="1979-05-29T00:00:00"/>
    <n v="6"/>
    <n v="30"/>
    <n v="10"/>
    <n v="5"/>
    <n v="28760"/>
    <x v="9"/>
    <n v="1"/>
    <s v="t-shirt"/>
    <m/>
    <s v="â€œMachine learning for lifeâ€"/>
    <m/>
    <n v="1"/>
    <s v="Other"/>
    <m/>
    <s v="Director"/>
    <m/>
    <s v="Insurance"/>
    <m/>
    <n v="17"/>
    <s v="Linea Directa Aseguradora"/>
    <s v="Masters"/>
    <m/>
    <m/>
    <m/>
    <m/>
    <m/>
    <s v="Deep Learning Foundations"/>
    <m/>
    <m/>
    <m/>
    <m/>
    <s v="Slack Channel"/>
    <m/>
    <n v="4"/>
    <m/>
    <m/>
    <n v="10"/>
    <n v="12"/>
    <s v="The nanodegrees are an exceptional experience to learn last tech from the best, do your best"/>
    <x v="3"/>
    <m/>
    <n v="10"/>
    <s v="I donÂ´t know"/>
    <s v="A Nanodegree about cloud technologies"/>
    <m/>
    <m/>
    <s v="No"/>
  </r>
  <r>
    <n v="290"/>
    <s v="Start a new career in this field"/>
    <s v="Grow skills for my current role"/>
    <s v="Help move from academia to industry"/>
    <s v="Help prepare for an advanced degree"/>
    <s v="General interest in the topic (personal growth and enrichment)"/>
    <m/>
    <n v="29.236111111111111"/>
    <d v="1989-02-23T00:00:00"/>
    <n v="6"/>
    <n v="90"/>
    <n v="7"/>
    <n v="5"/>
    <n v="201620"/>
    <x v="0"/>
    <n v="0"/>
    <s v="shoes (brand is TBDâ€¦ probably Adidas or Puma)"/>
    <m/>
    <s v="â€œMachine learning for lifeâ€"/>
    <m/>
    <n v="1"/>
    <s v="Educator / Instructor"/>
    <m/>
    <s v="Intern"/>
    <m/>
    <s v="Education"/>
    <m/>
    <n v="0"/>
    <s v="Udacity"/>
    <s v="PhD"/>
    <m/>
    <m/>
    <m/>
    <m/>
    <m/>
    <s v="Deep Learning Foundations"/>
    <m/>
    <m/>
    <m/>
    <m/>
    <s v="Forums"/>
    <m/>
    <n v="4"/>
    <m/>
    <n v="6"/>
    <m/>
    <n v="6"/>
    <s v="more ask and practice "/>
    <x v="2"/>
    <s v="WeChat"/>
    <n v="8"/>
    <s v="Give me encouragement"/>
    <s v="The review system"/>
    <s v="improve the quality of the certificate with unique authentication digital code, and public to LinkedIn"/>
    <m/>
    <s v="No"/>
  </r>
  <r>
    <n v="291"/>
    <m/>
    <s v="Grow skills for my current role"/>
    <m/>
    <m/>
    <m/>
    <m/>
    <n v="31.816666666666666"/>
    <d v="1986-08-09T00:00:00"/>
    <n v="9"/>
    <n v="20"/>
    <n v="10"/>
    <n v="40"/>
    <n v="94043"/>
    <x v="4"/>
    <n v="0"/>
    <s v="shoes (brand is TBDâ€¦ probably Adidas or Puma)"/>
    <m/>
    <s v="â€œA quality life demands quality questionsâ€"/>
    <m/>
    <n v="1"/>
    <s v="Software Engineer"/>
    <m/>
    <s v="Individual Contributor"/>
    <m/>
    <s v="Education"/>
    <m/>
    <n v="11"/>
    <s v="Udacity"/>
    <s v="High school or below"/>
    <m/>
    <m/>
    <m/>
    <s v="Machine Learning Engineer"/>
    <m/>
    <s v="Deep Learning Foundations"/>
    <m/>
    <m/>
    <m/>
    <m/>
    <m/>
    <s v="External resources (khan academy, coursera)"/>
    <n v="6"/>
    <m/>
    <n v="4"/>
    <m/>
    <n v="3"/>
    <s v="Do something every day, even if it's just one video or a couple lines of code for a project."/>
    <x v="1"/>
    <m/>
    <n v="7"/>
    <s v="less term-based, more subscription content"/>
    <s v="blockchain, network/server security, devops"/>
    <m/>
    <m/>
    <s v="No"/>
  </r>
  <r>
    <n v="292"/>
    <m/>
    <m/>
    <m/>
    <m/>
    <s v="General interest in the topic (personal growth and enrichment)"/>
    <m/>
    <n v="32.391666666666666"/>
    <d v="1986-01-14T00:00:00"/>
    <n v="8"/>
    <n v="35"/>
    <n v="10"/>
    <n v="10"/>
    <n v="94133"/>
    <x v="3"/>
    <n v="0"/>
    <s v="hoodie"/>
    <m/>
    <s v="â€œData is the new bacon&quot;"/>
    <m/>
    <n v="1"/>
    <m/>
    <s v="Chief Scientist (Cybersecurity)"/>
    <s v="Vice President"/>
    <m/>
    <s v="Technology &amp; Internet"/>
    <m/>
    <n v="12"/>
    <s v="AlienVault"/>
    <s v="Nanodegree Program"/>
    <m/>
    <m/>
    <m/>
    <s v="Machine Learning Engineer"/>
    <m/>
    <m/>
    <m/>
    <m/>
    <m/>
    <m/>
    <s v="Forums"/>
    <m/>
    <n v="3"/>
    <m/>
    <n v="5"/>
    <m/>
    <n v="15"/>
    <s v="Being persistence"/>
    <x v="3"/>
    <m/>
    <n v="9"/>
    <s v="Nothing"/>
    <s v="3d/game development"/>
    <m/>
    <m/>
    <s v="No"/>
  </r>
  <r>
    <n v="293"/>
    <s v="Start a new career in this field"/>
    <m/>
    <m/>
    <m/>
    <m/>
    <m/>
    <n v="23.183333333333334"/>
    <d v="1995-02-11T00:00:00"/>
    <n v="7"/>
    <n v="120"/>
    <n v="9"/>
    <n v="4"/>
    <n v="110049"/>
    <x v="11"/>
    <n v="0"/>
    <s v="hoodie"/>
    <m/>
    <s v="â€œMachine learning for lifeâ€"/>
    <m/>
    <n v="0"/>
    <m/>
    <m/>
    <m/>
    <m/>
    <m/>
    <m/>
    <m/>
    <m/>
    <s v="Bachelors"/>
    <m/>
    <m/>
    <m/>
    <s v="Machine Learning Engineer"/>
    <m/>
    <m/>
    <m/>
    <m/>
    <m/>
    <m/>
    <s v="Slack Channel"/>
    <m/>
    <m/>
    <n v="20"/>
    <m/>
    <n v="20"/>
    <n v="10"/>
    <s v="Focus on projects more, there lies the actual learning."/>
    <x v="0"/>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s v="No"/>
  </r>
  <r>
    <n v="294"/>
    <s v="Start a new career in this field"/>
    <s v="Grow skills for my current role"/>
    <m/>
    <s v="Help prepare for an advanced degree"/>
    <m/>
    <m/>
    <n v="26.847222222222221"/>
    <d v="1991-07-03T00:00:00"/>
    <n v="8"/>
    <n v="6"/>
    <n v="15"/>
    <n v="2"/>
    <n v="500084"/>
    <x v="7"/>
    <n v="0"/>
    <s v="shoes (brand is TBDâ€¦ probably Adidas or Puma)"/>
    <m/>
    <s v="â€œMachine learning for lifeâ€"/>
    <m/>
    <n v="0"/>
    <m/>
    <m/>
    <m/>
    <m/>
    <m/>
    <m/>
    <m/>
    <m/>
    <s v="Masters"/>
    <m/>
    <m/>
    <m/>
    <m/>
    <m/>
    <s v="Deep Learning Foundations"/>
    <m/>
    <m/>
    <m/>
    <m/>
    <s v="Forums"/>
    <m/>
    <n v="6"/>
    <m/>
    <n v="4"/>
    <m/>
    <n v="48"/>
    <s v="Learn by doing the projects."/>
    <x v="1"/>
    <m/>
    <n v="10"/>
    <s v="Reduce the cost the nanodegree at least for Indian students, robotics nanodegree for one term is 75k which is huge cost for Indian students."/>
    <s v="Computer graphics"/>
    <m/>
    <m/>
    <s v="No"/>
  </r>
  <r>
    <n v="295"/>
    <m/>
    <s v="Grow skills for my current role"/>
    <m/>
    <m/>
    <m/>
    <m/>
    <n v="43.427777777777777"/>
    <d v="1975-02-28T00:00:00"/>
    <n v="6"/>
    <n v="35"/>
    <n v="88"/>
    <n v="2"/>
    <n v="0"/>
    <x v="11"/>
    <n v="1"/>
    <s v="t-shirt"/>
    <m/>
    <s v="â€œMachine learning for lifeâ€"/>
    <m/>
    <n v="1"/>
    <s v="Software Engineer"/>
    <m/>
    <s v="Individual Contributor"/>
    <m/>
    <s v="Government"/>
    <m/>
    <n v="12"/>
    <s v="Planet9 energy "/>
    <s v="Associates"/>
    <m/>
    <m/>
    <m/>
    <m/>
    <m/>
    <m/>
    <m/>
    <m/>
    <s v="None"/>
    <m/>
    <m/>
    <m/>
    <m/>
    <m/>
    <m/>
    <m/>
    <m/>
    <m/>
    <x v="0"/>
    <m/>
    <n v="8"/>
    <s v="Real time support for assignments issues "/>
    <s v="More ai "/>
    <s v="No"/>
    <m/>
    <s v="No"/>
  </r>
  <r>
    <n v="296"/>
    <s v="Start a new career in this field"/>
    <m/>
    <m/>
    <m/>
    <m/>
    <m/>
    <n v="28.433333333333334"/>
    <d v="1989-12-09T00:00:00"/>
    <n v="8"/>
    <n v="35"/>
    <n v="10"/>
    <n v="30"/>
    <n v="443029"/>
    <x v="11"/>
    <n v="0"/>
    <s v="t-shirt"/>
    <m/>
    <s v="â€œData is the new bacon&quot;"/>
    <m/>
    <n v="1"/>
    <s v="Software Engineer"/>
    <m/>
    <s v="Individual Contributor"/>
    <m/>
    <s v="Technology &amp; Internet"/>
    <m/>
    <n v="7"/>
    <s v="AppCraft"/>
    <s v="Masters"/>
    <m/>
    <m/>
    <m/>
    <m/>
    <m/>
    <m/>
    <m/>
    <m/>
    <s v="None"/>
    <m/>
    <m/>
    <m/>
    <m/>
    <m/>
    <m/>
    <m/>
    <m/>
    <m/>
    <x v="3"/>
    <m/>
    <n v="8"/>
    <s v="Add courses in audio format so I can listen them when I'm out for a walk."/>
    <s v="Software Architecture"/>
    <m/>
    <m/>
    <s v="No"/>
  </r>
  <r>
    <n v="297"/>
    <s v="Start a new career in this field"/>
    <m/>
    <m/>
    <m/>
    <s v="General interest in the topic (personal growth and enrichment)"/>
    <m/>
    <n v="34.172222222222224"/>
    <d v="1984-04-13T00:00:00"/>
    <n v="7"/>
    <n v="35"/>
    <n v="12"/>
    <n v="8"/>
    <n v="37343"/>
    <x v="3"/>
    <n v="1"/>
    <s v="backpack"/>
    <m/>
    <s v="â€œA quality life demands quality questionsâ€"/>
    <m/>
    <n v="1"/>
    <m/>
    <s v="Engineer / Technician"/>
    <s v="Individual Contributor"/>
    <m/>
    <s v="Technology &amp; Internet"/>
    <m/>
    <n v="10"/>
    <s v="Convergint Technologies"/>
    <s v="Nanodegree Program"/>
    <m/>
    <m/>
    <m/>
    <s v="Machine Learning Engineer"/>
    <m/>
    <s v="Deep Learning Foundations"/>
    <m/>
    <m/>
    <m/>
    <m/>
    <s v="Stack Overflow"/>
    <m/>
    <n v="3"/>
    <m/>
    <n v="5"/>
    <m/>
    <n v="10"/>
    <s v="Do something on the program every day, even if it only reviewing 5 minutes of a previous lesson."/>
    <x v="0"/>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s v="No"/>
  </r>
  <r>
    <n v="298"/>
    <m/>
    <s v="Grow skills for my current role"/>
    <m/>
    <s v="Help prepare for an advanced degree"/>
    <m/>
    <m/>
    <n v="29.877777777777776"/>
    <d v="1988-07-07T00:00:00"/>
    <n v="6"/>
    <n v="35"/>
    <n v="10"/>
    <n v="20"/>
    <n v="78728"/>
    <x v="1"/>
    <n v="0"/>
    <s v="hoodie"/>
    <m/>
    <s v="â€Math - all the cool kids are doing itâ€"/>
    <m/>
    <n v="1"/>
    <s v="Software Engineer"/>
    <m/>
    <s v="Individual Contributor"/>
    <m/>
    <s v="Technology &amp; Internet"/>
    <m/>
    <n v="6"/>
    <s v="IBM"/>
    <s v="Masters"/>
    <m/>
    <m/>
    <m/>
    <m/>
    <s v="Artificial Intelligence"/>
    <m/>
    <m/>
    <m/>
    <m/>
    <m/>
    <s v="Slack Channel"/>
    <m/>
    <n v="5"/>
    <m/>
    <n v="3"/>
    <m/>
    <n v="20"/>
    <s v="Buy the book. Understand each line of code in examples."/>
    <x v="0"/>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s v="No"/>
  </r>
  <r>
    <n v="299"/>
    <m/>
    <m/>
    <m/>
    <m/>
    <s v="General interest in the topic (personal growth and enrichment)"/>
    <m/>
    <n v="58.6"/>
    <d v="1960-03-16T00:00:00"/>
    <n v="6"/>
    <n v="60"/>
    <n v="10"/>
    <n v="6"/>
    <n v="5445"/>
    <x v="0"/>
    <n v="0"/>
    <s v="jacket (brand is TBD... probably Patagonia)"/>
    <m/>
    <m/>
    <s v="Lerning fo Life"/>
    <n v="1"/>
    <s v="Co-founder (or solo founder)"/>
    <m/>
    <s v="C-Level"/>
    <m/>
    <m/>
    <s v="Wealth Management"/>
    <n v="33"/>
    <s v="Wright Capital Welath Management"/>
    <s v="Masters"/>
    <m/>
    <m/>
    <m/>
    <m/>
    <m/>
    <s v="Deep Learning Foundations"/>
    <m/>
    <m/>
    <m/>
    <m/>
    <s v="Forums"/>
    <m/>
    <n v="3"/>
    <m/>
    <n v="5"/>
    <m/>
    <n v="12"/>
    <s v="DonÂ´t give up, look for help -- there is plenty available."/>
    <x v="2"/>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s v="No"/>
  </r>
  <r>
    <n v="300"/>
    <s v="Start a new career in this field"/>
    <s v="Grow skills for my current role"/>
    <s v="Help move from academia to industry"/>
    <s v="Help prepare for an advanced degree"/>
    <s v="General interest in the topic (personal growth and enrichment)"/>
    <s v="Be able to use Machine Learning"/>
    <n v="29.25"/>
    <d v="1989-02-18T00:00:00"/>
    <n v="8"/>
    <n v="5"/>
    <n v="12"/>
    <n v="4"/>
    <n v="80202"/>
    <x v="8"/>
    <n v="1"/>
    <s v="hoodie"/>
    <m/>
    <s v="â€œMachine learning for lifeâ€"/>
    <m/>
    <n v="0"/>
    <m/>
    <m/>
    <m/>
    <m/>
    <m/>
    <m/>
    <m/>
    <m/>
    <s v="Bachelors"/>
    <s v="Intro to Programming"/>
    <m/>
    <s v="Data Analyst"/>
    <s v="Machine Learning Engineer"/>
    <m/>
    <s v="Deep Learning Foundations"/>
    <m/>
    <m/>
    <m/>
    <m/>
    <s v="Forums"/>
    <m/>
    <m/>
    <n v="40"/>
    <n v="6"/>
    <m/>
    <n v="6"/>
    <s v="Just Start"/>
    <x v="4"/>
    <m/>
    <n v="10"/>
    <s v="Speed Up Learning"/>
    <s v="Building Crypto Currencies"/>
    <s v="I love your product."/>
    <m/>
    <s v="No"/>
  </r>
  <r>
    <n v="301"/>
    <s v="Start a new career in this field"/>
    <s v="Grow skills for my current role"/>
    <m/>
    <s v="Help prepare for an advanced degree"/>
    <s v="General interest in the topic (personal growth and enrichment)"/>
    <m/>
    <n v="0.18888888888888888"/>
    <d v="2017-10-11T00:00:00"/>
    <n v="7"/>
    <n v="60"/>
    <n v="11"/>
    <n v="25"/>
    <n v="2332"/>
    <x v="8"/>
    <n v="0"/>
    <s v="hoodie"/>
    <m/>
    <s v="â€œMachine learning for lifeâ€"/>
    <m/>
    <n v="1"/>
    <s v="Data Scientist"/>
    <m/>
    <s v="Individual Contributor"/>
    <m/>
    <s v="Telecommunications"/>
    <m/>
    <n v="11"/>
    <s v="Amsterdam "/>
    <s v="Masters"/>
    <m/>
    <m/>
    <m/>
    <m/>
    <m/>
    <s v="Deep Learning Foundations"/>
    <m/>
    <m/>
    <m/>
    <m/>
    <s v="Slack Channel"/>
    <m/>
    <n v="3"/>
    <m/>
    <n v="6"/>
    <m/>
    <n v="10"/>
    <s v="Slack"/>
    <x v="0"/>
    <m/>
    <n v="10"/>
    <s v="More content"/>
    <s v="Streaming data. Advanced neural nets. Databases (maybe something in lign with kleppmans book)"/>
    <m/>
    <m/>
    <s v="yes"/>
  </r>
  <r>
    <n v="302"/>
    <s v="Start a new career in this field"/>
    <s v="Grow skills for my current role"/>
    <m/>
    <m/>
    <m/>
    <m/>
    <n v="36.516666666666666"/>
    <d v="1981-12-21T00:00:00"/>
    <n v="7"/>
    <n v="80"/>
    <n v="9"/>
    <n v="20"/>
    <n v="98037"/>
    <x v="3"/>
    <n v="0"/>
    <s v="t-shirt"/>
    <m/>
    <s v="â€Math - all the cool kids are doing itâ€"/>
    <m/>
    <n v="1"/>
    <s v="Software Engineer"/>
    <m/>
    <s v="Individual Contributor"/>
    <m/>
    <s v="Technology &amp; Internet"/>
    <m/>
    <n v="15"/>
    <s v="Self-employed"/>
    <s v="Masters"/>
    <m/>
    <m/>
    <m/>
    <m/>
    <m/>
    <m/>
    <m/>
    <m/>
    <s v="None"/>
    <m/>
    <m/>
    <m/>
    <m/>
    <m/>
    <m/>
    <m/>
    <m/>
    <m/>
    <x v="3"/>
    <m/>
    <n v="7"/>
    <s v="Reduce pricing or add make content/labs to justify the pricing."/>
    <s v="Advanced ML/AI courses."/>
    <s v="Keep up your good work!"/>
    <m/>
    <s v="No"/>
  </r>
  <r>
    <n v="303"/>
    <s v="Start a new career in this field"/>
    <m/>
    <s v="Help move from academia to industry"/>
    <m/>
    <s v="General interest in the topic (personal growth and enrichment)"/>
    <m/>
    <n v="29.955555555555556"/>
    <d v="1988-06-09T00:00:00"/>
    <n v="6"/>
    <n v="25"/>
    <n v="8"/>
    <n v="30"/>
    <n v="69126"/>
    <x v="9"/>
    <n v="0"/>
    <s v="t-shirt"/>
    <m/>
    <s v="â€œData is the new bacon&quot;"/>
    <m/>
    <n v="1"/>
    <s v="Research"/>
    <m/>
    <m/>
    <s v="PhD/Graduate-student"/>
    <s v="Healthcare and Pharmaceuticals"/>
    <m/>
    <n v="4"/>
    <s v="University Hospital Heidelberg"/>
    <s v="Masters"/>
    <m/>
    <m/>
    <s v="Data Analyst"/>
    <m/>
    <m/>
    <m/>
    <m/>
    <m/>
    <m/>
    <m/>
    <s v="Forums"/>
    <m/>
    <n v="5"/>
    <m/>
    <n v="5"/>
    <m/>
    <n v="20"/>
    <s v="Most of all have fun and share your ideas and knowledge!"/>
    <x v="0"/>
    <m/>
    <n v="10"/>
    <s v="Several Nanodegree tiers e.g. only certificate, with/without mentoring etc. at different price levels"/>
    <s v="Software architecture"/>
    <m/>
    <m/>
    <s v="No"/>
  </r>
  <r>
    <n v="304"/>
    <m/>
    <m/>
    <m/>
    <m/>
    <s v="General interest in the topic (personal growth and enrichment)"/>
    <m/>
    <n v="8.611111111111111E-2"/>
    <d v="2017-11-17T00:00:00"/>
    <n v="8"/>
    <n v="30"/>
    <n v="8"/>
    <n v="5"/>
    <n v="66221"/>
    <x v="1"/>
    <n v="0"/>
    <m/>
    <s v="None"/>
    <m/>
    <s v="God is Good"/>
    <n v="1"/>
    <s v="Data Analyst"/>
    <m/>
    <s v="Intern"/>
    <m/>
    <m/>
    <s v="Financial "/>
    <n v="10"/>
    <s v="UST global "/>
    <s v="Masters"/>
    <m/>
    <m/>
    <s v="Data Analyst"/>
    <m/>
    <m/>
    <m/>
    <m/>
    <m/>
    <m/>
    <m/>
    <s v="Mentor Help (classroom or 1:1 mentors)"/>
    <m/>
    <m/>
    <s v="Over 10"/>
    <m/>
    <s v="Not yet"/>
    <n v="5"/>
    <s v="It is demanding, so make sure you have the time"/>
    <x v="4"/>
    <m/>
    <n v="6"/>
    <s v="Make the project and class work smiliar"/>
    <s v="None yet "/>
    <s v="The materials are too enormus"/>
    <m/>
    <s v="yes"/>
  </r>
  <r>
    <n v="305"/>
    <m/>
    <s v="Grow skills for my current role"/>
    <m/>
    <m/>
    <m/>
    <m/>
    <n v="31.43888888888889"/>
    <d v="1986-12-23T00:00:00"/>
    <n v="8"/>
    <n v="90"/>
    <n v="12"/>
    <n v="4"/>
    <n v="95134"/>
    <x v="5"/>
    <n v="0"/>
    <s v="t-shirt"/>
    <m/>
    <s v="â€œA quality life demands quality questionsâ€"/>
    <m/>
    <n v="1"/>
    <s v="Software Engineer"/>
    <m/>
    <s v="Individual Contributor"/>
    <m/>
    <s v="Technology &amp; Internet"/>
    <m/>
    <n v="9"/>
    <s v="Apple "/>
    <s v="Masters"/>
    <m/>
    <m/>
    <m/>
    <s v="Machine Learning Engineer"/>
    <m/>
    <m/>
    <m/>
    <m/>
    <m/>
    <m/>
    <s v="Stack Overflow"/>
    <m/>
    <n v="6"/>
    <m/>
    <n v="6"/>
    <m/>
    <n v="6"/>
    <s v="Steady progress to avoid too much work later on "/>
    <x v="0"/>
    <m/>
    <n v="8"/>
    <s v="More theory "/>
    <s v="Self driving "/>
    <m/>
    <m/>
    <s v="No"/>
  </r>
  <r>
    <n v="306"/>
    <s v="Start a new career in this field"/>
    <m/>
    <m/>
    <m/>
    <m/>
    <m/>
    <n v="24.31111111111111"/>
    <d v="1994-01-01T00:00:00"/>
    <n v="8"/>
    <n v="150"/>
    <n v="6"/>
    <n v="5"/>
    <n v="500079"/>
    <x v="3"/>
    <n v="1"/>
    <s v="jacket (brand is TBD... probably Patagonia)"/>
    <m/>
    <s v="â€œMachine learning for lifeâ€"/>
    <m/>
    <n v="1"/>
    <s v="Software Engineer"/>
    <m/>
    <s v="Individual Contributor"/>
    <m/>
    <m/>
    <s v="ERP"/>
    <n v="2"/>
    <s v="Hyderabad"/>
    <s v="Bachelors"/>
    <m/>
    <m/>
    <s v="Data Analyst"/>
    <m/>
    <m/>
    <m/>
    <m/>
    <m/>
    <m/>
    <m/>
    <s v="Forums"/>
    <m/>
    <m/>
    <n v="12"/>
    <n v="2"/>
    <m/>
    <n v="50"/>
    <s v="Go through all the lecture videos and take parallel notes which will be easy to revise later. Complete all the quizs provided and try to solve without looking at solution hints."/>
    <x v="1"/>
    <m/>
    <n v="10"/>
    <s v="Live projects of Companies"/>
    <s v="Advanced R, Deep Learning"/>
    <s v="Keep up the good work"/>
    <m/>
    <s v="No"/>
  </r>
  <r>
    <n v="307"/>
    <m/>
    <m/>
    <m/>
    <m/>
    <s v="General interest in the topic (personal growth and enrichment)"/>
    <m/>
    <n v="35.444444444444443"/>
    <d v="1983-01-11T00:00:00"/>
    <n v="7"/>
    <n v="30"/>
    <n v="13"/>
    <n v="5"/>
    <n v="80820"/>
    <x v="11"/>
    <n v="0"/>
    <s v="t-shirt"/>
    <m/>
    <s v="â€œData is the new bacon&quot;"/>
    <m/>
    <n v="1"/>
    <s v="Business Intelligence / Business Analyst"/>
    <m/>
    <s v="Individual Contributor"/>
    <m/>
    <s v="Insurance"/>
    <m/>
    <n v="6"/>
    <s v="Munich"/>
    <s v="PhD"/>
    <m/>
    <m/>
    <m/>
    <m/>
    <m/>
    <s v="Deep Learning Foundations"/>
    <m/>
    <m/>
    <m/>
    <m/>
    <s v="Forums"/>
    <m/>
    <n v="5"/>
    <m/>
    <n v="2"/>
    <m/>
    <n v="10"/>
    <s v=" "/>
    <x v="1"/>
    <m/>
    <n v="10"/>
    <s v=" "/>
    <m/>
    <s v=" "/>
    <m/>
    <s v="No"/>
  </r>
  <r>
    <n v="308"/>
    <s v="Start a new career in this field"/>
    <m/>
    <m/>
    <m/>
    <s v="General interest in the topic (personal growth and enrichment)"/>
    <m/>
    <n v="29.191666666666666"/>
    <d v="1989-03-11T00:00:00"/>
    <n v="7"/>
    <n v="60"/>
    <n v="11"/>
    <n v="2"/>
    <n v="610138"/>
    <x v="10"/>
    <n v="1"/>
    <s v="t-shirt"/>
    <m/>
    <s v="â€œA quality life demands quality questionsâ€"/>
    <m/>
    <n v="1"/>
    <s v="Software Engineer"/>
    <m/>
    <s v="Not Applicable"/>
    <m/>
    <s v="Technology &amp; Internet"/>
    <m/>
    <n v="5"/>
    <s v="Accesa"/>
    <s v="Bachelors"/>
    <m/>
    <m/>
    <m/>
    <m/>
    <m/>
    <s v="Deep Learning Foundations"/>
    <m/>
    <m/>
    <m/>
    <m/>
    <s v="Stack Overflow"/>
    <m/>
    <n v="4"/>
    <m/>
    <n v="2"/>
    <m/>
    <n v="8"/>
    <s v="Keep focused, work hard and you will grow more than your portfolio."/>
    <x v="0"/>
    <m/>
    <n v="8"/>
    <s v="Not change the UI interface so often, especially close to project deadlines."/>
    <m/>
    <m/>
    <m/>
    <s v="No"/>
  </r>
  <r>
    <n v="309"/>
    <m/>
    <m/>
    <m/>
    <m/>
    <s v="General interest in the topic (personal growth and enrichment)"/>
    <m/>
    <n v="27.247222222222224"/>
    <d v="1991-02-09T00:00:00"/>
    <n v="7"/>
    <n v="35"/>
    <n v="8"/>
    <n v="2"/>
    <m/>
    <x v="9"/>
    <n v="0"/>
    <s v="t-shirt"/>
    <m/>
    <s v="â€œMachine learning for lifeâ€"/>
    <m/>
    <n v="0"/>
    <m/>
    <m/>
    <m/>
    <m/>
    <m/>
    <m/>
    <m/>
    <m/>
    <s v="Bachelors"/>
    <m/>
    <m/>
    <s v="Data Analyst"/>
    <m/>
    <m/>
    <m/>
    <m/>
    <m/>
    <m/>
    <m/>
    <s v="Mentor Help (classroom or 1:1 mentors)"/>
    <m/>
    <n v="4"/>
    <m/>
    <n v="4"/>
    <m/>
    <n v="25"/>
    <s v="Since its learn at your own pace its easy to forget about the Nanodegree. A ND requires a commitment before signing up. "/>
    <x v="2"/>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s v="No"/>
  </r>
  <r>
    <n v="310"/>
    <m/>
    <s v="Grow skills for my current role"/>
    <m/>
    <s v="Help prepare for an advanced degree"/>
    <s v="General interest in the topic (personal growth and enrichment)"/>
    <m/>
    <n v="35.994444444444447"/>
    <d v="1982-06-27T00:00:00"/>
    <n v="6"/>
    <n v="90"/>
    <n v="10"/>
    <n v="10"/>
    <n v="122003"/>
    <x v="10"/>
    <n v="1"/>
    <s v="hoodie"/>
    <m/>
    <m/>
    <s v="Engineering Dreams"/>
    <n v="1"/>
    <s v="Other"/>
    <m/>
    <s v="Director"/>
    <m/>
    <s v="Business Support &amp; Logistics"/>
    <m/>
    <n v="11"/>
    <s v="Rivigo"/>
    <s v="Bachelors"/>
    <m/>
    <m/>
    <m/>
    <m/>
    <m/>
    <s v="Deep Learning Foundations"/>
    <m/>
    <m/>
    <m/>
    <m/>
    <s v="Slack Channel"/>
    <m/>
    <m/>
    <n v="15"/>
    <n v="6"/>
    <m/>
    <n v="20"/>
    <s v="Be dedicated through out the course and you will find everything is worth the hardwork"/>
    <x v="0"/>
    <m/>
    <n v="10"/>
    <s v="Best in business. "/>
    <s v="Data science, machine learning, artificial intelligence"/>
    <s v="Can the courses be a little cheaper :)"/>
    <m/>
    <s v="No"/>
  </r>
  <r>
    <n v="311"/>
    <m/>
    <m/>
    <m/>
    <m/>
    <s v="General interest in the topic (personal growth and enrichment)"/>
    <m/>
    <n v="44.216666666666669"/>
    <d v="1974-05-20T00:00:00"/>
    <n v="8"/>
    <n v="15"/>
    <n v="12"/>
    <n v="2"/>
    <m/>
    <x v="6"/>
    <n v="1"/>
    <s v="t-shirt"/>
    <m/>
    <s v="â€œMachine learning for lifeâ€"/>
    <m/>
    <n v="1"/>
    <s v="Self employed"/>
    <m/>
    <s v="Individual Contributor"/>
    <m/>
    <s v="Technology &amp; Internet"/>
    <m/>
    <n v="13"/>
    <s v="Awakening Byte"/>
    <s v="Bachelors"/>
    <m/>
    <m/>
    <m/>
    <m/>
    <m/>
    <s v="Deep Learning Foundations"/>
    <m/>
    <m/>
    <m/>
    <m/>
    <s v="Slack Channel"/>
    <m/>
    <m/>
    <n v="12"/>
    <n v="2"/>
    <m/>
    <n v="8"/>
    <s v="learn with a group"/>
    <x v="3"/>
    <m/>
    <n v="10"/>
    <s v="gain advanced knowledge, ahead of others"/>
    <s v="reinforcement learning"/>
    <s v="you are awesome!"/>
    <m/>
    <s v="No"/>
  </r>
  <r>
    <n v="312"/>
    <s v="Start a new career in this field"/>
    <m/>
    <m/>
    <m/>
    <m/>
    <m/>
    <n v="53.194444444444443"/>
    <d v="1965-07-14T00:00:00"/>
    <n v="6"/>
    <n v="35"/>
    <n v="10"/>
    <n v="20"/>
    <n v="20148"/>
    <x v="2"/>
    <n v="0"/>
    <s v="backpack"/>
    <m/>
    <s v="â€œMachine learning for lifeâ€"/>
    <m/>
    <n v="0"/>
    <m/>
    <m/>
    <m/>
    <m/>
    <m/>
    <m/>
    <m/>
    <m/>
    <s v="Bachelors"/>
    <m/>
    <m/>
    <m/>
    <s v="Machine Learning Engineer"/>
    <m/>
    <m/>
    <m/>
    <m/>
    <m/>
    <m/>
    <s v="Slack Channel"/>
    <m/>
    <n v="4"/>
    <m/>
    <n v="6"/>
    <m/>
    <n v="20"/>
    <s v="Be consistent in studying.  2 hours per day."/>
    <x v="0"/>
    <m/>
    <n v="10"/>
    <s v="Provide survey of local companies that are likely to hire students that graduates."/>
    <s v="Cannot think of any."/>
    <s v="Set expectations for local employment that are available for graduates."/>
    <m/>
    <s v="No"/>
  </r>
  <r>
    <n v="313"/>
    <s v="Start a new career in this field"/>
    <m/>
    <m/>
    <m/>
    <m/>
    <m/>
    <n v="45.608333333333334"/>
    <d v="1973-01-04T00:00:00"/>
    <n v="7"/>
    <n v="30"/>
    <n v="6"/>
    <n v="20"/>
    <n v="11238"/>
    <x v="0"/>
    <n v="1"/>
    <s v="t-shirt"/>
    <m/>
    <s v="â€œMachine learning for lifeâ€"/>
    <m/>
    <n v="1"/>
    <s v="Software Engineer"/>
    <m/>
    <s v="Individual Contributor"/>
    <m/>
    <s v="Technology &amp; Internet"/>
    <m/>
    <n v="20"/>
    <s v="The Summit Group"/>
    <s v="Bachelors"/>
    <m/>
    <m/>
    <m/>
    <m/>
    <m/>
    <m/>
    <m/>
    <m/>
    <s v="None"/>
    <m/>
    <m/>
    <m/>
    <m/>
    <m/>
    <m/>
    <m/>
    <m/>
    <m/>
    <x v="2"/>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s v="No"/>
  </r>
  <r>
    <n v="314"/>
    <s v="Start a new career in this field"/>
    <s v="Grow skills for my current role"/>
    <m/>
    <m/>
    <s v="General interest in the topic (personal growth and enrichment)"/>
    <m/>
    <n v="26.280555555555555"/>
    <d v="1992-01-23T00:00:00"/>
    <n v="8"/>
    <n v="40"/>
    <n v="13"/>
    <n v="6"/>
    <n v="1127"/>
    <x v="8"/>
    <n v="1"/>
    <s v="socks"/>
    <m/>
    <s v="â€œMachine learning for lifeâ€"/>
    <m/>
    <n v="1"/>
    <s v="Research"/>
    <m/>
    <s v="Individual Contributor"/>
    <m/>
    <s v="Education"/>
    <m/>
    <n v="2"/>
    <s v="TU Dresden"/>
    <s v="Masters"/>
    <m/>
    <m/>
    <m/>
    <m/>
    <m/>
    <m/>
    <m/>
    <m/>
    <s v="None"/>
    <m/>
    <m/>
    <m/>
    <m/>
    <m/>
    <m/>
    <m/>
    <m/>
    <m/>
    <x v="4"/>
    <m/>
    <n v="5"/>
    <s v="Harder tasks"/>
    <s v="Low level programming"/>
    <m/>
    <m/>
    <s v="No"/>
  </r>
  <r>
    <n v="315"/>
    <s v="Start a new career in this field"/>
    <s v="Grow skills for my current role"/>
    <m/>
    <m/>
    <s v="General interest in the topic (personal growth and enrichment)"/>
    <m/>
    <n v="46.366666666666667"/>
    <d v="1972-04-06T00:00:00"/>
    <n v="6"/>
    <n v="35"/>
    <n v="8"/>
    <n v="7"/>
    <n v="20117"/>
    <x v="4"/>
    <n v="1"/>
    <s v="hat"/>
    <m/>
    <s v="â€œA quality life demands quality questionsâ€"/>
    <m/>
    <n v="1"/>
    <s v="Product Management/Project Management"/>
    <m/>
    <s v="Manager"/>
    <m/>
    <s v="Technology &amp; Internet"/>
    <m/>
    <n v="23"/>
    <s v="ManTech International"/>
    <s v="Masters"/>
    <m/>
    <m/>
    <m/>
    <s v="Machine Learning Engineer"/>
    <m/>
    <m/>
    <m/>
    <m/>
    <m/>
    <m/>
    <s v="Forums"/>
    <m/>
    <m/>
    <n v="10"/>
    <n v="3"/>
    <m/>
    <n v="8"/>
    <s v="Do a little bit everyday, rather than a lot on only one day per week."/>
    <x v="1"/>
    <m/>
    <n v="7"/>
    <s v="Lower the costs."/>
    <s v="Sciences (physics, chemistry, biology, etc)"/>
    <m/>
    <m/>
    <s v="No"/>
  </r>
  <r>
    <n v="316"/>
    <s v="Start a new career in this field"/>
    <m/>
    <m/>
    <s v="Help prepare for an advanced degree"/>
    <s v="General interest in the topic (personal growth and enrichment)"/>
    <m/>
    <n v="29.286111111111111"/>
    <d v="1989-02-05T00:00:00"/>
    <n v="7"/>
    <n v="40"/>
    <n v="12"/>
    <n v="25"/>
    <n v="95051"/>
    <x v="7"/>
    <n v="0"/>
    <s v="t-shirt"/>
    <m/>
    <s v="â€œMachine learning for lifeâ€"/>
    <m/>
    <n v="1"/>
    <s v="Self employed"/>
    <m/>
    <s v="Individual Contributor"/>
    <m/>
    <s v="Technology &amp; Internet"/>
    <m/>
    <n v="1"/>
    <s v="Office of the Federal Public Defender"/>
    <s v="Masters"/>
    <m/>
    <m/>
    <m/>
    <s v="Machine Learning Engineer"/>
    <m/>
    <m/>
    <m/>
    <m/>
    <m/>
    <m/>
    <s v="Mentor Help (classroom or 1:1 mentors)"/>
    <m/>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x v="1"/>
    <m/>
    <n v="10"/>
    <s v="Improve the sense of working with other students through the program._x000a_The isolation is, for me, a significant motivation-killer, but also contributes to a loss of perspective about the importance, significance, and takeaways from the lessons"/>
    <m/>
    <m/>
    <m/>
    <s v="No"/>
  </r>
  <r>
    <n v="317"/>
    <s v="Start a new career in this field"/>
    <m/>
    <m/>
    <m/>
    <m/>
    <m/>
    <n v="26.083333333333332"/>
    <d v="1992-04-03T00:00:00"/>
    <n v="6"/>
    <n v="30"/>
    <n v="10"/>
    <n v="20"/>
    <m/>
    <x v="3"/>
    <n v="1"/>
    <s v="t-shirt"/>
    <m/>
    <s v="â€œMachine learning for lifeâ€"/>
    <m/>
    <n v="1"/>
    <s v="Software Engineer"/>
    <m/>
    <s v="Individual Contributor"/>
    <m/>
    <s v="Technology &amp; Internet"/>
    <m/>
    <n v="3"/>
    <s v="Radius Payment Solutions"/>
    <s v="Bachelors"/>
    <m/>
    <m/>
    <m/>
    <m/>
    <m/>
    <m/>
    <m/>
    <m/>
    <s v="None"/>
    <m/>
    <m/>
    <m/>
    <m/>
    <m/>
    <m/>
    <m/>
    <m/>
    <m/>
    <x v="1"/>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s v="No"/>
  </r>
  <r>
    <n v="318"/>
    <s v="Start a new career in this field"/>
    <m/>
    <s v="Help move from academia to industry"/>
    <m/>
    <m/>
    <m/>
    <n v="26.327777777777779"/>
    <d v="1992-01-06T00:00:00"/>
    <n v="7"/>
    <n v="35"/>
    <n v="6"/>
    <n v="15"/>
    <n v="402160"/>
    <x v="3"/>
    <n v="1"/>
    <s v="backpack"/>
    <m/>
    <m/>
    <s v="&quot;Talk is cheap, show me the code.&quot;"/>
    <n v="0"/>
    <m/>
    <m/>
    <m/>
    <m/>
    <m/>
    <m/>
    <m/>
    <m/>
    <s v="Bachelors"/>
    <m/>
    <m/>
    <m/>
    <s v="Machine Learning Engineer"/>
    <m/>
    <s v="Deep Learning Foundations"/>
    <m/>
    <m/>
    <m/>
    <m/>
    <s v="Forums"/>
    <m/>
    <n v="6"/>
    <m/>
    <n v="6"/>
    <m/>
    <n v="20"/>
    <s v="take it easy cause it's really easy"/>
    <x v="1"/>
    <m/>
    <n v="6"/>
    <s v="help me know more about how to use those skills in real life"/>
    <s v="_x000a_"/>
    <s v="please make more NLP course in DLFD"/>
    <m/>
    <s v="No"/>
  </r>
  <r>
    <n v="319"/>
    <m/>
    <m/>
    <s v="Help move from academia to industry"/>
    <m/>
    <s v="General interest in the topic (personal growth and enrichment)"/>
    <m/>
    <n v="26.947222222222223"/>
    <d v="1991-05-28T00:00:00"/>
    <n v="5"/>
    <n v="45"/>
    <n v="12"/>
    <n v="30"/>
    <n v="2130033"/>
    <x v="3"/>
    <n v="1"/>
    <s v="jacket (brand is TBD... probably Patagonia)"/>
    <m/>
    <m/>
    <s v="I'm AI-powered"/>
    <n v="0"/>
    <m/>
    <m/>
    <m/>
    <m/>
    <m/>
    <m/>
    <m/>
    <m/>
    <s v="Masters"/>
    <m/>
    <m/>
    <m/>
    <m/>
    <m/>
    <s v="Deep Learning Foundations"/>
    <m/>
    <m/>
    <m/>
    <m/>
    <s v="Slack Channel"/>
    <m/>
    <n v="3"/>
    <m/>
    <n v="4"/>
    <m/>
    <n v="6"/>
    <s v="Take a sneak peak at the (next) project's details first. This way you'll know what's coming and how much time to allocate in studying materials towards that project."/>
    <x v="0"/>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s v="No"/>
  </r>
  <r>
    <n v="320"/>
    <s v="Start a new career in this field"/>
    <m/>
    <m/>
    <m/>
    <m/>
    <m/>
    <n v="44.130555555555553"/>
    <d v="1974-06-20T00:00:00"/>
    <n v="7"/>
    <n v="35"/>
    <n v="14"/>
    <n v="2"/>
    <n v="94087"/>
    <x v="1"/>
    <n v="0"/>
    <s v="t-shirt"/>
    <m/>
    <s v="â€œData is the new bacon&quot;"/>
    <m/>
    <n v="0"/>
    <m/>
    <m/>
    <m/>
    <m/>
    <m/>
    <m/>
    <m/>
    <m/>
    <s v="Bachelors"/>
    <s v="Intro to Programming"/>
    <m/>
    <s v="Data Analyst"/>
    <m/>
    <m/>
    <m/>
    <m/>
    <m/>
    <m/>
    <m/>
    <s v="Forums"/>
    <m/>
    <m/>
    <n v="10"/>
    <n v="2"/>
    <m/>
    <n v="14"/>
    <s v="Set a schedule and stick to it."/>
    <x v="4"/>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s v="No"/>
  </r>
  <r>
    <n v="321"/>
    <m/>
    <s v="Grow skills for my current role"/>
    <m/>
    <m/>
    <s v="General interest in the topic (personal growth and enrichment)"/>
    <m/>
    <n v="25.272222222222222"/>
    <d v="1993-01-20T00:00:00"/>
    <n v="8"/>
    <n v="35"/>
    <n v="10"/>
    <n v="30"/>
    <n v="80301"/>
    <x v="11"/>
    <n v="0"/>
    <s v="t-shirt"/>
    <m/>
    <s v="â€œMachine learning for lifeâ€"/>
    <m/>
    <n v="1"/>
    <s v="Software Engineer"/>
    <m/>
    <m/>
    <s v="Mid Level"/>
    <s v="Automotive"/>
    <m/>
    <n v="2"/>
    <s v="ASV"/>
    <s v="Bachelors"/>
    <m/>
    <m/>
    <m/>
    <s v="Machine Learning Engineer"/>
    <m/>
    <s v="Deep Learning Foundations"/>
    <m/>
    <m/>
    <m/>
    <m/>
    <s v="Slack Channel"/>
    <m/>
    <n v="4"/>
    <m/>
    <n v="4"/>
    <m/>
    <n v="3"/>
    <s v="Learn the basics before you go on to the nanodegrees. Too many people in the machine learning/AI programs don't have a working knowledge of linear algebra, calculus, basic programming, etc. "/>
    <x v="1"/>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s v="No"/>
  </r>
  <r>
    <n v="322"/>
    <s v="Start a new career in this field"/>
    <m/>
    <m/>
    <s v="Help prepare for an advanced degree"/>
    <s v="General interest in the topic (personal growth and enrichment)"/>
    <m/>
    <n v="26.911111111111111"/>
    <d v="1991-06-10T00:00:00"/>
    <n v="8"/>
    <n v="35"/>
    <n v="7"/>
    <n v="1"/>
    <n v="0"/>
    <x v="11"/>
    <n v="1"/>
    <s v="t-shirt"/>
    <m/>
    <s v="â€œData is the new bacon&quot;"/>
    <m/>
    <n v="0"/>
    <m/>
    <m/>
    <m/>
    <m/>
    <m/>
    <m/>
    <m/>
    <m/>
    <s v="Bachelors"/>
    <m/>
    <m/>
    <m/>
    <m/>
    <m/>
    <m/>
    <m/>
    <m/>
    <s v="None"/>
    <m/>
    <m/>
    <m/>
    <m/>
    <m/>
    <m/>
    <m/>
    <m/>
    <m/>
    <x v="1"/>
    <m/>
    <n v="9"/>
    <s v="More complex projects"/>
    <s v="Parallel programming"/>
    <s v="More coding on projects could be great!"/>
    <m/>
    <s v="No"/>
  </r>
  <r>
    <n v="323"/>
    <s v="Start a new career in this field"/>
    <s v="Grow skills for my current role"/>
    <m/>
    <m/>
    <s v="General interest in the topic (personal growth and enrichment)"/>
    <m/>
    <n v="39.15"/>
    <d v="1979-05-18T00:00:00"/>
    <n v="6"/>
    <n v="35"/>
    <n v="12"/>
    <n v="12"/>
    <n v="15025"/>
    <x v="9"/>
    <n v="1"/>
    <s v="hoodie"/>
    <m/>
    <s v="â€Math - all the cool kids are doing itâ€"/>
    <m/>
    <n v="1"/>
    <s v="Software Engineer"/>
    <m/>
    <s v="Individual Contributor"/>
    <m/>
    <s v="Technology &amp; Internet"/>
    <m/>
    <n v="15"/>
    <s v="IBM"/>
    <s v="Masters"/>
    <m/>
    <m/>
    <m/>
    <m/>
    <s v="Artificial Intelligence"/>
    <m/>
    <m/>
    <m/>
    <m/>
    <m/>
    <s v="Mentor Help (classroom or 1:1 mentors)"/>
    <m/>
    <n v="6"/>
    <m/>
    <n v="6"/>
    <m/>
    <n v="30"/>
    <s v="Dive in. Get started on the projects as soon as possible, because to me they made all the other materials make sense when I found them confusing from text / video alone."/>
    <x v="0"/>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s v="No"/>
  </r>
  <r>
    <n v="324"/>
    <m/>
    <s v="Grow skills for my current role"/>
    <m/>
    <m/>
    <m/>
    <m/>
    <n v="37.911111111111111"/>
    <d v="1980-08-06T00:00:00"/>
    <n v="7"/>
    <n v="120"/>
    <n v="12"/>
    <n v="12"/>
    <n v="600061"/>
    <x v="4"/>
    <n v="1"/>
    <s v="shoes (brand is TBDâ€¦ probably Adidas or Puma)"/>
    <m/>
    <s v="â€œMachine learning for lifeâ€"/>
    <m/>
    <n v="1"/>
    <s v="Data Scientist"/>
    <m/>
    <s v="Individual Contributor"/>
    <m/>
    <s v="Technology &amp; Internet"/>
    <m/>
    <n v="14"/>
    <s v="CTS"/>
    <s v="Masters"/>
    <m/>
    <m/>
    <m/>
    <s v="Machine Learning Engineer"/>
    <m/>
    <s v="Deep Learning Foundations"/>
    <m/>
    <m/>
    <m/>
    <m/>
    <s v="Forums"/>
    <m/>
    <m/>
    <n v="10"/>
    <m/>
    <n v="8"/>
    <n v="24"/>
    <s v="Practice,Practice, Practice. Practice makes one perfect"/>
    <x v="1"/>
    <m/>
    <n v="9"/>
    <s v="Video content quality is uneven . This needs to be standardised. Most of videos by Udacity is good but other Udacity partners is not so good"/>
    <s v="Advanced Bayesian techniques , Recommender systems"/>
    <s v="Keep up the good work !!"/>
    <m/>
    <s v="No"/>
  </r>
  <r>
    <n v="325"/>
    <s v="Start a new career in this field"/>
    <s v="Grow skills for my current role"/>
    <s v="Help move from academia to industry"/>
    <m/>
    <m/>
    <m/>
    <n v="39.522222222222226"/>
    <d v="1979-01-04T00:00:00"/>
    <n v="8"/>
    <n v="15"/>
    <n v="5"/>
    <n v="10"/>
    <n v="16506"/>
    <x v="10"/>
    <n v="0"/>
    <s v="socks"/>
    <m/>
    <m/>
    <s v="Data says it all"/>
    <n v="1"/>
    <s v="Educator / Instructor"/>
    <m/>
    <m/>
    <s v="Professor"/>
    <s v="Education"/>
    <m/>
    <n v="6"/>
    <s v="Mercyhurst University"/>
    <s v="PhD"/>
    <m/>
    <m/>
    <m/>
    <s v="Machine Learning Engineer"/>
    <m/>
    <m/>
    <m/>
    <m/>
    <m/>
    <m/>
    <s v="Forums"/>
    <m/>
    <n v="6"/>
    <m/>
    <n v="6"/>
    <m/>
    <n v="40"/>
    <s v="Work on it every day even if it is just for a few minutes."/>
    <x v="2"/>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s v="No"/>
  </r>
  <r>
    <n v="326"/>
    <s v="Start a new career in this field"/>
    <m/>
    <m/>
    <m/>
    <m/>
    <m/>
    <n v="26.233333333333334"/>
    <d v="1992-02-09T00:00:00"/>
    <n v="7"/>
    <n v="180"/>
    <n v="9"/>
    <n v="20"/>
    <n v="110085"/>
    <x v="9"/>
    <n v="1"/>
    <s v="hoodie"/>
    <m/>
    <s v="â€œA quality life demands quality questionsâ€"/>
    <m/>
    <n v="1"/>
    <s v="Data Engineer"/>
    <m/>
    <s v="Individual Contributor"/>
    <m/>
    <s v="Technology &amp; Internet"/>
    <m/>
    <n v="2"/>
    <s v="Tatras Data"/>
    <s v="Masters"/>
    <m/>
    <m/>
    <m/>
    <s v="Machine Learning Engineer"/>
    <m/>
    <m/>
    <s v="Self-Driving Car Engineer"/>
    <m/>
    <m/>
    <m/>
    <s v="Mentor Help (classroom or 1:1 mentors)"/>
    <m/>
    <n v="4"/>
    <m/>
    <n v="4"/>
    <m/>
    <n v="10"/>
    <s v="Just be consistent "/>
    <x v="1"/>
    <m/>
    <n v="6"/>
    <s v="Special Online sessions for complicated topics."/>
    <s v="Akka, Microservices"/>
    <s v="Sometimes, because of work, it becomes hard to concentrate on the course work and projects thats why i loose a lot of money over the platform."/>
    <m/>
    <s v="No"/>
  </r>
  <r>
    <n v="327"/>
    <s v="Start a new career in this field"/>
    <m/>
    <m/>
    <m/>
    <m/>
    <m/>
    <n v="26.594444444444445"/>
    <d v="1991-10-02T00:00:00"/>
    <n v="9"/>
    <n v="2"/>
    <n v="10"/>
    <n v="5"/>
    <n v="560032"/>
    <x v="5"/>
    <n v="1"/>
    <s v="hoodie"/>
    <m/>
    <s v="â€œMachine learning for lifeâ€"/>
    <m/>
    <n v="1"/>
    <s v="Software Engineer"/>
    <m/>
    <s v="Individual Contributor"/>
    <m/>
    <s v="Technology &amp; Internet"/>
    <m/>
    <n v="4"/>
    <s v="Bangalore"/>
    <s v="Bachelors"/>
    <m/>
    <m/>
    <m/>
    <m/>
    <m/>
    <s v="Deep Learning Foundations"/>
    <m/>
    <m/>
    <s v="None"/>
    <s v="Android Developer ND"/>
    <m/>
    <m/>
    <m/>
    <m/>
    <m/>
    <m/>
    <m/>
    <m/>
    <x v="0"/>
    <m/>
    <n v="10"/>
    <s v="Udacity should provide foundation courses for all NDs."/>
    <s v="Project management courses could be a better choice for me in future career growth."/>
    <s v="There should be some more scholarships available for each course."/>
    <m/>
    <s v="No"/>
  </r>
  <r>
    <n v="328"/>
    <m/>
    <s v="Grow skills for my current role"/>
    <m/>
    <s v="Help prepare for an advanced degree"/>
    <s v="General interest in the topic (personal growth and enrichment)"/>
    <m/>
    <n v="45.744444444444447"/>
    <d v="1972-11-16T00:00:00"/>
    <n v="8"/>
    <n v="35"/>
    <n v="10"/>
    <n v="50"/>
    <n v="90409"/>
    <x v="3"/>
    <n v="1"/>
    <s v="jacket (brand is TBD... probably Patagonia)"/>
    <m/>
    <s v="â€œA quality life demands quality questionsâ€"/>
    <m/>
    <n v="1"/>
    <s v="Software Engineer"/>
    <m/>
    <s v="Manager"/>
    <m/>
    <s v="Technology &amp; Internet"/>
    <m/>
    <n v="5"/>
    <s v="Server Density"/>
    <s v="Nanodegree Program"/>
    <m/>
    <m/>
    <m/>
    <m/>
    <m/>
    <s v="Deep Learning Foundations"/>
    <m/>
    <m/>
    <m/>
    <s v="FSND, FSND, Ruby"/>
    <s v="Slack Channel"/>
    <m/>
    <n v="5"/>
    <m/>
    <n v="5"/>
    <m/>
    <n v="8"/>
    <s v="Start with the projects as early as possible "/>
    <x v="1"/>
    <m/>
    <n v="8"/>
    <s v="Train and help your mentors more"/>
    <s v="nodejs"/>
    <s v="."/>
    <m/>
    <s v="No"/>
  </r>
  <r>
    <n v="329"/>
    <s v="Start a new career in this field"/>
    <s v="Grow skills for my current role"/>
    <s v="Help move from academia to industry"/>
    <m/>
    <m/>
    <m/>
    <n v="32.969444444444441"/>
    <d v="1985-06-20T00:00:00"/>
    <n v="7"/>
    <n v="30"/>
    <n v="8"/>
    <n v="2"/>
    <n v="65075"/>
    <x v="1"/>
    <n v="0"/>
    <s v="backpack"/>
    <m/>
    <s v="â€œA quality life demands quality questionsâ€"/>
    <m/>
    <n v="1"/>
    <s v="Software Engineer"/>
    <m/>
    <s v="Individual Contributor"/>
    <m/>
    <s v="Government"/>
    <m/>
    <n v="10"/>
    <s v="Tribunal Regional Eleitoral do MaranhÃ£o"/>
    <s v="Masters"/>
    <m/>
    <s v="Business Analyst"/>
    <m/>
    <m/>
    <m/>
    <m/>
    <m/>
    <m/>
    <m/>
    <m/>
    <s v="Slack Channel"/>
    <m/>
    <n v="4"/>
    <m/>
    <n v="4"/>
    <m/>
    <n v="6"/>
    <s v="Open your mind"/>
    <x v="0"/>
    <m/>
    <n v="9"/>
    <s v="Localization to other languages should be improved"/>
    <m/>
    <m/>
    <m/>
    <s v="No"/>
  </r>
  <r>
    <n v="330"/>
    <s v="Start a new career in this field"/>
    <m/>
    <m/>
    <m/>
    <m/>
    <m/>
    <n v="49.522222222222226"/>
    <d v="1969-02-25T00:00:00"/>
    <n v="8"/>
    <n v="35"/>
    <n v="14"/>
    <n v="2"/>
    <n v="78759"/>
    <x v="1"/>
    <n v="1"/>
    <m/>
    <m/>
    <m/>
    <m/>
    <n v="0"/>
    <m/>
    <m/>
    <m/>
    <m/>
    <m/>
    <m/>
    <m/>
    <m/>
    <s v="Bachelors"/>
    <m/>
    <m/>
    <m/>
    <s v="Machine Learning Engineer"/>
    <m/>
    <m/>
    <m/>
    <m/>
    <m/>
    <m/>
    <s v="Forums"/>
    <m/>
    <n v="6"/>
    <m/>
    <n v="6"/>
    <m/>
    <n v="16"/>
    <s v="Use the forums!"/>
    <x v="1"/>
    <m/>
    <n v="9"/>
    <s v="Give Udacity t-shirts to grads! They've paid for it!"/>
    <m/>
    <s v="Does this survey info not exist with each student registered? "/>
    <m/>
    <s v="No"/>
  </r>
  <r>
    <n v="331"/>
    <m/>
    <m/>
    <m/>
    <s v="Help prepare for an advanced degree"/>
    <m/>
    <m/>
    <n v="29.344444444444445"/>
    <d v="1989-01-15T00:00:00"/>
    <n v="7"/>
    <n v="10"/>
    <n v="7"/>
    <n v="10"/>
    <n v="4755066"/>
    <x v="10"/>
    <n v="0"/>
    <s v="hoodie"/>
    <m/>
    <s v="â€œData is the new bacon&quot;"/>
    <m/>
    <n v="1"/>
    <s v="Software Engineer"/>
    <m/>
    <s v="Not Applicable"/>
    <m/>
    <s v="Education"/>
    <m/>
    <n v="4"/>
    <s v="INESC-ID"/>
    <s v="Masters"/>
    <m/>
    <m/>
    <s v="Data Analyst"/>
    <m/>
    <m/>
    <m/>
    <m/>
    <m/>
    <m/>
    <m/>
    <s v="Forums"/>
    <m/>
    <n v="5"/>
    <m/>
    <n v="5"/>
    <m/>
    <n v="180"/>
    <s v="Take notes of the formulas in the videos. Read the description of the project before starting watching the videos. On the first struggle, immediately check the forum."/>
    <x v="0"/>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s v="No"/>
  </r>
  <r>
    <n v="332"/>
    <s v="Start a new career in this field"/>
    <m/>
    <m/>
    <m/>
    <s v="General interest in the topic (personal growth and enrichment)"/>
    <m/>
    <n v="26.441666666666666"/>
    <d v="1991-11-26T00:00:00"/>
    <n v="8"/>
    <n v="110"/>
    <n v="10"/>
    <n v="0"/>
    <n v="560008"/>
    <x v="7"/>
    <n v="0"/>
    <s v="backpack"/>
    <m/>
    <s v="â€œA quality life demands quality questionsâ€"/>
    <m/>
    <n v="1"/>
    <s v="Software Engineer"/>
    <m/>
    <s v="Individual Contributor"/>
    <m/>
    <s v="Technology &amp; Internet"/>
    <m/>
    <n v="3"/>
    <s v="Samsung Research India"/>
    <s v="Bachelors"/>
    <m/>
    <m/>
    <m/>
    <m/>
    <m/>
    <s v="Deep Learning Foundations"/>
    <m/>
    <m/>
    <m/>
    <m/>
    <s v="Forums"/>
    <m/>
    <n v="6"/>
    <m/>
    <n v="6"/>
    <m/>
    <n v="6"/>
    <s v="If stuck, watch the lectures multiple times."/>
    <x v="1"/>
    <m/>
    <n v="9"/>
    <s v="Better collaboration with companies for job offers for students"/>
    <s v="Advanced Deep Learning"/>
    <s v="You people are doing great :)"/>
    <m/>
    <s v="No"/>
  </r>
  <r>
    <n v="333"/>
    <m/>
    <s v="Grow skills for my current role"/>
    <m/>
    <m/>
    <s v="General interest in the topic (personal growth and enrichment)"/>
    <m/>
    <n v="46.133333333333333"/>
    <d v="1972-06-29T00:00:00"/>
    <n v="7"/>
    <n v="60"/>
    <n v="11"/>
    <n v="20"/>
    <n v="28039"/>
    <x v="9"/>
    <n v="0"/>
    <s v="socks"/>
    <m/>
    <s v="â€œMachine learning for lifeâ€"/>
    <m/>
    <n v="1"/>
    <s v="Freelancing"/>
    <m/>
    <s v="Individual Contributor"/>
    <m/>
    <s v="Technology &amp; Internet"/>
    <m/>
    <n v="15"/>
    <s v="Conento"/>
    <s v="Masters"/>
    <m/>
    <m/>
    <m/>
    <m/>
    <s v="Artificial Intelligence"/>
    <m/>
    <m/>
    <m/>
    <m/>
    <m/>
    <s v="Forums"/>
    <m/>
    <n v="4"/>
    <m/>
    <n v="6"/>
    <m/>
    <n v="25"/>
    <s v="Enjoy!"/>
    <x v="1"/>
    <m/>
    <n v="9"/>
    <s v="For me, the relation with the mentor has not really worked out very well, in the sense that it has not been very useful."/>
    <s v="Bayesian models"/>
    <s v="Thanks!"/>
    <m/>
    <s v="No"/>
  </r>
  <r>
    <n v="334"/>
    <m/>
    <s v="Grow skills for my current role"/>
    <m/>
    <m/>
    <s v="General interest in the topic (personal growth and enrichment)"/>
    <m/>
    <n v="35.072222222222223"/>
    <d v="1983-05-25T00:00:00"/>
    <n v="8"/>
    <n v="35"/>
    <n v="16"/>
    <n v="2"/>
    <n v="200080"/>
    <x v="8"/>
    <n v="0"/>
    <s v="t-shirt"/>
    <m/>
    <s v="â€œMachine learning for lifeâ€"/>
    <m/>
    <n v="1"/>
    <s v="Software Engineer"/>
    <m/>
    <s v="Individual Contributor"/>
    <m/>
    <s v="Entertainment &amp; Leisure"/>
    <m/>
    <n v="12"/>
    <s v="xyz-soft"/>
    <s v="High school or below"/>
    <m/>
    <m/>
    <m/>
    <s v="Machine Learning Engineer"/>
    <m/>
    <s v="Deep Learning Foundations"/>
    <m/>
    <m/>
    <m/>
    <m/>
    <s v="Forums"/>
    <m/>
    <n v="6"/>
    <m/>
    <n v="6"/>
    <m/>
    <n v="4"/>
    <s v="be smart"/>
    <x v="1"/>
    <m/>
    <n v="10"/>
    <s v="Richer course"/>
    <s v="AI, mechanical &amp; IC, and English"/>
    <m/>
    <m/>
    <s v="No"/>
  </r>
  <r>
    <n v="335"/>
    <s v="Start a new career in this field"/>
    <s v="Grow skills for my current role"/>
    <s v="Help move from academia to industry"/>
    <m/>
    <s v="General interest in the topic (personal growth and enrichment)"/>
    <m/>
    <n v="33"/>
    <m/>
    <n v="6"/>
    <n v="120"/>
    <n v="9"/>
    <n v="10"/>
    <n v="110063"/>
    <x v="9"/>
    <n v="0"/>
    <s v="shoes (brand is TBDâ€¦ probably Adidas or Puma)"/>
    <m/>
    <s v="â€œMachine learning for lifeâ€"/>
    <m/>
    <n v="1"/>
    <s v="Software Engineer"/>
    <m/>
    <s v="Individual Contributor"/>
    <m/>
    <s v="Technology &amp; Internet"/>
    <m/>
    <n v="2"/>
    <s v="Monotype Solution"/>
    <s v="Nanodegree Program"/>
    <m/>
    <m/>
    <m/>
    <s v="Machine Learning Engineer"/>
    <m/>
    <m/>
    <m/>
    <m/>
    <m/>
    <m/>
    <s v="Mentor Help (classroom or 1:1 mentors)"/>
    <m/>
    <n v="6"/>
    <m/>
    <n v="4"/>
    <m/>
    <n v="12"/>
    <s v="Be discpline. be curious "/>
    <x v="1"/>
    <m/>
    <n v="10"/>
    <s v="It's already great"/>
    <s v="Keras"/>
    <s v="No"/>
    <m/>
    <s v="No"/>
  </r>
  <r>
    <n v="336"/>
    <s v="Start a new career in this field"/>
    <m/>
    <m/>
    <m/>
    <s v="General interest in the topic (personal growth and enrichment)"/>
    <m/>
    <n v="29.31388888888889"/>
    <d v="1989-01-26T00:00:00"/>
    <n v="8"/>
    <n v="35"/>
    <n v="4"/>
    <n v="20"/>
    <n v="22630"/>
    <x v="6"/>
    <n v="1"/>
    <s v="hoodie"/>
    <m/>
    <s v="â€œMachine learning for lifeâ€"/>
    <m/>
    <n v="1"/>
    <s v="Co-founder (or solo founder)"/>
    <m/>
    <s v="C-Level"/>
    <m/>
    <s v="Technology &amp; Internet"/>
    <m/>
    <n v="2"/>
    <m/>
    <s v="Nanodegree Program"/>
    <m/>
    <m/>
    <m/>
    <s v="Machine Learning Engineer"/>
    <m/>
    <m/>
    <m/>
    <m/>
    <m/>
    <s v="Front-End Web Developer"/>
    <s v="Slack Channel"/>
    <m/>
    <n v="6"/>
    <m/>
    <n v="6"/>
    <m/>
    <n v="20"/>
    <s v="Aim for 2-4 hours of study or project development each day. Small sprints like this prevent fatigue and negative progress. "/>
    <x v="1"/>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s v="No"/>
  </r>
  <r>
    <n v="337"/>
    <s v="Start a new career in this field"/>
    <m/>
    <m/>
    <m/>
    <m/>
    <m/>
    <n v="20.488888888888887"/>
    <d v="1997-10-08T00:00:00"/>
    <n v="7"/>
    <n v="120"/>
    <n v="12"/>
    <n v="3"/>
    <n v="8887"/>
    <x v="11"/>
    <n v="1"/>
    <m/>
    <m/>
    <m/>
    <m/>
    <n v="1"/>
    <s v="Machine Learning Engineer"/>
    <m/>
    <s v="Intern"/>
    <m/>
    <s v="Technology &amp; Internet"/>
    <m/>
    <n v="4"/>
    <s v="NVIDIA"/>
    <s v="Associates"/>
    <m/>
    <m/>
    <m/>
    <m/>
    <m/>
    <s v="Deep Learning Foundations"/>
    <s v="Self-Driving Car Engineer"/>
    <m/>
    <m/>
    <m/>
    <s v="Slack Channel"/>
    <m/>
    <n v="5"/>
    <m/>
    <m/>
    <s v="8+"/>
    <n v="6"/>
    <s v="You should free as much time as possible before the degree and look for work opportunities throughout the program."/>
    <x v="0"/>
    <m/>
    <n v="10"/>
    <s v="Introducing students to industry professionals in leading roles for networking"/>
    <s v="Advanced Deep Learning (Deep Learning only). Making games (non-VR)"/>
    <m/>
    <m/>
    <s v="No"/>
  </r>
  <r>
    <n v="338"/>
    <m/>
    <m/>
    <m/>
    <s v="Help prepare for an advanced degree"/>
    <s v="General interest in the topic (personal growth and enrichment)"/>
    <m/>
    <n v="23.497222222222224"/>
    <d v="1994-10-21T00:00:00"/>
    <n v="6"/>
    <n v="40"/>
    <n v="12"/>
    <n v="5"/>
    <n v="110059"/>
    <x v="11"/>
    <n v="1"/>
    <s v="jacket (brand is TBD... probably Patagonia)"/>
    <m/>
    <s v="â€œA quality life demands quality questionsâ€"/>
    <m/>
    <n v="1"/>
    <s v="Software Engineer"/>
    <m/>
    <s v="Individual Contributor"/>
    <m/>
    <s v="Business Support &amp; Logistics"/>
    <m/>
    <n v="0"/>
    <s v="Intuit"/>
    <s v="Bachelors"/>
    <m/>
    <m/>
    <m/>
    <m/>
    <s v="Artificial Intelligence"/>
    <m/>
    <m/>
    <m/>
    <m/>
    <m/>
    <s v="Forums"/>
    <m/>
    <n v="4"/>
    <m/>
    <n v="2"/>
    <m/>
    <n v="48"/>
    <s v="Try to stay as much ahead as possible, especially with the projects."/>
    <x v="1"/>
    <m/>
    <n v="9"/>
    <s v="Have more resources dedicated to practice and projects instead of videos."/>
    <s v="Self improvement courses, investment or finance related courses."/>
    <m/>
    <m/>
    <s v="No"/>
  </r>
  <r>
    <n v="339"/>
    <s v="Start a new career in this field"/>
    <s v="Grow skills for my current role"/>
    <m/>
    <m/>
    <s v="General interest in the topic (personal growth and enrichment)"/>
    <m/>
    <n v="21.427777777777777"/>
    <d v="1996-11-04T00:00:00"/>
    <n v="6"/>
    <n v="35"/>
    <n v="12"/>
    <n v="4"/>
    <n v="100070"/>
    <x v="6"/>
    <n v="1"/>
    <s v="backpack"/>
    <m/>
    <s v="â€Math - all the cool kids are doing itâ€"/>
    <m/>
    <n v="0"/>
    <m/>
    <m/>
    <m/>
    <m/>
    <m/>
    <m/>
    <m/>
    <m/>
    <s v="Bachelors"/>
    <m/>
    <m/>
    <m/>
    <m/>
    <m/>
    <s v="Deep Learning Foundations"/>
    <m/>
    <m/>
    <m/>
    <m/>
    <s v="Slack Channel"/>
    <m/>
    <n v="3"/>
    <m/>
    <n v="6"/>
    <m/>
    <n v="80"/>
    <s v="communicate with others! Two heads are better than one!"/>
    <x v="2"/>
    <s v="WeChat"/>
    <n v="9"/>
    <s v="modify the website so we cancommunicate with others during learning time(eg:watching video etc)"/>
    <s v="circuit design"/>
    <s v="great job!  keep trying!"/>
    <m/>
    <s v="No"/>
  </r>
  <r>
    <n v="340"/>
    <m/>
    <m/>
    <m/>
    <m/>
    <s v="General interest in the topic (personal growth and enrichment)"/>
    <m/>
    <n v="29.430555555555557"/>
    <d v="1988-12-15T00:00:00"/>
    <n v="8"/>
    <n v="120"/>
    <n v="10"/>
    <n v="10"/>
    <n v="52030280"/>
    <x v="9"/>
    <n v="0"/>
    <s v="jacket (brand is TBD... probably Patagonia)"/>
    <m/>
    <s v="â€œData is the new bacon&quot;"/>
    <m/>
    <n v="1"/>
    <s v="Software Engineer"/>
    <m/>
    <s v="Individual Contributor"/>
    <m/>
    <s v="Technology &amp; Internet"/>
    <m/>
    <n v="7"/>
    <s v="MV Sistemas"/>
    <s v="Bachelors"/>
    <m/>
    <m/>
    <m/>
    <s v="Machine Learning Engineer"/>
    <m/>
    <m/>
    <m/>
    <m/>
    <m/>
    <m/>
    <s v="Slack Channel"/>
    <m/>
    <m/>
    <n v="10"/>
    <n v="6"/>
    <m/>
    <n v="6"/>
    <s v="Go deep on the subject."/>
    <x v="1"/>
    <m/>
    <n v="10"/>
    <s v="More Quizzes"/>
    <s v="Software Architecture"/>
    <m/>
    <m/>
    <s v="No"/>
  </r>
  <r>
    <n v="341"/>
    <s v="Start a new career in this field"/>
    <m/>
    <m/>
    <m/>
    <m/>
    <m/>
    <n v="29.194444444444443"/>
    <d v="1989-03-10T00:00:00"/>
    <n v="7"/>
    <n v="35"/>
    <n v="5"/>
    <n v="3"/>
    <n v="600060"/>
    <x v="3"/>
    <n v="0"/>
    <s v="t-shirt"/>
    <m/>
    <s v="â€œMachine learning for lifeâ€"/>
    <m/>
    <n v="0"/>
    <m/>
    <m/>
    <m/>
    <m/>
    <m/>
    <m/>
    <m/>
    <m/>
    <s v="Bachelors"/>
    <m/>
    <m/>
    <m/>
    <s v="Machine Learning Engineer"/>
    <m/>
    <m/>
    <m/>
    <m/>
    <m/>
    <m/>
    <s v="Forums"/>
    <m/>
    <n v="6"/>
    <m/>
    <n v="6"/>
    <m/>
    <n v="1"/>
    <s v="Work on different example"/>
    <x v="1"/>
    <m/>
    <n v="4"/>
    <s v="Increase employment offer"/>
    <m/>
    <m/>
    <m/>
    <s v="No"/>
  </r>
  <r>
    <n v="342"/>
    <s v="Start a new career in this field"/>
    <m/>
    <m/>
    <s v="Help prepare for an advanced degree"/>
    <s v="General interest in the topic (personal growth and enrichment)"/>
    <m/>
    <n v="21.738888888888887"/>
    <d v="1996-07-15T00:00:00"/>
    <n v="7"/>
    <n v="35"/>
    <n v="10"/>
    <n v="45"/>
    <n v="41200"/>
    <x v="10"/>
    <n v="1"/>
    <s v="shoes (brand is TBDâ€¦ probably Adidas or Puma)"/>
    <m/>
    <s v="â€œMachine learning for lifeâ€"/>
    <m/>
    <n v="0"/>
    <m/>
    <m/>
    <m/>
    <m/>
    <m/>
    <m/>
    <m/>
    <m/>
    <s v="Nanodegree Program"/>
    <s v="Intro to Programming"/>
    <m/>
    <m/>
    <m/>
    <m/>
    <s v="Deep Learning Foundations"/>
    <m/>
    <m/>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x v="1"/>
    <m/>
    <n v="10"/>
    <s v="Get Nanodegree with credit eligible!"/>
    <s v="SLAM(Robot) and hardware development"/>
    <m/>
    <m/>
    <s v="No"/>
  </r>
  <r>
    <n v="343"/>
    <s v="Start a new career in this field"/>
    <m/>
    <m/>
    <m/>
    <m/>
    <m/>
    <n v="29.883333333333333"/>
    <d v="1988-07-05T00:00:00"/>
    <n v="7"/>
    <n v="25"/>
    <n v="9"/>
    <n v="8"/>
    <m/>
    <x v="8"/>
    <n v="0"/>
    <s v="track suit / sweat suit"/>
    <m/>
    <s v="â€œMachine learning for lifeâ€"/>
    <m/>
    <n v="1"/>
    <s v="Consulting"/>
    <m/>
    <s v="Individual Contributor"/>
    <m/>
    <s v="Construction, Machinery, and Homes"/>
    <m/>
    <n v="2"/>
    <s v="Deloitte"/>
    <s v="Masters"/>
    <m/>
    <m/>
    <m/>
    <m/>
    <m/>
    <s v="Deep Learning Foundations"/>
    <m/>
    <m/>
    <m/>
    <m/>
    <s v="Stack Overflow"/>
    <m/>
    <m/>
    <n v="10"/>
    <n v="6"/>
    <m/>
    <n v="20"/>
    <s v="Schedule time to work and stick to that schedule religiously."/>
    <x v="2"/>
    <s v="Don't remember."/>
    <n v="7"/>
    <s v="Don't know"/>
    <s v="Operating Systems"/>
    <s v="NO"/>
    <n v="0"/>
    <s v="No"/>
  </r>
  <r>
    <n v="344"/>
    <m/>
    <m/>
    <m/>
    <m/>
    <s v="General interest in the topic (personal growth and enrichment)"/>
    <m/>
    <n v="27.972222222222221"/>
    <d v="1990-05-24T00:00:00"/>
    <n v="5"/>
    <n v="30"/>
    <n v="4"/>
    <n v="56"/>
    <n v="98001"/>
    <x v="11"/>
    <n v="1"/>
    <m/>
    <m/>
    <m/>
    <m/>
    <n v="1"/>
    <s v="Software Engineer"/>
    <m/>
    <s v="Not Applicable"/>
    <m/>
    <s v="Government"/>
    <m/>
    <n v="4"/>
    <s v="attain"/>
    <s v="Bachelors"/>
    <m/>
    <m/>
    <m/>
    <m/>
    <m/>
    <s v="Deep Learning Foundations"/>
    <m/>
    <m/>
    <m/>
    <s v="ios development "/>
    <s v="Forums"/>
    <m/>
    <n v="5"/>
    <m/>
    <n v="4"/>
    <m/>
    <n v="6"/>
    <s v="consistently working on the class everyday "/>
    <x v="1"/>
    <m/>
    <n v="10"/>
    <s v="make classes cheaper"/>
    <s v="neural science "/>
    <s v="great service"/>
    <m/>
    <s v="No"/>
  </r>
  <r>
    <n v="345"/>
    <m/>
    <s v="Grow skills for my current role"/>
    <s v="Help move from academia to industry"/>
    <m/>
    <m/>
    <m/>
    <n v="29.972222222222221"/>
    <d v="1988-06-03T00:00:00"/>
    <n v="7"/>
    <n v="20"/>
    <n v="10"/>
    <n v="3"/>
    <n v="75006"/>
    <x v="3"/>
    <n v="0"/>
    <s v="backpack"/>
    <m/>
    <s v="â€Math - all the cool kids are doing itâ€"/>
    <m/>
    <n v="1"/>
    <s v="Data Scientist"/>
    <m/>
    <s v="Individual Contributor"/>
    <m/>
    <s v="Healthcare and Pharmaceuticals"/>
    <m/>
    <n v="3"/>
    <s v="Centre d'epidemiologie clinique"/>
    <s v="PhD"/>
    <m/>
    <m/>
    <s v="Data Analyst"/>
    <s v="Machine Learning Engineer"/>
    <m/>
    <m/>
    <m/>
    <m/>
    <m/>
    <m/>
    <s v="Forums"/>
    <m/>
    <n v="6"/>
    <m/>
    <n v="3"/>
    <m/>
    <n v="8"/>
    <s v="Forums are magic"/>
    <x v="1"/>
    <m/>
    <n v="10"/>
    <s v="Provide more additional reading in the courses"/>
    <m/>
    <m/>
    <m/>
    <s v="No"/>
  </r>
  <r>
    <n v="346"/>
    <m/>
    <s v="Grow skills for my current role"/>
    <m/>
    <m/>
    <m/>
    <m/>
    <n v="28.911111111111111"/>
    <d v="1989-06-20T00:00:00"/>
    <n v="6"/>
    <n v="10"/>
    <n v="7"/>
    <n v="3"/>
    <n v="15203"/>
    <x v="1"/>
    <n v="0"/>
    <s v="jacket (brand is TBD... probably Patagonia)"/>
    <m/>
    <s v="â€œMachine learning for lifeâ€"/>
    <m/>
    <n v="1"/>
    <s v="Business Intelligence / Business Analyst"/>
    <m/>
    <s v="Individual Contributor"/>
    <m/>
    <s v="Healthcare and Pharmaceuticals"/>
    <m/>
    <n v="3"/>
    <s v="UPMC"/>
    <s v="Masters"/>
    <s v="Intro to Programming"/>
    <m/>
    <m/>
    <s v="Machine Learning Engineer"/>
    <m/>
    <m/>
    <m/>
    <m/>
    <m/>
    <m/>
    <s v="Forums"/>
    <m/>
    <n v="6"/>
    <m/>
    <n v="3"/>
    <m/>
    <n v="9"/>
    <s v="Take notes while listening to the lectures."/>
    <x v="1"/>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s v="No"/>
  </r>
  <r>
    <n v="347"/>
    <s v="Start a new career in this field"/>
    <s v="Grow skills for my current role"/>
    <m/>
    <s v="Help prepare for an advanced degree"/>
    <s v="General interest in the topic (personal growth and enrichment)"/>
    <m/>
    <n v="31.838888888888889"/>
    <d v="1986-08-01T00:00:00"/>
    <n v="7"/>
    <n v="25"/>
    <n v="10"/>
    <n v="8"/>
    <n v="28231"/>
    <x v="10"/>
    <n v="0"/>
    <s v="hoodie"/>
    <m/>
    <s v="â€œData is the new bacon&quot;"/>
    <m/>
    <n v="1"/>
    <m/>
    <s v="Application Developer"/>
    <m/>
    <s v="Senior"/>
    <s v="Technology &amp; Internet"/>
    <m/>
    <n v="4"/>
    <s v="Accenture"/>
    <s v="Masters"/>
    <m/>
    <m/>
    <m/>
    <m/>
    <m/>
    <s v="Deep Learning Foundations"/>
    <m/>
    <m/>
    <m/>
    <m/>
    <s v="Forums"/>
    <m/>
    <m/>
    <n v="8"/>
    <n v="6"/>
    <m/>
    <n v="8"/>
    <s v="Try to study every day, even if it is just for 20 minutes. This helps me identify the problems early and organize my week accordingly."/>
    <x v="2"/>
    <s v="When it was created after the first AI course."/>
    <n v="10"/>
    <s v="I work and also study and I have to commute to work, some audio materials, similiar to podcasts, would be a great way to keep learning when you have to drive or you are on the subway, etc. "/>
    <m/>
    <m/>
    <m/>
    <s v="No"/>
  </r>
  <r>
    <n v="348"/>
    <m/>
    <m/>
    <s v="Help move from academia to industry"/>
    <m/>
    <s v="General interest in the topic (personal growth and enrichment)"/>
    <m/>
    <n v="29.155555555555555"/>
    <d v="1989-03-24T00:00:00"/>
    <n v="7"/>
    <n v="30"/>
    <n v="8"/>
    <n v="12"/>
    <n v="560"/>
    <x v="10"/>
    <n v="1"/>
    <m/>
    <s v="Notebooks"/>
    <s v="â€œMachine learning for lifeâ€"/>
    <m/>
    <n v="1"/>
    <s v="Research"/>
    <m/>
    <s v="Individual Contributor"/>
    <m/>
    <s v="Technology &amp; Internet"/>
    <m/>
    <n v="3"/>
    <s v="University of Helsinki, Finland"/>
    <s v="Masters"/>
    <m/>
    <m/>
    <m/>
    <s v="Machine Learning Engineer"/>
    <m/>
    <m/>
    <m/>
    <m/>
    <m/>
    <m/>
    <s v="Stack Overflow"/>
    <m/>
    <m/>
    <n v="21"/>
    <m/>
    <n v="16"/>
    <n v="12"/>
    <s v="All projects have information on how much time you would need to complete it. So, plan and allocate time efficiently and have a fixed graduation date to motivate yourself.  "/>
    <x v="2"/>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s v="No"/>
  </r>
  <r>
    <n v="349"/>
    <s v="Start a new career in this field"/>
    <m/>
    <m/>
    <m/>
    <m/>
    <m/>
    <n v="33"/>
    <m/>
    <n v="6"/>
    <n v="180"/>
    <n v="12"/>
    <n v="5"/>
    <n v="3350005"/>
    <x v="11"/>
    <n v="1"/>
    <s v="t-shirt"/>
    <m/>
    <s v="â€Math - all the cool kids are doing itâ€"/>
    <m/>
    <n v="1"/>
    <s v="Other"/>
    <m/>
    <s v="Individual Contributor"/>
    <m/>
    <s v="Technology &amp; Internet"/>
    <m/>
    <n v="13"/>
    <s v="Microsoft"/>
    <s v="Masters"/>
    <m/>
    <m/>
    <m/>
    <m/>
    <m/>
    <s v="Deep Learning Foundations"/>
    <m/>
    <m/>
    <m/>
    <m/>
    <s v="Slack Channel"/>
    <m/>
    <n v="5"/>
    <m/>
    <n v="5"/>
    <m/>
    <n v="15"/>
    <s v="Take full advantage of slack channel."/>
    <x v="2"/>
    <s v="TechCrunch"/>
    <n v="10"/>
    <s v="In Self Driving Car Nanodegree Program, I feel that there is a large gap between the course and the real world. So, I'd be happy to hear more advanced stories."/>
    <s v="GPU Programming"/>
    <e v="#NAME?"/>
    <m/>
    <s v="No"/>
  </r>
  <r>
    <n v="350"/>
    <m/>
    <m/>
    <m/>
    <m/>
    <s v="General interest in the topic (personal growth and enrichment)"/>
    <m/>
    <n v="30.783333333333335"/>
    <d v="1987-08-16T00:00:00"/>
    <n v="8"/>
    <n v="35"/>
    <n v="12"/>
    <n v="15"/>
    <n v="9320"/>
    <x v="8"/>
    <n v="0"/>
    <m/>
    <s v="I didn't know about a swag store until now"/>
    <m/>
    <s v="My AI has more Neurons than me"/>
    <n v="1"/>
    <s v="Other"/>
    <m/>
    <s v="Not Applicable"/>
    <m/>
    <s v="Technology &amp; Internet"/>
    <m/>
    <n v="15"/>
    <s v="Myself"/>
    <s v="Bachelors"/>
    <m/>
    <m/>
    <m/>
    <s v="Machine Learning Engineer"/>
    <m/>
    <m/>
    <m/>
    <m/>
    <m/>
    <m/>
    <m/>
    <s v="Stackoverflow and official Documentation i.e. on Keras.org or tensorflow.org"/>
    <m/>
    <s v="maybe 12? If the work on the projects counts too a lot more like a 100."/>
    <m/>
    <n v="100"/>
    <n v="50"/>
    <s v="Read the official documentation "/>
    <x v="0"/>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s v="No"/>
  </r>
  <r>
    <n v="351"/>
    <m/>
    <s v="Grow skills for my current role"/>
    <s v="Help move from academia to industry"/>
    <m/>
    <s v="General interest in the topic (personal growth and enrichment)"/>
    <m/>
    <n v="25.963888888888889"/>
    <d v="1992-05-16T00:00:00"/>
    <n v="6"/>
    <n v="2"/>
    <n v="12"/>
    <n v="2"/>
    <m/>
    <x v="7"/>
    <n v="1"/>
    <m/>
    <m/>
    <m/>
    <m/>
    <n v="0"/>
    <m/>
    <m/>
    <m/>
    <m/>
    <m/>
    <m/>
    <m/>
    <m/>
    <s v="Masters"/>
    <m/>
    <m/>
    <m/>
    <m/>
    <m/>
    <s v="Deep Learning Foundations"/>
    <m/>
    <m/>
    <m/>
    <m/>
    <s v="Slack Channel"/>
    <m/>
    <n v="3"/>
    <m/>
    <n v="4"/>
    <m/>
    <n v="5"/>
    <s v="I would say use the slack and forums more often as they provide great interactions and communications with experienced people."/>
    <x v="1"/>
    <m/>
    <n v="10"/>
    <s v="sometimes the new degrees lack some material or some preparation, and I think that needs to be taken into consideration."/>
    <s v="I didn't find an introductory course about MongoDB."/>
    <m/>
    <n v="1"/>
    <s v="No"/>
  </r>
  <r>
    <n v="352"/>
    <s v="Start a new career in this field"/>
    <m/>
    <m/>
    <m/>
    <s v="General interest in the topic (personal growth and enrichment)"/>
    <m/>
    <n v="40.125"/>
    <d v="1978-06-01T00:00:00"/>
    <n v="7"/>
    <n v="100"/>
    <n v="7"/>
    <n v="12"/>
    <n v="98053"/>
    <x v="10"/>
    <n v="1"/>
    <m/>
    <m/>
    <m/>
    <m/>
    <n v="1"/>
    <s v="Data Engineer"/>
    <m/>
    <s v="Individual Contributor"/>
    <m/>
    <s v="Technology &amp; Internet"/>
    <m/>
    <n v="15"/>
    <s v="Self employed"/>
    <s v="Masters"/>
    <m/>
    <m/>
    <m/>
    <m/>
    <m/>
    <s v="Deep Learning Foundations"/>
    <m/>
    <m/>
    <m/>
    <m/>
    <s v="Forums"/>
    <m/>
    <m/>
    <n v="10"/>
    <n v="5"/>
    <m/>
    <n v="300"/>
    <s v="Read all resources provided and slog"/>
    <x v="1"/>
    <m/>
    <n v="10"/>
    <s v="More exercises "/>
    <s v="ai in life sciences"/>
    <s v="I hope ai, self driving, robotics programs allow scheduling at my schedule"/>
    <m/>
    <s v="No"/>
  </r>
  <r>
    <n v="353"/>
    <m/>
    <s v="Grow skills for my current role"/>
    <m/>
    <m/>
    <s v="General interest in the topic (personal growth and enrichment)"/>
    <m/>
    <n v="35.733333333333334"/>
    <d v="1982-09-29T00:00:00"/>
    <n v="7"/>
    <n v="15"/>
    <n v="5"/>
    <n v="1"/>
    <n v="93730"/>
    <x v="8"/>
    <n v="1"/>
    <m/>
    <m/>
    <m/>
    <m/>
    <n v="1"/>
    <s v=" Artificial Intelligence Engineer"/>
    <m/>
    <s v="Manager"/>
    <m/>
    <s v="Real Estate"/>
    <m/>
    <n v="8"/>
    <s v="Assemigroup"/>
    <s v="Bachelors"/>
    <m/>
    <m/>
    <m/>
    <m/>
    <m/>
    <s v="Deep Learning Foundations"/>
    <m/>
    <m/>
    <m/>
    <m/>
    <s v="Forums"/>
    <m/>
    <m/>
    <n v="7"/>
    <m/>
    <n v="7"/>
    <n v="6"/>
    <s v="you get what you put in, make time for it"/>
    <x v="2"/>
    <s v="reddit"/>
    <n v="8"/>
    <s v="more accurately estimate time requirements"/>
    <s v="Advanced AI"/>
    <m/>
    <n v="1"/>
    <s v="No"/>
  </r>
  <r>
    <n v="354"/>
    <m/>
    <m/>
    <m/>
    <m/>
    <s v="General interest in the topic (personal growth and enrichment)"/>
    <m/>
    <n v="45.75"/>
    <d v="1972-11-14T00:00:00"/>
    <n v="7"/>
    <n v="120"/>
    <n v="10"/>
    <n v="3"/>
    <n v="518000"/>
    <x v="5"/>
    <n v="0"/>
    <s v="jacket (brand is TBD... probably Patagonia)"/>
    <m/>
    <s v="â€œMachine learning for lifeâ€"/>
    <m/>
    <n v="1"/>
    <s v="Product Management/Project Management"/>
    <m/>
    <m/>
    <s v="Founder"/>
    <s v="Technology &amp; Internet"/>
    <m/>
    <n v="20"/>
    <s v="Shenzhen Shinetech Software"/>
    <s v="Masters"/>
    <m/>
    <m/>
    <s v="Data Analyst"/>
    <m/>
    <m/>
    <m/>
    <m/>
    <m/>
    <m/>
    <m/>
    <s v="Forums"/>
    <m/>
    <n v="4"/>
    <m/>
    <n v="6"/>
    <m/>
    <n v="8"/>
    <s v="reserve enough time for studying"/>
    <x v="2"/>
    <s v="Blog"/>
    <n v="9"/>
    <s v="make Nanodegree self paced"/>
    <s v="Algorithmic Trading; Product Management"/>
    <s v="Help students in China find a job in tech industries globally"/>
    <m/>
    <s v="No"/>
  </r>
  <r>
    <n v="355"/>
    <m/>
    <m/>
    <m/>
    <m/>
    <s v="General interest in the topic (personal growth and enrichment)"/>
    <m/>
    <n v="25.780555555555555"/>
    <d v="1992-07-21T00:00:00"/>
    <n v="7"/>
    <n v="35"/>
    <n v="10"/>
    <n v="4"/>
    <n v="400076"/>
    <x v="6"/>
    <n v="1"/>
    <s v="shoes (brand is TBDâ€¦ probably Adidas or Puma)"/>
    <m/>
    <s v="â€œA quality life demands quality questionsâ€"/>
    <m/>
    <n v="0"/>
    <m/>
    <m/>
    <m/>
    <m/>
    <m/>
    <m/>
    <m/>
    <m/>
    <s v="Masters"/>
    <m/>
    <m/>
    <m/>
    <m/>
    <m/>
    <s v="Deep Learning Foundations"/>
    <m/>
    <m/>
    <m/>
    <m/>
    <s v="Forums"/>
    <m/>
    <n v="6"/>
    <m/>
    <n v="4"/>
    <m/>
    <n v="10"/>
    <s v="Open up to every piece of information. Be it forums, slack, stackoverflow and connect all bits for greater understanding."/>
    <x v="5"/>
    <m/>
    <n v="9"/>
    <s v="Maybe providing recent breakthroughs and how they can be achieved by provided material."/>
    <s v="Maybe game developer nanodegree"/>
    <s v="Should work on deciding on prerequisites for the program. Sometimes, things get pretty advanced."/>
    <m/>
    <s v="No"/>
  </r>
  <r>
    <n v="356"/>
    <m/>
    <m/>
    <s v="Help move from academia to industry"/>
    <m/>
    <m/>
    <m/>
    <n v="26.486111111111111"/>
    <d v="1991-11-10T00:00:00"/>
    <n v="6"/>
    <n v="10"/>
    <n v="13"/>
    <n v="10"/>
    <n v="48201"/>
    <x v="9"/>
    <n v="1"/>
    <s v="hat"/>
    <m/>
    <s v="â€œMachine learning for lifeâ€"/>
    <m/>
    <n v="0"/>
    <m/>
    <m/>
    <m/>
    <m/>
    <m/>
    <m/>
    <m/>
    <m/>
    <s v="Masters"/>
    <m/>
    <m/>
    <s v="Data Analyst"/>
    <m/>
    <m/>
    <m/>
    <m/>
    <m/>
    <m/>
    <m/>
    <s v="Forums"/>
    <m/>
    <n v="6"/>
    <m/>
    <n v="5"/>
    <m/>
    <n v="30"/>
    <s v="Nanodegree gives the students a really good perspective about the field they are interested in"/>
    <x v="0"/>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s v="No"/>
  </r>
  <r>
    <n v="357"/>
    <s v="Start a new career in this field"/>
    <m/>
    <m/>
    <m/>
    <s v="General interest in the topic (personal growth and enrichment)"/>
    <m/>
    <n v="30.622222222222224"/>
    <d v="1987-10-13T00:00:00"/>
    <n v="7"/>
    <n v="35"/>
    <n v="12"/>
    <n v="2"/>
    <n v="50374"/>
    <x v="4"/>
    <n v="1"/>
    <m/>
    <m/>
    <m/>
    <m/>
    <n v="1"/>
    <s v="Software Engineer"/>
    <m/>
    <s v="Individual Contributor"/>
    <m/>
    <s v="Business Support &amp; Logistics"/>
    <m/>
    <n v="4"/>
    <s v="meetingmasters.de"/>
    <s v="Bachelors"/>
    <m/>
    <m/>
    <m/>
    <m/>
    <m/>
    <s v="Deep Learning Foundations"/>
    <m/>
    <m/>
    <m/>
    <m/>
    <s v="Forums"/>
    <m/>
    <n v="6"/>
    <m/>
    <m/>
    <n v="10"/>
    <n v="10"/>
    <s v="don't worry too much about the deadlines and do the lessons and quizzes thoroughly."/>
    <x v="1"/>
    <m/>
    <n v="10"/>
    <s v="I don't know"/>
    <s v="in depth courses for self-driving car technologies like ROS, real-time OS or different sensors and how to use them. "/>
    <m/>
    <m/>
    <s v="No"/>
  </r>
  <r>
    <n v="358"/>
    <m/>
    <s v="Grow skills for my current role"/>
    <m/>
    <m/>
    <s v="General interest in the topic (personal growth and enrichment)"/>
    <m/>
    <n v="39.62777777777778"/>
    <d v="1978-11-27T00:00:00"/>
    <n v="7"/>
    <n v="20"/>
    <n v="9"/>
    <n v="3"/>
    <n v="170512"/>
    <x v="8"/>
    <n v="1"/>
    <m/>
    <m/>
    <m/>
    <m/>
    <n v="1"/>
    <s v="Educator / Instructor"/>
    <m/>
    <s v="Manager"/>
    <m/>
    <s v="Education"/>
    <m/>
    <n v="8"/>
    <s v="UDLA Ecuador"/>
    <s v="PhD"/>
    <m/>
    <m/>
    <m/>
    <m/>
    <s v="Artificial Intelligence"/>
    <s v="Deep Learning Foundations"/>
    <m/>
    <m/>
    <m/>
    <m/>
    <s v="Stack Overflow"/>
    <m/>
    <n v="6"/>
    <m/>
    <n v="6"/>
    <m/>
    <n v="36"/>
    <s v="Persistence"/>
    <x v="1"/>
    <m/>
    <n v="8"/>
    <s v="Apply the tuition discounts on time."/>
    <s v="Kotlin"/>
    <s v="Nice work."/>
    <n v="1"/>
    <s v="No"/>
  </r>
  <r>
    <n v="359"/>
    <s v="Start a new career in this field"/>
    <m/>
    <m/>
    <s v="Help prepare for an advanced degree"/>
    <m/>
    <m/>
    <n v="31.85"/>
    <d v="1986-07-28T00:00:00"/>
    <n v="7"/>
    <n v="13"/>
    <n v="7"/>
    <n v="5"/>
    <n v="66130"/>
    <x v="5"/>
    <n v="1"/>
    <s v="t-shirt"/>
    <m/>
    <s v="â€œMachine learning for lifeâ€"/>
    <m/>
    <n v="1"/>
    <s v="Other"/>
    <m/>
    <s v="Manager"/>
    <m/>
    <s v="Food &amp; Beverages"/>
    <m/>
    <n v="3"/>
    <s v="Kimdogo GmbH"/>
    <s v="Bachelors"/>
    <m/>
    <m/>
    <m/>
    <m/>
    <m/>
    <s v="Deep Learning Foundations"/>
    <m/>
    <m/>
    <m/>
    <m/>
    <s v="Mentor Help (classroom or 1:1 mentors)"/>
    <m/>
    <n v="5"/>
    <m/>
    <n v="6"/>
    <m/>
    <n v="3"/>
    <s v="Learning from Udacity means you  got tomorrowâ€™s skills today."/>
    <x v="1"/>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s v="No"/>
  </r>
  <r>
    <n v="360"/>
    <m/>
    <s v="Grow skills for my current role"/>
    <m/>
    <m/>
    <s v="General interest in the topic (personal growth and enrichment)"/>
    <m/>
    <n v="45.594444444444441"/>
    <d v="1973-01-09T00:00:00"/>
    <n v="6"/>
    <n v="120"/>
    <n v="12"/>
    <n v="15"/>
    <n v="3320"/>
    <x v="6"/>
    <n v="0"/>
    <s v="hoodie"/>
    <m/>
    <s v="â€œMachine learning for lifeâ€"/>
    <m/>
    <n v="1"/>
    <s v="Accounting/Finance"/>
    <m/>
    <s v="C-Level"/>
    <m/>
    <s v="Advertising &amp; Marketing"/>
    <m/>
    <n v="20"/>
    <s v="Modern Times Groups AB"/>
    <s v="Masters"/>
    <m/>
    <m/>
    <s v="Data Analyst"/>
    <m/>
    <m/>
    <s v="Deep Learning Foundations"/>
    <m/>
    <m/>
    <m/>
    <m/>
    <s v="Forums"/>
    <m/>
    <n v="6"/>
    <m/>
    <n v="5"/>
    <m/>
    <n v="15"/>
    <s v="Stick to it, ask questions, search the internet_x000a_the New Skills you learn are well worth the_x000a_effort"/>
    <x v="1"/>
    <m/>
    <n v="10"/>
    <s v="Meet and greets / Conferences outside of U.S."/>
    <s v="Difficult to say, the end goal was to get into AI Nanodegree, which I am doing now, that may lead to bigger appetite for further studies into this area, but exactly what I cannot say now."/>
    <m/>
    <n v="0"/>
    <s v="No"/>
  </r>
  <r>
    <n v="361"/>
    <m/>
    <s v="Grow skills for my current role"/>
    <m/>
    <m/>
    <m/>
    <m/>
    <n v="41.541666666666664"/>
    <d v="1977-01-07T00:00:00"/>
    <n v="8"/>
    <n v="45"/>
    <n v="13"/>
    <n v="20"/>
    <n v="1338"/>
    <x v="2"/>
    <n v="0"/>
    <s v="t-shirt"/>
    <m/>
    <s v="â€œData is the new bacon&quot;"/>
    <m/>
    <n v="1"/>
    <s v="Data Engineer"/>
    <m/>
    <s v="Manager"/>
    <m/>
    <s v="Telecommunications"/>
    <m/>
    <n v="15"/>
    <s v="Ice"/>
    <s v="Masters"/>
    <m/>
    <m/>
    <m/>
    <m/>
    <s v="Artificial Intelligence"/>
    <s v="Deep Learning Foundations"/>
    <m/>
    <m/>
    <m/>
    <m/>
    <s v="Slack Channel"/>
    <m/>
    <n v="3"/>
    <m/>
    <n v="5"/>
    <m/>
    <n v="15"/>
    <s v="It takes more time than you think"/>
    <x v="1"/>
    <m/>
    <n v="9"/>
    <s v="More predictable reviewers"/>
    <m/>
    <m/>
    <m/>
    <s v="No"/>
  </r>
  <r>
    <n v="362"/>
    <m/>
    <s v="Grow skills for my current role"/>
    <m/>
    <m/>
    <s v="General interest in the topic (personal growth and enrichment)"/>
    <m/>
    <n v="36.238888888888887"/>
    <d v="1982-03-31T00:00:00"/>
    <n v="8"/>
    <n v="2"/>
    <n v="10"/>
    <n v="7"/>
    <n v="6767"/>
    <x v="7"/>
    <n v="0"/>
    <s v="t-shirt"/>
    <m/>
    <s v="â€œA quality life demands quality questionsâ€"/>
    <m/>
    <n v="1"/>
    <s v="Business/Strategy"/>
    <m/>
    <s v="Individual Contributor"/>
    <m/>
    <s v="Automotive"/>
    <m/>
    <n v="11"/>
    <s v="Goodyear"/>
    <s v="Bachelors"/>
    <m/>
    <m/>
    <s v="Data Analyst"/>
    <s v="Machine Learning Engineer"/>
    <m/>
    <s v="Deep Learning Foundations"/>
    <m/>
    <m/>
    <m/>
    <m/>
    <s v="Stack Overflow"/>
    <m/>
    <n v="6"/>
    <m/>
    <n v="5"/>
    <m/>
    <n v="4"/>
    <s v="Be curious, try by yourself and question everything"/>
    <x v="1"/>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s v="No"/>
  </r>
  <r>
    <n v="363"/>
    <s v="Start a new career in this field"/>
    <m/>
    <m/>
    <m/>
    <m/>
    <m/>
    <n v="26.672222222222221"/>
    <d v="1991-09-04T00:00:00"/>
    <n v="8"/>
    <n v="30"/>
    <n v="10"/>
    <n v="1"/>
    <n v="94085"/>
    <x v="6"/>
    <n v="0"/>
    <s v="t-shirt"/>
    <m/>
    <s v="â€œMachine learning for lifeâ€"/>
    <m/>
    <n v="1"/>
    <s v="Other"/>
    <m/>
    <s v="Individual Contributor"/>
    <m/>
    <s v="Electronics"/>
    <m/>
    <n v="3"/>
    <s v="ON Semiconductor"/>
    <s v="Masters"/>
    <m/>
    <m/>
    <m/>
    <m/>
    <m/>
    <s v="Deep Learning Foundations"/>
    <m/>
    <m/>
    <m/>
    <m/>
    <s v="Forums"/>
    <m/>
    <n v="4"/>
    <m/>
    <n v="3"/>
    <m/>
    <n v="6"/>
    <s v="Search forum. There are lots of helpful staff!!!"/>
    <x v="1"/>
    <m/>
    <n v="9"/>
    <s v="For Carnd, it would be very helpful if the projects have more guides."/>
    <s v="java, python, data structure, data science"/>
    <s v="What is the career service related to AI or Carnd? I want to become an AI engineer in the future. I need more information on that."/>
    <m/>
    <s v="No"/>
  </r>
  <r>
    <n v="364"/>
    <s v="Start a new career in this field"/>
    <s v="Grow skills for my current role"/>
    <m/>
    <m/>
    <s v="General interest in the topic (personal growth and enrichment)"/>
    <m/>
    <n v="26.824999999999999"/>
    <d v="1991-07-11T00:00:00"/>
    <n v="6"/>
    <n v="90"/>
    <n v="8"/>
    <n v="12"/>
    <n v="560103"/>
    <x v="10"/>
    <n v="1"/>
    <m/>
    <m/>
    <m/>
    <m/>
    <n v="1"/>
    <s v="Business Intelligence / Business Analyst"/>
    <m/>
    <s v="Individual Contributor"/>
    <m/>
    <s v="Technology &amp; Internet"/>
    <m/>
    <n v="3"/>
    <s v="Capgemini"/>
    <s v="Bachelors"/>
    <m/>
    <m/>
    <m/>
    <s v="Machine Learning Engineer"/>
    <m/>
    <s v="Deep Learning Foundations"/>
    <m/>
    <m/>
    <m/>
    <m/>
    <s v="Forums"/>
    <m/>
    <n v="6"/>
    <m/>
    <n v="6"/>
    <m/>
    <n v="12"/>
    <s v="Go through each and every lesson and starting working on the code, we learn more while coding"/>
    <x v="0"/>
    <m/>
    <n v="10"/>
    <s v="Nothing, everything is perfect."/>
    <s v="Microstrategy (BI tools)"/>
    <s v="Udacity is awesome. :)"/>
    <n v="1"/>
    <s v="No"/>
  </r>
  <r>
    <n v="365"/>
    <s v="Start a new career in this field"/>
    <m/>
    <s v="Help move from academia to industry"/>
    <m/>
    <s v="General interest in the topic (personal growth and enrichment)"/>
    <m/>
    <n v="26.45"/>
    <d v="1991-11-23T00:00:00"/>
    <n v="7"/>
    <n v="35"/>
    <n v="12"/>
    <n v="3"/>
    <n v="350121"/>
    <x v="0"/>
    <n v="1"/>
    <m/>
    <m/>
    <m/>
    <m/>
    <n v="1"/>
    <s v="Software Engineer"/>
    <m/>
    <s v="Not Applicable"/>
    <m/>
    <s v="Technology &amp; Internet"/>
    <m/>
    <n v="2"/>
    <s v="Mediatek"/>
    <s v="Bachelors"/>
    <m/>
    <m/>
    <m/>
    <m/>
    <m/>
    <s v="Deep Learning Foundations"/>
    <m/>
    <m/>
    <m/>
    <m/>
    <s v="Slack Channel"/>
    <m/>
    <n v="3"/>
    <m/>
    <n v="6"/>
    <m/>
    <n v="200"/>
    <s v="Try to communicate to other student"/>
    <x v="2"/>
    <s v="Baidu"/>
    <n v="8"/>
    <s v="More project"/>
    <m/>
    <s v="Too expensive, and there is a lot of same context in two similar course, I do not want to pay a lot money for the same contextâ€¦â€¦â€¦"/>
    <m/>
    <s v="No"/>
  </r>
  <r>
    <n v="366"/>
    <s v="Start a new career in this field"/>
    <m/>
    <m/>
    <m/>
    <s v="General interest in the topic (personal growth and enrichment)"/>
    <m/>
    <n v="34.475000000000001"/>
    <d v="1983-12-26T00:00:00"/>
    <n v="8"/>
    <n v="35"/>
    <n v="8"/>
    <n v="2"/>
    <n v="30320"/>
    <x v="4"/>
    <n v="1"/>
    <m/>
    <m/>
    <m/>
    <m/>
    <n v="1"/>
    <s v="Co-founder (or solo founder)"/>
    <m/>
    <s v="C-Level"/>
    <m/>
    <s v="Technology &amp; Internet"/>
    <m/>
    <n v="12"/>
    <s v="CashFlix"/>
    <s v="Masters"/>
    <m/>
    <m/>
    <m/>
    <s v="Machine Learning Engineer"/>
    <m/>
    <m/>
    <m/>
    <m/>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x v="1"/>
    <m/>
    <n v="10"/>
    <s v="Already indicate supplementary material, especially for matters of greater difficulty."/>
    <s v="I already love it!!!"/>
    <s v="I'm a Forum, Class and 1:1 Mentor for the SDC and ML Nanodegrees."/>
    <n v="1"/>
    <s v="No"/>
  </r>
  <r>
    <n v="367"/>
    <s v="Start a new career in this field"/>
    <m/>
    <m/>
    <m/>
    <s v="General interest in the topic (personal growth and enrichment)"/>
    <m/>
    <n v="33"/>
    <m/>
    <n v="6"/>
    <n v="35"/>
    <n v="10"/>
    <n v="10"/>
    <m/>
    <x v="3"/>
    <n v="0"/>
    <s v="t-shirt"/>
    <m/>
    <s v="â€œMachine learning for lifeâ€"/>
    <m/>
    <n v="1"/>
    <s v="Software Engineer"/>
    <m/>
    <s v="Director"/>
    <m/>
    <s v="Technology &amp; Internet"/>
    <m/>
    <n v="30"/>
    <m/>
    <s v="Bachelors"/>
    <m/>
    <m/>
    <m/>
    <m/>
    <m/>
    <m/>
    <m/>
    <m/>
    <s v="None"/>
    <m/>
    <m/>
    <m/>
    <m/>
    <m/>
    <m/>
    <m/>
    <m/>
    <m/>
    <x v="0"/>
    <m/>
    <n v="9"/>
    <s v="Keep up with the latest changes in the field and listen to the students feedback."/>
    <s v="Nothing in the plan"/>
    <s v="No."/>
    <n v="0"/>
    <s v="No"/>
  </r>
  <r>
    <n v="368"/>
    <m/>
    <s v="Grow skills for my current role"/>
    <m/>
    <m/>
    <m/>
    <m/>
    <n v="46.45"/>
    <d v="1972-03-07T00:00:00"/>
    <n v="6"/>
    <n v="80"/>
    <n v="10"/>
    <n v="12"/>
    <n v="3079"/>
    <x v="10"/>
    <n v="1"/>
    <m/>
    <m/>
    <m/>
    <m/>
    <n v="1"/>
    <s v="Software Engineer"/>
    <m/>
    <m/>
    <s v="Senior"/>
    <m/>
    <s v="Financial"/>
    <n v="15"/>
    <s v="Wolters Kluwer"/>
    <s v="Masters"/>
    <m/>
    <m/>
    <s v="Data Analyst"/>
    <m/>
    <m/>
    <m/>
    <m/>
    <m/>
    <m/>
    <m/>
    <s v="Forums"/>
    <m/>
    <n v="4"/>
    <m/>
    <n v="4"/>
    <m/>
    <n v="10"/>
    <s v="Have a good reason to learn what you are planning to learn. When &quot;why&quot; is bigger than &quot;how&quot;, everything becomes easier and more fun."/>
    <x v="1"/>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s v="No"/>
  </r>
  <r>
    <n v="369"/>
    <s v="Start a new career in this field"/>
    <m/>
    <m/>
    <m/>
    <m/>
    <m/>
    <n v="27.569444444444443"/>
    <d v="1990-10-16T00:00:00"/>
    <n v="7"/>
    <n v="30"/>
    <n v="8"/>
    <n v="8"/>
    <n v="41001000"/>
    <x v="10"/>
    <n v="1"/>
    <m/>
    <m/>
    <m/>
    <m/>
    <n v="1"/>
    <s v="Self Driving Car"/>
    <m/>
    <m/>
    <s v="Student Mentor SDC Program"/>
    <s v="Education"/>
    <m/>
    <n v="1"/>
    <s v="Udacity"/>
    <s v="Bachelors"/>
    <m/>
    <m/>
    <m/>
    <s v="Machine Learning Engineer"/>
    <m/>
    <s v="Deep Learning Foundations"/>
    <m/>
    <m/>
    <m/>
    <m/>
    <s v="Mentor Help (classroom or 1:1 mentors)"/>
    <m/>
    <m/>
    <n v="18"/>
    <n v="6"/>
    <m/>
    <n v="10"/>
    <s v="Be very focous and picture yourself why you are taking the program, it'll give you strenghts in difficult times"/>
    <x v="1"/>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s v="No"/>
  </r>
  <r>
    <n v="370"/>
    <s v="Start a new career in this field"/>
    <m/>
    <m/>
    <m/>
    <m/>
    <m/>
    <n v="29.880555555555556"/>
    <d v="1988-07-06T00:00:00"/>
    <n v="7"/>
    <n v="30"/>
    <n v="4"/>
    <n v="10"/>
    <n v="94086"/>
    <x v="9"/>
    <n v="1"/>
    <m/>
    <m/>
    <m/>
    <m/>
    <n v="1"/>
    <s v=" Artificial Intelligence Engineer"/>
    <m/>
    <s v="Individual Contributor"/>
    <m/>
    <s v="Healthcare and Pharmaceuticals"/>
    <m/>
    <n v="1"/>
    <s v="Huawei"/>
    <s v="Masters"/>
    <m/>
    <m/>
    <m/>
    <m/>
    <m/>
    <s v="Deep Learning Foundations"/>
    <m/>
    <m/>
    <m/>
    <m/>
    <s v="Slack Channel"/>
    <m/>
    <n v="6"/>
    <m/>
    <n v="5"/>
    <m/>
    <n v="8"/>
    <s v="Quiz is helpful for your projects."/>
    <x v="0"/>
    <m/>
    <n v="10"/>
    <s v="Real meetup for students and teachers"/>
    <s v="Robotics"/>
    <s v="NO"/>
    <n v="0"/>
    <s v="No"/>
  </r>
  <r>
    <n v="371"/>
    <s v="Start a new career in this field"/>
    <m/>
    <m/>
    <s v="Help prepare for an advanced degree"/>
    <s v="General interest in the topic (personal growth and enrichment)"/>
    <m/>
    <n v="22.572222222222223"/>
    <d v="1995-09-19T00:00:00"/>
    <n v="8"/>
    <n v="60"/>
    <n v="9"/>
    <n v="30"/>
    <n v="500062"/>
    <x v="0"/>
    <n v="0"/>
    <s v="backpack"/>
    <m/>
    <m/>
    <s v="&quot;Machine Learning - Now everyone can model!&quot;"/>
    <n v="0"/>
    <m/>
    <m/>
    <m/>
    <m/>
    <m/>
    <m/>
    <m/>
    <m/>
    <s v="Bachelors"/>
    <m/>
    <m/>
    <s v="Data Analyst"/>
    <m/>
    <m/>
    <m/>
    <m/>
    <m/>
    <m/>
    <m/>
    <s v="Stack Overflow"/>
    <m/>
    <m/>
    <s v="More than 10"/>
    <n v="5"/>
    <m/>
    <n v="20"/>
    <s v="don't let procrastination take over. Dig in right from the start, and never let up."/>
    <x v="1"/>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s v="No"/>
  </r>
  <r>
    <n v="372"/>
    <s v="Start a new career in this field"/>
    <m/>
    <m/>
    <s v="Help prepare for an advanced degree"/>
    <s v="General interest in the topic (personal growth and enrichment)"/>
    <m/>
    <n v="30.658333333333335"/>
    <d v="1987-09-30T00:00:00"/>
    <n v="6"/>
    <n v="60"/>
    <n v="12"/>
    <n v="5"/>
    <n v="0"/>
    <x v="11"/>
    <n v="0"/>
    <s v="hoodie"/>
    <m/>
    <s v="â€œMachine learning for lifeâ€"/>
    <m/>
    <n v="1"/>
    <s v="Software Engineer"/>
    <m/>
    <m/>
    <s v="Junior"/>
    <s v="Technology &amp; Internet"/>
    <m/>
    <n v="1"/>
    <s v="OpenWare"/>
    <s v="Bachelors"/>
    <m/>
    <m/>
    <m/>
    <m/>
    <m/>
    <s v="Deep Learning Foundations"/>
    <m/>
    <m/>
    <m/>
    <m/>
    <s v="Slack Channel"/>
    <m/>
    <n v="3"/>
    <m/>
    <n v="4"/>
    <m/>
    <n v="3"/>
    <s v="Ask when confused and try to solve the problem on your own before seeking help"/>
    <x v="1"/>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s v="No"/>
  </r>
  <r>
    <n v="373"/>
    <s v="Start a new career in this field"/>
    <m/>
    <m/>
    <m/>
    <m/>
    <m/>
    <n v="35.616666666666667"/>
    <d v="1982-11-10T00:00:00"/>
    <n v="8"/>
    <n v="8"/>
    <n v="8"/>
    <n v="25"/>
    <n v="22408"/>
    <x v="4"/>
    <n v="0"/>
    <s v="jacket (brand is TBD... probably Patagonia)"/>
    <m/>
    <s v="â€œA quality life demands quality questionsâ€"/>
    <m/>
    <n v="1"/>
    <s v="Self employed"/>
    <m/>
    <s v="Not Applicable"/>
    <m/>
    <s v="Technology &amp; Internet"/>
    <m/>
    <n v="2"/>
    <m/>
    <s v="Masters"/>
    <s v="Intro to Programming"/>
    <m/>
    <m/>
    <s v="Machine Learning Engineer"/>
    <m/>
    <s v="Deep Learning Foundations"/>
    <m/>
    <m/>
    <m/>
    <m/>
    <m/>
    <s v="stack overflow"/>
    <m/>
    <n v="25"/>
    <m/>
    <n v="10"/>
    <n v="5"/>
    <s v="Work hard. Don't lose momentum. "/>
    <x v="1"/>
    <m/>
    <n v="9"/>
    <s v="I think there are little things here and there, but there's no one main thing that is required. "/>
    <s v="Bioinformatics"/>
    <m/>
    <n v="1"/>
    <s v="No"/>
  </r>
  <r>
    <n v="374"/>
    <m/>
    <s v="Grow skills for my current role"/>
    <m/>
    <m/>
    <m/>
    <m/>
    <n v="43.405555555555559"/>
    <d v="1975-03-08T00:00:00"/>
    <n v="8"/>
    <n v="30"/>
    <n v="6"/>
    <n v="25"/>
    <n v="5653"/>
    <x v="11"/>
    <n v="1"/>
    <m/>
    <m/>
    <m/>
    <m/>
    <n v="1"/>
    <s v="Software Engineer"/>
    <m/>
    <s v="Individual Contributor"/>
    <m/>
    <s v="Retail &amp; Consumer Durables"/>
    <m/>
    <n v="9"/>
    <s v="secufloss"/>
    <s v="Bachelors"/>
    <m/>
    <m/>
    <m/>
    <m/>
    <m/>
    <s v="Deep Learning Foundations"/>
    <m/>
    <m/>
    <m/>
    <m/>
    <s v="Forums"/>
    <m/>
    <n v="4"/>
    <m/>
    <n v="5"/>
    <m/>
    <n v="20"/>
    <s v="Know your goal know what to do once you know keep working until you achieve it."/>
    <x v="1"/>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s v="No"/>
  </r>
  <r>
    <n v="375"/>
    <m/>
    <m/>
    <m/>
    <m/>
    <s v="General interest in the topic (personal growth and enrichment)"/>
    <m/>
    <n v="38.983333333333334"/>
    <d v="1979-07-17T00:00:00"/>
    <n v="7"/>
    <n v="2"/>
    <n v="9"/>
    <n v="3"/>
    <n v="23676"/>
    <x v="3"/>
    <n v="1"/>
    <s v="t-shirt"/>
    <m/>
    <m/>
    <s v="å­¸ï¼ç„¡æ­¢ç›¡"/>
    <n v="1"/>
    <s v=" Artificial Intelligence Engineer"/>
    <m/>
    <s v="Individual Contributor"/>
    <m/>
    <s v="Automotive"/>
    <m/>
    <n v="10"/>
    <s v="Taipei"/>
    <s v="Masters"/>
    <m/>
    <m/>
    <m/>
    <m/>
    <m/>
    <s v="Deep Learning Foundations"/>
    <m/>
    <m/>
    <m/>
    <m/>
    <s v="Slack Channel"/>
    <m/>
    <n v="3"/>
    <m/>
    <n v="3"/>
    <m/>
    <n v="24"/>
    <s v="learn by doing and asking"/>
    <x v="2"/>
    <s v="internet news"/>
    <n v="7"/>
    <s v="each project and reviews"/>
    <s v="none for now"/>
    <s v="for self driving scar ND, maybe could let student choose which term to learn"/>
    <m/>
    <s v="No"/>
  </r>
  <r>
    <n v="376"/>
    <m/>
    <m/>
    <m/>
    <s v="Help prepare for an advanced degree"/>
    <m/>
    <m/>
    <n v="33.355555555555554"/>
    <d v="1985-02-01T00:00:00"/>
    <n v="7"/>
    <n v="100"/>
    <n v="9"/>
    <n v="15"/>
    <n v="560103"/>
    <x v="7"/>
    <n v="1"/>
    <m/>
    <m/>
    <m/>
    <m/>
    <n v="0"/>
    <m/>
    <m/>
    <m/>
    <m/>
    <m/>
    <m/>
    <m/>
    <m/>
    <s v="Bachelors"/>
    <m/>
    <m/>
    <m/>
    <m/>
    <m/>
    <s v="Deep Learning Foundations"/>
    <m/>
    <m/>
    <m/>
    <m/>
    <s v="Live Help"/>
    <m/>
    <n v="3"/>
    <m/>
    <n v="5"/>
    <m/>
    <n v="4"/>
    <s v="Its awesome, go for it. I t would be one of the most important steps you take during the formative years of your career"/>
    <x v="1"/>
    <m/>
    <n v="9"/>
    <s v="Keep it up. Its awesome!"/>
    <s v="Tensorflow , keras"/>
    <s v="Keep up the good work!"/>
    <n v="1"/>
    <s v="No"/>
  </r>
  <r>
    <n v="377"/>
    <m/>
    <m/>
    <m/>
    <s v="Help prepare for an advanced degree"/>
    <m/>
    <m/>
    <n v="33.44166666666667"/>
    <d v="1985-01-01T00:00:00"/>
    <n v="7"/>
    <n v="90"/>
    <n v="14"/>
    <n v="12"/>
    <n v="92117"/>
    <x v="3"/>
    <n v="1"/>
    <m/>
    <m/>
    <m/>
    <m/>
    <n v="1"/>
    <s v="Software Engineer"/>
    <m/>
    <m/>
    <s v="Senior Software Engineer "/>
    <s v="Technology &amp; Internet"/>
    <m/>
    <n v="11"/>
    <s v="Teradata"/>
    <s v="Masters"/>
    <m/>
    <m/>
    <m/>
    <m/>
    <m/>
    <s v="Deep Learning Foundations"/>
    <m/>
    <m/>
    <m/>
    <m/>
    <s v="Stack Overflow"/>
    <m/>
    <n v="6"/>
    <m/>
    <n v="4"/>
    <m/>
    <n v="24"/>
    <s v="Triple the estimate of how much time you have to spend"/>
    <x v="1"/>
    <m/>
    <n v="8"/>
    <s v=" "/>
    <s v=" "/>
    <s v=" "/>
    <n v="0"/>
    <s v="No"/>
  </r>
  <r>
    <n v="378"/>
    <s v="Start a new career in this field"/>
    <m/>
    <m/>
    <m/>
    <m/>
    <m/>
    <n v="29.569444444444443"/>
    <d v="1988-10-26T00:00:00"/>
    <n v="7"/>
    <n v="45"/>
    <n v="6"/>
    <n v="3"/>
    <n v="49085"/>
    <x v="7"/>
    <n v="1"/>
    <m/>
    <m/>
    <m/>
    <m/>
    <n v="1"/>
    <s v="Other"/>
    <m/>
    <s v="Individual Contributor"/>
    <m/>
    <m/>
    <s v="Industrial Automation"/>
    <n v="0"/>
    <s v="JR Automation Technologies"/>
    <s v="Bachelors"/>
    <m/>
    <m/>
    <m/>
    <s v="Machine Learning Engineer"/>
    <m/>
    <m/>
    <m/>
    <m/>
    <m/>
    <m/>
    <s v="Forums"/>
    <m/>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x v="1"/>
    <m/>
    <n v="6"/>
    <s v="Provide forums in addition to Slack channels. Slack is great for discussion but seems cumbersome when searching for a specific topic because it can be spread through many threads"/>
    <s v="Electronics design, industrial design"/>
    <m/>
    <n v="1"/>
    <s v="No"/>
  </r>
  <r>
    <n v="379"/>
    <s v="Start a new career in this field"/>
    <m/>
    <m/>
    <m/>
    <m/>
    <m/>
    <n v="38.94166666666667"/>
    <d v="1979-08-01T00:00:00"/>
    <n v="8"/>
    <n v="90"/>
    <n v="12"/>
    <n v="15"/>
    <n v="92100"/>
    <x v="1"/>
    <n v="0"/>
    <s v="track suit / sweat suit"/>
    <m/>
    <m/>
    <s v="&quot;I am a learning machine&quot;"/>
    <n v="1"/>
    <s v="Product Management/Project Management"/>
    <m/>
    <s v="Manager"/>
    <m/>
    <s v="Automotive"/>
    <m/>
    <n v="1"/>
    <s v="Valeo"/>
    <s v="Masters"/>
    <m/>
    <m/>
    <m/>
    <m/>
    <s v="Artificial Intelligence"/>
    <m/>
    <m/>
    <m/>
    <m/>
    <m/>
    <s v="Forums"/>
    <m/>
    <m/>
    <n v="10"/>
    <n v="5"/>
    <m/>
    <n v="16"/>
    <s v="Do not start this as you start a new job... you'll need time!"/>
    <x v="2"/>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s v="No"/>
  </r>
  <r>
    <n v="380"/>
    <m/>
    <m/>
    <m/>
    <m/>
    <s v="General interest in the topic (personal growth and enrichment)"/>
    <m/>
    <n v="21.861111111111111"/>
    <d v="1996-06-01T00:00:00"/>
    <n v="8"/>
    <n v="45"/>
    <n v="10"/>
    <n v="5"/>
    <n v="31048"/>
    <x v="8"/>
    <n v="1"/>
    <m/>
    <m/>
    <m/>
    <m/>
    <n v="1"/>
    <s v="Software Engineer"/>
    <m/>
    <s v="Intern"/>
    <m/>
    <s v="Automotive"/>
    <m/>
    <n v="1"/>
    <s v="Tesla"/>
    <s v="Associates"/>
    <m/>
    <m/>
    <m/>
    <s v="Machine Learning Engineer"/>
    <m/>
    <m/>
    <m/>
    <m/>
    <m/>
    <m/>
    <s v="Stack Overflow"/>
    <m/>
    <m/>
    <n v="25"/>
    <n v="5"/>
    <m/>
    <n v="1"/>
    <s v="Just do it "/>
    <x v="1"/>
    <m/>
    <n v="10"/>
    <s v="Give more scholarship opportunities "/>
    <s v="Aero and space engineering, please =D"/>
    <m/>
    <n v="1"/>
    <s v="No"/>
  </r>
  <r>
    <n v="381"/>
    <s v="Start a new career in this field"/>
    <s v="Grow skills for my current role"/>
    <m/>
    <m/>
    <s v="General interest in the topic (personal growth and enrichment)"/>
    <m/>
    <n v="45.7"/>
    <d v="1972-12-02T00:00:00"/>
    <n v="8"/>
    <n v="15"/>
    <n v="12"/>
    <n v="24"/>
    <n v="28014"/>
    <x v="10"/>
    <n v="1"/>
    <m/>
    <m/>
    <m/>
    <m/>
    <n v="1"/>
    <s v="Other"/>
    <m/>
    <s v="President"/>
    <m/>
    <s v="Retail &amp; Consumer Durables"/>
    <m/>
    <n v="20"/>
    <s v="Madrid"/>
    <s v="Masters"/>
    <m/>
    <m/>
    <m/>
    <s v="Machine Learning Engineer"/>
    <m/>
    <m/>
    <m/>
    <m/>
    <m/>
    <m/>
    <s v="Forums"/>
    <m/>
    <n v="4"/>
    <m/>
    <n v="6"/>
    <m/>
    <n v="12"/>
    <s v="Try to go beyond assignments and concentrate on presenting and communicating your work in a professional way."/>
    <x v="1"/>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s v="No"/>
  </r>
  <r>
    <n v="382"/>
    <s v="Start a new career in this field"/>
    <m/>
    <m/>
    <m/>
    <m/>
    <m/>
    <n v="25.991666666666667"/>
    <d v="1992-05-06T00:00:00"/>
    <n v="7"/>
    <n v="2"/>
    <n v="7"/>
    <n v="2"/>
    <n v="75074"/>
    <x v="2"/>
    <n v="0"/>
    <s v="shoes (brand is TBDâ€¦ probably Adidas or Puma)"/>
    <m/>
    <m/>
    <s v="Go high or go home"/>
    <n v="1"/>
    <s v="Software Engineer"/>
    <m/>
    <s v="Individual Contributor"/>
    <m/>
    <s v="Retail &amp; Consumer Durables"/>
    <m/>
    <n v="2"/>
    <s v="TOLA Corp"/>
    <s v="Bachelors"/>
    <m/>
    <m/>
    <m/>
    <m/>
    <m/>
    <s v="Deep Learning Foundations"/>
    <m/>
    <m/>
    <m/>
    <m/>
    <s v="Slack Channel"/>
    <m/>
    <n v="4"/>
    <m/>
    <n v="3"/>
    <m/>
    <n v="5"/>
    <s v="Stay engaged in slack community as lots of questions"/>
    <x v="4"/>
    <m/>
    <n v="8"/>
    <s v="Make more hands on exercises"/>
    <s v="Machine Learning, Big data"/>
    <m/>
    <m/>
    <s v="No"/>
  </r>
  <r>
    <n v="383"/>
    <s v="Start a new career in this field"/>
    <m/>
    <m/>
    <m/>
    <s v="General interest in the topic (personal growth and enrichment)"/>
    <m/>
    <n v="31.741666666666667"/>
    <d v="1986-09-05T00:00:00"/>
    <n v="6"/>
    <n v="80"/>
    <n v="10"/>
    <n v="3"/>
    <n v="15990"/>
    <x v="7"/>
    <n v="1"/>
    <s v="jacket (brand is TBD... probably Patagonia)"/>
    <m/>
    <s v="â€œData is the new bacon&quot;"/>
    <m/>
    <n v="1"/>
    <s v="Co-founder (or solo founder)"/>
    <m/>
    <s v="Not Applicable"/>
    <m/>
    <s v="Technology &amp; Internet"/>
    <m/>
    <n v="10"/>
    <s v="Simples"/>
    <s v="Bachelors"/>
    <m/>
    <m/>
    <m/>
    <m/>
    <m/>
    <s v="Deep Learning Foundations"/>
    <m/>
    <m/>
    <m/>
    <m/>
    <s v="Slack Channel"/>
    <m/>
    <m/>
    <n v="18"/>
    <n v="4"/>
    <m/>
    <n v="20"/>
    <s v="Think where you want to reach, and bring the future to the present. This will make you study every day"/>
    <x v="1"/>
    <m/>
    <n v="10"/>
    <s v="Nothing"/>
    <s v="Math"/>
    <s v="I would like to thank you all!"/>
    <m/>
    <s v="No"/>
  </r>
  <r>
    <n v="384"/>
    <s v="Start a new career in this field"/>
    <m/>
    <m/>
    <m/>
    <s v="General interest in the topic (personal growth and enrichment)"/>
    <m/>
    <n v="27.074999999999999"/>
    <d v="1991-04-12T00:00:00"/>
    <n v="7"/>
    <n v="35"/>
    <n v="8"/>
    <n v="12"/>
    <n v="236029"/>
    <x v="4"/>
    <n v="0"/>
    <s v="hoodie"/>
    <m/>
    <s v="â€Math - all the cool kids are doing itâ€"/>
    <m/>
    <n v="1"/>
    <s v="Software Engineer"/>
    <m/>
    <s v="Director"/>
    <m/>
    <s v="Healthcare and Pharmaceuticals"/>
    <m/>
    <n v="8"/>
    <s v="self-employed"/>
    <s v="Bachelors"/>
    <m/>
    <m/>
    <m/>
    <m/>
    <m/>
    <s v="Deep Learning Foundations"/>
    <m/>
    <m/>
    <m/>
    <s v="Front-End Web Developer"/>
    <s v="Stack Overflow"/>
    <m/>
    <n v="1"/>
    <m/>
    <n v="1"/>
    <m/>
    <n v="1"/>
    <s v="Use trial week as much as possible to properly evaluate their starting level"/>
    <x v="1"/>
    <m/>
    <n v="6"/>
    <s v="Greatly improve learning materials quality - deep learning foundations felt very simple and basic. It felt much poorer course than stanfords cs231n which is freely available on youtube."/>
    <m/>
    <m/>
    <n v="0"/>
    <s v="No"/>
  </r>
  <r>
    <n v="385"/>
    <m/>
    <s v="Grow skills for my current role"/>
    <m/>
    <m/>
    <m/>
    <m/>
    <n v="23.238888888888887"/>
    <d v="1995-01-22T00:00:00"/>
    <n v="7"/>
    <n v="40"/>
    <n v="7"/>
    <n v="2"/>
    <n v="226010"/>
    <x v="4"/>
    <n v="1"/>
    <m/>
    <m/>
    <m/>
    <m/>
    <n v="1"/>
    <s v=" Artificial Intelligence Engineer"/>
    <m/>
    <s v="Individual Contributor"/>
    <m/>
    <s v="Technology &amp; Internet"/>
    <m/>
    <n v="1"/>
    <s v="Aganitha"/>
    <s v="Masters"/>
    <m/>
    <m/>
    <m/>
    <m/>
    <m/>
    <s v="Deep Learning Foundations"/>
    <m/>
    <m/>
    <m/>
    <m/>
    <s v="Slack Channel"/>
    <m/>
    <n v="5"/>
    <m/>
    <n v="3"/>
    <m/>
    <n v="9"/>
    <s v="Do the projects honestly"/>
    <x v="0"/>
    <m/>
    <n v="8"/>
    <s v="More theoretical content"/>
    <m/>
    <m/>
    <n v="1"/>
    <s v="No"/>
  </r>
  <r>
    <n v="386"/>
    <m/>
    <s v="Grow skills for my current role"/>
    <m/>
    <m/>
    <m/>
    <m/>
    <n v="0.67777777777777781"/>
    <d v="2017-04-18T00:00:00"/>
    <n v="7"/>
    <n v="40"/>
    <n v="8"/>
    <n v="3"/>
    <n v="20190"/>
    <x v="0"/>
    <n v="1"/>
    <m/>
    <m/>
    <m/>
    <m/>
    <n v="1"/>
    <s v="Software Engineer"/>
    <m/>
    <s v="Individual Contributor"/>
    <m/>
    <s v="Telecommunications"/>
    <m/>
    <n v="9"/>
    <s v="Nokia"/>
    <s v="Bachelors"/>
    <m/>
    <m/>
    <m/>
    <m/>
    <m/>
    <s v="Deep Learning Foundations"/>
    <m/>
    <m/>
    <m/>
    <s v="Android Developer"/>
    <s v="Forums"/>
    <m/>
    <n v="6"/>
    <m/>
    <n v="2"/>
    <m/>
    <n v="10"/>
    <s v="Be patient, it is normal things won't work at the first try, just need to keep trying"/>
    <x v="1"/>
    <m/>
    <n v="10"/>
    <s v="Have more self paced nanodegrees instead of term based "/>
    <s v="Android Things"/>
    <s v="Thank you Udacity, you are doing an awesome job"/>
    <n v="1"/>
    <s v="yes"/>
  </r>
  <r>
    <n v="387"/>
    <m/>
    <s v="Grow skills for my current role"/>
    <m/>
    <m/>
    <m/>
    <m/>
    <n v="34.738888888888887"/>
    <d v="1983-09-22T00:00:00"/>
    <n v="7"/>
    <n v="35"/>
    <n v="6"/>
    <n v="2"/>
    <n v="94560"/>
    <x v="8"/>
    <n v="1"/>
    <m/>
    <m/>
    <m/>
    <m/>
    <n v="1"/>
    <s v="Data Engineer"/>
    <m/>
    <s v="Director"/>
    <m/>
    <s v="Technology &amp; Internet"/>
    <m/>
    <n v="12"/>
    <s v="Google"/>
    <s v="Bachelors"/>
    <m/>
    <m/>
    <m/>
    <m/>
    <m/>
    <s v="Deep Learning Foundations"/>
    <m/>
    <m/>
    <m/>
    <m/>
    <s v="Slack Channel"/>
    <m/>
    <n v="6"/>
    <m/>
    <n v="4"/>
    <m/>
    <n v="5"/>
    <s v="Study regularly and read old chapters again"/>
    <x v="4"/>
    <m/>
    <n v="10"/>
    <s v="Have in person meetups"/>
    <m/>
    <m/>
    <n v="1"/>
    <s v="No"/>
  </r>
  <r>
    <n v="388"/>
    <s v="Start a new career in this field"/>
    <s v="Grow skills for my current role"/>
    <m/>
    <m/>
    <s v="General interest in the topic (personal growth and enrichment)"/>
    <m/>
    <n v="29.236111111111111"/>
    <d v="1989-02-23T00:00:00"/>
    <n v="6"/>
    <n v="140"/>
    <n v="5"/>
    <n v="4"/>
    <n v="90004"/>
    <x v="1"/>
    <n v="1"/>
    <m/>
    <m/>
    <m/>
    <m/>
    <n v="1"/>
    <s v="Software Engineer"/>
    <m/>
    <s v="Individual Contributor"/>
    <m/>
    <s v="Food &amp; Beverages"/>
    <m/>
    <n v="3"/>
    <s v="redbull "/>
    <s v="Bachelors"/>
    <m/>
    <m/>
    <m/>
    <m/>
    <s v="Artificial Intelligence"/>
    <s v="Deep Learning Foundations"/>
    <m/>
    <m/>
    <m/>
    <m/>
    <s v="Forums"/>
    <m/>
    <n v="5"/>
    <m/>
    <n v="5"/>
    <m/>
    <n v="10"/>
    <s v="consume an elephant piece by piece"/>
    <x v="1"/>
    <m/>
    <n v="7"/>
    <s v="Help facilitate/incentivize more in-person mingling with community members"/>
    <m/>
    <m/>
    <n v="1"/>
    <s v="No"/>
  </r>
  <r>
    <n v="389"/>
    <m/>
    <s v="Grow skills for my current role"/>
    <m/>
    <m/>
    <m/>
    <m/>
    <n v="24.963888888888889"/>
    <d v="1993-05-11T00:00:00"/>
    <n v="7"/>
    <n v="120"/>
    <n v="8"/>
    <n v="3"/>
    <n v="500038"/>
    <x v="9"/>
    <n v="0"/>
    <s v="shoes (brand is TBDâ€¦ probably Adidas or Puma)"/>
    <m/>
    <s v="â€œMachine learning for lifeâ€"/>
    <m/>
    <n v="1"/>
    <s v="Software Engineer"/>
    <m/>
    <s v="Individual Contributor"/>
    <m/>
    <s v="Technology &amp; Internet"/>
    <m/>
    <n v="2"/>
    <s v="Python Developer"/>
    <s v="Nanodegree Program"/>
    <m/>
    <m/>
    <m/>
    <s v="Machine Learning Engineer"/>
    <m/>
    <m/>
    <m/>
    <m/>
    <m/>
    <m/>
    <s v="Forums"/>
    <m/>
    <n v="6"/>
    <m/>
    <n v="5"/>
    <m/>
    <n v="3"/>
    <s v="Consistency is more important in learning process."/>
    <x v="2"/>
    <s v="Email"/>
    <n v="9"/>
    <s v="Conducting meets for alumni in popular cities is a good idea."/>
    <s v="Data Science"/>
    <s v="I really enjoyed my course doing in Udacity. I really want to thank you for improving me technically."/>
    <n v="1"/>
    <s v="No"/>
  </r>
  <r>
    <n v="390"/>
    <s v="Start a new career in this field"/>
    <s v="Grow skills for my current role"/>
    <m/>
    <m/>
    <s v="General interest in the topic (personal growth and enrichment)"/>
    <m/>
    <n v="40.85"/>
    <d v="1977-09-13T00:00:00"/>
    <n v="7"/>
    <n v="50"/>
    <n v="10"/>
    <n v="6"/>
    <m/>
    <x v="7"/>
    <n v="1"/>
    <m/>
    <m/>
    <m/>
    <m/>
    <n v="1"/>
    <s v="Software Engineer"/>
    <m/>
    <s v="Vice President"/>
    <m/>
    <s v="Insurance"/>
    <m/>
    <n v="11"/>
    <s v="LGT Capital Partners"/>
    <s v="PhD"/>
    <m/>
    <m/>
    <m/>
    <m/>
    <s v="Artificial Intelligence"/>
    <m/>
    <m/>
    <m/>
    <m/>
    <m/>
    <s v="Forums"/>
    <m/>
    <n v="4"/>
    <m/>
    <n v="1"/>
    <m/>
    <n v="40"/>
    <s v="Use the preview of the program well, so you know what you're getting and manage your expectations on the content of the Nanodegree."/>
    <x v="1"/>
    <m/>
    <n v="7"/>
    <s v="Be more open about the usefulness of a Nanodegree in the job market."/>
    <m/>
    <m/>
    <n v="0"/>
    <s v="No"/>
  </r>
  <r>
    <n v="391"/>
    <m/>
    <m/>
    <m/>
    <s v="Help prepare for an advanced degree"/>
    <m/>
    <m/>
    <n v="37.375"/>
    <d v="1981-02-15T00:00:00"/>
    <n v="8"/>
    <n v="60"/>
    <n v="10"/>
    <n v="5"/>
    <n v="73230"/>
    <x v="2"/>
    <n v="0"/>
    <s v="t-shirt"/>
    <m/>
    <s v="â€œA quality life demands quality questionsâ€"/>
    <m/>
    <n v="1"/>
    <s v="Software Engineer"/>
    <m/>
    <s v="Not Applicable"/>
    <m/>
    <s v="Utilities, Energy and Extraction"/>
    <m/>
    <n v="1"/>
    <s v="Energypro GmbH"/>
    <s v="Associates"/>
    <m/>
    <m/>
    <m/>
    <m/>
    <m/>
    <s v="Deep Learning Foundations"/>
    <m/>
    <m/>
    <m/>
    <m/>
    <s v="Forums"/>
    <m/>
    <n v="5"/>
    <m/>
    <n v="3"/>
    <m/>
    <n v="14"/>
    <s v="learning is healthy, without learning you will start to degenerate"/>
    <x v="1"/>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s v="No"/>
  </r>
  <r>
    <n v="392"/>
    <m/>
    <m/>
    <m/>
    <m/>
    <s v="General interest in the topic (personal growth and enrichment)"/>
    <m/>
    <n v="43.930555555555557"/>
    <d v="1974-08-31T00:00:00"/>
    <n v="7"/>
    <n v="30"/>
    <n v="10"/>
    <n v="4"/>
    <n v="92173"/>
    <x v="5"/>
    <n v="1"/>
    <m/>
    <m/>
    <m/>
    <m/>
    <n v="1"/>
    <s v="Business Intelligence / Business Analyst"/>
    <m/>
    <s v="Manager"/>
    <m/>
    <s v="Telecommunications"/>
    <m/>
    <n v="10"/>
    <s v="Telnor"/>
    <s v="Bachelors"/>
    <s v="Intro to Programming"/>
    <m/>
    <m/>
    <m/>
    <m/>
    <m/>
    <m/>
    <m/>
    <m/>
    <s v="Android Basics "/>
    <s v="Mentor Help (classroom or 1:1 mentors)"/>
    <m/>
    <m/>
    <n v="10"/>
    <n v="6"/>
    <m/>
    <n v="40"/>
    <s v="I will be hard and stressful, but at the same time it will be satisfying its like training for a marathon, it herts sometimes but you get stronger over time and end building an incredible future"/>
    <x v="0"/>
    <m/>
    <n v="10"/>
    <s v="More international companies partners not only USA, and make it a real schooll (it would be grate to have a user@udacity.edu  this way we can get easer access to some student benefits)"/>
    <s v="Finacial cryptho currencies"/>
    <s v="I love being part of the udacity community"/>
    <n v="1"/>
    <s v="No"/>
  </r>
  <r>
    <n v="393"/>
    <m/>
    <m/>
    <s v="Help move from academia to industry"/>
    <m/>
    <s v="General interest in the topic (personal growth and enrichment)"/>
    <m/>
    <n v="33.305555555555557"/>
    <d v="1985-02-19T00:00:00"/>
    <n v="8"/>
    <n v="40"/>
    <n v="12"/>
    <n v="75"/>
    <n v="48098"/>
    <x v="10"/>
    <n v="1"/>
    <m/>
    <m/>
    <m/>
    <m/>
    <n v="1"/>
    <s v="Data Scientist"/>
    <m/>
    <s v="Individual Contributor"/>
    <m/>
    <s v="Healthcare and Pharmaceuticals"/>
    <m/>
    <n v="2"/>
    <s v="Henry Ford Healthcare System"/>
    <s v="Masters"/>
    <m/>
    <m/>
    <m/>
    <s v="Machine Learning Engineer"/>
    <m/>
    <m/>
    <m/>
    <m/>
    <m/>
    <m/>
    <m/>
    <s v="I received no help."/>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x v="2"/>
    <s v="News? Google? I used to be a computer science and engineering professor, so it was in my field."/>
    <n v="7"/>
    <s v="More extensive geographic network. The touted networking aspects were essentially useless to me."/>
    <s v="data engineering? intermediate software design?"/>
    <m/>
    <n v="1"/>
    <s v="No"/>
  </r>
  <r>
    <n v="394"/>
    <m/>
    <m/>
    <m/>
    <m/>
    <s v="General interest in the topic (personal growth and enrichment)"/>
    <m/>
    <n v="42.119444444444447"/>
    <d v="1976-06-13T00:00:00"/>
    <n v="8"/>
    <n v="35"/>
    <n v="2"/>
    <n v="0"/>
    <n v="247"/>
    <x v="9"/>
    <n v="1"/>
    <m/>
    <m/>
    <m/>
    <m/>
    <n v="1"/>
    <s v="Consulting"/>
    <m/>
    <s v="Individual Contributor"/>
    <m/>
    <s v="Technology &amp; Internet"/>
    <m/>
    <n v="20"/>
    <s v="Curry Gosselin Group Inc."/>
    <s v="Masters"/>
    <m/>
    <m/>
    <m/>
    <s v="Machine Learning Engineer"/>
    <m/>
    <m/>
    <m/>
    <m/>
    <m/>
    <m/>
    <s v="Forums"/>
    <m/>
    <n v="2"/>
    <m/>
    <n v="2"/>
    <m/>
    <n v="80"/>
    <s v="Use the forums."/>
    <x v="2"/>
    <s v="Bloomberg"/>
    <n v="10"/>
    <s v="n/a"/>
    <s v="Augmented Reality"/>
    <s v="I'd like to invest in Udacity. Offer investment opportunities to Udacity Alumni."/>
    <n v="1"/>
    <s v="No"/>
  </r>
  <r>
    <n v="395"/>
    <s v="Start a new career in this field"/>
    <s v="Grow skills for my current role"/>
    <m/>
    <s v="Help prepare for an advanced degree"/>
    <s v="General interest in the topic (personal growth and enrichment)"/>
    <m/>
    <n v="41.602777777777774"/>
    <d v="1976-12-16T00:00:00"/>
    <n v="7"/>
    <n v="3"/>
    <n v="15"/>
    <n v="7"/>
    <n v="77160"/>
    <x v="2"/>
    <n v="0"/>
    <s v="backpack"/>
    <m/>
    <m/>
    <s v="Never stop learning"/>
    <n v="1"/>
    <s v="Consulting"/>
    <m/>
    <s v="Manager"/>
    <m/>
    <s v="Telecommunications"/>
    <m/>
    <n v="20"/>
    <s v="Ericcson"/>
    <s v="Bachelors"/>
    <m/>
    <m/>
    <m/>
    <m/>
    <m/>
    <s v="Deep Learning Foundations"/>
    <m/>
    <m/>
    <m/>
    <m/>
    <s v="Slack Channel"/>
    <m/>
    <n v="5"/>
    <m/>
    <m/>
    <n v="7"/>
    <n v="16"/>
    <s v="Do not limit yourself to Udacity materials, deep dive on the Internet for more details"/>
    <x v="1"/>
    <m/>
    <n v="10"/>
    <s v="Colect, comment and share news relate to the topics that I'm interested in. "/>
    <s v="No idea at this moment, but what ever is hot topics today, should be on Udacity"/>
    <s v="Your are doing a great job today and I'm confident that you are getting better and better."/>
    <m/>
    <s v="No"/>
  </r>
  <r>
    <n v="396"/>
    <s v="Start a new career in this field"/>
    <m/>
    <m/>
    <s v="Help prepare for an advanced degree"/>
    <s v="General interest in the topic (personal growth and enrichment)"/>
    <m/>
    <n v="40.43333333333333"/>
    <d v="1978-02-10T00:00:00"/>
    <n v="7"/>
    <n v="35"/>
    <n v="8"/>
    <n v="10"/>
    <n v="6324"/>
    <x v="0"/>
    <n v="1"/>
    <m/>
    <m/>
    <m/>
    <m/>
    <n v="1"/>
    <s v="Co-founder (or solo founder)"/>
    <m/>
    <s v="Director"/>
    <m/>
    <s v="Transportation &amp; Delivery"/>
    <m/>
    <n v="15"/>
    <s v="Antevis UAB"/>
    <s v="Masters"/>
    <m/>
    <m/>
    <m/>
    <m/>
    <m/>
    <s v="Deep Learning Foundations"/>
    <m/>
    <m/>
    <m/>
    <m/>
    <s v="Forums"/>
    <m/>
    <n v="6"/>
    <m/>
    <n v="6"/>
    <m/>
    <n v="8"/>
    <s v="Implement and keep for further reference all lessons code locally on your machine. Get familiar with Source control and GitHub"/>
    <x v="1"/>
    <m/>
    <n v="10"/>
    <s v="To have an option to pull lessons and quizzes code from GitHub might be a good idea."/>
    <m/>
    <m/>
    <n v="1"/>
    <s v="No"/>
  </r>
  <r>
    <n v="397"/>
    <m/>
    <s v="Grow skills for my current role"/>
    <m/>
    <m/>
    <m/>
    <m/>
    <n v="31.777777777777779"/>
    <d v="1986-08-23T00:00:00"/>
    <n v="8"/>
    <n v="20"/>
    <n v="6"/>
    <n v="0"/>
    <n v="94587"/>
    <x v="0"/>
    <n v="0"/>
    <s v="jacket (brand is TBD... probably Patagonia)"/>
    <m/>
    <s v="â€œA quality life demands quality questionsâ€"/>
    <m/>
    <n v="1"/>
    <s v="Software Engineer"/>
    <m/>
    <s v="Individual Contributor"/>
    <m/>
    <s v="Technology &amp; Internet"/>
    <m/>
    <n v="8"/>
    <s v="Facebook"/>
    <s v="Bachelors"/>
    <m/>
    <m/>
    <m/>
    <m/>
    <s v="Artificial Intelligence"/>
    <m/>
    <m/>
    <m/>
    <m/>
    <m/>
    <s v="Slack Channel"/>
    <m/>
    <n v="2"/>
    <m/>
    <n v="2"/>
    <m/>
    <n v="3"/>
    <s v="Be curious, motivated"/>
    <x v="4"/>
    <m/>
    <n v="6"/>
    <s v="Difficult to relearn a concept from video"/>
    <m/>
    <m/>
    <n v="1"/>
    <s v="No"/>
  </r>
  <r>
    <n v="398"/>
    <s v="Start a new career in this field"/>
    <m/>
    <m/>
    <m/>
    <s v="General interest in the topic (personal growth and enrichment)"/>
    <m/>
    <n v="56.347222222222221"/>
    <d v="1962-06-05T00:00:00"/>
    <n v="7"/>
    <n v="90"/>
    <n v="13"/>
    <n v="20"/>
    <n v="33321"/>
    <x v="9"/>
    <n v="1"/>
    <s v="t-shirt"/>
    <m/>
    <s v="â€œMachine learning for lifeâ€"/>
    <m/>
    <n v="1"/>
    <s v="Software Engineer"/>
    <m/>
    <s v="Manager"/>
    <m/>
    <s v="Technology &amp; Internet"/>
    <m/>
    <n v="20"/>
    <s v="Geoscape"/>
    <s v="Masters"/>
    <m/>
    <m/>
    <m/>
    <m/>
    <s v="Artificial Intelligence"/>
    <s v="Deep Learning Foundations"/>
    <m/>
    <m/>
    <m/>
    <s v="Android Developer"/>
    <s v="Stack Overflow"/>
    <m/>
    <n v="6"/>
    <m/>
    <n v="3"/>
    <m/>
    <n v="12"/>
    <s v="Stay focused on the goal. Use all available resources and reach out to mentors and fellow students."/>
    <x v="1"/>
    <m/>
    <n v="10"/>
    <s v="Provide more quizzes."/>
    <s v="Calculus primer"/>
    <s v="So far, Udacity Rocks!"/>
    <m/>
    <s v="No"/>
  </r>
  <r>
    <n v="399"/>
    <m/>
    <s v="Grow skills for my current role"/>
    <s v="Help move from academia to industry"/>
    <s v="Help prepare for an advanced degree"/>
    <m/>
    <m/>
    <n v="22.725000000000001"/>
    <d v="1995-07-26T00:00:00"/>
    <n v="5"/>
    <n v="35"/>
    <n v="8"/>
    <n v="10"/>
    <n v="77477"/>
    <x v="5"/>
    <n v="1"/>
    <m/>
    <m/>
    <m/>
    <m/>
    <n v="0"/>
    <m/>
    <m/>
    <m/>
    <m/>
    <m/>
    <m/>
    <m/>
    <m/>
    <s v="High school or below"/>
    <m/>
    <m/>
    <s v="Data Analyst"/>
    <m/>
    <m/>
    <m/>
    <m/>
    <m/>
    <s v="None"/>
    <m/>
    <m/>
    <m/>
    <m/>
    <m/>
    <m/>
    <m/>
    <m/>
    <m/>
    <x v="0"/>
    <m/>
    <n v="8"/>
    <s v="I was pretty much happy with the services that provided"/>
    <s v="Deep learning free course "/>
    <s v="Love you guys "/>
    <n v="1"/>
    <s v="No"/>
  </r>
  <r>
    <n v="400"/>
    <s v="Start a new career in this field"/>
    <s v="Grow skills for my current role"/>
    <m/>
    <m/>
    <s v="General interest in the topic (personal growth and enrichment)"/>
    <m/>
    <n v="0.40833333333333333"/>
    <d v="2017-07-24T00:00:00"/>
    <n v="7"/>
    <n v="30"/>
    <n v="12"/>
    <n v="25"/>
    <n v="10119"/>
    <x v="10"/>
    <n v="0"/>
    <s v="track suit / sweat suit"/>
    <m/>
    <s v="â€œA quality life demands quality questionsâ€"/>
    <m/>
    <n v="1"/>
    <s v="Accounting/Finance"/>
    <m/>
    <s v="Manager"/>
    <m/>
    <s v="Real Estate"/>
    <m/>
    <n v="6"/>
    <s v="MeyerPartner"/>
    <s v="Masters"/>
    <m/>
    <m/>
    <s v="Data Analyst"/>
    <m/>
    <m/>
    <m/>
    <m/>
    <m/>
    <m/>
    <m/>
    <s v="Stack Overflow"/>
    <m/>
    <n v="4"/>
    <m/>
    <n v="4"/>
    <m/>
    <n v="25"/>
    <s v="Don't get distracted"/>
    <x v="2"/>
    <s v="News"/>
    <n v="7"/>
    <s v="Improve career advice. Be more specific covering different situations"/>
    <m/>
    <s v="Maybe test different presenters"/>
    <n v="0"/>
    <s v="yes"/>
  </r>
  <r>
    <n v="401"/>
    <s v="Start a new career in this field"/>
    <s v="Grow skills for my current role"/>
    <m/>
    <m/>
    <s v="General interest in the topic (personal growth and enrichment)"/>
    <m/>
    <n v="44.386111111111113"/>
    <d v="1974-03-20T00:00:00"/>
    <n v="7"/>
    <n v="100"/>
    <n v="11"/>
    <n v="6"/>
    <n v="3311000"/>
    <x v="0"/>
    <n v="0"/>
    <s v="hat"/>
    <m/>
    <s v="â€œA quality life demands quality questionsâ€"/>
    <m/>
    <n v="1"/>
    <s v="Other"/>
    <m/>
    <m/>
    <s v="Tax Officer"/>
    <s v="Government"/>
    <m/>
    <n v="3"/>
    <s v="Revenue Services of Brazil"/>
    <s v="Bachelors"/>
    <m/>
    <m/>
    <m/>
    <s v="Machine Learning Engineer"/>
    <m/>
    <m/>
    <m/>
    <m/>
    <m/>
    <m/>
    <s v="Forums"/>
    <m/>
    <n v="5"/>
    <m/>
    <n v="5"/>
    <m/>
    <n v="130"/>
    <s v="Have a time planning and do the activities according to it"/>
    <x v="1"/>
    <m/>
    <n v="7"/>
    <s v="Improve some classes and topics"/>
    <s v="Social Network Analysis"/>
    <m/>
    <n v="1"/>
    <s v="No"/>
  </r>
  <r>
    <n v="402"/>
    <m/>
    <s v="Grow skills for my current role"/>
    <m/>
    <m/>
    <m/>
    <m/>
    <n v="28.905555555555555"/>
    <d v="1989-06-22T00:00:00"/>
    <n v="7"/>
    <n v="10"/>
    <n v="10"/>
    <n v="15"/>
    <n v="28008"/>
    <x v="6"/>
    <n v="1"/>
    <m/>
    <m/>
    <m/>
    <m/>
    <n v="1"/>
    <s v="Software Engineer"/>
    <m/>
    <s v="Not Applicable"/>
    <m/>
    <s v="Technology &amp; Internet"/>
    <m/>
    <n v="6"/>
    <s v="Vizzuality"/>
    <s v="Masters"/>
    <m/>
    <m/>
    <m/>
    <s v="Machine Learning Engineer"/>
    <m/>
    <m/>
    <m/>
    <m/>
    <m/>
    <m/>
    <s v="Slack Channel"/>
    <m/>
    <n v="4"/>
    <m/>
    <n v="4"/>
    <m/>
    <n v="10"/>
    <s v="work every day "/>
    <x v="1"/>
    <m/>
    <n v="10"/>
    <s v="im quite happy with the current experience"/>
    <s v="devops, systems, server side engineering"/>
    <m/>
    <n v="1"/>
    <s v="No"/>
  </r>
  <r>
    <n v="403"/>
    <s v="Start a new career in this field"/>
    <s v="Grow skills for my current role"/>
    <m/>
    <m/>
    <s v="General interest in the topic (personal growth and enrichment)"/>
    <m/>
    <n v="31.336111111111112"/>
    <d v="1987-01-29T00:00:00"/>
    <n v="8"/>
    <n v="45"/>
    <n v="12"/>
    <n v="2"/>
    <n v="15106"/>
    <x v="11"/>
    <n v="1"/>
    <m/>
    <m/>
    <m/>
    <m/>
    <n v="1"/>
    <s v="Business Intelligence / Business Analyst"/>
    <m/>
    <s v="Manager"/>
    <m/>
    <s v="Healthcare and Pharmaceuticals"/>
    <m/>
    <n v="2"/>
    <s v="Mylan"/>
    <s v="Bachelors"/>
    <m/>
    <m/>
    <s v="Data Analyst"/>
    <m/>
    <m/>
    <m/>
    <m/>
    <m/>
    <m/>
    <m/>
    <s v="Forums"/>
    <m/>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x v="1"/>
    <m/>
    <n v="9"/>
    <s v="Nothing"/>
    <s v="Data Visualization (full time nanodegree)"/>
    <m/>
    <n v="1"/>
    <s v="No"/>
  </r>
  <r>
    <n v="404"/>
    <s v="Start a new career in this field"/>
    <m/>
    <s v="Help move from academia to industry"/>
    <s v="Help prepare for an advanced degree"/>
    <s v="General interest in the topic (personal growth and enrichment)"/>
    <m/>
    <n v="27.005555555555556"/>
    <d v="1991-05-07T00:00:00"/>
    <n v="7"/>
    <n v="60"/>
    <n v="8"/>
    <n v="2"/>
    <n v="4315"/>
    <x v="10"/>
    <n v="0"/>
    <s v="t-shirt"/>
    <m/>
    <s v="â€œData is the new bacon&quot;"/>
    <m/>
    <n v="1"/>
    <s v="Student"/>
    <m/>
    <s v="Intern"/>
    <m/>
    <s v="Nonprofit"/>
    <m/>
    <n v="2"/>
    <s v="Fraunhofer IMW"/>
    <s v="Bachelors"/>
    <m/>
    <m/>
    <m/>
    <m/>
    <s v="Artificial Intelligence"/>
    <m/>
    <m/>
    <m/>
    <m/>
    <m/>
    <s v="Stack Overflow"/>
    <m/>
    <n v="5"/>
    <m/>
    <n v="3"/>
    <m/>
    <n v="10"/>
    <s v="Keep praticing and take every chance to apply your knowledge!"/>
    <x v="1"/>
    <m/>
    <n v="10"/>
    <s v="Everything is fine"/>
    <s v="Logic based AI"/>
    <s v="No thanks!"/>
    <n v="1"/>
    <s v="No"/>
  </r>
  <r>
    <n v="405"/>
    <m/>
    <m/>
    <m/>
    <s v="Help prepare for an advanced degree"/>
    <s v="General interest in the topic (personal growth and enrichment)"/>
    <m/>
    <n v="21.875"/>
    <d v="1996-05-27T00:00:00"/>
    <n v="4"/>
    <n v="10"/>
    <n v="10"/>
    <n v="14"/>
    <n v="110085"/>
    <x v="5"/>
    <n v="0"/>
    <s v="t-shirt"/>
    <m/>
    <s v="â€œMachine learning for lifeâ€"/>
    <m/>
    <n v="0"/>
    <m/>
    <m/>
    <m/>
    <m/>
    <m/>
    <m/>
    <m/>
    <m/>
    <s v="Bachelors"/>
    <m/>
    <m/>
    <m/>
    <s v="Machine Learning Engineer"/>
    <m/>
    <m/>
    <m/>
    <m/>
    <m/>
    <m/>
    <s v="Forums"/>
    <m/>
    <m/>
    <n v="30"/>
    <n v="6"/>
    <m/>
    <n v="25"/>
    <s v="The best advice would be to have an &quot;All In or Nothing&quot; mindset where you devote yourself to learning the material and applying it during each hour you study for the nanodegree."/>
    <x v="0"/>
    <m/>
    <n v="9"/>
    <s v="Integrate more of Deep Learning into the course material"/>
    <s v="Life skills"/>
    <m/>
    <n v="1"/>
    <s v="No"/>
  </r>
  <r>
    <n v="406"/>
    <s v="Start a new career in this field"/>
    <m/>
    <m/>
    <m/>
    <s v="General interest in the topic (personal growth and enrichment)"/>
    <m/>
    <n v="33.783333333333331"/>
    <d v="1984-08-31T00:00:00"/>
    <n v="8"/>
    <n v="60"/>
    <n v="10"/>
    <n v="20"/>
    <n v="80120"/>
    <x v="0"/>
    <n v="0"/>
    <s v="t-shirt"/>
    <m/>
    <s v="â€Math - all the cool kids are doing itâ€"/>
    <m/>
    <n v="1"/>
    <s v="Educator / Instructor"/>
    <m/>
    <s v="Not Applicable"/>
    <m/>
    <s v="Education"/>
    <m/>
    <n v="6"/>
    <s v="University of northern Colorado"/>
    <s v="Masters"/>
    <m/>
    <m/>
    <m/>
    <m/>
    <m/>
    <s v="Deep Learning Foundations"/>
    <m/>
    <m/>
    <m/>
    <m/>
    <s v="Forums"/>
    <m/>
    <n v="3"/>
    <m/>
    <n v="5"/>
    <m/>
    <n v="6"/>
    <s v="Work hard and start projects early"/>
    <x v="1"/>
    <m/>
    <n v="8"/>
    <s v="Have more of the program but before starting"/>
    <m/>
    <m/>
    <n v="0"/>
    <s v="No"/>
  </r>
  <r>
    <n v="407"/>
    <m/>
    <s v="Grow skills for my current role"/>
    <m/>
    <m/>
    <s v="General interest in the topic (personal growth and enrichment)"/>
    <m/>
    <n v="26.802777777777777"/>
    <d v="1991-07-19T00:00:00"/>
    <n v="6"/>
    <n v="50"/>
    <n v="12"/>
    <n v="2"/>
    <n v="13070022"/>
    <x v="2"/>
    <n v="0"/>
    <s v="t-shirt"/>
    <m/>
    <s v="â€œData is the new bacon&quot;"/>
    <m/>
    <n v="1"/>
    <s v="Software Engineer"/>
    <m/>
    <s v="Individual Contributor"/>
    <m/>
    <s v="Airlines &amp; Aerospace (including Defense)"/>
    <m/>
    <n v="3"/>
    <s v="Bradar - Embraer Defesa e SeguranÃ§a"/>
    <s v="Bachelors"/>
    <m/>
    <m/>
    <m/>
    <s v="Machine Learning Engineer"/>
    <m/>
    <m/>
    <m/>
    <m/>
    <m/>
    <m/>
    <s v="Stack Overflow"/>
    <m/>
    <n v="6"/>
    <m/>
    <n v="6"/>
    <m/>
    <n v="220"/>
    <s v="Focus on the studying, practice everyday and stackoverflow will always be your bestfriend. "/>
    <x v="0"/>
    <m/>
    <n v="10"/>
    <s v="More challenges"/>
    <s v="Some topics about signal processing would be interesting "/>
    <m/>
    <n v="0"/>
    <s v="No"/>
  </r>
  <r>
    <n v="408"/>
    <m/>
    <m/>
    <s v="Help move from academia to industry"/>
    <s v="Help prepare for an advanced degree"/>
    <s v="General interest in the topic (personal growth and enrichment)"/>
    <m/>
    <n v="29.144444444444446"/>
    <d v="1989-03-28T00:00:00"/>
    <n v="7"/>
    <n v="180"/>
    <n v="8"/>
    <n v="30"/>
    <n v="33902200"/>
    <x v="7"/>
    <n v="0"/>
    <s v="hoodie"/>
    <m/>
    <s v="â€œData is the new bacon&quot;"/>
    <m/>
    <n v="1"/>
    <s v="Student"/>
    <m/>
    <s v="Not Applicable"/>
    <m/>
    <s v="Government"/>
    <m/>
    <n v="2"/>
    <s v="Minas Gerais House of Representatives"/>
    <s v="Masters"/>
    <m/>
    <m/>
    <m/>
    <m/>
    <m/>
    <s v="Deep Learning Foundations"/>
    <m/>
    <m/>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x v="1"/>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s v="No"/>
  </r>
  <r>
    <n v="409"/>
    <m/>
    <m/>
    <m/>
    <m/>
    <s v="General interest in the topic (personal growth and enrichment)"/>
    <m/>
    <n v="33"/>
    <m/>
    <n v="7"/>
    <n v="180"/>
    <n v="6"/>
    <n v="5"/>
    <m/>
    <x v="11"/>
    <n v="0"/>
    <s v="track suit / sweat suit"/>
    <m/>
    <s v="â€œMachine learning for lifeâ€"/>
    <m/>
    <n v="1"/>
    <s v="Data Scientist"/>
    <m/>
    <s v="Director"/>
    <m/>
    <s v="Government"/>
    <m/>
    <n v="27"/>
    <s v="DC"/>
    <s v="Masters"/>
    <m/>
    <m/>
    <m/>
    <s v="Machine Learning Engineer"/>
    <m/>
    <m/>
    <m/>
    <m/>
    <m/>
    <m/>
    <s v="Forums"/>
    <m/>
    <n v="6"/>
    <m/>
    <n v="6"/>
    <m/>
    <n v="20"/>
    <s v="time and effort"/>
    <x v="1"/>
    <m/>
    <n v="10"/>
    <s v="each project should be changed to capstone type and then the projects should be real life based rather than the educational type(Boston housing , Cust seg etc.) make it more current real life ..."/>
    <s v="very detail tensor flow and practical application"/>
    <m/>
    <n v="0"/>
    <s v="No"/>
  </r>
  <r>
    <n v="410"/>
    <m/>
    <s v="Grow skills for my current role"/>
    <m/>
    <m/>
    <s v="General interest in the topic (personal growth and enrichment)"/>
    <m/>
    <n v="49.102777777777774"/>
    <d v="1969-07-26T00:00:00"/>
    <n v="7"/>
    <n v="90"/>
    <n v="9"/>
    <n v="5"/>
    <m/>
    <x v="3"/>
    <n v="1"/>
    <m/>
    <m/>
    <m/>
    <m/>
    <n v="1"/>
    <s v="Software Engineer"/>
    <m/>
    <s v="Individual Contributor"/>
    <m/>
    <s v="Technology &amp; Internet"/>
    <m/>
    <n v="21"/>
    <m/>
    <s v="Bachelors"/>
    <m/>
    <m/>
    <m/>
    <m/>
    <m/>
    <s v="Deep Learning Foundations"/>
    <m/>
    <m/>
    <m/>
    <m/>
    <s v="Forums"/>
    <m/>
    <n v="5"/>
    <m/>
    <n v="5"/>
    <m/>
    <n v="36"/>
    <s v="Use forums when you get stuck"/>
    <x v="1"/>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s v="No"/>
  </r>
  <r>
    <n v="411"/>
    <m/>
    <s v="Grow skills for my current role"/>
    <m/>
    <m/>
    <s v="General interest in the topic (personal growth and enrichment)"/>
    <m/>
    <n v="30.336111111111112"/>
    <d v="1988-01-24T00:00:00"/>
    <n v="7"/>
    <n v="40"/>
    <n v="10"/>
    <n v="12"/>
    <n v="596"/>
    <x v="1"/>
    <n v="0"/>
    <s v="hoodie"/>
    <m/>
    <s v="â€œMachine learning for lifeâ€"/>
    <m/>
    <n v="1"/>
    <s v="Data Scientist"/>
    <m/>
    <s v="Manager"/>
    <m/>
    <s v="Telecommunications"/>
    <m/>
    <n v="3"/>
    <s v="Telia "/>
    <s v="PhD"/>
    <m/>
    <m/>
    <m/>
    <m/>
    <s v="Artificial Intelligence"/>
    <m/>
    <m/>
    <m/>
    <m/>
    <m/>
    <s v="Slack Channel"/>
    <m/>
    <n v="4"/>
    <m/>
    <n v="3"/>
    <m/>
    <n v="5"/>
    <s v="Pacing and leave lots of time to finish a project. Never feel rushed and panic "/>
    <x v="1"/>
    <m/>
    <n v="10"/>
    <s v="The app is broken "/>
    <s v="Languages "/>
    <m/>
    <n v="1"/>
    <s v="No"/>
  </r>
  <r>
    <n v="412"/>
    <m/>
    <s v="Grow skills for my current role"/>
    <m/>
    <m/>
    <m/>
    <m/>
    <n v="25.475000000000001"/>
    <d v="1992-11-08T00:00:00"/>
    <n v="7"/>
    <n v="40"/>
    <n v="10"/>
    <n v="10"/>
    <n v="11460"/>
    <x v="1"/>
    <n v="0"/>
    <s v="hoodie"/>
    <m/>
    <s v="â€œA quality life demands quality questionsâ€"/>
    <m/>
    <n v="1"/>
    <s v="Software Engineer"/>
    <m/>
    <s v="Individual Contributor"/>
    <m/>
    <s v="Technology &amp; Internet"/>
    <m/>
    <n v="3"/>
    <s v="Indotrading"/>
    <s v="Bachelors"/>
    <m/>
    <m/>
    <m/>
    <m/>
    <s v="Artificial Intelligence"/>
    <m/>
    <m/>
    <m/>
    <m/>
    <m/>
    <s v="Forums"/>
    <m/>
    <m/>
    <n v="8"/>
    <n v="3"/>
    <m/>
    <n v="12"/>
    <s v="keep learning, dont give up"/>
    <x v="1"/>
    <m/>
    <n v="7"/>
    <s v="more hands on project"/>
    <s v="advanced mobile development"/>
    <s v="no"/>
    <n v="1"/>
    <s v="No"/>
  </r>
  <r>
    <n v="413"/>
    <m/>
    <s v="Grow skills for my current role"/>
    <m/>
    <m/>
    <s v="General interest in the topic (personal growth and enrichment)"/>
    <m/>
    <n v="26.269444444444446"/>
    <d v="1992-01-27T00:00:00"/>
    <n v="7"/>
    <n v="30"/>
    <n v="10"/>
    <n v="20"/>
    <n v="94040"/>
    <x v="9"/>
    <n v="0"/>
    <s v="hoodie"/>
    <m/>
    <s v="â€œMachine learning for lifeâ€"/>
    <m/>
    <n v="1"/>
    <s v="Software Engineer"/>
    <m/>
    <s v="Individual Contributor"/>
    <m/>
    <s v="Technology &amp; Internet"/>
    <m/>
    <n v="6"/>
    <s v="Apple"/>
    <s v="Masters"/>
    <m/>
    <m/>
    <m/>
    <m/>
    <m/>
    <s v="Deep Learning Foundations"/>
    <m/>
    <m/>
    <m/>
    <m/>
    <s v="Forums"/>
    <m/>
    <m/>
    <n v="15"/>
    <n v="4"/>
    <m/>
    <n v="8"/>
    <s v="Lifelong learning determines how far you can be."/>
    <x v="1"/>
    <m/>
    <n v="10"/>
    <s v="Keep improving the course, like I'm in ML Nanodegreee too, there're some courses are pulled together but totally non-related."/>
    <s v="Self-driving car and AI"/>
    <s v="not yet."/>
    <n v="1"/>
    <s v="No"/>
  </r>
  <r>
    <n v="414"/>
    <m/>
    <s v="Grow skills for my current role"/>
    <m/>
    <m/>
    <m/>
    <m/>
    <n v="26.994444444444444"/>
    <d v="1991-05-11T00:00:00"/>
    <n v="7"/>
    <n v="60"/>
    <n v="12"/>
    <n v="10"/>
    <n v="122010"/>
    <x v="1"/>
    <n v="0"/>
    <s v="hoodie"/>
    <m/>
    <s v="â€œData is the new bacon&quot;"/>
    <m/>
    <n v="1"/>
    <s v="Business Intelligence / Business Analyst"/>
    <m/>
    <s v="Individual Contributor"/>
    <m/>
    <s v="Advertising &amp; Marketing"/>
    <m/>
    <n v="2"/>
    <s v="Accenture"/>
    <s v="Masters"/>
    <m/>
    <m/>
    <m/>
    <s v="Machine Learning Engineer"/>
    <m/>
    <m/>
    <m/>
    <m/>
    <m/>
    <m/>
    <s v="Stack Overflow"/>
    <m/>
    <n v="3"/>
    <m/>
    <n v="2"/>
    <m/>
    <n v="4"/>
    <s v="You know you have it in you! Go for it!"/>
    <x v="0"/>
    <m/>
    <n v="9"/>
    <s v="I cannot possibly think of anything. Udacity is wonderful!"/>
    <s v="Spark, Scala"/>
    <s v="Great work! Keep it up :)"/>
    <n v="0"/>
    <s v="No"/>
  </r>
  <r>
    <n v="415"/>
    <s v="Start a new career in this field"/>
    <m/>
    <m/>
    <m/>
    <m/>
    <m/>
    <n v="21.294444444444444"/>
    <d v="1996-12-22T00:00:00"/>
    <n v="5"/>
    <n v="60"/>
    <n v="8"/>
    <n v="2"/>
    <n v="600119"/>
    <x v="5"/>
    <n v="1"/>
    <m/>
    <m/>
    <m/>
    <m/>
    <n v="0"/>
    <m/>
    <m/>
    <m/>
    <m/>
    <m/>
    <m/>
    <m/>
    <m/>
    <s v="High school or below"/>
    <m/>
    <m/>
    <s v="Data Analyst"/>
    <m/>
    <m/>
    <m/>
    <m/>
    <m/>
    <m/>
    <m/>
    <s v="Slack Channel"/>
    <m/>
    <n v="5"/>
    <m/>
    <n v="6"/>
    <m/>
    <n v="72"/>
    <s v="Keep Learning Applying and try to do in your own way udacity team is ready to help you.Win won't come in single strike try hard to achieve quality in the course of learning udacity takes care of your project pecadillo's"/>
    <x v="1"/>
    <m/>
    <n v="10"/>
    <s v="Yeah"/>
    <s v="Deep Learning,Kotlin,Hacking"/>
    <s v="Awesome it would be good if we had udacity code championships"/>
    <n v="1"/>
    <s v="No"/>
  </r>
  <r>
    <n v="416"/>
    <s v="Start a new career in this field"/>
    <s v="Grow skills for my current role"/>
    <m/>
    <m/>
    <s v="General interest in the topic (personal growth and enrichment)"/>
    <m/>
    <n v="32.805555555555557"/>
    <d v="1985-08-18T00:00:00"/>
    <n v="8"/>
    <n v="30"/>
    <n v="8"/>
    <n v="3"/>
    <n v="10523"/>
    <x v="6"/>
    <n v="1"/>
    <m/>
    <m/>
    <m/>
    <m/>
    <n v="1"/>
    <s v="Data Engineer"/>
    <m/>
    <s v="Individual Contributor"/>
    <m/>
    <s v="Technology &amp; Internet"/>
    <m/>
    <n v="7"/>
    <s v="IBM"/>
    <s v="Masters"/>
    <m/>
    <m/>
    <m/>
    <m/>
    <s v="Artificial Intelligence"/>
    <m/>
    <m/>
    <m/>
    <m/>
    <m/>
    <s v="Forums"/>
    <m/>
    <n v="6"/>
    <m/>
    <n v="6"/>
    <m/>
    <n v="15"/>
    <s v="Always finish the project before deadline. Be active in forums &amp; slack. There is lot of useful information there. Udacity Nanodegree programs is the best online courses ."/>
    <x v="1"/>
    <m/>
    <n v="10"/>
    <s v="I like it now. I don't have any ideas for improvement."/>
    <s v="Math foundations for Deep learning or Machine learning."/>
    <s v="No"/>
    <n v="0"/>
    <s v="No"/>
  </r>
  <r>
    <n v="417"/>
    <m/>
    <m/>
    <m/>
    <s v="Help prepare for an advanced degree"/>
    <m/>
    <m/>
    <n v="21.888888888888889"/>
    <d v="1996-05-22T00:00:00"/>
    <n v="5"/>
    <n v="40"/>
    <n v="16"/>
    <n v="12"/>
    <n v="77459"/>
    <x v="9"/>
    <n v="1"/>
    <m/>
    <m/>
    <m/>
    <m/>
    <n v="1"/>
    <s v="Machine Learning Engineer"/>
    <m/>
    <s v="Intern"/>
    <m/>
    <s v="Education"/>
    <m/>
    <n v="1"/>
    <s v="University of Houston"/>
    <s v="Bachelors"/>
    <m/>
    <m/>
    <m/>
    <m/>
    <m/>
    <s v="Deep Learning Foundations"/>
    <m/>
    <m/>
    <m/>
    <m/>
    <s v="Stack Overflow"/>
    <m/>
    <n v="5"/>
    <m/>
    <n v="4"/>
    <m/>
    <n v="3"/>
    <s v="Ask as many questions on slack and use the extra resources provided"/>
    <x v="1"/>
    <m/>
    <n v="10"/>
    <s v="Add more advanced topics"/>
    <s v="C++"/>
    <s v="Y'all are amazing"/>
    <n v="1"/>
    <s v="No"/>
  </r>
  <r>
    <n v="418"/>
    <m/>
    <m/>
    <m/>
    <m/>
    <s v="General interest in the topic (personal growth and enrichment)"/>
    <m/>
    <n v="33.858333333333334"/>
    <d v="1984-08-04T00:00:00"/>
    <n v="8"/>
    <n v="180"/>
    <n v="6"/>
    <n v="200"/>
    <n v="94536"/>
    <x v="8"/>
    <n v="0"/>
    <s v="hoodie"/>
    <m/>
    <s v="â€Math - all the cool kids are doing itâ€"/>
    <m/>
    <n v="1"/>
    <s v="Software Engineer"/>
    <m/>
    <s v="Individual Contributor"/>
    <m/>
    <m/>
    <s v="Finance "/>
    <n v="9"/>
    <m/>
    <s v="Masters"/>
    <m/>
    <m/>
    <s v="Data Analyst"/>
    <m/>
    <m/>
    <m/>
    <m/>
    <m/>
    <m/>
    <m/>
    <s v="Forums"/>
    <m/>
    <n v="4"/>
    <m/>
    <n v="2"/>
    <m/>
    <n v="800"/>
    <s v="Commit"/>
    <x v="1"/>
    <m/>
    <n v="9"/>
    <s v="n/a"/>
    <s v="n/a"/>
    <m/>
    <n v="1"/>
    <s v="No"/>
  </r>
  <r>
    <n v="419"/>
    <m/>
    <s v="Grow skills for my current role"/>
    <m/>
    <s v="Help prepare for an advanced degree"/>
    <s v="General interest in the topic (personal growth and enrichment)"/>
    <m/>
    <n v="29.241666666666667"/>
    <d v="1989-02-21T00:00:00"/>
    <n v="7"/>
    <n v="60"/>
    <n v="540"/>
    <n v="12"/>
    <n v="92647"/>
    <x v="6"/>
    <n v="0"/>
    <s v="backpack"/>
    <m/>
    <s v="â€Math - all the cool kids are doing itâ€"/>
    <m/>
    <n v="1"/>
    <s v="Data Engineer"/>
    <m/>
    <s v="Individual Contributor"/>
    <m/>
    <s v="Airlines &amp; Aerospace (including Defense)"/>
    <m/>
    <n v="5"/>
    <s v="SpaceX"/>
    <s v="Masters"/>
    <m/>
    <m/>
    <s v="Data Analyst"/>
    <m/>
    <s v="Artificial Intelligence"/>
    <m/>
    <m/>
    <m/>
    <m/>
    <m/>
    <s v="Forums"/>
    <m/>
    <m/>
    <s v="10+"/>
    <n v="6"/>
    <m/>
    <n v="400"/>
    <s v="Get ahead at the start"/>
    <x v="1"/>
    <m/>
    <n v="8"/>
    <s v="The AI nanodegree was really weak on the help versus the data analyst program which was much better"/>
    <m/>
    <m/>
    <n v="1"/>
    <s v="No"/>
  </r>
  <r>
    <n v="420"/>
    <m/>
    <m/>
    <s v="Help move from academia to industry"/>
    <s v="Help prepare for an advanced degree"/>
    <s v="General interest in the topic (personal growth and enrichment)"/>
    <m/>
    <n v="24.9"/>
    <d v="1993-06-03T00:00:00"/>
    <n v="7"/>
    <n v="3"/>
    <n v="8"/>
    <n v="6"/>
    <n v="284001"/>
    <x v="7"/>
    <n v="1"/>
    <m/>
    <m/>
    <m/>
    <m/>
    <n v="1"/>
    <s v="Business Intelligence / Business Analyst"/>
    <m/>
    <s v="Individual Contributor"/>
    <m/>
    <s v="Manufacturing"/>
    <m/>
    <n v="1"/>
    <m/>
    <s v="Bachelors"/>
    <m/>
    <m/>
    <m/>
    <m/>
    <s v="Artificial Intelligence"/>
    <m/>
    <m/>
    <m/>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x v="0"/>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s v="No"/>
  </r>
  <r>
    <n v="421"/>
    <s v="Start a new career in this field"/>
    <s v="Grow skills for my current role"/>
    <s v="Help move from academia to industry"/>
    <m/>
    <s v="General interest in the topic (personal growth and enrichment)"/>
    <m/>
    <n v="22.655555555555555"/>
    <d v="1995-08-20T00:00:00"/>
    <n v="8"/>
    <n v="35"/>
    <n v="10"/>
    <n v="2"/>
    <n v="110045"/>
    <x v="3"/>
    <n v="0"/>
    <s v="backpack"/>
    <m/>
    <s v="â€œA quality life demands quality questionsâ€"/>
    <m/>
    <n v="0"/>
    <m/>
    <m/>
    <m/>
    <m/>
    <m/>
    <m/>
    <m/>
    <m/>
    <s v="Bachelors"/>
    <m/>
    <m/>
    <m/>
    <s v="Machine Learning Engineer"/>
    <m/>
    <m/>
    <m/>
    <m/>
    <m/>
    <s v="Android Developer"/>
    <s v="Forums"/>
    <m/>
    <m/>
    <n v="25"/>
    <m/>
    <n v="10"/>
    <n v="12"/>
    <s v="Learn to Learn. Ask what,why and how!"/>
    <x v="1"/>
    <m/>
    <n v="10"/>
    <s v="Make it  appear more closer and friendly to students."/>
    <s v="game development, advanced deep learning, UWP app development"/>
    <s v="Free education empowers both educator and student! Personify udacity and let it feel like our educator!"/>
    <n v="1"/>
    <s v="No"/>
  </r>
  <r>
    <n v="422"/>
    <m/>
    <s v="Grow skills for my current role"/>
    <m/>
    <m/>
    <s v="General interest in the topic (personal growth and enrichment)"/>
    <m/>
    <n v="26.441666666666666"/>
    <d v="1991-11-26T00:00:00"/>
    <n v="7"/>
    <n v="1"/>
    <n v="10"/>
    <n v="10"/>
    <n v="200120"/>
    <x v="8"/>
    <n v="1"/>
    <m/>
    <m/>
    <m/>
    <m/>
    <n v="1"/>
    <s v="Data Analyst"/>
    <m/>
    <s v="Individual Contributor"/>
    <m/>
    <s v="Technology &amp; Internet"/>
    <m/>
    <n v="3"/>
    <s v="PayPal"/>
    <s v="Bachelors"/>
    <m/>
    <m/>
    <m/>
    <m/>
    <m/>
    <s v="Deep Learning Foundations"/>
    <m/>
    <m/>
    <m/>
    <m/>
    <s v="Forums"/>
    <m/>
    <m/>
    <n v="15"/>
    <n v="3"/>
    <m/>
    <n v="20"/>
    <s v="i think the single most important thing is to be persistentï¼Œsometimesï¼Œi have difficult understanding the topicï¼Œjust keep goingï¼Œa few days laterï¼Œthings difficult to understand before would become trivial"/>
    <x v="1"/>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s v="No"/>
  </r>
  <r>
    <n v="423"/>
    <m/>
    <s v="Grow skills for my current role"/>
    <m/>
    <s v="Help prepare for an advanced degree"/>
    <m/>
    <m/>
    <n v="36.922222222222224"/>
    <d v="1981-07-28T00:00:00"/>
    <n v="6"/>
    <n v="60"/>
    <n v="7"/>
    <n v="10"/>
    <n v="80304"/>
    <x v="3"/>
    <n v="1"/>
    <m/>
    <m/>
    <m/>
    <m/>
    <n v="1"/>
    <s v="Software Engineer"/>
    <m/>
    <s v="Not Applicable"/>
    <m/>
    <s v="Technology &amp; Internet"/>
    <m/>
    <n v="11"/>
    <s v="ClickSales"/>
    <s v="Masters"/>
    <m/>
    <m/>
    <m/>
    <m/>
    <s v="Artificial Intelligence"/>
    <m/>
    <m/>
    <m/>
    <m/>
    <m/>
    <s v="Stack Overflow"/>
    <m/>
    <n v="4"/>
    <m/>
    <n v="4"/>
    <m/>
    <n v="10"/>
    <s v="Work on it every day for about 10-30 minutes."/>
    <x v="1"/>
    <m/>
    <n v="10"/>
    <s v="I really like the new interface, and videos."/>
    <s v="Video Game design"/>
    <s v="I love Udacity, I think you are a game changer in the education and technology world."/>
    <n v="1"/>
    <s v="No"/>
  </r>
  <r>
    <n v="424"/>
    <m/>
    <s v="Grow skills for my current role"/>
    <m/>
    <s v="Help prepare for an advanced degree"/>
    <m/>
    <m/>
    <n v="24.977777777777778"/>
    <d v="1993-05-06T00:00:00"/>
    <n v="5"/>
    <n v="240"/>
    <n v="6"/>
    <n v="24"/>
    <n v="184"/>
    <x v="5"/>
    <n v="1"/>
    <m/>
    <m/>
    <m/>
    <m/>
    <n v="1"/>
    <s v="Software Engineer"/>
    <m/>
    <s v="Not Applicable"/>
    <m/>
    <s v="Technology &amp; Internet"/>
    <m/>
    <n v="2"/>
    <s v="Platform45"/>
    <s v="Nanodegree Program"/>
    <m/>
    <m/>
    <m/>
    <m/>
    <m/>
    <s v="Deep Learning Foundations"/>
    <m/>
    <m/>
    <m/>
    <m/>
    <s v="Slack Channel"/>
    <m/>
    <n v="4"/>
    <m/>
    <n v="4"/>
    <m/>
    <n v="12"/>
    <s v="Learn a little bit every day. Read as many papers as possible and watch lectures where you can"/>
    <x v="1"/>
    <m/>
    <n v="10"/>
    <s v="Not much"/>
    <m/>
    <m/>
    <n v="0"/>
    <s v="No"/>
  </r>
  <r>
    <n v="425"/>
    <s v="Start a new career in this field"/>
    <m/>
    <m/>
    <m/>
    <m/>
    <m/>
    <n v="57.325000000000003"/>
    <d v="1961-06-18T00:00:00"/>
    <n v="7"/>
    <n v="35"/>
    <n v="8"/>
    <n v="15"/>
    <n v="6096"/>
    <x v="6"/>
    <n v="0"/>
    <s v="backpack"/>
    <m/>
    <s v="â€œMachine learning for lifeâ€"/>
    <m/>
    <n v="1"/>
    <s v="Consulting"/>
    <m/>
    <s v="Individual Contributor"/>
    <m/>
    <s v="Technology &amp; Internet"/>
    <m/>
    <n v="30"/>
    <s v="Freelancing"/>
    <s v="Masters"/>
    <m/>
    <m/>
    <m/>
    <s v="Machine Learning Engineer"/>
    <m/>
    <m/>
    <m/>
    <m/>
    <m/>
    <m/>
    <s v="Forums"/>
    <m/>
    <n v="6"/>
    <m/>
    <n v="6"/>
    <m/>
    <n v="40"/>
    <s v="Please understand that one has to learn more than what is in a nanodegree program to be qualified. Learn about all the pre qualifications as well as associated fields of study."/>
    <x v="1"/>
    <m/>
    <n v="10"/>
    <s v="Be clear about the realistic requirements to get a job - it is very difficult even to get an entry level job with just one ND. "/>
    <s v="Python, Deep learning"/>
    <s v="The support by the team was excellent!"/>
    <n v="1"/>
    <s v="No"/>
  </r>
  <r>
    <n v="426"/>
    <m/>
    <m/>
    <s v="Help move from academia to industry"/>
    <m/>
    <s v="General interest in the topic (personal growth and enrichment)"/>
    <m/>
    <n v="33"/>
    <m/>
    <n v="8"/>
    <n v="35"/>
    <n v="8"/>
    <n v="4"/>
    <m/>
    <x v="10"/>
    <n v="0"/>
    <s v="track suit / sweat suit"/>
    <m/>
    <s v="â€œMachine learning for lifeâ€"/>
    <m/>
    <n v="0"/>
    <m/>
    <m/>
    <m/>
    <m/>
    <m/>
    <m/>
    <m/>
    <m/>
    <s v="Masters"/>
    <m/>
    <m/>
    <m/>
    <m/>
    <s v="Artificial Intelligence"/>
    <m/>
    <m/>
    <m/>
    <m/>
    <s v="Full Stack Web Developer"/>
    <s v="Mentor Help (classroom or 1:1 mentors)"/>
    <m/>
    <n v="4"/>
    <m/>
    <n v="6"/>
    <m/>
    <n v="4"/>
    <s v="Persistence"/>
    <x v="1"/>
    <m/>
    <n v="8"/>
    <m/>
    <m/>
    <m/>
    <n v="0"/>
    <s v="No"/>
  </r>
  <r>
    <n v="427"/>
    <s v="Start a new career in this field"/>
    <m/>
    <m/>
    <m/>
    <m/>
    <m/>
    <n v="36.486111111111114"/>
    <d v="1982-01-01T00:00:00"/>
    <n v="7"/>
    <n v="40"/>
    <n v="7"/>
    <n v="36"/>
    <n v="77072"/>
    <x v="1"/>
    <n v="0"/>
    <s v="t-shirt"/>
    <m/>
    <s v="â€œA quality life demands quality questionsâ€"/>
    <m/>
    <n v="1"/>
    <s v="Other"/>
    <m/>
    <s v="Not Applicable"/>
    <m/>
    <s v="Government"/>
    <m/>
    <n v="6"/>
    <s v="Texas Department of Criminal Justice"/>
    <s v="Associates"/>
    <m/>
    <m/>
    <m/>
    <s v="Machine Learning Engineer"/>
    <m/>
    <m/>
    <m/>
    <m/>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x v="1"/>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s v="No"/>
  </r>
  <r>
    <n v="428"/>
    <m/>
    <m/>
    <m/>
    <m/>
    <s v="General interest in the topic (personal growth and enrichment)"/>
    <m/>
    <n v="23.327777777777779"/>
    <d v="1994-12-21T00:00:00"/>
    <n v="7"/>
    <n v="120"/>
    <n v="8"/>
    <n v="8"/>
    <n v="560091"/>
    <x v="5"/>
    <n v="1"/>
    <s v="hoodie"/>
    <m/>
    <s v="â€œMachine learning for lifeâ€"/>
    <m/>
    <n v="0"/>
    <m/>
    <m/>
    <m/>
    <m/>
    <m/>
    <m/>
    <m/>
    <m/>
    <s v="Nanodegree Program"/>
    <m/>
    <m/>
    <s v="Data Analyst"/>
    <m/>
    <m/>
    <m/>
    <s v="Self-Driving Car Engineer"/>
    <m/>
    <m/>
    <m/>
    <s v="Forums"/>
    <m/>
    <n v="6"/>
    <m/>
    <n v="6"/>
    <m/>
    <n v="10"/>
    <s v="Make it a priority and you will learn more than you anticipate!"/>
    <x v="1"/>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s v="No"/>
  </r>
  <r>
    <n v="429"/>
    <s v="Start a new career in this field"/>
    <s v="Grow skills for my current role"/>
    <s v="Help move from academia to industry"/>
    <m/>
    <m/>
    <m/>
    <n v="36.463888888888889"/>
    <d v="1982-01-09T00:00:00"/>
    <n v="7"/>
    <n v="20"/>
    <n v="8"/>
    <n v="2"/>
    <n v="68022"/>
    <x v="9"/>
    <n v="0"/>
    <s v="hoodie"/>
    <m/>
    <s v="â€œA quality life demands quality questionsâ€"/>
    <m/>
    <n v="0"/>
    <m/>
    <m/>
    <m/>
    <m/>
    <m/>
    <m/>
    <m/>
    <m/>
    <s v="PhD"/>
    <m/>
    <m/>
    <s v="Data Analyst"/>
    <m/>
    <m/>
    <m/>
    <m/>
    <m/>
    <m/>
    <m/>
    <s v="Forums"/>
    <m/>
    <m/>
    <n v="10"/>
    <m/>
    <n v="10"/>
    <n v="30"/>
    <s v="Do it project by project. Breaks between projects are less detrimental than breaks within course/projects."/>
    <x v="1"/>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s v="No"/>
  </r>
  <r>
    <n v="430"/>
    <s v="Start a new career in this field"/>
    <m/>
    <m/>
    <s v="Help prepare for an advanced degree"/>
    <s v="General interest in the topic (personal growth and enrichment)"/>
    <m/>
    <n v="26.377777777777776"/>
    <d v="1991-12-19T00:00:00"/>
    <n v="8"/>
    <n v="15"/>
    <n v="6"/>
    <n v="30"/>
    <n v="97223"/>
    <x v="11"/>
    <n v="0"/>
    <s v="t-shirt"/>
    <m/>
    <s v="â€Math - all the cool kids are doing itâ€"/>
    <m/>
    <n v="1"/>
    <s v="Software Engineer"/>
    <m/>
    <s v="Individual Contributor"/>
    <m/>
    <s v="Technology &amp; Internet"/>
    <m/>
    <n v="2"/>
    <s v="Navex Global"/>
    <s v="Bachelors"/>
    <m/>
    <m/>
    <m/>
    <s v="Machine Learning Engineer"/>
    <m/>
    <m/>
    <m/>
    <m/>
    <m/>
    <m/>
    <s v="Stack Overflow"/>
    <m/>
    <n v="3"/>
    <m/>
    <n v="3"/>
    <m/>
    <n v="5"/>
    <s v="Work a little every day, even if it's just a small amount."/>
    <x v="1"/>
    <m/>
    <n v="9"/>
    <s v="It would have been fun to have a study group. I wish there was a system for planning study groups. "/>
    <m/>
    <m/>
    <n v="1"/>
    <s v="No"/>
  </r>
  <r>
    <n v="431"/>
    <s v="Start a new career in this field"/>
    <m/>
    <s v="Help move from academia to industry"/>
    <m/>
    <s v="General interest in the topic (personal growth and enrichment)"/>
    <m/>
    <n v="27.358333333333334"/>
    <d v="1990-12-31T00:00:00"/>
    <n v="6"/>
    <n v="35"/>
    <n v="4"/>
    <n v="4"/>
    <n v="600053"/>
    <x v="9"/>
    <n v="1"/>
    <m/>
    <m/>
    <m/>
    <m/>
    <n v="1"/>
    <s v="Data Scientist"/>
    <m/>
    <s v="Intern"/>
    <m/>
    <s v="Healthcare and Pharmaceuticals"/>
    <m/>
    <n v="0"/>
    <s v="Remote"/>
    <s v="Bachelors"/>
    <m/>
    <m/>
    <s v="Data Analyst"/>
    <m/>
    <m/>
    <m/>
    <m/>
    <m/>
    <m/>
    <m/>
    <s v="Forums"/>
    <m/>
    <m/>
    <n v="10"/>
    <n v="2"/>
    <m/>
    <n v="8"/>
    <s v="Follow a regular schedule and take active part in forum discussions"/>
    <x v="1"/>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s v="No"/>
  </r>
  <r>
    <n v="432"/>
    <s v="Start a new career in this field"/>
    <m/>
    <m/>
    <m/>
    <m/>
    <m/>
    <n v="34.727777777777774"/>
    <d v="1983-09-26T00:00:00"/>
    <n v="7"/>
    <n v="40"/>
    <n v="12"/>
    <n v="10"/>
    <n v="191180"/>
    <x v="7"/>
    <n v="0"/>
    <s v="hoodie"/>
    <m/>
    <s v="â€œMachine learning for lifeâ€"/>
    <m/>
    <n v="1"/>
    <s v="Business/Strategy"/>
    <m/>
    <s v="Director"/>
    <m/>
    <s v="Business Support &amp; Logistics"/>
    <m/>
    <n v="13"/>
    <s v="AxisPoint Consulting"/>
    <s v="Masters"/>
    <m/>
    <m/>
    <m/>
    <s v="Machine Learning Engineer"/>
    <m/>
    <s v="Deep Learning Foundations"/>
    <m/>
    <m/>
    <m/>
    <m/>
    <s v="Forums"/>
    <m/>
    <n v="6"/>
    <m/>
    <n v="5"/>
    <m/>
    <n v="6"/>
    <s v="Try to look at the problems from different points of view and solve them by different ways"/>
    <x v="0"/>
    <m/>
    <n v="8"/>
    <s v="Make more projects and do them more complex"/>
    <s v="Actually I'm passing 2nd term of AIND program"/>
    <m/>
    <n v="1"/>
    <s v="No"/>
  </r>
  <r>
    <n v="433"/>
    <s v="Start a new career in this field"/>
    <s v="Grow skills for my current role"/>
    <m/>
    <m/>
    <m/>
    <m/>
    <n v="32.369444444444447"/>
    <d v="1986-01-22T00:00:00"/>
    <n v="6"/>
    <n v="30"/>
    <n v="12"/>
    <n v="2"/>
    <n v="1580039"/>
    <x v="8"/>
    <n v="0"/>
    <s v="hoodie"/>
    <m/>
    <m/>
    <s v="I create the future"/>
    <n v="1"/>
    <s v="Software Engineer"/>
    <m/>
    <m/>
    <s v="Medium level"/>
    <s v="Entertainment &amp; Leisure"/>
    <m/>
    <n v="3"/>
    <s v="Rakuten Inc."/>
    <s v="Masters"/>
    <m/>
    <m/>
    <s v="Data Analyst"/>
    <m/>
    <m/>
    <m/>
    <m/>
    <m/>
    <m/>
    <m/>
    <s v="Stack Overflow"/>
    <m/>
    <m/>
    <n v="12"/>
    <n v="5"/>
    <m/>
    <n v="20"/>
    <s v="Talk to people for help"/>
    <x v="1"/>
    <m/>
    <n v="8"/>
    <s v="Have no idea so far"/>
    <s v="Data engineer, big scale website infrastructure "/>
    <s v="Help us to have the experience of a business level project "/>
    <n v="1"/>
    <s v="No"/>
  </r>
  <r>
    <n v="434"/>
    <m/>
    <m/>
    <m/>
    <m/>
    <s v="General interest in the topic (personal growth and enrichment)"/>
    <m/>
    <n v="36.547222222222224"/>
    <d v="1981-12-10T00:00:00"/>
    <n v="4"/>
    <n v="35"/>
    <n v="10"/>
    <n v="120"/>
    <n v="80710000"/>
    <x v="1"/>
    <n v="0"/>
    <s v="backpack"/>
    <m/>
    <s v="â€œMachine learning for lifeâ€"/>
    <m/>
    <n v="1"/>
    <s v="Consulting"/>
    <m/>
    <s v="Not Applicable"/>
    <m/>
    <s v="Technology &amp; Internet"/>
    <m/>
    <n v="15"/>
    <m/>
    <s v="Bachelors"/>
    <m/>
    <m/>
    <m/>
    <s v="Machine Learning Engineer"/>
    <m/>
    <m/>
    <m/>
    <m/>
    <m/>
    <m/>
    <s v="Slack Channel"/>
    <m/>
    <n v="5"/>
    <m/>
    <m/>
    <n v="10"/>
    <n v="20"/>
    <s v="Study hard."/>
    <x v="1"/>
    <m/>
    <n v="10"/>
    <s v="I would like to have textbooks indications."/>
    <m/>
    <m/>
    <n v="0"/>
    <s v="No"/>
  </r>
  <r>
    <n v="435"/>
    <s v="Start a new career in this field"/>
    <m/>
    <m/>
    <s v="Help prepare for an advanced degree"/>
    <s v="General interest in the topic (personal growth and enrichment)"/>
    <m/>
    <n v="31.261111111111113"/>
    <d v="1987-02-25T00:00:00"/>
    <n v="8"/>
    <n v="60"/>
    <n v="12"/>
    <n v="20"/>
    <n v="10200"/>
    <x v="10"/>
    <n v="0"/>
    <s v="hoodie"/>
    <m/>
    <s v="â€œA quality life demands quality questionsâ€"/>
    <m/>
    <n v="0"/>
    <m/>
    <m/>
    <m/>
    <m/>
    <m/>
    <m/>
    <m/>
    <m/>
    <s v="Masters"/>
    <m/>
    <m/>
    <s v="Data Analyst"/>
    <m/>
    <m/>
    <m/>
    <m/>
    <m/>
    <m/>
    <m/>
    <s v="Forums"/>
    <m/>
    <n v="3"/>
    <m/>
    <n v="3"/>
    <m/>
    <n v="180"/>
    <s v="Do it for fun!"/>
    <x v="3"/>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s v="No"/>
  </r>
  <r>
    <n v="436"/>
    <m/>
    <s v="Grow skills for my current role"/>
    <s v="Help move from academia to industry"/>
    <m/>
    <s v="General interest in the topic (personal growth and enrichment)"/>
    <m/>
    <n v="26.005555555555556"/>
    <d v="1992-05-01T00:00:00"/>
    <n v="8"/>
    <n v="35"/>
    <n v="8"/>
    <n v="15"/>
    <n v="100044"/>
    <x v="4"/>
    <n v="1"/>
    <m/>
    <m/>
    <m/>
    <m/>
    <n v="0"/>
    <m/>
    <m/>
    <m/>
    <m/>
    <m/>
    <m/>
    <m/>
    <m/>
    <s v="Masters"/>
    <m/>
    <m/>
    <m/>
    <m/>
    <m/>
    <s v="Deep Learning Foundations"/>
    <m/>
    <m/>
    <m/>
    <m/>
    <s v="Forums"/>
    <m/>
    <n v="3"/>
    <m/>
    <n v="5"/>
    <m/>
    <n v="5"/>
    <s v="The community of Nanodegree is really great, you can get help from there. People there really loves sharing"/>
    <x v="1"/>
    <m/>
    <n v="8"/>
    <s v="Help me quickly get started in a new field"/>
    <s v="I haven't consider it yet"/>
    <s v="Sorry I'm a shy boy : )"/>
    <n v="0"/>
    <s v="No"/>
  </r>
  <r>
    <n v="437"/>
    <m/>
    <m/>
    <m/>
    <m/>
    <s v="General interest in the topic (personal growth and enrichment)"/>
    <m/>
    <n v="38.261111111111113"/>
    <d v="1980-04-02T00:00:00"/>
    <n v="7"/>
    <n v="50"/>
    <n v="8"/>
    <n v="3"/>
    <n v="201308"/>
    <x v="8"/>
    <n v="1"/>
    <m/>
    <m/>
    <m/>
    <m/>
    <n v="1"/>
    <s v="Software Engineer"/>
    <m/>
    <s v="Individual Contributor"/>
    <m/>
    <s v="Technology &amp; Internet"/>
    <m/>
    <n v="12"/>
    <m/>
    <s v="Masters"/>
    <m/>
    <m/>
    <m/>
    <m/>
    <m/>
    <s v="Deep Learning Foundations"/>
    <m/>
    <m/>
    <m/>
    <m/>
    <s v="Stack Overflow"/>
    <m/>
    <n v="3"/>
    <m/>
    <n v="2"/>
    <m/>
    <n v="5"/>
    <s v="Be regular and try to stick to deadlines. Attend all lectures and do not leave them for the weekend. Finish them as and when they happen."/>
    <x v="1"/>
    <m/>
    <n v="7"/>
    <s v="More email notifications about start of lectures/chapters and approaching deadlines."/>
    <m/>
    <m/>
    <n v="0"/>
    <s v="No"/>
  </r>
  <r>
    <n v="438"/>
    <m/>
    <m/>
    <s v="Help move from academia to industry"/>
    <s v="Help prepare for an advanced degree"/>
    <m/>
    <m/>
    <n v="24.477777777777778"/>
    <d v="1993-11-02T00:00:00"/>
    <n v="7"/>
    <n v="30"/>
    <n v="8"/>
    <n v="5"/>
    <n v="560032"/>
    <x v="9"/>
    <n v="1"/>
    <m/>
    <m/>
    <m/>
    <m/>
    <n v="0"/>
    <m/>
    <m/>
    <m/>
    <m/>
    <m/>
    <m/>
    <m/>
    <m/>
    <s v="Bachelors"/>
    <m/>
    <m/>
    <m/>
    <s v="Machine Learning Engineer"/>
    <m/>
    <m/>
    <m/>
    <m/>
    <m/>
    <m/>
    <s v="Forums"/>
    <m/>
    <n v="6"/>
    <m/>
    <n v="4"/>
    <m/>
    <n v="30"/>
    <s v="Nanodegrees are great and to the point. It will help you to achieve your goal ."/>
    <x v="0"/>
    <m/>
    <n v="9"/>
    <s v="make the prices a bit more affordable. Else everything else is excellent."/>
    <s v="IOT, Robotics hardware"/>
    <s v="If nanodegrees could be a bit more customizable,then I think that will be helpful  for students. "/>
    <n v="0"/>
    <s v="No"/>
  </r>
  <r>
    <n v="439"/>
    <m/>
    <m/>
    <m/>
    <m/>
    <m/>
    <s v="Master a domain that will form the foundation of my next company."/>
    <n v="49.897222222222226"/>
    <d v="1968-10-13T00:00:00"/>
    <n v="7"/>
    <n v="35"/>
    <n v="8"/>
    <n v="20"/>
    <m/>
    <x v="6"/>
    <n v="1"/>
    <m/>
    <m/>
    <m/>
    <m/>
    <n v="1"/>
    <s v="Retired"/>
    <m/>
    <s v="C-Level"/>
    <m/>
    <s v="Technology &amp; Internet"/>
    <m/>
    <n v="25"/>
    <s v="Think Exponential - my company"/>
    <s v="Masters"/>
    <m/>
    <m/>
    <m/>
    <m/>
    <s v="Artificial Intelligence"/>
    <s v="Deep Learning Foundations"/>
    <m/>
    <m/>
    <m/>
    <s v="Digital Marking"/>
    <s v="Forums"/>
    <m/>
    <n v="6"/>
    <m/>
    <n v="6"/>
    <m/>
    <n v="6"/>
    <s v="Invest the time to master all the example notebooks and code."/>
    <x v="1"/>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s v="No"/>
  </r>
  <r>
    <n v="440"/>
    <m/>
    <s v="Grow skills for my current role"/>
    <m/>
    <m/>
    <m/>
    <m/>
    <n v="56.983333333333334"/>
    <d v="1961-10-19T00:00:00"/>
    <n v="7"/>
    <n v="35"/>
    <n v="10"/>
    <n v="10"/>
    <n v="92024"/>
    <x v="7"/>
    <n v="1"/>
    <m/>
    <m/>
    <m/>
    <m/>
    <n v="1"/>
    <s v="Software Engineer"/>
    <m/>
    <m/>
    <s v="Principal SW Scientist/Exec Director"/>
    <s v="Electronics"/>
    <m/>
    <n v="35"/>
    <s v="Control4 Inc."/>
    <s v="PhD"/>
    <m/>
    <m/>
    <m/>
    <m/>
    <m/>
    <s v="Deep Learning Foundations"/>
    <m/>
    <m/>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x v="0"/>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s v="No"/>
  </r>
  <r>
    <n v="441"/>
    <s v="Start a new career in this field"/>
    <m/>
    <m/>
    <s v="Help prepare for an advanced degree"/>
    <s v="General interest in the topic (personal growth and enrichment)"/>
    <m/>
    <n v="39.06666666666667"/>
    <d v="1979-06-17T00:00:00"/>
    <n v="8"/>
    <n v="75"/>
    <n v="14"/>
    <n v="8"/>
    <n v="60302"/>
    <x v="4"/>
    <n v="1"/>
    <m/>
    <m/>
    <m/>
    <m/>
    <n v="1"/>
    <s v="Product Management/Project Management"/>
    <m/>
    <s v="Individual Contributor"/>
    <m/>
    <s v="Utilities, Energy and Extraction"/>
    <m/>
    <n v="13"/>
    <s v="GE"/>
    <s v="Bachelors"/>
    <m/>
    <m/>
    <m/>
    <m/>
    <m/>
    <s v="Deep Learning Foundations"/>
    <m/>
    <m/>
    <m/>
    <m/>
    <s v="Forums"/>
    <m/>
    <m/>
    <s v="greater than 6-10 depending on the topic and week"/>
    <n v="6"/>
    <m/>
    <n v="12"/>
    <s v="Read and/or code everyday, even if its only 15 mins"/>
    <x v="1"/>
    <m/>
    <n v="10"/>
    <s v="some of the free courses are dated or include errors--&gt; please update them."/>
    <s v="Robotics, AI,  C++"/>
    <s v="nope"/>
    <n v="1"/>
    <s v="No"/>
  </r>
  <r>
    <n v="442"/>
    <m/>
    <s v="Grow skills for my current role"/>
    <m/>
    <m/>
    <m/>
    <m/>
    <n v="25.986111111111111"/>
    <d v="1992-05-08T00:00:00"/>
    <n v="7"/>
    <n v="35"/>
    <n v="12"/>
    <n v="20"/>
    <n v="44600"/>
    <x v="8"/>
    <n v="1"/>
    <m/>
    <m/>
    <m/>
    <m/>
    <n v="1"/>
    <s v="Business Intelligence / Business Analyst"/>
    <m/>
    <s v="Individual Contributor"/>
    <m/>
    <s v="Advertising &amp; Marketing"/>
    <m/>
    <n v="3"/>
    <s v="Everjobs "/>
    <s v="Bachelors"/>
    <m/>
    <m/>
    <m/>
    <m/>
    <s v="Artificial Intelligence"/>
    <m/>
    <m/>
    <m/>
    <m/>
    <m/>
    <s v="Slack Channel"/>
    <m/>
    <m/>
    <n v="10"/>
    <m/>
    <n v="8"/>
    <n v="8"/>
    <s v="Read daily"/>
    <x v="1"/>
    <m/>
    <n v="9"/>
    <s v="Have more detail class"/>
    <m/>
    <m/>
    <n v="1"/>
    <s v="No"/>
  </r>
  <r>
    <n v="443"/>
    <s v="Start a new career in this field"/>
    <s v="Grow skills for my current role"/>
    <s v="Help move from academia to industry"/>
    <m/>
    <s v="General interest in the topic (personal growth and enrichment)"/>
    <m/>
    <n v="29.922222222222221"/>
    <d v="1988-06-21T00:00:00"/>
    <n v="8"/>
    <n v="1"/>
    <n v="8"/>
    <n v="25"/>
    <n v="94043"/>
    <x v="10"/>
    <n v="1"/>
    <m/>
    <m/>
    <m/>
    <m/>
    <n v="1"/>
    <s v="Software Engineer"/>
    <m/>
    <s v="Individual Contributor"/>
    <m/>
    <s v="Technology &amp; Internet"/>
    <m/>
    <n v="1"/>
    <s v="Google"/>
    <s v="PhD"/>
    <m/>
    <m/>
    <s v="Data Analyst"/>
    <s v="Machine Learning Engineer"/>
    <m/>
    <s v="Deep Learning Foundations"/>
    <m/>
    <m/>
    <m/>
    <m/>
    <s v="Stack Overflow"/>
    <m/>
    <n v="1"/>
    <m/>
    <n v="1"/>
    <m/>
    <n v="30"/>
    <s v="DAND is awesome, and just keep working."/>
    <x v="1"/>
    <m/>
    <n v="10"/>
    <s v="More nd!"/>
    <m/>
    <s v="Udacity rocks"/>
    <n v="1"/>
    <s v="No"/>
  </r>
  <r>
    <n v="444"/>
    <s v="Start a new career in this field"/>
    <m/>
    <m/>
    <m/>
    <m/>
    <m/>
    <n v="55.083333333333336"/>
    <d v="1963-09-03T00:00:00"/>
    <n v="7"/>
    <n v="90"/>
    <n v="8"/>
    <n v="10"/>
    <m/>
    <x v="2"/>
    <n v="0"/>
    <s v="t-shirt"/>
    <m/>
    <s v="â€œA quality life demands quality questionsâ€"/>
    <m/>
    <n v="1"/>
    <s v="Research"/>
    <m/>
    <s v="Individual Contributor"/>
    <m/>
    <s v="Education"/>
    <m/>
    <n v="28"/>
    <s v="Concordia University"/>
    <s v="PhD"/>
    <m/>
    <m/>
    <m/>
    <m/>
    <m/>
    <m/>
    <m/>
    <m/>
    <m/>
    <s v="Front end developer"/>
    <s v="Forums"/>
    <m/>
    <n v="6"/>
    <m/>
    <n v="6"/>
    <m/>
    <n v="10"/>
    <s v="You are offered with all the ingredients to succeed, but its entirely up to you digest and apply them  "/>
    <x v="1"/>
    <m/>
    <n v="9"/>
    <s v="I am an AIND-er  and I would appreciate more challenging home-works. "/>
    <m/>
    <m/>
    <n v="0"/>
    <s v="No"/>
  </r>
  <r>
    <n v="445"/>
    <m/>
    <s v="Grow skills for my current role"/>
    <m/>
    <s v="Help prepare for an advanced degree"/>
    <s v="General interest in the topic (personal growth and enrichment)"/>
    <m/>
    <n v="28.777777777777779"/>
    <d v="1989-08-07T00:00:00"/>
    <n v="5"/>
    <n v="35"/>
    <n v="16"/>
    <n v="2"/>
    <n v="71711"/>
    <x v="11"/>
    <n v="0"/>
    <s v="backpack"/>
    <m/>
    <s v="â€œMachine learning for lifeâ€"/>
    <m/>
    <n v="1"/>
    <s v="Consulting"/>
    <m/>
    <s v="Manager"/>
    <m/>
    <s v="Technology &amp; Internet"/>
    <m/>
    <n v="5"/>
    <s v="Hortonworks"/>
    <s v="Bachelors"/>
    <m/>
    <m/>
    <m/>
    <m/>
    <m/>
    <s v="Deep Learning Foundations"/>
    <m/>
    <m/>
    <m/>
    <m/>
    <s v="Forums"/>
    <m/>
    <n v="6"/>
    <m/>
    <n v="6"/>
    <m/>
    <n v="12"/>
    <s v="block some time on your calendar and dont work for a startup (not a great source of time :D)"/>
    <x v="1"/>
    <m/>
    <n v="10"/>
    <s v="ability to export transcript or material of course (e.g. export to onenote or pdf to make notes)"/>
    <s v="Sales, Finance, Business"/>
    <m/>
    <n v="1"/>
    <s v="No"/>
  </r>
  <r>
    <n v="446"/>
    <s v="Start a new career in this field"/>
    <s v="Grow skills for my current role"/>
    <m/>
    <m/>
    <s v="General interest in the topic (personal growth and enrichment)"/>
    <m/>
    <n v="27.702777777777779"/>
    <d v="1990-08-29T00:00:00"/>
    <n v="6"/>
    <n v="180"/>
    <n v="10"/>
    <n v="9"/>
    <n v="1010"/>
    <x v="4"/>
    <n v="1"/>
    <m/>
    <m/>
    <m/>
    <m/>
    <n v="1"/>
    <s v="Data Scientist"/>
    <m/>
    <s v="Individual Contributor"/>
    <m/>
    <m/>
    <s v="Outsourcing"/>
    <n v="1"/>
    <s v="Allied Global BPO"/>
    <s v="Masters"/>
    <m/>
    <m/>
    <m/>
    <m/>
    <m/>
    <s v="Deep Learning Foundations"/>
    <m/>
    <m/>
    <m/>
    <m/>
    <s v="Ask Me Anythings (AMAs)"/>
    <m/>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x v="3"/>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s v="No"/>
  </r>
  <r>
    <n v="447"/>
    <s v="Start a new career in this field"/>
    <m/>
    <m/>
    <m/>
    <m/>
    <m/>
    <n v="25.172222222222221"/>
    <d v="1993-02-25T00:00:00"/>
    <n v="9"/>
    <n v="1"/>
    <n v="6"/>
    <n v="5"/>
    <n v="560093"/>
    <x v="10"/>
    <n v="1"/>
    <m/>
    <m/>
    <m/>
    <m/>
    <n v="1"/>
    <s v="Software Engineer"/>
    <m/>
    <s v="Individual Contributor"/>
    <m/>
    <s v="Technology &amp; Internet"/>
    <m/>
    <n v="2"/>
    <s v="Oracle Financial Services Software"/>
    <s v="Bachelors"/>
    <m/>
    <m/>
    <m/>
    <s v="Machine Learning Engineer"/>
    <m/>
    <m/>
    <m/>
    <m/>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x v="1"/>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s v="No"/>
  </r>
  <r>
    <n v="448"/>
    <m/>
    <s v="Grow skills for my current role"/>
    <m/>
    <m/>
    <m/>
    <m/>
    <n v="27.805555555555557"/>
    <d v="1990-07-23T00:00:00"/>
    <n v="8"/>
    <n v="6"/>
    <n v="14"/>
    <n v="6"/>
    <m/>
    <x v="0"/>
    <n v="0"/>
    <s v="t-shirt"/>
    <m/>
    <s v="â€œA quality life demands quality questionsâ€"/>
    <m/>
    <n v="1"/>
    <s v="Software Engineer"/>
    <m/>
    <s v="Individual Contributor"/>
    <m/>
    <s v="Technology &amp; Internet"/>
    <m/>
    <n v="5"/>
    <s v="Pisom Tech"/>
    <s v="Bachelors"/>
    <m/>
    <m/>
    <m/>
    <s v="Machine Learning Engineer"/>
    <m/>
    <m/>
    <m/>
    <m/>
    <m/>
    <m/>
    <s v="Stack Overflow"/>
    <m/>
    <n v="6"/>
    <m/>
    <n v="4"/>
    <m/>
    <n v="3"/>
    <s v="Do it. It's worth it."/>
    <x v="0"/>
    <m/>
    <n v="10"/>
    <s v="Differentiate pricing for countries outside of US"/>
    <s v="IoT, Blockchains"/>
    <m/>
    <n v="0"/>
    <s v="No"/>
  </r>
  <r>
    <n v="449"/>
    <m/>
    <m/>
    <m/>
    <m/>
    <s v="General interest in the topic (personal growth and enrichment)"/>
    <m/>
    <n v="42.052777777777777"/>
    <d v="1976-07-07T00:00:00"/>
    <n v="6"/>
    <n v="50"/>
    <n v="8"/>
    <n v="5"/>
    <n v="40470"/>
    <x v="10"/>
    <n v="1"/>
    <m/>
    <m/>
    <m/>
    <m/>
    <n v="1"/>
    <s v="Self Driving Car"/>
    <m/>
    <s v="Manager"/>
    <m/>
    <s v="Automotive"/>
    <m/>
    <n v="5"/>
    <s v="Dusseldorf "/>
    <s v="PhD"/>
    <m/>
    <m/>
    <m/>
    <s v="Machine Learning Engineer"/>
    <m/>
    <m/>
    <s v="Self-Driving Car Engineer"/>
    <m/>
    <m/>
    <m/>
    <s v="Forums"/>
    <m/>
    <n v="5"/>
    <m/>
    <n v="3"/>
    <m/>
    <n v="20"/>
    <s v="Try to finish assignments before the deadline"/>
    <x v="2"/>
    <s v="I had participated in the first AI class before Udacity was founded? And just followed the steps of Mr. Thrun "/>
    <n v="9"/>
    <s v="Enrich the content of some nanodegree parts, to facilitate understanding "/>
    <s v="Embedded development"/>
    <m/>
    <n v="0"/>
    <s v="No"/>
  </r>
  <r>
    <n v="450"/>
    <s v="Start a new career in this field"/>
    <m/>
    <m/>
    <m/>
    <s v="General interest in the topic (personal growth and enrichment)"/>
    <m/>
    <n v="38.87222222222222"/>
    <d v="1979-08-26T00:00:00"/>
    <n v="8"/>
    <n v="75"/>
    <n v="9"/>
    <n v="20"/>
    <n v="60439"/>
    <x v="4"/>
    <n v="0"/>
    <s v="t-shirt"/>
    <m/>
    <s v="â€œMachine learning for lifeâ€"/>
    <m/>
    <n v="1"/>
    <s v="Freelancing"/>
    <m/>
    <s v="Not Applicable"/>
    <m/>
    <s v="Technology &amp; Internet"/>
    <m/>
    <n v="14"/>
    <s v="Self employed "/>
    <s v="Masters"/>
    <m/>
    <m/>
    <m/>
    <s v="Machine Learning Engineer"/>
    <m/>
    <m/>
    <m/>
    <m/>
    <m/>
    <m/>
    <s v="Forums"/>
    <m/>
    <n v="6"/>
    <m/>
    <m/>
    <n v="10"/>
    <n v="15"/>
    <s v="Don't give up and keep working. "/>
    <x v="2"/>
    <s v="Media"/>
    <n v="10"/>
    <s v="Build local communities of students"/>
    <s v="Quantum Computing "/>
    <s v="No"/>
    <n v="1"/>
    <s v="No"/>
  </r>
  <r>
    <n v="451"/>
    <s v="Start a new career in this field"/>
    <m/>
    <m/>
    <s v="Help prepare for an advanced degree"/>
    <s v="General interest in the topic (personal growth and enrichment)"/>
    <m/>
    <n v="29.333333333333332"/>
    <d v="1989-01-19T00:00:00"/>
    <n v="8"/>
    <n v="35"/>
    <n v="10"/>
    <n v="60"/>
    <n v="92649"/>
    <x v="6"/>
    <n v="1"/>
    <m/>
    <m/>
    <m/>
    <m/>
    <n v="1"/>
    <s v="Student"/>
    <m/>
    <s v="Intern"/>
    <m/>
    <s v="Technology &amp; Internet"/>
    <m/>
    <n v="1"/>
    <s v="self employed"/>
    <s v="Bachelors"/>
    <m/>
    <m/>
    <m/>
    <s v="Machine Learning Engineer"/>
    <s v="Artificial Intelligence"/>
    <m/>
    <m/>
    <m/>
    <m/>
    <m/>
    <s v="Slack Channel"/>
    <m/>
    <n v="5"/>
    <m/>
    <n v="2"/>
    <m/>
    <n v="6"/>
    <s v="Be very proactive about your schedule. Make sure you plan out what you want to do for the week and make sure you stick to those plans with the same commitment as you would a doctor's appointment. "/>
    <x v="1"/>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s v="No"/>
  </r>
  <r>
    <n v="452"/>
    <s v="Start a new career in this field"/>
    <m/>
    <m/>
    <m/>
    <m/>
    <m/>
    <n v="42.99722222222222"/>
    <d v="1975-08-02T00:00:00"/>
    <n v="7"/>
    <n v="70"/>
    <n v="8"/>
    <n v="50"/>
    <n v="27800"/>
    <x v="6"/>
    <n v="1"/>
    <m/>
    <m/>
    <m/>
    <m/>
    <n v="1"/>
    <s v="Software Engineer"/>
    <m/>
    <s v="Individual Contributor"/>
    <m/>
    <s v="Transportation &amp; Delivery"/>
    <m/>
    <n v="15"/>
    <s v="Audasa"/>
    <s v="Masters"/>
    <m/>
    <m/>
    <m/>
    <m/>
    <s v="Artificial Intelligence"/>
    <m/>
    <m/>
    <m/>
    <m/>
    <m/>
    <s v="Forums"/>
    <m/>
    <n v="6"/>
    <m/>
    <n v="4"/>
    <m/>
    <n v="25"/>
    <s v="Work hard"/>
    <x v="1"/>
    <m/>
    <n v="7"/>
    <s v="More project"/>
    <m/>
    <m/>
    <n v="0"/>
    <s v="No"/>
  </r>
  <r>
    <n v="453"/>
    <m/>
    <s v="Grow skills for my current role"/>
    <m/>
    <m/>
    <m/>
    <m/>
    <n v="32.838888888888889"/>
    <d v="1985-08-06T00:00:00"/>
    <n v="7"/>
    <n v="35"/>
    <n v="6"/>
    <n v="20"/>
    <m/>
    <x v="1"/>
    <n v="0"/>
    <s v="hoodie"/>
    <m/>
    <s v="â€œData is the new bacon&quot;"/>
    <m/>
    <n v="1"/>
    <s v="Data Scientist"/>
    <m/>
    <s v="Individual Contributor"/>
    <m/>
    <s v="Technology &amp; Internet"/>
    <m/>
    <n v="2"/>
    <m/>
    <s v="Masters"/>
    <m/>
    <m/>
    <m/>
    <m/>
    <m/>
    <s v="Deep Learning Foundations"/>
    <m/>
    <m/>
    <m/>
    <m/>
    <s v="Slack Channel"/>
    <m/>
    <n v="5"/>
    <m/>
    <n v="5"/>
    <m/>
    <n v="10"/>
    <s v="Just do it"/>
    <x v="0"/>
    <m/>
    <n v="7"/>
    <s v="Less Siraj"/>
    <m/>
    <m/>
    <n v="0"/>
    <s v="No"/>
  </r>
  <r>
    <n v="454"/>
    <m/>
    <s v="Grow skills for my current role"/>
    <m/>
    <m/>
    <m/>
    <m/>
    <n v="35.116666666666667"/>
    <d v="1983-05-09T00:00:00"/>
    <n v="7"/>
    <n v="30"/>
    <n v="15"/>
    <n v="8"/>
    <n v="90690300"/>
    <x v="5"/>
    <n v="1"/>
    <m/>
    <m/>
    <m/>
    <m/>
    <n v="1"/>
    <s v="Software Engineer"/>
    <m/>
    <s v="Manager"/>
    <m/>
    <s v="Government"/>
    <m/>
    <n v="14"/>
    <s v="TRE-RS"/>
    <s v="Bachelors"/>
    <m/>
    <m/>
    <m/>
    <m/>
    <m/>
    <s v="Deep Learning Foundations"/>
    <m/>
    <m/>
    <m/>
    <m/>
    <s v="Slack Channel"/>
    <m/>
    <n v="5"/>
    <m/>
    <n v="4"/>
    <m/>
    <n v="12"/>
    <s v="Try to understand the theory more than to worry about the applications, this will be a consequence"/>
    <x v="1"/>
    <m/>
    <n v="10"/>
    <s v="It would be interesting a section of scientific publications in the area and possibly a video commenting on."/>
    <s v="Quantum Computing"/>
    <s v="You are awesome! :)"/>
    <n v="1"/>
    <s v="No"/>
  </r>
  <r>
    <n v="455"/>
    <s v="Start a new career in this field"/>
    <m/>
    <m/>
    <m/>
    <s v="General interest in the topic (personal growth and enrichment)"/>
    <m/>
    <n v="30.527777777777779"/>
    <d v="1987-11-16T00:00:00"/>
    <n v="7"/>
    <n v="35"/>
    <n v="8"/>
    <n v="50"/>
    <n v="6132"/>
    <x v="10"/>
    <n v="1"/>
    <m/>
    <m/>
    <m/>
    <m/>
    <n v="0"/>
    <m/>
    <m/>
    <m/>
    <m/>
    <m/>
    <m/>
    <m/>
    <m/>
    <s v="Masters"/>
    <s v="Intro to Programming"/>
    <m/>
    <s v="Data Analyst"/>
    <s v="Machine Learning Engineer"/>
    <m/>
    <m/>
    <m/>
    <m/>
    <m/>
    <m/>
    <s v="Forums"/>
    <m/>
    <m/>
    <n v="20"/>
    <m/>
    <n v="10"/>
    <n v="5"/>
    <s v="Consistency is the key to success._x000a__x000a_If one is stuck on a problem or doesn't understand a concept, it helps to break it down and then tackle it one step at a time."/>
    <x v="2"/>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s v="No"/>
  </r>
  <r>
    <n v="456"/>
    <s v="Start a new career in this field"/>
    <m/>
    <m/>
    <s v="Help prepare for an advanced degree"/>
    <s v="General interest in the topic (personal growth and enrichment)"/>
    <m/>
    <n v="21.322222222222223"/>
    <d v="1996-12-12T00:00:00"/>
    <n v="7"/>
    <n v="50"/>
    <n v="9"/>
    <n v="15"/>
    <n v="110027"/>
    <x v="4"/>
    <n v="1"/>
    <m/>
    <m/>
    <m/>
    <m/>
    <n v="0"/>
    <m/>
    <m/>
    <m/>
    <m/>
    <m/>
    <m/>
    <m/>
    <m/>
    <s v="Bachelors"/>
    <m/>
    <m/>
    <m/>
    <s v="Machine Learning Engineer"/>
    <m/>
    <m/>
    <m/>
    <m/>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x v="0"/>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s v="No"/>
  </r>
  <r>
    <n v="457"/>
    <m/>
    <m/>
    <m/>
    <m/>
    <s v="General interest in the topic (personal growth and enrichment)"/>
    <m/>
    <n v="41.766666666666666"/>
    <d v="1976-10-18T00:00:00"/>
    <n v="8"/>
    <n v="10"/>
    <n v="14"/>
    <n v="0"/>
    <n v="95051"/>
    <x v="8"/>
    <n v="0"/>
    <s v="backpack"/>
    <m/>
    <s v="â€œA quality life demands quality questionsâ€"/>
    <m/>
    <n v="1"/>
    <s v="Research"/>
    <m/>
    <s v="Individual Contributor"/>
    <m/>
    <s v="Technology &amp; Internet"/>
    <m/>
    <n v="10"/>
    <m/>
    <s v="PhD"/>
    <m/>
    <m/>
    <m/>
    <m/>
    <m/>
    <s v="Deep Learning Foundations"/>
    <m/>
    <m/>
    <m/>
    <m/>
    <s v="Forums"/>
    <m/>
    <n v="5"/>
    <m/>
    <n v="4"/>
    <m/>
    <n v="12"/>
    <s v="consistent and regular studying of material"/>
    <x v="0"/>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s v="No"/>
  </r>
  <r>
    <n v="458"/>
    <s v="Start a new career in this field"/>
    <m/>
    <s v="Help move from academia to industry"/>
    <s v="Help prepare for an advanced degree"/>
    <s v="General interest in the topic (personal growth and enrichment)"/>
    <m/>
    <n v="20.383333333333333"/>
    <d v="1997-11-15T00:00:00"/>
    <n v="7"/>
    <n v="120"/>
    <n v="15"/>
    <n v="100"/>
    <n v="110027"/>
    <x v="5"/>
    <n v="0"/>
    <s v="shoes (brand is TBDâ€¦ probably Adidas or Puma)"/>
    <m/>
    <m/>
    <s v="I'm going Deep !"/>
    <n v="0"/>
    <m/>
    <m/>
    <m/>
    <m/>
    <m/>
    <m/>
    <m/>
    <m/>
    <s v="Bachelors"/>
    <m/>
    <m/>
    <m/>
    <m/>
    <m/>
    <s v="Deep Learning Foundations"/>
    <m/>
    <m/>
    <m/>
    <m/>
    <s v="Slack Channel"/>
    <m/>
    <n v="6"/>
    <m/>
    <n v="6"/>
    <m/>
    <n v="4"/>
    <s v="Dedication and patience are paramount. Stick with the problem long enough and you're bound to make a breakthrough. Research whatever it is you're learning. Make optional content your goal."/>
    <x v="0"/>
    <m/>
    <n v="9"/>
    <s v="Career Guidance for India"/>
    <s v="Advanced Deep Learning courses, Reinforcement learning and Outer Space Mechanics"/>
    <m/>
    <n v="1"/>
    <s v="No"/>
  </r>
  <r>
    <n v="459"/>
    <s v="Start a new career in this field"/>
    <s v="Grow skills for my current role"/>
    <m/>
    <m/>
    <m/>
    <m/>
    <n v="44.963888888888889"/>
    <d v="1973-08-24T00:00:00"/>
    <n v="6"/>
    <n v="60"/>
    <n v="16"/>
    <n v="10"/>
    <m/>
    <x v="5"/>
    <n v="0"/>
    <s v="backpack"/>
    <m/>
    <s v="â€œMachine learning for lifeâ€"/>
    <m/>
    <n v="0"/>
    <m/>
    <m/>
    <m/>
    <m/>
    <m/>
    <m/>
    <m/>
    <m/>
    <s v="Masters"/>
    <m/>
    <m/>
    <s v="Data Analyst"/>
    <m/>
    <m/>
    <m/>
    <m/>
    <m/>
    <m/>
    <m/>
    <s v="Forums"/>
    <m/>
    <m/>
    <n v="40"/>
    <m/>
    <n v="20"/>
    <n v="25"/>
    <s v="Always finish what you start"/>
    <x v="1"/>
    <m/>
    <n v="9"/>
    <s v="I wish there are more content at Data Analyst Nanodegree"/>
    <s v="Deep learning, NLP "/>
    <s v="I think employers in the USA recognize Udacity Nanodegree, but I am not sure about Canadian employers."/>
    <n v="1"/>
    <s v="No"/>
  </r>
  <r>
    <n v="460"/>
    <s v="Start a new career in this field"/>
    <m/>
    <m/>
    <m/>
    <m/>
    <m/>
    <n v="30.169444444444444"/>
    <d v="1988-03-24T00:00:00"/>
    <n v="6"/>
    <n v="20"/>
    <n v="8"/>
    <n v="3"/>
    <n v="98007"/>
    <x v="10"/>
    <n v="1"/>
    <m/>
    <m/>
    <m/>
    <m/>
    <n v="1"/>
    <s v="Software Engineer"/>
    <m/>
    <s v="Not Applicable"/>
    <m/>
    <s v="Technology &amp; Internet"/>
    <m/>
    <n v="2"/>
    <s v="Microsoft"/>
    <s v="Masters"/>
    <m/>
    <m/>
    <m/>
    <s v="Machine Learning Engineer"/>
    <m/>
    <m/>
    <m/>
    <m/>
    <m/>
    <m/>
    <m/>
    <s v="Videos"/>
    <n v="5"/>
    <m/>
    <n v="5"/>
    <m/>
    <n v="20"/>
    <s v="Be consistent with your work"/>
    <x v="0"/>
    <m/>
    <n v="10"/>
    <s v="Nothing"/>
    <s v="Nothing"/>
    <s v="Nope"/>
    <n v="0"/>
    <s v="No"/>
  </r>
  <r>
    <n v="461"/>
    <s v="Start a new career in this field"/>
    <m/>
    <m/>
    <m/>
    <s v="General interest in the topic (personal growth and enrichment)"/>
    <m/>
    <n v="42.12777777777778"/>
    <d v="1976-06-10T00:00:00"/>
    <n v="6"/>
    <n v="35"/>
    <n v="5"/>
    <n v="5"/>
    <n v="2013"/>
    <x v="7"/>
    <n v="0"/>
    <s v="backpack"/>
    <m/>
    <s v="â€œMachine learning for lifeâ€"/>
    <m/>
    <n v="1"/>
    <s v="Freelancing"/>
    <m/>
    <s v="Not Applicable"/>
    <m/>
    <s v="Technology &amp; Internet"/>
    <m/>
    <n v="15"/>
    <m/>
    <s v="Masters"/>
    <m/>
    <m/>
    <m/>
    <m/>
    <m/>
    <m/>
    <m/>
    <m/>
    <s v="None"/>
    <m/>
    <m/>
    <m/>
    <m/>
    <m/>
    <m/>
    <m/>
    <m/>
    <m/>
    <x v="4"/>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s v="No"/>
  </r>
  <r>
    <n v="462"/>
    <s v="Start a new career in this field"/>
    <m/>
    <m/>
    <m/>
    <m/>
    <m/>
    <n v="25.622222222222224"/>
    <d v="1992-09-16T00:00:00"/>
    <n v="7"/>
    <n v="35"/>
    <n v="15"/>
    <n v="5"/>
    <n v="60435"/>
    <x v="6"/>
    <n v="0"/>
    <s v="hoodie"/>
    <m/>
    <s v="â€œMachine learning for lifeâ€"/>
    <m/>
    <n v="0"/>
    <m/>
    <m/>
    <m/>
    <m/>
    <m/>
    <m/>
    <m/>
    <m/>
    <s v="Masters"/>
    <m/>
    <m/>
    <m/>
    <m/>
    <m/>
    <s v="Deep Learning Foundations"/>
    <m/>
    <m/>
    <m/>
    <m/>
    <s v="Forums"/>
    <m/>
    <n v="5"/>
    <m/>
    <n v="5"/>
    <m/>
    <n v="100"/>
    <s v="Stay focused and never give up._x000a_Not giving up is the key "/>
    <x v="1"/>
    <m/>
    <n v="10"/>
    <s v="Integrate more job opportunities "/>
    <s v="Apache spark,_x000a_Distributed computing"/>
    <m/>
    <n v="1"/>
    <s v="No"/>
  </r>
  <r>
    <n v="463"/>
    <s v="Start a new career in this field"/>
    <m/>
    <m/>
    <m/>
    <m/>
    <m/>
    <n v="31.06388888888889"/>
    <d v="1987-05-07T00:00:00"/>
    <n v="8"/>
    <n v="35"/>
    <n v="10"/>
    <n v="12"/>
    <m/>
    <x v="8"/>
    <n v="0"/>
    <s v="hoodie"/>
    <m/>
    <s v="â€œData is the new bacon&quot;"/>
    <m/>
    <n v="0"/>
    <m/>
    <m/>
    <m/>
    <m/>
    <m/>
    <m/>
    <m/>
    <m/>
    <s v="Bachelors"/>
    <m/>
    <m/>
    <s v="Data Analyst"/>
    <m/>
    <m/>
    <m/>
    <m/>
    <m/>
    <m/>
    <m/>
    <s v="Forums"/>
    <m/>
    <n v="5"/>
    <m/>
    <n v="5"/>
    <m/>
    <n v="5"/>
    <s v="Study regularly and define deadlines to finish the projects"/>
    <x v="1"/>
    <m/>
    <n v="8"/>
    <s v="Nothing"/>
    <s v="Time series forecast"/>
    <s v="ðŸ’™ u guys"/>
    <n v="1"/>
    <s v="No"/>
  </r>
  <r>
    <n v="464"/>
    <s v="Start a new career in this field"/>
    <m/>
    <s v="Help move from academia to industry"/>
    <m/>
    <s v="General interest in the topic (personal growth and enrichment)"/>
    <m/>
    <n v="37.644444444444446"/>
    <d v="1980-11-10T00:00:00"/>
    <n v="7"/>
    <n v="35"/>
    <n v="10"/>
    <n v="0"/>
    <n v="91101"/>
    <x v="6"/>
    <n v="0"/>
    <s v="t-shirt"/>
    <m/>
    <s v="â€œMachine learning for lifeâ€"/>
    <m/>
    <n v="1"/>
    <s v="Data Scientist"/>
    <m/>
    <s v="Individual Contributor"/>
    <m/>
    <s v="Technology &amp; Internet"/>
    <m/>
    <n v="1"/>
    <s v="Self "/>
    <s v="Masters"/>
    <m/>
    <m/>
    <s v="Data Analyst"/>
    <m/>
    <m/>
    <m/>
    <m/>
    <m/>
    <m/>
    <m/>
    <s v="Stack Overflow"/>
    <m/>
    <n v="6"/>
    <m/>
    <n v="3"/>
    <m/>
    <n v="8"/>
    <s v="Work on topics/projects you are comfortable with first... once you are halfway through the program you are likely to fight through the remainder "/>
    <x v="2"/>
    <s v="Email "/>
    <n v="6"/>
    <s v="Improve lecture qualities and deliver on job guarantee promise... grad plus support is horrible "/>
    <s v="Reinforcement learning, recommender systems... not taught by Georgia tech"/>
    <m/>
    <n v="1"/>
    <s v="No"/>
  </r>
  <r>
    <n v="465"/>
    <s v="Start a new career in this field"/>
    <m/>
    <m/>
    <m/>
    <s v="General interest in the topic (personal growth and enrichment)"/>
    <m/>
    <n v="32.302777777777777"/>
    <d v="1986-02-15T00:00:00"/>
    <n v="7"/>
    <n v="90"/>
    <n v="14"/>
    <n v="0"/>
    <n v="110092"/>
    <x v="1"/>
    <n v="0"/>
    <s v="shoes (brand is TBDâ€¦ probably Adidas or Puma)"/>
    <m/>
    <s v="â€œMachine learning for lifeâ€"/>
    <m/>
    <n v="1"/>
    <m/>
    <s v="Udacity Mentor"/>
    <s v="Not Applicable"/>
    <m/>
    <s v="Education"/>
    <m/>
    <n v="1"/>
    <s v="Remote"/>
    <s v="Bachelors"/>
    <m/>
    <m/>
    <s v="Data Analyst"/>
    <s v="Machine Learning Engineer"/>
    <s v="Artificial Intelligence"/>
    <s v="Deep Learning Foundations"/>
    <s v="Self-Driving Car Engineer"/>
    <m/>
    <m/>
    <m/>
    <s v="Forums"/>
    <m/>
    <m/>
    <n v="10"/>
    <m/>
    <n v="8"/>
    <n v="12"/>
    <s v="- don't try to be perfect_x000a_- never give-up (persistence)_x000a_- Try more hands-on on related concepts of Nanodegree from other sources"/>
    <x v="2"/>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s v="No"/>
  </r>
  <r>
    <n v="466"/>
    <m/>
    <s v="Grow skills for my current role"/>
    <m/>
    <m/>
    <s v="General interest in the topic (personal growth and enrichment)"/>
    <m/>
    <n v="64.058333333333337"/>
    <d v="1954-10-29T00:00:00"/>
    <n v="6"/>
    <n v="48"/>
    <n v="10"/>
    <n v="4"/>
    <n v="13087"/>
    <x v="10"/>
    <n v="0"/>
    <s v="backpack"/>
    <m/>
    <s v="â€œMachine learning for lifeâ€"/>
    <m/>
    <n v="1"/>
    <s v="Consulting"/>
    <m/>
    <s v="Manager"/>
    <m/>
    <s v="Technology &amp; Internet"/>
    <m/>
    <n v="40"/>
    <s v="Cleartech Ltda"/>
    <s v="Masters"/>
    <m/>
    <m/>
    <m/>
    <s v="Machine Learning Engineer"/>
    <m/>
    <m/>
    <m/>
    <m/>
    <m/>
    <m/>
    <s v="Forums"/>
    <m/>
    <n v="6"/>
    <m/>
    <n v="6"/>
    <m/>
    <n v="100"/>
    <s v="Complete the prerequisites before starting. Manage your time. Read extra papers, books etc."/>
    <x v="1"/>
    <m/>
    <n v="9"/>
    <s v="The lectures could be more extensive with focus on the concepts and theory as well as could contain an introduction to the projects"/>
    <s v="Cloud Computing, BPM and Network Management"/>
    <m/>
    <n v="1"/>
    <s v="No"/>
  </r>
  <r>
    <n v="467"/>
    <s v="Start a new career in this field"/>
    <m/>
    <m/>
    <m/>
    <m/>
    <m/>
    <n v="37.341666666666669"/>
    <d v="1981-02-27T00:00:00"/>
    <n v="7"/>
    <n v="35"/>
    <n v="11"/>
    <n v="12"/>
    <n v="634034"/>
    <x v="6"/>
    <n v="1"/>
    <m/>
    <m/>
    <m/>
    <m/>
    <n v="1"/>
    <s v="Co-founder (or solo founder)"/>
    <m/>
    <s v="Director"/>
    <m/>
    <s v="Technology &amp; Internet"/>
    <m/>
    <n v="18"/>
    <s v="Kompstar"/>
    <s v="Nanodegree Program"/>
    <m/>
    <m/>
    <m/>
    <m/>
    <m/>
    <s v="Deep Learning Foundations"/>
    <m/>
    <m/>
    <m/>
    <m/>
    <s v="Slack Channel"/>
    <m/>
    <m/>
    <n v="20"/>
    <m/>
    <n v="10"/>
    <n v="30"/>
    <s v="Be good in math"/>
    <x v="2"/>
    <s v="vc.ru"/>
    <n v="10"/>
    <s v="I don't know. You are the best!"/>
    <s v="I would like to see Advanced Deep Learning Nanodegree."/>
    <s v="The price is little too high for me. Some discounts would be great."/>
    <n v="0"/>
    <s v="No"/>
  </r>
  <r>
    <n v="468"/>
    <s v="Start a new career in this field"/>
    <m/>
    <m/>
    <m/>
    <m/>
    <m/>
    <n v="23.611111111111111"/>
    <d v="1994-09-10T00:00:00"/>
    <n v="7"/>
    <n v="35"/>
    <n v="9"/>
    <n v="3"/>
    <n v="0"/>
    <x v="3"/>
    <n v="1"/>
    <m/>
    <m/>
    <m/>
    <m/>
    <n v="1"/>
    <s v="Machine Learning Engineer"/>
    <m/>
    <s v="Not Applicable"/>
    <m/>
    <s v="Education"/>
    <m/>
    <n v="0"/>
    <s v="Udacity"/>
    <s v="Bachelors"/>
    <m/>
    <m/>
    <m/>
    <s v="Machine Learning Engineer"/>
    <m/>
    <m/>
    <m/>
    <m/>
    <m/>
    <m/>
    <s v="Slack Channel"/>
    <m/>
    <n v="6"/>
    <m/>
    <n v="6"/>
    <m/>
    <n v="10"/>
    <s v="Involve yourself in the slack community"/>
    <x v="1"/>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s v="No"/>
  </r>
  <r>
    <n v="469"/>
    <s v="Start a new career in this field"/>
    <s v="Grow skills for my current role"/>
    <m/>
    <m/>
    <s v="General interest in the topic (personal growth and enrichment)"/>
    <m/>
    <n v="39.791666666666664"/>
    <d v="1978-09-29T00:00:00"/>
    <n v="4"/>
    <n v="180"/>
    <n v="12"/>
    <n v="10"/>
    <n v="4032"/>
    <x v="11"/>
    <n v="1"/>
    <m/>
    <m/>
    <m/>
    <m/>
    <n v="1"/>
    <s v="Research"/>
    <m/>
    <m/>
    <s v="Engineer"/>
    <s v="Technology &amp; Internet"/>
    <m/>
    <n v="14"/>
    <s v="ABB Robotics"/>
    <s v="PhD"/>
    <m/>
    <m/>
    <m/>
    <s v="Machine Learning Engineer"/>
    <s v="Artificial Intelligence"/>
    <s v="Deep Learning Foundations"/>
    <s v="Self-Driving Car Engineer"/>
    <m/>
    <m/>
    <m/>
    <s v="Slack Channel"/>
    <m/>
    <m/>
    <n v="30"/>
    <n v="6"/>
    <m/>
    <n v="60"/>
    <s v="Do not worry if something doen not work now. It will work tomorrow. You are amaizing around awasome people. Enjoy as much as you can. Secure you future and amazing journey"/>
    <x v="0"/>
    <m/>
    <n v="10"/>
    <s v="Every thing is perfect. It will be nice to have AIND second edition (more great alghorithms), MLND also second edition and DLND."/>
    <s v="Extended course in order to study Robotics solutions and systems. Programming FPGA, microcontrollers"/>
    <s v="Everything is perfect"/>
    <n v="0"/>
    <s v="No"/>
  </r>
  <r>
    <n v="470"/>
    <m/>
    <m/>
    <m/>
    <m/>
    <s v="General interest in the topic (personal growth and enrichment)"/>
    <m/>
    <n v="33.863888888888887"/>
    <d v="1984-08-02T00:00:00"/>
    <n v="6"/>
    <n v="120"/>
    <n v="12"/>
    <n v="12"/>
    <n v="50059"/>
    <x v="9"/>
    <n v="1"/>
    <m/>
    <m/>
    <m/>
    <m/>
    <n v="1"/>
    <m/>
    <s v="Network Engineer"/>
    <s v="Manager"/>
    <m/>
    <s v="Telecommunications"/>
    <m/>
    <n v="7"/>
    <s v="Ambrogio Srl"/>
    <s v="Masters"/>
    <m/>
    <m/>
    <m/>
    <m/>
    <m/>
    <s v="Deep Learning Foundations"/>
    <m/>
    <m/>
    <m/>
    <m/>
    <s v="Forums"/>
    <m/>
    <n v="4"/>
    <m/>
    <n v="4"/>
    <m/>
    <n v="4"/>
    <s v="try to clear yourself theoretical aspects with the help of pratical examples and of active community, try to respect the suggested deadlines"/>
    <x v="1"/>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s v="No"/>
  </r>
  <r>
    <n v="471"/>
    <m/>
    <s v="Grow skills for my current role"/>
    <m/>
    <m/>
    <m/>
    <m/>
    <n v="29.65"/>
    <d v="1988-09-27T00:00:00"/>
    <n v="6"/>
    <n v="120"/>
    <n v="14"/>
    <n v="50"/>
    <n v="12249"/>
    <x v="9"/>
    <n v="0"/>
    <s v="hoodie"/>
    <m/>
    <s v="â€œMachine learning for lifeâ€"/>
    <m/>
    <n v="1"/>
    <s v="Co-founder (or solo founder)"/>
    <m/>
    <s v="C-Level"/>
    <m/>
    <s v="Technology &amp; Internet"/>
    <m/>
    <n v="1"/>
    <s v="Smart Health UG"/>
    <s v="Nanodegree Program"/>
    <m/>
    <m/>
    <m/>
    <s v="Machine Learning Engineer"/>
    <m/>
    <m/>
    <m/>
    <m/>
    <m/>
    <m/>
    <s v="Stack Overflow"/>
    <m/>
    <m/>
    <n v="25"/>
    <m/>
    <n v="15"/>
    <n v="5"/>
    <s v="Just do it!"/>
    <x v="0"/>
    <m/>
    <n v="10"/>
    <s v="Not charge as much and upfront for the new Nanodegrees. Keep the monthly rate. If someone is unemployed and has little money, this way they can finish earlier and get a degree, it's awesome!"/>
    <s v="Chatbots, I could help there ;)"/>
    <s v="Love your videos and the whole concept!"/>
    <n v="1"/>
    <s v="No"/>
  </r>
  <r>
    <n v="472"/>
    <s v="Start a new career in this field"/>
    <m/>
    <m/>
    <m/>
    <m/>
    <m/>
    <n v="45.197222222222223"/>
    <d v="1973-06-01T00:00:00"/>
    <n v="7"/>
    <n v="35"/>
    <n v="6"/>
    <n v="10"/>
    <n v="94510"/>
    <x v="2"/>
    <n v="1"/>
    <m/>
    <m/>
    <m/>
    <m/>
    <n v="1"/>
    <s v="Other"/>
    <m/>
    <m/>
    <s v="Senior Engineer"/>
    <s v="Healthcare and Pharmaceuticals"/>
    <m/>
    <n v="10"/>
    <s v="Sutter Health"/>
    <s v="Nanodegree Program"/>
    <m/>
    <m/>
    <m/>
    <m/>
    <m/>
    <s v="Deep Learning Foundations"/>
    <m/>
    <m/>
    <m/>
    <m/>
    <s v="Forums"/>
    <m/>
    <n v="5"/>
    <m/>
    <n v="2"/>
    <m/>
    <n v="10"/>
    <s v="Keep re-reviewing the training materials as often as possible"/>
    <x v="1"/>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s v="No"/>
  </r>
  <r>
    <n v="473"/>
    <s v="Start a new career in this field"/>
    <m/>
    <m/>
    <m/>
    <m/>
    <m/>
    <n v="37.924999999999997"/>
    <d v="1980-08-01T00:00:00"/>
    <n v="7"/>
    <n v="50"/>
    <n v="8"/>
    <n v="4"/>
    <n v="22102"/>
    <x v="6"/>
    <n v="1"/>
    <m/>
    <m/>
    <m/>
    <m/>
    <n v="1"/>
    <s v="Research"/>
    <m/>
    <s v="Individual Contributor"/>
    <m/>
    <s v="Manufacturing"/>
    <m/>
    <n v="12"/>
    <s v="Thorlabs, Inc"/>
    <s v="PhD"/>
    <m/>
    <m/>
    <m/>
    <m/>
    <m/>
    <s v="Deep Learning Foundations"/>
    <m/>
    <m/>
    <m/>
    <m/>
    <s v="Forums"/>
    <m/>
    <n v="3"/>
    <m/>
    <n v="4"/>
    <m/>
    <n v="7"/>
    <s v="Don't hesitate to ask questions and to look for help in the forums or slack channels. Udacity is really there to help you in successfully completing your Nanodegree. "/>
    <x v="0"/>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s v="No"/>
  </r>
  <r>
    <n v="474"/>
    <m/>
    <m/>
    <m/>
    <m/>
    <s v="General interest in the topic (personal growth and enrichment)"/>
    <m/>
    <n v="35.536111111111111"/>
    <d v="1982-12-09T00:00:00"/>
    <n v="8"/>
    <n v="25"/>
    <n v="10"/>
    <n v="40"/>
    <n v="80805"/>
    <x v="6"/>
    <n v="1"/>
    <m/>
    <m/>
    <m/>
    <m/>
    <n v="1"/>
    <s v="Business Intelligence / Business Analyst"/>
    <m/>
    <s v="Individual Contributor"/>
    <m/>
    <s v="Healthcare and Pharmaceuticals"/>
    <m/>
    <n v="5"/>
    <s v="Munich"/>
    <s v="PhD"/>
    <m/>
    <m/>
    <m/>
    <s v="Machine Learning Engineer"/>
    <m/>
    <m/>
    <m/>
    <m/>
    <m/>
    <m/>
    <s v="Forums"/>
    <m/>
    <n v="4"/>
    <m/>
    <n v="3"/>
    <m/>
    <n v="120"/>
    <s v="Work early in the morning before your day-job starts and not after a 10-12 hours day in office - is more efficient"/>
    <x v="2"/>
    <s v="Media"/>
    <n v="9"/>
    <s v="Nothing"/>
    <s v="Bioinformatics, Healthinformatics"/>
    <s v="NO"/>
    <n v="0"/>
    <s v="No"/>
  </r>
  <r>
    <n v="475"/>
    <s v="Start a new career in this field"/>
    <s v="Grow skills for my current role"/>
    <m/>
    <m/>
    <s v="General interest in the topic (personal growth and enrichment)"/>
    <m/>
    <n v="34.302777777777777"/>
    <d v="1984-02-26T00:00:00"/>
    <n v="8"/>
    <n v="60"/>
    <n v="11"/>
    <n v="7"/>
    <m/>
    <x v="3"/>
    <n v="1"/>
    <m/>
    <m/>
    <m/>
    <m/>
    <n v="1"/>
    <s v="Software Engineer"/>
    <m/>
    <s v="Individual Contributor"/>
    <m/>
    <s v="Technology &amp; Internet"/>
    <m/>
    <n v="10"/>
    <m/>
    <s v="Masters"/>
    <m/>
    <m/>
    <m/>
    <m/>
    <m/>
    <s v="Deep Learning Foundations"/>
    <m/>
    <m/>
    <m/>
    <m/>
    <s v="Forums"/>
    <m/>
    <n v="4"/>
    <m/>
    <m/>
    <n v="16"/>
    <n v="30"/>
    <s v="Don't give up"/>
    <x v="2"/>
    <s v="Internet"/>
    <n v="8"/>
    <s v="Couch at personal level"/>
    <m/>
    <m/>
    <n v="0"/>
    <s v="No"/>
  </r>
  <r>
    <n v="476"/>
    <m/>
    <s v="Grow skills for my current role"/>
    <m/>
    <m/>
    <s v="General interest in the topic (personal growth and enrichment)"/>
    <m/>
    <n v="34.522222222222226"/>
    <d v="1983-12-09T00:00:00"/>
    <n v="6"/>
    <n v="30"/>
    <n v="12"/>
    <n v="25"/>
    <n v="8028"/>
    <x v="4"/>
    <n v="0"/>
    <s v="t-shirt"/>
    <m/>
    <s v="â€œMachine learning for lifeâ€"/>
    <m/>
    <n v="1"/>
    <s v="Data Scientist"/>
    <m/>
    <s v="Individual Contributor"/>
    <m/>
    <m/>
    <s v="HR Consulting"/>
    <n v="5"/>
    <s v="PageGroup"/>
    <s v="Masters"/>
    <m/>
    <m/>
    <m/>
    <m/>
    <m/>
    <s v="Deep Learning Foundations"/>
    <m/>
    <m/>
    <m/>
    <m/>
    <s v="Forums"/>
    <m/>
    <m/>
    <n v="10"/>
    <n v="6"/>
    <m/>
    <n v="10"/>
    <s v="The Udacity forum and Google are your allies"/>
    <x v="1"/>
    <m/>
    <n v="10"/>
    <s v="Add courses on cryptocurrencies"/>
    <s v="Cryptocurrencies"/>
    <s v="I don't like Slack. It doesn't work well for a course with so many students."/>
    <n v="0"/>
    <s v="No"/>
  </r>
  <r>
    <n v="477"/>
    <s v="Start a new career in this field"/>
    <m/>
    <m/>
    <s v="Help prepare for an advanced degree"/>
    <s v="General interest in the topic (personal growth and enrichment)"/>
    <m/>
    <n v="25.080555555555556"/>
    <d v="1993-03-30T00:00:00"/>
    <n v="9"/>
    <n v="35"/>
    <n v="12"/>
    <n v="6"/>
    <n v="6810"/>
    <x v="9"/>
    <n v="1"/>
    <m/>
    <m/>
    <m/>
    <m/>
    <n v="1"/>
    <s v="Freelancing"/>
    <m/>
    <s v="Individual Contributor"/>
    <m/>
    <s v="Education"/>
    <m/>
    <n v="2"/>
    <s v="Udacity"/>
    <s v="Bachelors"/>
    <m/>
    <m/>
    <s v="Data Analyst"/>
    <m/>
    <m/>
    <m/>
    <m/>
    <m/>
    <m/>
    <m/>
    <s v="Forums"/>
    <m/>
    <m/>
    <n v="15"/>
    <m/>
    <n v="30"/>
    <n v="22"/>
    <s v="Whenever you feel lonely and desperate, Udacity mentors and coaches are ready to help._x000a_Never give up and always stay motivated. It worths all your hard work."/>
    <x v="2"/>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s v="No"/>
  </r>
  <r>
    <n v="478"/>
    <s v="Start a new career in this field"/>
    <m/>
    <m/>
    <s v="Help prepare for an advanced degree"/>
    <s v="General interest in the topic (personal growth and enrichment)"/>
    <m/>
    <n v="33"/>
    <m/>
    <n v="6"/>
    <n v="30"/>
    <n v="10"/>
    <n v="15"/>
    <n v="440014"/>
    <x v="4"/>
    <n v="0"/>
    <s v="t-shirt"/>
    <m/>
    <s v="â€œMachine learning for lifeâ€"/>
    <m/>
    <n v="1"/>
    <s v="Software Engineer"/>
    <m/>
    <s v="Individual Contributor"/>
    <m/>
    <s v="Technology &amp; Internet"/>
    <m/>
    <n v="0"/>
    <s v="Oracle"/>
    <s v="Bachelors"/>
    <m/>
    <m/>
    <m/>
    <m/>
    <m/>
    <s v="Deep Learning Foundations"/>
    <m/>
    <m/>
    <m/>
    <m/>
    <s v="Slack Channel"/>
    <m/>
    <n v="4"/>
    <m/>
    <n v="4"/>
    <m/>
    <n v="2"/>
    <s v="Being regular with studies is key to success. My trick was to learn a concept every day and do the project in the weekend. Also apart from course material one should refer to other books and websites."/>
    <x v="1"/>
    <m/>
    <n v="10"/>
    <s v="Make courses available at a lower price so that all can access it"/>
    <m/>
    <m/>
    <n v="1"/>
    <s v="No"/>
  </r>
  <r>
    <n v="479"/>
    <s v="Start a new career in this field"/>
    <m/>
    <m/>
    <m/>
    <s v="General interest in the topic (personal growth and enrichment)"/>
    <m/>
    <n v="36.452777777777776"/>
    <d v="1982-01-13T00:00:00"/>
    <n v="7"/>
    <n v="40"/>
    <n v="8"/>
    <n v="15"/>
    <n v="71210"/>
    <x v="3"/>
    <n v="1"/>
    <m/>
    <m/>
    <m/>
    <m/>
    <n v="1"/>
    <s v="Software Engineer"/>
    <m/>
    <m/>
    <s v="Administrator/Developer"/>
    <s v="Government"/>
    <m/>
    <n v="10"/>
    <s v="VSTV BiH"/>
    <s v="Masters"/>
    <m/>
    <m/>
    <m/>
    <s v="Machine Learning Engineer"/>
    <m/>
    <m/>
    <m/>
    <m/>
    <m/>
    <m/>
    <s v="Slack Channel"/>
    <m/>
    <n v="2"/>
    <m/>
    <m/>
    <n v="6"/>
    <n v="30"/>
    <s v="Projects can take a lot of time if you want to do them properly"/>
    <x v="1"/>
    <m/>
    <n v="5"/>
    <s v="iPad app is not good enough"/>
    <s v="Organized group projects or some kind idea exchange between students"/>
    <s v="No"/>
    <n v="1"/>
    <s v="No"/>
  </r>
  <r>
    <n v="480"/>
    <s v="Start a new career in this field"/>
    <m/>
    <m/>
    <m/>
    <s v="General interest in the topic (personal growth and enrichment)"/>
    <m/>
    <n v="30.963888888888889"/>
    <d v="1987-06-12T00:00:00"/>
    <n v="6"/>
    <n v="80"/>
    <n v="4"/>
    <n v="10"/>
    <n v="460002"/>
    <x v="1"/>
    <n v="0"/>
    <s v="t-shirt"/>
    <m/>
    <s v="â€œA quality life demands quality questionsâ€"/>
    <m/>
    <n v="1"/>
    <s v="Business Intelligence / Business Analyst"/>
    <m/>
    <s v="Individual Contributor"/>
    <m/>
    <m/>
    <s v="Banking"/>
    <n v="4"/>
    <m/>
    <s v="Bachelors"/>
    <m/>
    <m/>
    <s v="Data Analyst"/>
    <m/>
    <m/>
    <m/>
    <m/>
    <m/>
    <m/>
    <m/>
    <s v="Forums"/>
    <m/>
    <m/>
    <n v="10"/>
    <m/>
    <n v="10"/>
    <n v="4"/>
    <s v="Start with the end in mind - if you are seeking a job, what type of portfolio do you want to create?"/>
    <x v="1"/>
    <m/>
    <n v="8"/>
    <s v="Live reviews of projects - it gives the student the opportunity to seek clarification"/>
    <m/>
    <m/>
    <n v="1"/>
    <s v="No"/>
  </r>
  <r>
    <n v="481"/>
    <m/>
    <m/>
    <m/>
    <s v="Help prepare for an advanced degree"/>
    <m/>
    <m/>
    <n v="32.24722222222222"/>
    <d v="1986-03-07T00:00:00"/>
    <n v="7"/>
    <n v="35"/>
    <n v="10"/>
    <n v="3"/>
    <m/>
    <x v="1"/>
    <n v="1"/>
    <m/>
    <m/>
    <m/>
    <m/>
    <n v="1"/>
    <s v="Software Engineer"/>
    <m/>
    <s v="Individual Contributor"/>
    <m/>
    <s v="Technology &amp; Internet"/>
    <m/>
    <n v="12"/>
    <s v="Kinvey"/>
    <s v="Bachelors"/>
    <m/>
    <m/>
    <m/>
    <m/>
    <m/>
    <s v="Deep Learning Foundations"/>
    <m/>
    <m/>
    <m/>
    <m/>
    <s v="Mentor Help (classroom or 1:1 mentors)"/>
    <m/>
    <n v="6"/>
    <m/>
    <n v="2"/>
    <m/>
    <n v="48"/>
    <s v="Keep focus!"/>
    <x v="1"/>
    <m/>
    <n v="10"/>
    <s v="Possibility to have a quick live chat one-one"/>
    <s v="C++"/>
    <s v="You guys are awesome!"/>
    <n v="1"/>
    <s v="No"/>
  </r>
  <r>
    <n v="482"/>
    <s v="Start a new career in this field"/>
    <m/>
    <m/>
    <m/>
    <m/>
    <m/>
    <n v="31.041666666666668"/>
    <d v="1987-05-15T00:00:00"/>
    <n v="8"/>
    <n v="30"/>
    <n v="12"/>
    <n v="5"/>
    <n v="94102"/>
    <x v="6"/>
    <n v="0"/>
    <s v="hoodie"/>
    <m/>
    <s v="â€œData is the new bacon&quot;"/>
    <m/>
    <n v="1"/>
    <s v="Data Analyst"/>
    <m/>
    <s v="Manager"/>
    <m/>
    <s v="Retail &amp; Consumer Durables"/>
    <m/>
    <n v="7"/>
    <s v="Deloitte"/>
    <s v="Masters"/>
    <m/>
    <m/>
    <s v="Data Analyst"/>
    <s v="Machine Learning Engineer"/>
    <m/>
    <s v="Deep Learning Foundations"/>
    <m/>
    <m/>
    <m/>
    <m/>
    <s v="Forums"/>
    <m/>
    <n v="4"/>
    <m/>
    <n v="6"/>
    <m/>
    <n v="20"/>
    <s v="Tenacity is the most important skill. Do not hesitate to ask questions on the forum or slack. Students and mentors are very helpful. "/>
    <x v="1"/>
    <m/>
    <n v="9"/>
    <s v="Everything is perfect. Just continue to teach cutting advanced techniques like Deep Learning. "/>
    <s v="Bayesian statistics, how to write a Medium article, c++, how to implement a research paper. "/>
    <m/>
    <n v="1"/>
    <s v="No"/>
  </r>
  <r>
    <n v="483"/>
    <m/>
    <m/>
    <m/>
    <m/>
    <s v="General interest in the topic (personal growth and enrichment)"/>
    <m/>
    <n v="36.213888888888889"/>
    <d v="1982-04-09T00:00:00"/>
    <n v="6"/>
    <n v="100"/>
    <n v="10"/>
    <n v="8"/>
    <n v="80541"/>
    <x v="6"/>
    <n v="1"/>
    <m/>
    <m/>
    <m/>
    <m/>
    <n v="1"/>
    <s v="Software Engineer"/>
    <m/>
    <s v="Individual Contributor"/>
    <m/>
    <s v="Technology &amp; Internet"/>
    <m/>
    <n v="6"/>
    <s v="Freelancer"/>
    <s v="Masters"/>
    <m/>
    <m/>
    <m/>
    <m/>
    <m/>
    <s v="Deep Learning Foundations"/>
    <m/>
    <m/>
    <m/>
    <m/>
    <s v="Forums"/>
    <m/>
    <n v="1"/>
    <m/>
    <n v="4"/>
    <m/>
    <n v="12"/>
    <s v="Use forum and slack channel widely. Project needs more time than expected, so start early."/>
    <x v="0"/>
    <m/>
    <n v="10"/>
    <s v="Practical projects"/>
    <s v="Block chain technology_x000a_Game programming_x000a_"/>
    <m/>
    <n v="0"/>
    <s v="No"/>
  </r>
  <r>
    <n v="484"/>
    <s v="Start a new career in this field"/>
    <m/>
    <m/>
    <m/>
    <m/>
    <m/>
    <n v="47.144444444444446"/>
    <d v="1971-07-01T00:00:00"/>
    <n v="6"/>
    <n v="30"/>
    <n v="8"/>
    <n v="30"/>
    <n v="2600"/>
    <x v="7"/>
    <n v="1"/>
    <m/>
    <m/>
    <m/>
    <m/>
    <n v="1"/>
    <s v="Business/Strategy"/>
    <m/>
    <s v="Director"/>
    <m/>
    <m/>
    <s v="Software security"/>
    <n v="15"/>
    <s v="DoSell Ltd"/>
    <s v="Bachelors"/>
    <m/>
    <m/>
    <m/>
    <m/>
    <m/>
    <s v="Deep Learning Foundations"/>
    <m/>
    <m/>
    <m/>
    <m/>
    <s v="Slack Channel"/>
    <m/>
    <n v="6"/>
    <m/>
    <n v="5"/>
    <m/>
    <n v="400"/>
    <s v="put learning into your daily practice (routine)"/>
    <x v="1"/>
    <m/>
    <n v="10"/>
    <s v="integrate jupyter notebook"/>
    <s v="IoT, Blockchain"/>
    <m/>
    <n v="1"/>
    <s v="No"/>
  </r>
  <r>
    <n v="485"/>
    <s v="Start a new career in this field"/>
    <m/>
    <m/>
    <s v="Help prepare for an advanced degree"/>
    <s v="General interest in the topic (personal growth and enrichment)"/>
    <m/>
    <n v="35.15"/>
    <d v="1983-04-27T00:00:00"/>
    <n v="7"/>
    <n v="35"/>
    <n v="8"/>
    <n v="2"/>
    <n v="90012"/>
    <x v="1"/>
    <n v="1"/>
    <m/>
    <m/>
    <m/>
    <m/>
    <n v="1"/>
    <s v="Self employed"/>
    <m/>
    <m/>
    <s v="Code Review and Student Mentor"/>
    <s v="Education"/>
    <m/>
    <n v="1"/>
    <s v="Udacity"/>
    <s v="Bachelors"/>
    <s v="Intro to Programming"/>
    <m/>
    <s v="Data Analyst"/>
    <m/>
    <m/>
    <s v="Deep Learning Foundations"/>
    <m/>
    <m/>
    <m/>
    <m/>
    <s v="Forums"/>
    <m/>
    <n v="6"/>
    <m/>
    <n v="6"/>
    <m/>
    <n v="6"/>
    <s v="Plan to set aside time for learning and project work"/>
    <x v="1"/>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s v="No"/>
  </r>
  <r>
    <n v="486"/>
    <s v="Start a new career in this field"/>
    <m/>
    <m/>
    <m/>
    <m/>
    <m/>
    <n v="33.041666666666664"/>
    <d v="1985-05-25T00:00:00"/>
    <n v="6"/>
    <n v="60"/>
    <n v="14"/>
    <n v="6"/>
    <n v="600100"/>
    <x v="5"/>
    <n v="1"/>
    <m/>
    <m/>
    <m/>
    <m/>
    <n v="1"/>
    <s v="Software Engineer"/>
    <m/>
    <s v="Individual Contributor"/>
    <m/>
    <m/>
    <s v="finance and payment"/>
    <n v="10"/>
    <s v="Visa Inc"/>
    <s v="Bachelors"/>
    <m/>
    <m/>
    <m/>
    <s v="Machine Learning Engineer"/>
    <m/>
    <s v="Deep Learning Foundations"/>
    <m/>
    <m/>
    <m/>
    <m/>
    <s v="Slack Channel"/>
    <m/>
    <m/>
    <n v="10"/>
    <m/>
    <n v="26"/>
    <n v="22"/>
    <s v="Continuous Learning"/>
    <x v="0"/>
    <m/>
    <n v="10"/>
    <s v="More Collobaration with Hiring Partners required"/>
    <s v="AI"/>
    <m/>
    <n v="0"/>
    <s v="No"/>
  </r>
  <r>
    <n v="487"/>
    <s v="Start a new career in this field"/>
    <m/>
    <m/>
    <m/>
    <m/>
    <m/>
    <n v="59.736111111111114"/>
    <d v="1959-02-01T00:00:00"/>
    <n v="8"/>
    <n v="35"/>
    <n v="8"/>
    <n v="10"/>
    <n v="14055"/>
    <x v="10"/>
    <n v="0"/>
    <m/>
    <s v="mouse pad"/>
    <m/>
    <s v="&quot;keep learning,  there is so much fascinating stuff out there&quot;"/>
    <n v="0"/>
    <m/>
    <m/>
    <m/>
    <m/>
    <m/>
    <m/>
    <m/>
    <m/>
    <s v="Masters"/>
    <m/>
    <m/>
    <m/>
    <s v="Machine Learning Engineer"/>
    <m/>
    <m/>
    <m/>
    <m/>
    <m/>
    <m/>
    <s v="Stack Overflow"/>
    <m/>
    <m/>
    <n v="14"/>
    <n v="6"/>
    <m/>
    <n v="20"/>
    <s v="There are a lot of resources in parallel to the course content, and often you will find clearer explications in other videos.  If you don't get it with the udacity video check for similar videos."/>
    <x v="0"/>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s v="No"/>
  </r>
  <r>
    <n v="488"/>
    <s v="Start a new career in this field"/>
    <s v="Grow skills for my current role"/>
    <m/>
    <m/>
    <s v="General interest in the topic (personal growth and enrichment)"/>
    <m/>
    <n v="35.883333333333333"/>
    <d v="1982-08-06T00:00:00"/>
    <n v="6"/>
    <n v="35"/>
    <n v="12"/>
    <n v="12"/>
    <n v="4000"/>
    <x v="8"/>
    <n v="0"/>
    <s v="hoodie"/>
    <m/>
    <s v="â€Math - all the cool kids are doing itâ€"/>
    <m/>
    <n v="1"/>
    <s v="Freelancing"/>
    <m/>
    <s v="Individual Contributor"/>
    <m/>
    <s v="Technology &amp; Internet"/>
    <m/>
    <n v="10"/>
    <s v="Upwork"/>
    <s v="Bachelors"/>
    <m/>
    <m/>
    <m/>
    <m/>
    <m/>
    <s v="Deep Learning Foundations"/>
    <m/>
    <m/>
    <m/>
    <m/>
    <s v="Forums"/>
    <m/>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x v="1"/>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s v="No"/>
  </r>
  <r>
    <n v="489"/>
    <m/>
    <s v="Grow skills for my current role"/>
    <m/>
    <m/>
    <s v="General interest in the topic (personal growth and enrichment)"/>
    <m/>
    <n v="35.838888888888889"/>
    <d v="1982-08-22T00:00:00"/>
    <n v="7"/>
    <n v="45"/>
    <n v="16"/>
    <n v="6"/>
    <n v="16833"/>
    <x v="7"/>
    <n v="1"/>
    <m/>
    <m/>
    <m/>
    <m/>
    <n v="1"/>
    <s v="Software Engineer"/>
    <m/>
    <s v="Individual Contributor"/>
    <m/>
    <s v="Technology &amp; Internet"/>
    <m/>
    <n v="13"/>
    <s v="Backend Software Engineer"/>
    <s v="Masters"/>
    <m/>
    <m/>
    <m/>
    <m/>
    <m/>
    <s v="Deep Learning Foundations"/>
    <m/>
    <m/>
    <m/>
    <m/>
    <s v="Slack Channel"/>
    <m/>
    <n v="3"/>
    <m/>
    <n v="6"/>
    <m/>
    <n v="6"/>
    <s v="Set up some goals and some planning and stick to it :)"/>
    <x v="1"/>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s v="No"/>
  </r>
  <r>
    <n v="490"/>
    <s v="Start a new career in this field"/>
    <s v="Grow skills for my current role"/>
    <s v="Help move from academia to industry"/>
    <s v="Help prepare for an advanced degree"/>
    <s v="General interest in the topic (personal growth and enrichment)"/>
    <m/>
    <n v="28.086111111111112"/>
    <d v="1990-04-13T00:00:00"/>
    <n v="7"/>
    <n v="80"/>
    <n v="8"/>
    <n v="8"/>
    <n v="0"/>
    <x v="11"/>
    <n v="1"/>
    <m/>
    <m/>
    <m/>
    <m/>
    <n v="1"/>
    <s v="Research"/>
    <m/>
    <s v="Individual Contributor"/>
    <m/>
    <m/>
    <s v="Academia"/>
    <n v="5"/>
    <s v="University of Manitoba"/>
    <s v="Masters"/>
    <m/>
    <m/>
    <m/>
    <m/>
    <s v="Artificial Intelligence"/>
    <m/>
    <m/>
    <m/>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x v="1"/>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s v="No"/>
  </r>
  <r>
    <n v="491"/>
    <s v="Start a new career in this field"/>
    <s v="Grow skills for my current role"/>
    <m/>
    <m/>
    <s v="General interest in the topic (personal growth and enrichment)"/>
    <m/>
    <n v="65.388888888888886"/>
    <d v="1953-07-07T00:00:00"/>
    <n v="5"/>
    <n v="60"/>
    <n v="8"/>
    <n v="4"/>
    <n v="20110"/>
    <x v="7"/>
    <n v="0"/>
    <s v="jacket (brand is TBD... probably Patagonia)"/>
    <m/>
    <s v="â€œA quality life demands quality questionsâ€"/>
    <m/>
    <n v="1"/>
    <s v="Machine Learning Engineer"/>
    <m/>
    <s v="Individual Contributor"/>
    <m/>
    <s v="Airlines &amp; Aerospace (including Defense)"/>
    <m/>
    <n v="6"/>
    <s v="EOIR"/>
    <s v="Masters"/>
    <m/>
    <m/>
    <m/>
    <s v="Machine Learning Engineer"/>
    <m/>
    <m/>
    <m/>
    <m/>
    <m/>
    <m/>
    <s v="Live Help"/>
    <m/>
    <n v="4"/>
    <m/>
    <m/>
    <n v="30"/>
    <n v="60"/>
    <s v="Prepare to work a lot and have to figure thingds out on your own as the forums are not muych help"/>
    <x v="2"/>
    <s v="search for moocs"/>
    <n v="8"/>
    <s v="need more direct help on very difficult projects.  more detailed instruction applicable to projects.  Need projects with less/no error!!!"/>
    <s v="reinforcement learning, advanced control design"/>
    <s v="no"/>
    <n v="1"/>
    <s v="No"/>
  </r>
  <r>
    <n v="492"/>
    <s v="Start a new career in this field"/>
    <m/>
    <m/>
    <m/>
    <m/>
    <m/>
    <n v="39.330555555555556"/>
    <d v="1979-03-14T00:00:00"/>
    <n v="8"/>
    <n v="35"/>
    <n v="9"/>
    <n v="10"/>
    <n v="12012"/>
    <x v="6"/>
    <n v="1"/>
    <m/>
    <m/>
    <m/>
    <m/>
    <n v="1"/>
    <s v="Other"/>
    <m/>
    <s v="Director"/>
    <m/>
    <s v="Technology &amp; Internet"/>
    <m/>
    <n v="23"/>
    <s v="Malwarebytes"/>
    <s v="Bachelors"/>
    <m/>
    <m/>
    <m/>
    <m/>
    <m/>
    <s v="Deep Learning Foundations"/>
    <m/>
    <m/>
    <m/>
    <m/>
    <s v="Slack Channel"/>
    <m/>
    <m/>
    <n v="10"/>
    <n v="2"/>
    <m/>
    <n v="8"/>
    <s v="Get good setup with GPU acceleration configured from beginning - helps a lot."/>
    <x v="0"/>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s v="No"/>
  </r>
  <r>
    <n v="493"/>
    <m/>
    <m/>
    <m/>
    <m/>
    <s v="General interest in the topic (personal growth and enrichment)"/>
    <m/>
    <n v="47.788888888888891"/>
    <d v="1970-11-11T00:00:00"/>
    <n v="7"/>
    <n v="35"/>
    <n v="10"/>
    <n v="30"/>
    <n v="89138"/>
    <x v="11"/>
    <n v="1"/>
    <m/>
    <m/>
    <m/>
    <m/>
    <n v="1"/>
    <s v="Co-founder (or solo founder)"/>
    <m/>
    <s v="C-Level"/>
    <m/>
    <s v="Entertainment &amp; Leisure"/>
    <m/>
    <n v="20"/>
    <s v="SEO Tek, Inc."/>
    <s v="High school or below"/>
    <m/>
    <m/>
    <s v="Data Analyst"/>
    <m/>
    <m/>
    <m/>
    <m/>
    <m/>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x v="1"/>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s v="No"/>
  </r>
  <r>
    <n v="494"/>
    <s v="Start a new career in this field"/>
    <m/>
    <m/>
    <m/>
    <m/>
    <m/>
    <n v="28.802777777777777"/>
    <d v="1989-07-29T00:00:00"/>
    <n v="7"/>
    <n v="35"/>
    <n v="13"/>
    <n v="6"/>
    <n v="33068"/>
    <x v="8"/>
    <n v="0"/>
    <s v="hat"/>
    <m/>
    <s v="â€Math - all the cool kids are doing itâ€"/>
    <m/>
    <n v="0"/>
    <m/>
    <m/>
    <m/>
    <m/>
    <m/>
    <m/>
    <m/>
    <m/>
    <s v="Bachelors"/>
    <m/>
    <m/>
    <m/>
    <s v="Machine Learning Engineer"/>
    <m/>
    <m/>
    <m/>
    <m/>
    <m/>
    <m/>
    <s v="Stack Overflow"/>
    <m/>
    <n v="5"/>
    <m/>
    <n v="2"/>
    <m/>
    <n v="6"/>
    <s v="Try to do some work every day."/>
    <x v="0"/>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s v="No"/>
  </r>
  <r>
    <n v="495"/>
    <s v="Start a new career in this field"/>
    <s v="Grow skills for my current role"/>
    <m/>
    <s v="Help prepare for an advanced degree"/>
    <m/>
    <m/>
    <n v="36.205555555555556"/>
    <d v="1982-04-12T00:00:00"/>
    <n v="6"/>
    <n v="30"/>
    <n v="10"/>
    <n v="20"/>
    <n v="49534"/>
    <x v="6"/>
    <n v="1"/>
    <m/>
    <m/>
    <m/>
    <m/>
    <n v="1"/>
    <s v="Other"/>
    <m/>
    <s v="Not Applicable"/>
    <m/>
    <s v="Healthcare and Pharmaceuticals"/>
    <m/>
    <n v="5"/>
    <s v="Sunset Communities"/>
    <s v="Bachelors"/>
    <m/>
    <m/>
    <s v="Data Analyst"/>
    <m/>
    <m/>
    <m/>
    <m/>
    <m/>
    <m/>
    <m/>
    <s v="Forums"/>
    <m/>
    <m/>
    <d v="2015-10-01T00:00:00"/>
    <m/>
    <d v="2015-10-01T00:00:00"/>
    <n v="500"/>
    <s v="Be patient and set short-term goals"/>
    <x v="0"/>
    <m/>
    <n v="8"/>
    <s v="I would like more support with a job search"/>
    <s v="I want more data visualization courses."/>
    <s v="Studying at Udacity is fun. I appreciate it."/>
    <n v="1"/>
    <s v="No"/>
  </r>
  <r>
    <n v="496"/>
    <s v="Start a new career in this field"/>
    <m/>
    <m/>
    <m/>
    <m/>
    <m/>
    <n v="56.30833333333333"/>
    <d v="1962-06-19T00:00:00"/>
    <n v="8"/>
    <n v="60"/>
    <n v="8"/>
    <n v="5"/>
    <n v="93063"/>
    <x v="6"/>
    <n v="1"/>
    <m/>
    <m/>
    <m/>
    <m/>
    <n v="1"/>
    <s v="Business Intelligence / Business Analyst"/>
    <m/>
    <s v="Manager"/>
    <m/>
    <s v="Technology &amp; Internet"/>
    <m/>
    <n v="25"/>
    <s v="Cognizant Technology Solutions"/>
    <s v="Masters"/>
    <m/>
    <m/>
    <m/>
    <s v="Machine Learning Engineer"/>
    <m/>
    <m/>
    <m/>
    <m/>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x v="1"/>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s v="No"/>
  </r>
  <r>
    <n v="497"/>
    <m/>
    <m/>
    <m/>
    <m/>
    <s v="General interest in the topic (personal growth and enrichment)"/>
    <m/>
    <n v="32.075000000000003"/>
    <d v="1986-05-08T00:00:00"/>
    <n v="5"/>
    <n v="20"/>
    <n v="12"/>
    <n v="20"/>
    <n v="90045"/>
    <x v="3"/>
    <n v="0"/>
    <m/>
    <s v="Poncho "/>
    <s v="â€œData is the new bacon&quot;"/>
    <m/>
    <n v="1"/>
    <s v="Software Engineer"/>
    <m/>
    <m/>
    <s v="Contractor "/>
    <s v="Telecommunications"/>
    <m/>
    <n v="6"/>
    <s v="AT&amp;T "/>
    <s v="Masters"/>
    <s v="Intro to Programming"/>
    <m/>
    <m/>
    <s v="Machine Learning Engineer"/>
    <m/>
    <m/>
    <m/>
    <m/>
    <m/>
    <m/>
    <s v="Slack Channel"/>
    <m/>
    <m/>
    <n v="10"/>
    <n v="2"/>
    <m/>
    <n v="10"/>
    <s v="Do not quit "/>
    <x v="1"/>
    <m/>
    <n v="10"/>
    <s v="Maybe some games or contests "/>
    <s v="System architecture design "/>
    <s v="Do you have any job offer in LA? Even if is just half time? Lol"/>
    <m/>
    <s v="No"/>
  </r>
  <r>
    <n v="498"/>
    <s v="Start a new career in this field"/>
    <m/>
    <m/>
    <m/>
    <m/>
    <m/>
    <n v="36.12777777777778"/>
    <d v="1982-05-10T00:00:00"/>
    <n v="9"/>
    <n v="15"/>
    <n v="8"/>
    <n v="20"/>
    <n v="94086"/>
    <x v="9"/>
    <n v="1"/>
    <m/>
    <m/>
    <m/>
    <m/>
    <n v="1"/>
    <s v="Other"/>
    <m/>
    <s v="Individual Contributor"/>
    <m/>
    <m/>
    <s v="Semiconductor"/>
    <n v="7"/>
    <s v="Marvell Semiconductor"/>
    <s v="Masters"/>
    <m/>
    <m/>
    <m/>
    <s v="Machine Learning Engineer"/>
    <m/>
    <m/>
    <m/>
    <m/>
    <m/>
    <m/>
    <s v="Stack Overflow"/>
    <m/>
    <n v="6"/>
    <m/>
    <n v="6"/>
    <m/>
    <n v="20"/>
    <s v="stick to it"/>
    <x v="0"/>
    <m/>
    <n v="10"/>
    <s v="more meet ups"/>
    <s v="deep learning"/>
    <s v="good job, keep it up"/>
    <n v="0"/>
    <s v="No"/>
  </r>
  <r>
    <n v="499"/>
    <m/>
    <m/>
    <m/>
    <m/>
    <s v="General interest in the topic (personal growth and enrichment)"/>
    <m/>
    <n v="28.43611111111111"/>
    <d v="1989-12-08T00:00:00"/>
    <n v="7"/>
    <n v="50"/>
    <n v="10"/>
    <n v="5"/>
    <n v="5655030"/>
    <x v="0"/>
    <n v="1"/>
    <m/>
    <m/>
    <m/>
    <m/>
    <n v="1"/>
    <s v="Data Scientist"/>
    <m/>
    <s v="Manager"/>
    <m/>
    <s v="Technology &amp; Internet"/>
    <m/>
    <n v="5"/>
    <s v="Eternix"/>
    <s v="Bachelors"/>
    <m/>
    <m/>
    <m/>
    <m/>
    <m/>
    <s v="Deep Learning Foundations"/>
    <m/>
    <m/>
    <m/>
    <m/>
    <s v="Forums"/>
    <m/>
    <n v="6"/>
    <m/>
    <n v="6"/>
    <m/>
    <n v="7"/>
    <s v="Enjoy the opportunity to learn from the best ! Be resilient, point the compass to your faith and move forward ! "/>
    <x v="4"/>
    <m/>
    <n v="10"/>
    <s v="I noted that different nanodegree have the same material sometimes, it would be better if the distinct material types were larger."/>
    <s v="Distributed computing, brain machine interface"/>
    <s v="No"/>
    <n v="1"/>
    <s v="No"/>
  </r>
  <r>
    <n v="500"/>
    <s v="Start a new career in this field"/>
    <s v="Grow skills for my current role"/>
    <m/>
    <m/>
    <s v="General interest in the topic (personal growth and enrichment)"/>
    <m/>
    <n v="28.119444444444444"/>
    <d v="1990-04-01T00:00:00"/>
    <n v="6"/>
    <n v="15"/>
    <n v="8"/>
    <n v="1"/>
    <n v="48104"/>
    <x v="6"/>
    <n v="0"/>
    <s v="hat"/>
    <m/>
    <s v="â€œMachine learning for lifeâ€"/>
    <m/>
    <n v="1"/>
    <s v="Data Scientist"/>
    <m/>
    <s v="Individual Contributor"/>
    <m/>
    <s v="Healthcare and Pharmaceuticals"/>
    <m/>
    <n v="0"/>
    <s v="IBM"/>
    <s v="Bachelors"/>
    <m/>
    <m/>
    <m/>
    <s v="Machine Learning Engineer"/>
    <m/>
    <m/>
    <m/>
    <m/>
    <m/>
    <s v="Full stack"/>
    <s v="Forums"/>
    <m/>
    <n v="4"/>
    <m/>
    <n v="6"/>
    <m/>
    <n v="60"/>
    <s v="Plan out time"/>
    <x v="1"/>
    <m/>
    <n v="10"/>
    <s v="Don't know right now. Will get back to you. "/>
    <m/>
    <m/>
    <n v="1"/>
    <s v="No"/>
  </r>
  <r>
    <n v="501"/>
    <m/>
    <s v="Grow skills for my current role"/>
    <m/>
    <m/>
    <s v="General interest in the topic (personal growth and enrichment)"/>
    <m/>
    <n v="47.56111111111111"/>
    <d v="1971-02-01T00:00:00"/>
    <n v="8"/>
    <n v="30"/>
    <n v="9"/>
    <n v="4"/>
    <n v="29617"/>
    <x v="3"/>
    <n v="1"/>
    <m/>
    <m/>
    <m/>
    <m/>
    <n v="1"/>
    <s v="Consulting"/>
    <m/>
    <s v="Manager"/>
    <m/>
    <s v="Automotive"/>
    <m/>
    <n v="23"/>
    <s v="BMW"/>
    <s v="High school or below"/>
    <m/>
    <m/>
    <m/>
    <m/>
    <m/>
    <s v="Deep Learning Foundations"/>
    <m/>
    <m/>
    <m/>
    <m/>
    <s v="Slack Channel"/>
    <m/>
    <m/>
    <n v="23"/>
    <n v="2"/>
    <m/>
    <n v="15"/>
    <s v="Be prepared to 20+ hours per week of time to get the most out of it."/>
    <x v="0"/>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s v="No"/>
  </r>
  <r>
    <n v="502"/>
    <m/>
    <s v="Grow skills for my current role"/>
    <m/>
    <m/>
    <m/>
    <m/>
    <n v="34.486111111111114"/>
    <d v="1983-12-22T00:00:00"/>
    <n v="7"/>
    <n v="20"/>
    <n v="10"/>
    <n v="24"/>
    <n v="94066"/>
    <x v="5"/>
    <n v="1"/>
    <m/>
    <m/>
    <m/>
    <m/>
    <n v="1"/>
    <s v="Software Engineer"/>
    <m/>
    <s v="Individual Contributor"/>
    <m/>
    <s v="Telecommunications"/>
    <m/>
    <n v="10"/>
    <s v="Bright Pattern, Inc."/>
    <s v="Masters"/>
    <m/>
    <m/>
    <m/>
    <s v="Machine Learning Engineer"/>
    <m/>
    <m/>
    <m/>
    <m/>
    <m/>
    <m/>
    <s v="Forums"/>
    <m/>
    <n v="5"/>
    <m/>
    <n v="1"/>
    <m/>
    <n v="6"/>
    <s v="not stop"/>
    <x v="1"/>
    <m/>
    <n v="10"/>
    <s v="better courses"/>
    <s v="robotics"/>
    <s v="no"/>
    <n v="1"/>
    <s v="No"/>
  </r>
  <r>
    <n v="503"/>
    <m/>
    <m/>
    <m/>
    <m/>
    <s v="General interest in the topic (personal growth and enrichment)"/>
    <m/>
    <n v="41.344444444444441"/>
    <d v="1977-03-19T00:00:00"/>
    <n v="6"/>
    <n v="30"/>
    <n v="7"/>
    <n v="6"/>
    <n v="8390"/>
    <x v="1"/>
    <n v="0"/>
    <s v="shoes (brand is TBDâ€¦ probably Adidas or Puma)"/>
    <m/>
    <s v="â€œA quality life demands quality questionsâ€"/>
    <m/>
    <n v="1"/>
    <s v="Business/Strategy"/>
    <m/>
    <s v="Manager"/>
    <m/>
    <m/>
    <s v="financial"/>
    <n v="20"/>
    <s v="continuous improvment/project management"/>
    <s v="Nanodegree Program"/>
    <m/>
    <m/>
    <m/>
    <s v="Machine Learning Engineer"/>
    <m/>
    <m/>
    <m/>
    <m/>
    <m/>
    <m/>
    <s v="Mentor Help (classroom or 1:1 mentors)"/>
    <m/>
    <n v="6"/>
    <m/>
    <n v="5"/>
    <m/>
    <n v="100"/>
    <s v="Be regular to go on learning continuously and not leave everything to the end"/>
    <x v="1"/>
    <m/>
    <n v="9"/>
    <s v="all sounds good"/>
    <s v="self-driving car"/>
    <s v="no"/>
    <n v="0"/>
    <s v="No"/>
  </r>
  <r>
    <n v="504"/>
    <s v="Start a new career in this field"/>
    <m/>
    <m/>
    <m/>
    <s v="General interest in the topic (personal growth and enrichment)"/>
    <m/>
    <n v="31.469444444444445"/>
    <d v="1986-12-12T00:00:00"/>
    <n v="6"/>
    <n v="60"/>
    <n v="10"/>
    <n v="6"/>
    <n v="500018"/>
    <x v="8"/>
    <n v="1"/>
    <m/>
    <m/>
    <m/>
    <m/>
    <n v="1"/>
    <s v="Software Engineer"/>
    <m/>
    <s v="Individual Contributor"/>
    <m/>
    <s v="Technology &amp; Internet"/>
    <m/>
    <n v="9"/>
    <s v="Oracle India"/>
    <s v="Bachelors"/>
    <m/>
    <m/>
    <m/>
    <m/>
    <m/>
    <s v="Deep Learning Foundations"/>
    <m/>
    <m/>
    <m/>
    <m/>
    <s v="Forums"/>
    <m/>
    <n v="5"/>
    <m/>
    <n v="5"/>
    <m/>
    <n v="5"/>
    <s v="Learn every day instead of weekends. And go an extra mile. "/>
    <x v="1"/>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s v="No"/>
  </r>
  <r>
    <n v="505"/>
    <s v="Start a new career in this field"/>
    <m/>
    <m/>
    <m/>
    <m/>
    <m/>
    <n v="30.419444444444444"/>
    <d v="1987-12-25T00:00:00"/>
    <n v="6"/>
    <n v="2"/>
    <n v="10"/>
    <n v="10"/>
    <n v="28045"/>
    <x v="5"/>
    <n v="1"/>
    <m/>
    <m/>
    <m/>
    <m/>
    <n v="1"/>
    <s v=" Artificial Intelligence Engineer"/>
    <m/>
    <s v="Individual Contributor"/>
    <m/>
    <s v="Technology &amp; Internet"/>
    <m/>
    <n v="1"/>
    <s v="Accenture"/>
    <s v="Masters"/>
    <m/>
    <m/>
    <m/>
    <m/>
    <m/>
    <s v="Deep Learning Foundations"/>
    <m/>
    <m/>
    <m/>
    <m/>
    <s v="Slack Channel"/>
    <m/>
    <m/>
    <n v="10"/>
    <n v="3"/>
    <m/>
    <n v="6"/>
    <s v="Work daily"/>
    <x v="1"/>
    <m/>
    <n v="8"/>
    <s v="For the Deep Learning nanodegree, I'd improve the material and quality of explanations"/>
    <s v="Now, I'm realizing AI nanodegree, and I'd like also Machine Learning nanodegree"/>
    <m/>
    <n v="0"/>
    <s v="No"/>
  </r>
  <r>
    <n v="506"/>
    <s v="Start a new career in this field"/>
    <m/>
    <m/>
    <m/>
    <m/>
    <m/>
    <n v="29.469444444444445"/>
    <d v="1988-12-01T00:00:00"/>
    <n v="8"/>
    <n v="35"/>
    <n v="8"/>
    <n v="4"/>
    <n v="9030400"/>
    <x v="1"/>
    <n v="1"/>
    <s v="hoodie"/>
    <m/>
    <s v="â€œA quality life demands quality questionsâ€"/>
    <m/>
    <n v="0"/>
    <m/>
    <m/>
    <m/>
    <m/>
    <m/>
    <m/>
    <m/>
    <m/>
    <s v="Nanodegree Program"/>
    <s v="Intro to Programming"/>
    <m/>
    <s v="Data Analyst"/>
    <m/>
    <m/>
    <m/>
    <m/>
    <m/>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x v="1"/>
    <m/>
    <n v="10"/>
    <s v="I like the way Udacity teach"/>
    <s v="Currently, Udacity has really interesting and cool courses. I like the subjects related to the fields of electronics, automation, mechanics, and robotics."/>
    <s v="Now, I don't have"/>
    <m/>
    <s v="No"/>
  </r>
  <r>
    <n v="507"/>
    <s v="Start a new career in this field"/>
    <m/>
    <m/>
    <m/>
    <m/>
    <m/>
    <n v="38.261111111111113"/>
    <d v="1980-04-02T00:00:00"/>
    <n v="7"/>
    <n v="35"/>
    <n v="5"/>
    <n v="8"/>
    <n v="29730"/>
    <x v="7"/>
    <n v="0"/>
    <s v="shoes (brand is TBDâ€¦ probably Adidas or Puma)"/>
    <m/>
    <m/>
    <s v="&quot;Deep learner&quot;"/>
    <n v="0"/>
    <m/>
    <m/>
    <m/>
    <m/>
    <m/>
    <m/>
    <m/>
    <m/>
    <s v="Masters"/>
    <m/>
    <m/>
    <m/>
    <m/>
    <s v="Artificial Intelligence"/>
    <s v="Deep Learning Foundations"/>
    <m/>
    <m/>
    <m/>
    <m/>
    <s v="Forums"/>
    <m/>
    <m/>
    <n v="8"/>
    <m/>
    <n v="16"/>
    <n v="8"/>
    <s v="Help other students as soon as you finish each project; it  will be beneficial for all the community."/>
    <x v="1"/>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s v="No"/>
  </r>
  <r>
    <n v="508"/>
    <s v="Start a new career in this field"/>
    <m/>
    <m/>
    <m/>
    <m/>
    <m/>
    <n v="25.261111111111113"/>
    <d v="1993-01-24T00:00:00"/>
    <n v="7"/>
    <n v="20"/>
    <n v="5"/>
    <n v="36"/>
    <n v="10023"/>
    <x v="11"/>
    <n v="0"/>
    <s v="jacket (brand is TBD... probably Patagonia)"/>
    <m/>
    <s v="â€œData is the new bacon&quot;"/>
    <m/>
    <n v="1"/>
    <s v="Other"/>
    <m/>
    <s v="Not Applicable"/>
    <m/>
    <s v="Entertainment &amp; Leisure"/>
    <m/>
    <n v="1"/>
    <s v="Camp Takajo"/>
    <s v="Bachelors"/>
    <m/>
    <s v="Business Analyst"/>
    <m/>
    <m/>
    <m/>
    <m/>
    <m/>
    <m/>
    <m/>
    <s v="Digital marketing "/>
    <s v="Forums"/>
    <m/>
    <m/>
    <n v="15"/>
    <m/>
    <n v="15"/>
    <n v="160"/>
    <s v="Stick to the schedule outlined and use the forums and slack channels to your advantage. Work a little every day and learn, learn, learn "/>
    <x v="0"/>
    <m/>
    <n v="9"/>
    <s v="N/a"/>
    <s v="N/a"/>
    <s v="Thoroughly enjoyed both of my courses! "/>
    <n v="1"/>
    <s v="No"/>
  </r>
  <r>
    <n v="509"/>
    <m/>
    <s v="Grow skills for my current role"/>
    <m/>
    <m/>
    <m/>
    <m/>
    <n v="37.424999999999997"/>
    <d v="1981-01-28T00:00:00"/>
    <n v="7"/>
    <n v="200"/>
    <n v="12"/>
    <n v="10"/>
    <n v="88400"/>
    <x v="11"/>
    <n v="1"/>
    <m/>
    <m/>
    <m/>
    <m/>
    <n v="1"/>
    <s v="Data Scientist"/>
    <m/>
    <s v="Not Applicable"/>
    <m/>
    <s v="Automotive"/>
    <m/>
    <n v="5"/>
    <s v="Stuttgart"/>
    <s v="PhD"/>
    <m/>
    <m/>
    <m/>
    <m/>
    <m/>
    <m/>
    <m/>
    <m/>
    <s v="None"/>
    <m/>
    <m/>
    <m/>
    <m/>
    <m/>
    <m/>
    <m/>
    <m/>
    <m/>
    <x v="1"/>
    <m/>
    <n v="10"/>
    <s v="Add more exciting courses."/>
    <s v="Scala, Akka, Spark"/>
    <s v="I am happy with you! :)"/>
    <n v="1"/>
    <s v="No"/>
  </r>
  <r>
    <n v="510"/>
    <m/>
    <s v="Grow skills for my current role"/>
    <m/>
    <m/>
    <m/>
    <m/>
    <n v="55.272222222222226"/>
    <d v="1963-06-27T00:00:00"/>
    <n v="7"/>
    <n v="45"/>
    <n v="13"/>
    <n v="1"/>
    <m/>
    <x v="0"/>
    <n v="0"/>
    <s v="jacket (brand is TBD... probably Patagonia)"/>
    <m/>
    <s v="â€œA quality life demands quality questionsâ€"/>
    <m/>
    <n v="0"/>
    <m/>
    <m/>
    <m/>
    <m/>
    <m/>
    <m/>
    <m/>
    <m/>
    <s v="Masters"/>
    <m/>
    <s v="Business Analyst"/>
    <m/>
    <m/>
    <m/>
    <m/>
    <m/>
    <m/>
    <m/>
    <m/>
    <s v="Forums"/>
    <m/>
    <n v="6"/>
    <m/>
    <n v="6"/>
    <m/>
    <n v="5"/>
    <s v="commit to time to study"/>
    <x v="1"/>
    <m/>
    <n v="10"/>
    <s v="can't think of any now"/>
    <m/>
    <s v="non"/>
    <n v="0"/>
    <s v="No"/>
  </r>
  <r>
    <n v="511"/>
    <m/>
    <m/>
    <m/>
    <m/>
    <m/>
    <s v="Have a certification on an area that I already had knowledge of, and deepen knowledge in the area"/>
    <n v="28.252777777777776"/>
    <d v="1990-02-12T00:00:00"/>
    <n v="6"/>
    <n v="25"/>
    <n v="15"/>
    <n v="5"/>
    <n v="88036570"/>
    <x v="1"/>
    <n v="1"/>
    <m/>
    <m/>
    <m/>
    <m/>
    <n v="1"/>
    <s v="Data Scientist"/>
    <m/>
    <s v="Individual Contributor"/>
    <m/>
    <s v="Technology &amp; Internet"/>
    <m/>
    <n v="1"/>
    <s v="Joga+"/>
    <s v="Masters"/>
    <m/>
    <m/>
    <m/>
    <m/>
    <m/>
    <m/>
    <m/>
    <m/>
    <s v="None"/>
    <m/>
    <m/>
    <m/>
    <m/>
    <m/>
    <m/>
    <m/>
    <m/>
    <m/>
    <x v="1"/>
    <m/>
    <n v="10"/>
    <s v="I think there is room for improvement in the practical projects"/>
    <s v="Blockchain"/>
    <m/>
    <n v="1"/>
    <s v="No"/>
  </r>
  <r>
    <n v="512"/>
    <s v="Start a new career in this field"/>
    <s v="Grow skills for my current role"/>
    <m/>
    <m/>
    <m/>
    <m/>
    <n v="22.655555555555555"/>
    <d v="1995-08-20T00:00:00"/>
    <n v="7"/>
    <n v="70"/>
    <n v="6"/>
    <n v="6"/>
    <n v="62"/>
    <x v="7"/>
    <n v="1"/>
    <m/>
    <m/>
    <m/>
    <m/>
    <n v="1"/>
    <s v="Accounting/Finance"/>
    <m/>
    <s v="Intern"/>
    <m/>
    <m/>
    <s v="Finance"/>
    <n v="3"/>
    <s v="Thalesians Ltd"/>
    <s v="Bachelors"/>
    <m/>
    <m/>
    <m/>
    <m/>
    <m/>
    <m/>
    <m/>
    <m/>
    <s v="None"/>
    <m/>
    <m/>
    <m/>
    <m/>
    <m/>
    <m/>
    <m/>
    <m/>
    <m/>
    <x v="4"/>
    <m/>
    <n v="10"/>
    <s v="Organise physical meetups/ study groups locally"/>
    <s v="Production implementation of different techniques that are taught"/>
    <s v="Nope!"/>
    <n v="1"/>
    <s v="No"/>
  </r>
  <r>
    <n v="513"/>
    <s v="Start a new career in this field"/>
    <m/>
    <m/>
    <m/>
    <m/>
    <m/>
    <n v="35.37777777777778"/>
    <d v="1983-02-04T00:00:00"/>
    <n v="8"/>
    <n v="35"/>
    <n v="8"/>
    <n v="4"/>
    <n v="94538"/>
    <x v="11"/>
    <n v="0"/>
    <s v="jacket (brand is TBD... probably Patagonia)"/>
    <m/>
    <s v="â€œMachine learning for lifeâ€"/>
    <m/>
    <n v="0"/>
    <m/>
    <m/>
    <m/>
    <m/>
    <m/>
    <m/>
    <m/>
    <m/>
    <s v="Masters"/>
    <m/>
    <m/>
    <s v="Data Analyst"/>
    <s v="Machine Learning Engineer"/>
    <m/>
    <m/>
    <m/>
    <m/>
    <m/>
    <m/>
    <s v="Forums"/>
    <m/>
    <m/>
    <n v="30"/>
    <m/>
    <n v="20"/>
    <n v="80"/>
    <s v="Work on the course material and the projects slowly but steadily"/>
    <x v="2"/>
    <s v="Meetup"/>
    <n v="10"/>
    <s v="Have internship programs (paid or unpaid) so students can also get some real work experience that they can put on their resume in addition to the udacity projects. This  especially will be super helpful for people looking to change their careers."/>
    <m/>
    <m/>
    <n v="0"/>
    <s v="No"/>
  </r>
  <r>
    <n v="514"/>
    <m/>
    <m/>
    <m/>
    <s v="Help prepare for an advanced degree"/>
    <m/>
    <m/>
    <n v="24.31111111111111"/>
    <d v="1994-01-01T00:00:00"/>
    <n v="6"/>
    <n v="2"/>
    <n v="17"/>
    <n v="50"/>
    <n v="81377"/>
    <x v="5"/>
    <n v="1"/>
    <m/>
    <m/>
    <m/>
    <m/>
    <n v="0"/>
    <m/>
    <m/>
    <m/>
    <m/>
    <m/>
    <m/>
    <m/>
    <m/>
    <s v="Masters"/>
    <m/>
    <m/>
    <s v="Data Analyst"/>
    <m/>
    <m/>
    <m/>
    <m/>
    <m/>
    <m/>
    <m/>
    <s v="Slack Channel"/>
    <m/>
    <n v="5"/>
    <m/>
    <m/>
    <n v="10"/>
    <n v="50"/>
    <s v="Just stuck till the end"/>
    <x v="0"/>
    <m/>
    <n v="10"/>
    <s v="making live lessons"/>
    <s v="Big data"/>
    <m/>
    <n v="1"/>
    <s v="No"/>
  </r>
  <r>
    <n v="515"/>
    <s v="Start a new career in this field"/>
    <m/>
    <m/>
    <m/>
    <m/>
    <m/>
    <n v="32.455555555555556"/>
    <d v="1985-12-22T00:00:00"/>
    <n v="7"/>
    <n v="60"/>
    <n v="9"/>
    <n v="3"/>
    <n v="73072"/>
    <x v="4"/>
    <n v="0"/>
    <s v="shoes (brand is TBDâ€¦ probably Adidas or Puma)"/>
    <m/>
    <s v="â€œMachine learning for lifeâ€"/>
    <m/>
    <n v="0"/>
    <m/>
    <m/>
    <m/>
    <m/>
    <m/>
    <m/>
    <m/>
    <m/>
    <s v="Masters"/>
    <m/>
    <m/>
    <m/>
    <s v="Machine Learning Engineer"/>
    <m/>
    <m/>
    <m/>
    <m/>
    <m/>
    <m/>
    <s v="Stack Overflow"/>
    <m/>
    <n v="6"/>
    <m/>
    <n v="6"/>
    <m/>
    <n v="20"/>
    <s v="make use of the online materials"/>
    <x v="1"/>
    <m/>
    <n v="8"/>
    <s v="many projects, more practical"/>
    <s v="algorithms"/>
    <s v="if additional textbook can be provided, it will be better"/>
    <n v="1"/>
    <s v="No"/>
  </r>
  <r>
    <n v="516"/>
    <m/>
    <m/>
    <m/>
    <m/>
    <s v="General interest in the topic (personal growth and enrichment)"/>
    <m/>
    <n v="32.319444444444443"/>
    <d v="1986-02-09T00:00:00"/>
    <n v="6"/>
    <n v="45"/>
    <n v="12"/>
    <n v="5"/>
    <n v="7044"/>
    <x v="7"/>
    <n v="1"/>
    <m/>
    <m/>
    <m/>
    <m/>
    <n v="1"/>
    <s v="Software Engineer"/>
    <m/>
    <s v="Individual Contributor"/>
    <m/>
    <m/>
    <s v="Finance "/>
    <n v="15"/>
    <s v="Secret"/>
    <s v="High school or below"/>
    <m/>
    <m/>
    <m/>
    <m/>
    <m/>
    <m/>
    <m/>
    <m/>
    <s v="None"/>
    <m/>
    <m/>
    <m/>
    <m/>
    <m/>
    <m/>
    <m/>
    <m/>
    <m/>
    <x v="1"/>
    <m/>
    <n v="10"/>
    <s v="Give a university credits for nanodegre program "/>
    <s v="Not sure"/>
    <s v="You are awesome! Udacity offer best online education program so far."/>
    <n v="1"/>
    <s v="No"/>
  </r>
  <r>
    <n v="517"/>
    <s v="Start a new career in this field"/>
    <s v="Grow skills for my current role"/>
    <m/>
    <m/>
    <s v="General interest in the topic (personal growth and enrichment)"/>
    <m/>
    <n v="31.352777777777778"/>
    <d v="1987-01-23T00:00:00"/>
    <n v="6"/>
    <n v="250"/>
    <n v="14"/>
    <n v="1"/>
    <n v="12508"/>
    <x v="10"/>
    <n v="1"/>
    <m/>
    <m/>
    <m/>
    <m/>
    <n v="1"/>
    <s v="Software Engineer"/>
    <m/>
    <s v="Individual Contributor"/>
    <m/>
    <s v="Entertainment &amp; Leisure"/>
    <m/>
    <n v="10"/>
    <s v="Time Inc."/>
    <s v="Associates"/>
    <m/>
    <m/>
    <m/>
    <m/>
    <s v="Artificial Intelligence"/>
    <m/>
    <m/>
    <m/>
    <m/>
    <m/>
    <s v="Slack Channel"/>
    <m/>
    <n v="3"/>
    <m/>
    <n v="5"/>
    <m/>
    <n v="14"/>
    <s v="Stay on track. Don't fall too far behind your project deadlines!"/>
    <x v="2"/>
    <s v="It was a long time ago. I don't remember."/>
    <n v="10"/>
    <s v="I can't think of anything! I love Udacity!"/>
    <m/>
    <m/>
    <n v="1"/>
    <s v="No"/>
  </r>
  <r>
    <n v="518"/>
    <s v="Start a new career in this field"/>
    <m/>
    <m/>
    <m/>
    <s v="General interest in the topic (personal growth and enrichment)"/>
    <m/>
    <n v="36.302777777777777"/>
    <d v="1982-03-08T00:00:00"/>
    <n v="7"/>
    <n v="30"/>
    <n v="12"/>
    <n v="5"/>
    <n v="64289"/>
    <x v="1"/>
    <n v="1"/>
    <m/>
    <m/>
    <m/>
    <m/>
    <n v="1"/>
    <s v="Other"/>
    <m/>
    <s v="Individual Contributor"/>
    <m/>
    <s v="Airlines &amp; Aerospace (including Defense)"/>
    <m/>
    <n v="9"/>
    <s v="ESOC"/>
    <s v="Masters"/>
    <m/>
    <m/>
    <m/>
    <m/>
    <s v="Artificial Intelligence"/>
    <m/>
    <m/>
    <m/>
    <m/>
    <m/>
    <s v="Forums"/>
    <m/>
    <n v="4"/>
    <m/>
    <n v="1"/>
    <m/>
    <n v="6"/>
    <s v="Focus in the lessons and the project. Read about other specific topics after."/>
    <x v="1"/>
    <m/>
    <n v="6"/>
    <s v="Not always, but sometimes I would appreciate more theoretical detail."/>
    <m/>
    <m/>
    <n v="1"/>
    <s v="No"/>
  </r>
  <r>
    <n v="519"/>
    <m/>
    <s v="Grow skills for my current role"/>
    <m/>
    <m/>
    <s v="General interest in the topic (personal growth and enrichment)"/>
    <m/>
    <n v="33.536111111111111"/>
    <d v="1984-11-28T00:00:00"/>
    <n v="6"/>
    <n v="50"/>
    <n v="6"/>
    <n v="4"/>
    <n v="7311"/>
    <x v="9"/>
    <n v="0"/>
    <s v="track suit / sweat suit"/>
    <m/>
    <s v="â€Math - all the cool kids are doing itâ€"/>
    <m/>
    <n v="1"/>
    <s v="Data Scientist"/>
    <m/>
    <s v="Director"/>
    <m/>
    <s v="Healthcare and Pharmaceuticals"/>
    <m/>
    <n v="5"/>
    <s v="Progyny"/>
    <s v="PhD"/>
    <m/>
    <m/>
    <m/>
    <m/>
    <m/>
    <s v="Deep Learning Foundations"/>
    <m/>
    <m/>
    <m/>
    <m/>
    <s v="Slack Channel"/>
    <m/>
    <n v="2"/>
    <m/>
    <n v="2"/>
    <m/>
    <n v="2"/>
    <s v="Don't slack too much"/>
    <x v="1"/>
    <m/>
    <n v="8"/>
    <s v="encourage team collaboration"/>
    <s v="blockchain tech - etherium "/>
    <s v="Raj has a great teaching style"/>
    <n v="0"/>
    <s v="No"/>
  </r>
  <r>
    <n v="520"/>
    <m/>
    <s v="Grow skills for my current role"/>
    <m/>
    <m/>
    <s v="General interest in the topic (personal growth and enrichment)"/>
    <m/>
    <n v="46.913888888888891"/>
    <d v="1971-09-22T00:00:00"/>
    <n v="8"/>
    <n v="130"/>
    <n v="6"/>
    <n v="20"/>
    <m/>
    <x v="3"/>
    <n v="0"/>
    <s v="jacket (brand is TBD... probably Patagonia)"/>
    <m/>
    <s v="â€œMachine learning for lifeâ€"/>
    <m/>
    <n v="1"/>
    <s v="Consulting"/>
    <m/>
    <s v="Director"/>
    <m/>
    <s v="Airlines &amp; Aerospace (including Defense)"/>
    <m/>
    <n v="23"/>
    <s v="Helios"/>
    <s v="Masters"/>
    <m/>
    <m/>
    <m/>
    <m/>
    <m/>
    <s v="Deep Learning Foundations"/>
    <m/>
    <m/>
    <m/>
    <m/>
    <s v="Slack Channel"/>
    <m/>
    <n v="3"/>
    <m/>
    <n v="6"/>
    <m/>
    <n v="10"/>
    <s v="If you are working, be prepared to give up at least one day of your weekend to the course."/>
    <x v="1"/>
    <m/>
    <n v="8"/>
    <s v="Make sure the forum mentors are actually aware of the specific course materials and code."/>
    <m/>
    <m/>
    <n v="0"/>
    <s v="No"/>
  </r>
  <r>
    <n v="521"/>
    <s v="Start a new career in this field"/>
    <m/>
    <m/>
    <m/>
    <m/>
    <m/>
    <n v="33.727777777777774"/>
    <d v="1984-09-20T00:00:00"/>
    <n v="7"/>
    <n v="30"/>
    <n v="1"/>
    <n v="15"/>
    <n v="1300024"/>
    <x v="6"/>
    <n v="1"/>
    <m/>
    <m/>
    <m/>
    <m/>
    <n v="1"/>
    <s v="Business/Strategy"/>
    <m/>
    <s v="Manager"/>
    <m/>
    <s v="Technology &amp; Internet"/>
    <m/>
    <n v="7"/>
    <s v="Authlete, Inc."/>
    <s v="PhD"/>
    <m/>
    <m/>
    <m/>
    <m/>
    <m/>
    <s v="Deep Learning Foundations"/>
    <m/>
    <m/>
    <m/>
    <s v="iOS Developer"/>
    <s v="Slack Channel"/>
    <m/>
    <n v="3"/>
    <m/>
    <n v="4"/>
    <m/>
    <n v="10"/>
    <s v="Take notes with OneNote or Evernote. Enjoy projects. "/>
    <x v="1"/>
    <m/>
    <n v="9"/>
    <s v="Make taking notes easier in one screen."/>
    <s v="Entrepreneurship class that teaches how to manage customers (MailChimp, HubSpot, etc), how to bill customers (Paypal, Stripe, etc), how to manage employees, how to decide a pricing table, etc. "/>
    <s v="You service is great!"/>
    <n v="1"/>
    <s v="No"/>
  </r>
  <r>
    <n v="522"/>
    <s v="Start a new career in this field"/>
    <m/>
    <m/>
    <m/>
    <m/>
    <m/>
    <n v="30.18611111111111"/>
    <d v="1988-03-18T00:00:00"/>
    <n v="4"/>
    <n v="5"/>
    <n v="12"/>
    <n v="1"/>
    <n v="90201"/>
    <x v="11"/>
    <n v="0"/>
    <s v="t-shirt"/>
    <m/>
    <s v="â€œMachine learning for lifeâ€"/>
    <m/>
    <n v="0"/>
    <m/>
    <m/>
    <m/>
    <m/>
    <m/>
    <m/>
    <m/>
    <m/>
    <s v="Nanodegree Program"/>
    <m/>
    <m/>
    <m/>
    <s v="Machine Learning Engineer"/>
    <m/>
    <m/>
    <m/>
    <m/>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x v="2"/>
    <s v="Read a news article."/>
    <n v="0"/>
    <s v="100% job placement independent of  student effort. Applying to jobs, interferes with learning and filling in skills gaps. I spend more time reading listings than learning now."/>
    <s v="SQL, Hadoop, Spark"/>
    <m/>
    <n v="0"/>
    <s v="No"/>
  </r>
  <r>
    <n v="523"/>
    <s v="Start a new career in this field"/>
    <m/>
    <m/>
    <m/>
    <s v="General interest in the topic (personal growth and enrichment)"/>
    <m/>
    <n v="33.35"/>
    <d v="1985-02-03T00:00:00"/>
    <n v="6"/>
    <n v="35"/>
    <n v="2"/>
    <n v="15"/>
    <m/>
    <x v="9"/>
    <n v="0"/>
    <s v="jacket (brand is TBD... probably Patagonia)"/>
    <m/>
    <s v="â€œA quality life demands quality questionsâ€"/>
    <m/>
    <n v="1"/>
    <s v="Business Intelligence / Business Analyst"/>
    <m/>
    <s v="Manager"/>
    <m/>
    <s v="Insurance"/>
    <m/>
    <n v="10"/>
    <s v="Scotia bank"/>
    <s v="Bachelors"/>
    <m/>
    <m/>
    <m/>
    <s v="Machine Learning Engineer"/>
    <m/>
    <m/>
    <s v="Self-Driving Car Engineer"/>
    <m/>
    <m/>
    <m/>
    <s v="Forums"/>
    <m/>
    <n v="5"/>
    <m/>
    <m/>
    <n v="20"/>
    <n v="20"/>
    <s v="Study regularly. Don't fall behind "/>
    <x v="0"/>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s v="No"/>
  </r>
  <r>
    <n v="524"/>
    <m/>
    <m/>
    <m/>
    <m/>
    <s v="General interest in the topic (personal growth and enrichment)"/>
    <m/>
    <n v="36.56388888888889"/>
    <d v="1981-12-04T00:00:00"/>
    <n v="6"/>
    <n v="35"/>
    <n v="12"/>
    <n v="10"/>
    <n v="67061"/>
    <x v="4"/>
    <n v="0"/>
    <s v="backpack"/>
    <m/>
    <s v="â€œA quality life demands quality questionsâ€"/>
    <m/>
    <n v="1"/>
    <s v="Data Engineer"/>
    <m/>
    <s v="Individual Contributor"/>
    <m/>
    <s v="Advertising &amp; Marketing"/>
    <m/>
    <n v="12"/>
    <s v="big data engineer"/>
    <s v="Masters"/>
    <m/>
    <m/>
    <s v="Data Analyst"/>
    <s v="Machine Learning Engineer"/>
    <m/>
    <m/>
    <m/>
    <m/>
    <m/>
    <m/>
    <s v="Stack Overflow"/>
    <m/>
    <n v="2"/>
    <m/>
    <n v="6"/>
    <m/>
    <n v="80"/>
    <s v="knowledge is the door. programming is the key. "/>
    <x v="1"/>
    <m/>
    <n v="10"/>
    <s v="organize local udacity groups more actively"/>
    <s v="photoshop"/>
    <m/>
    <n v="0"/>
    <s v="No"/>
  </r>
  <r>
    <n v="525"/>
    <s v="Start a new career in this field"/>
    <m/>
    <m/>
    <m/>
    <s v="General interest in the topic (personal growth and enrichment)"/>
    <m/>
    <n v="37.886111111111113"/>
    <d v="1980-08-15T00:00:00"/>
    <n v="7"/>
    <n v="45"/>
    <n v="5"/>
    <n v="6"/>
    <n v="2680"/>
    <x v="11"/>
    <n v="0"/>
    <s v="hoodie"/>
    <m/>
    <s v="â€œA quality life demands quality questionsâ€"/>
    <m/>
    <n v="1"/>
    <s v="Other"/>
    <m/>
    <s v="Individual Contributor"/>
    <m/>
    <s v="Education"/>
    <m/>
    <n v="8"/>
    <s v="McGraw-hill education "/>
    <s v="Masters"/>
    <m/>
    <m/>
    <m/>
    <m/>
    <m/>
    <s v="Deep Learning Foundations"/>
    <m/>
    <m/>
    <m/>
    <m/>
    <s v="Forums"/>
    <m/>
    <n v="6"/>
    <m/>
    <n v="2"/>
    <m/>
    <n v="80"/>
    <s v="Go through an exercise twice"/>
    <x v="5"/>
    <m/>
    <n v="10"/>
    <s v="Spend a lot more time and exercises on the basics before going into the advanced topics "/>
    <s v="Bootstrap, software test automation, block chain foundation "/>
    <m/>
    <n v="1"/>
    <s v="No"/>
  </r>
  <r>
    <n v="526"/>
    <s v="Start a new career in this field"/>
    <m/>
    <m/>
    <m/>
    <m/>
    <m/>
    <n v="33"/>
    <m/>
    <n v="7"/>
    <n v="13"/>
    <n v="10"/>
    <n v="2"/>
    <n v="95134"/>
    <x v="9"/>
    <n v="1"/>
    <m/>
    <m/>
    <m/>
    <m/>
    <n v="1"/>
    <s v="Machine Learning Engineer"/>
    <m/>
    <s v="Individual Contributor"/>
    <m/>
    <s v="Technology &amp; Internet"/>
    <m/>
    <n v="2"/>
    <s v="automation anywhere"/>
    <s v="Bachelors"/>
    <m/>
    <m/>
    <m/>
    <s v="Machine Learning Engineer"/>
    <m/>
    <m/>
    <m/>
    <m/>
    <m/>
    <m/>
    <s v="Stack Overflow"/>
    <m/>
    <m/>
    <n v="10"/>
    <m/>
    <n v="15"/>
    <n v="35"/>
    <s v="Do the work every day. Don't be afraid to seek out external materials or discussion"/>
    <x v="1"/>
    <m/>
    <n v="10"/>
    <s v="There should be more substantial written material that accompany the lectures. It's often quite hard to review a concept from a video lecture, a accompanying book would be great"/>
    <m/>
    <m/>
    <n v="0"/>
    <s v="No"/>
  </r>
  <r>
    <n v="527"/>
    <s v="Start a new career in this field"/>
    <s v="Grow skills for my current role"/>
    <m/>
    <m/>
    <s v="General interest in the topic (personal growth and enrichment)"/>
    <m/>
    <n v="39.56666666666667"/>
    <d v="1978-12-19T00:00:00"/>
    <n v="7"/>
    <n v="35"/>
    <n v="8"/>
    <n v="2"/>
    <n v="93000"/>
    <x v="2"/>
    <n v="1"/>
    <m/>
    <m/>
    <m/>
    <m/>
    <n v="1"/>
    <s v=" Artificial Intelligence Engineer"/>
    <m/>
    <s v="Individual Contributor"/>
    <m/>
    <s v="Healthcare and Pharmaceuticals"/>
    <m/>
    <n v="15"/>
    <s v="Spectral Intelligence"/>
    <s v="Nanodegree Program"/>
    <m/>
    <m/>
    <m/>
    <s v="Machine Learning Engineer"/>
    <m/>
    <s v="Deep Learning Foundations"/>
    <m/>
    <m/>
    <m/>
    <m/>
    <s v="Forums"/>
    <m/>
    <n v="4"/>
    <m/>
    <n v="4"/>
    <m/>
    <n v="24"/>
    <s v="Slow and steady wins!  Pace yourself, check the forums and set goals."/>
    <x v="1"/>
    <m/>
    <n v="10"/>
    <s v="Its pretty much the measure I use to compare others.  You guys are doing great by me."/>
    <s v="Convolutional Neural Networks"/>
    <s v="Thanks!  Just like to say thanks"/>
    <n v="1"/>
    <s v="No"/>
  </r>
  <r>
    <n v="528"/>
    <s v="Start a new career in this field"/>
    <m/>
    <m/>
    <m/>
    <m/>
    <m/>
    <n v="22.213888888888889"/>
    <d v="1996-01-26T00:00:00"/>
    <n v="7"/>
    <n v="30"/>
    <n v="9"/>
    <n v="2"/>
    <n v="98006"/>
    <x v="10"/>
    <n v="0"/>
    <s v="socks"/>
    <m/>
    <s v="â€œA quality life demands quality questionsâ€"/>
    <m/>
    <n v="1"/>
    <s v="Software Engineer"/>
    <m/>
    <s v="Intern"/>
    <m/>
    <s v="Technology &amp; Internet"/>
    <m/>
    <n v="1"/>
    <s v="At&amp;t"/>
    <s v="High school or below"/>
    <m/>
    <m/>
    <m/>
    <m/>
    <m/>
    <s v="Deep Learning Foundations"/>
    <m/>
    <s v="Robotics"/>
    <m/>
    <s v="Full stack"/>
    <s v="Forums"/>
    <m/>
    <m/>
    <n v="15"/>
    <n v="6"/>
    <m/>
    <n v="12"/>
    <s v="Have an reason why you want to do the nanodegree and remember it when you graduate."/>
    <x v="1"/>
    <m/>
    <n v="5"/>
    <s v="Help entrepreneurs more"/>
    <s v="Entrepreneurship"/>
    <m/>
    <n v="1"/>
    <s v="No"/>
  </r>
  <r>
    <n v="529"/>
    <s v="Start a new career in this field"/>
    <m/>
    <m/>
    <m/>
    <s v="General interest in the topic (personal growth and enrichment)"/>
    <m/>
    <n v="31.636111111111113"/>
    <d v="1986-10-13T00:00:00"/>
    <n v="7"/>
    <n v="60"/>
    <n v="12"/>
    <n v="5"/>
    <n v="77006"/>
    <x v="1"/>
    <n v="0"/>
    <s v="t-shirt"/>
    <m/>
    <s v="â€œMachine learning for lifeâ€"/>
    <m/>
    <n v="1"/>
    <s v="Consulting"/>
    <m/>
    <s v="Manager"/>
    <m/>
    <s v="Manufacturing"/>
    <m/>
    <n v="7"/>
    <s v="Umbilicals International"/>
    <s v="Masters"/>
    <m/>
    <m/>
    <m/>
    <m/>
    <m/>
    <m/>
    <m/>
    <m/>
    <s v="None"/>
    <m/>
    <m/>
    <m/>
    <m/>
    <m/>
    <m/>
    <m/>
    <m/>
    <m/>
    <x v="1"/>
    <m/>
    <n v="10"/>
    <s v="Send newsletter with interesting articles, papers to read"/>
    <s v="Django with React"/>
    <m/>
    <n v="1"/>
    <s v="No"/>
  </r>
  <r>
    <n v="530"/>
    <m/>
    <s v="Grow skills for my current role"/>
    <m/>
    <m/>
    <s v="General interest in the topic (personal growth and enrichment)"/>
    <m/>
    <n v="21.069444444444443"/>
    <d v="1997-03-13T00:00:00"/>
    <n v="7"/>
    <n v="35"/>
    <n v="8"/>
    <n v="25"/>
    <n v="800016"/>
    <x v="2"/>
    <n v="1"/>
    <m/>
    <m/>
    <m/>
    <m/>
    <n v="1"/>
    <s v="Freelancing"/>
    <m/>
    <s v="Individual Contributor"/>
    <m/>
    <s v="Technology &amp; Internet"/>
    <m/>
    <n v="2"/>
    <s v="Appbase.io "/>
    <s v="High school or below"/>
    <m/>
    <m/>
    <m/>
    <m/>
    <m/>
    <m/>
    <m/>
    <m/>
    <m/>
    <s v="Android Developer "/>
    <s v="Stack Overflow"/>
    <m/>
    <n v="6"/>
    <m/>
    <n v="2"/>
    <m/>
    <n v="20"/>
    <s v="Work hard. Don't lose hope. Focus"/>
    <x v="0"/>
    <m/>
    <n v="9"/>
    <s v="It's great as it is. "/>
    <s v="C language course"/>
    <s v="Please reduce course fees, especially for countries like  India "/>
    <n v="1"/>
    <s v="No"/>
  </r>
  <r>
    <n v="531"/>
    <s v="Start a new career in this field"/>
    <s v="Grow skills for my current role"/>
    <m/>
    <m/>
    <s v="General interest in the topic (personal growth and enrichment)"/>
    <m/>
    <n v="31.488888888888887"/>
    <d v="1986-12-05T00:00:00"/>
    <n v="7"/>
    <n v="60"/>
    <n v="6"/>
    <n v="4"/>
    <n v="4120"/>
    <x v="4"/>
    <n v="0"/>
    <s v="backpack"/>
    <m/>
    <s v="â€œA quality life demands quality questionsâ€"/>
    <m/>
    <n v="1"/>
    <s v="Accounting/Finance"/>
    <m/>
    <s v="Manager"/>
    <m/>
    <s v="Business Support &amp; Logistics"/>
    <m/>
    <n v="5"/>
    <s v="OpusCapita Accounting UAB"/>
    <s v="Masters"/>
    <m/>
    <m/>
    <s v="Data Analyst"/>
    <m/>
    <m/>
    <m/>
    <m/>
    <m/>
    <m/>
    <m/>
    <s v="Forums"/>
    <m/>
    <m/>
    <n v="14"/>
    <n v="2"/>
    <m/>
    <n v="32"/>
    <s v="Never give up if you get stuck because you will get stuck or you simply need to find a more challenging program."/>
    <x v="1"/>
    <m/>
    <n v="8"/>
    <s v="Make it even more interactive - amazing example was the machine learning."/>
    <s v="More in depth machine learning. Also 3D graphics."/>
    <s v="I should soon come back for more courses. :D"/>
    <n v="1"/>
    <s v="No"/>
  </r>
  <r>
    <n v="532"/>
    <m/>
    <s v="Grow skills for my current role"/>
    <m/>
    <m/>
    <s v="General interest in the topic (personal growth and enrichment)"/>
    <m/>
    <n v="41.608333333333334"/>
    <d v="1976-12-14T00:00:00"/>
    <n v="7"/>
    <n v="10"/>
    <n v="6"/>
    <n v="15"/>
    <n v="11529"/>
    <x v="9"/>
    <n v="0"/>
    <s v="backpack"/>
    <m/>
    <s v="â€œMachine learning for lifeâ€"/>
    <m/>
    <n v="1"/>
    <s v="Consulting"/>
    <m/>
    <s v="Vice President"/>
    <m/>
    <s v="Technology &amp; Internet"/>
    <m/>
    <n v="17"/>
    <s v="everis, an NTT DATA Company "/>
    <s v="Masters"/>
    <m/>
    <m/>
    <m/>
    <m/>
    <s v="Artificial Intelligence"/>
    <m/>
    <m/>
    <m/>
    <m/>
    <m/>
    <s v="Forums"/>
    <m/>
    <n v="5"/>
    <m/>
    <n v="5"/>
    <m/>
    <n v="15"/>
    <s v="Go for the project fast"/>
    <x v="2"/>
    <s v="Following Dr. Thurn"/>
    <n v="7"/>
    <s v="Administrative support "/>
    <s v="Technology architectures"/>
    <s v="I don't completely understand the nanodegree brand. It is confusing that you have the AI nanodegree (broad and for life area) and the React nanodegree (specific and time sensitive knowledge)."/>
    <n v="1"/>
    <s v="No"/>
  </r>
  <r>
    <n v="533"/>
    <m/>
    <s v="Grow skills for my current role"/>
    <m/>
    <m/>
    <s v="General interest in the topic (personal growth and enrichment)"/>
    <m/>
    <n v="47.908333333333331"/>
    <d v="1970-09-29T00:00:00"/>
    <n v="8"/>
    <n v="120"/>
    <n v="10"/>
    <n v="0"/>
    <n v="23227"/>
    <x v="3"/>
    <n v="0"/>
    <s v="t-shirt"/>
    <m/>
    <s v="â€œMachine learning for lifeâ€"/>
    <m/>
    <n v="1"/>
    <s v="Other"/>
    <m/>
    <s v="Manager"/>
    <m/>
    <s v="Education"/>
    <m/>
    <n v="8"/>
    <s v="College of William and Mary"/>
    <s v="PhD"/>
    <m/>
    <m/>
    <s v="Data Analyst"/>
    <m/>
    <m/>
    <m/>
    <m/>
    <m/>
    <m/>
    <m/>
    <s v="Stack Overflow"/>
    <m/>
    <n v="5"/>
    <m/>
    <n v="5"/>
    <m/>
    <n v="40"/>
    <s v="Work steadily, every day."/>
    <x v="1"/>
    <m/>
    <n v="10"/>
    <s v="It was pretty good - the only thing was the 50% back took longer than I anticipated"/>
    <s v="I think your area is pretty well covered"/>
    <m/>
    <n v="1"/>
    <s v="No"/>
  </r>
  <r>
    <n v="534"/>
    <s v="Start a new career in this field"/>
    <m/>
    <s v="Help move from academia to industry"/>
    <m/>
    <s v="General interest in the topic (personal growth and enrichment)"/>
    <m/>
    <n v="37.80833333333333"/>
    <d v="1980-09-12T00:00:00"/>
    <n v="7"/>
    <n v="40"/>
    <n v="12"/>
    <n v="10"/>
    <n v="60637"/>
    <x v="7"/>
    <n v="0"/>
    <s v="hoodie"/>
    <m/>
    <s v="â€œMachine learning for lifeâ€"/>
    <m/>
    <n v="1"/>
    <s v="Research"/>
    <m/>
    <s v="Not Applicable"/>
    <m/>
    <s v="Education"/>
    <m/>
    <n v="8"/>
    <s v="University of Regensburg"/>
    <s v="PhD"/>
    <m/>
    <m/>
    <m/>
    <s v="Machine Learning Engineer"/>
    <m/>
    <m/>
    <m/>
    <m/>
    <m/>
    <m/>
    <s v="Forums"/>
    <m/>
    <n v="6"/>
    <m/>
    <n v="5"/>
    <m/>
    <n v="10"/>
    <s v="Be careful picking your capstone. This can be a huge amount of work."/>
    <x v="1"/>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s v="No"/>
  </r>
  <r>
    <n v="535"/>
    <s v="Start a new career in this field"/>
    <m/>
    <m/>
    <m/>
    <m/>
    <m/>
    <n v="30.919444444444444"/>
    <d v="1987-06-28T00:00:00"/>
    <n v="7"/>
    <n v="90"/>
    <n v="9"/>
    <n v="5"/>
    <n v="90027"/>
    <x v="6"/>
    <n v="0"/>
    <s v="hoodie"/>
    <m/>
    <s v="â€œData is the new bacon&quot;"/>
    <m/>
    <n v="1"/>
    <s v="Data Scientist"/>
    <m/>
    <s v="Intern"/>
    <m/>
    <s v="Insurance"/>
    <m/>
    <n v="10"/>
    <s v="Zurich"/>
    <s v="Masters"/>
    <m/>
    <m/>
    <m/>
    <m/>
    <m/>
    <m/>
    <m/>
    <m/>
    <s v="None"/>
    <m/>
    <m/>
    <m/>
    <m/>
    <m/>
    <m/>
    <m/>
    <m/>
    <m/>
    <x v="1"/>
    <m/>
    <n v="10"/>
    <s v="add more practical projects"/>
    <s v="big data and machine learning in scala"/>
    <m/>
    <n v="0"/>
    <s v="No"/>
  </r>
  <r>
    <n v="536"/>
    <s v="Start a new career in this field"/>
    <s v="Grow skills for my current role"/>
    <m/>
    <m/>
    <s v="General interest in the topic (personal growth and enrichment)"/>
    <m/>
    <n v="40.983333333333334"/>
    <d v="1977-07-27T00:00:00"/>
    <n v="6"/>
    <n v="120"/>
    <n v="9"/>
    <n v="7"/>
    <m/>
    <x v="6"/>
    <n v="1"/>
    <m/>
    <m/>
    <m/>
    <m/>
    <n v="1"/>
    <s v="Accounting/Finance"/>
    <m/>
    <s v="C-Level"/>
    <m/>
    <m/>
    <s v="Banking"/>
    <n v="10"/>
    <m/>
    <s v="Masters"/>
    <m/>
    <m/>
    <m/>
    <s v="Machine Learning Engineer"/>
    <m/>
    <m/>
    <m/>
    <m/>
    <m/>
    <m/>
    <s v="Forums"/>
    <m/>
    <n v="6"/>
    <m/>
    <n v="5"/>
    <m/>
    <n v="15"/>
    <s v="Know why you are there.  Do it because you want to be able to do specific things when done."/>
    <x v="1"/>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s v="No"/>
  </r>
  <r>
    <n v="537"/>
    <s v="Start a new career in this field"/>
    <m/>
    <m/>
    <m/>
    <m/>
    <m/>
    <n v="38"/>
    <d v="1980-07-05T00:00:00"/>
    <n v="7"/>
    <n v="60"/>
    <n v="7"/>
    <n v="0"/>
    <n v="92120"/>
    <x v="3"/>
    <n v="1"/>
    <m/>
    <m/>
    <m/>
    <m/>
    <n v="1"/>
    <s v="Business Intelligence / Business Analyst"/>
    <m/>
    <s v="Individual Contributor"/>
    <m/>
    <s v="Insurance"/>
    <m/>
    <n v="1"/>
    <s v="Ppi"/>
    <s v="PhD"/>
    <m/>
    <m/>
    <s v="Data Analyst"/>
    <m/>
    <m/>
    <m/>
    <m/>
    <m/>
    <m/>
    <m/>
    <s v="Mentor Help (classroom or 1:1 mentors)"/>
    <m/>
    <n v="3"/>
    <m/>
    <n v="5"/>
    <m/>
    <n v="15"/>
    <s v="Don't give up "/>
    <x v="0"/>
    <m/>
    <n v="9"/>
    <s v="Better video instructions "/>
    <s v="Self driving car"/>
    <s v="Udacity is great!"/>
    <n v="1"/>
    <s v="No"/>
  </r>
  <r>
    <n v="538"/>
    <m/>
    <s v="Grow skills for my current role"/>
    <m/>
    <s v="Help prepare for an advanced degree"/>
    <s v="General interest in the topic (personal growth and enrichment)"/>
    <m/>
    <n v="37.402777777777779"/>
    <d v="1981-02-05T00:00:00"/>
    <n v="7"/>
    <n v="35"/>
    <n v="10"/>
    <n v="5"/>
    <n v="94041"/>
    <x v="0"/>
    <n v="0"/>
    <s v="t-shirt"/>
    <m/>
    <s v="â€œData is the new bacon&quot;"/>
    <m/>
    <n v="0"/>
    <m/>
    <m/>
    <m/>
    <m/>
    <m/>
    <m/>
    <m/>
    <m/>
    <s v="Masters"/>
    <m/>
    <m/>
    <m/>
    <m/>
    <m/>
    <s v="Deep Learning Foundations"/>
    <m/>
    <m/>
    <m/>
    <m/>
    <s v="Forums"/>
    <m/>
    <n v="6"/>
    <m/>
    <n v="6"/>
    <m/>
    <n v="15"/>
    <s v="Learn at least 30 mins every day"/>
    <x v="6"/>
    <m/>
    <n v="10"/>
    <s v="Be more honest on the amount of hours needed to complete nanodegree"/>
    <s v="Parallel programming"/>
    <m/>
    <n v="0"/>
    <s v="No"/>
  </r>
  <r>
    <n v="539"/>
    <s v="Start a new career in this field"/>
    <m/>
    <m/>
    <m/>
    <m/>
    <m/>
    <n v="24.469444444444445"/>
    <d v="1993-11-05T00:00:00"/>
    <n v="8"/>
    <n v="35"/>
    <n v="15"/>
    <n v="100"/>
    <n v="94560"/>
    <x v="4"/>
    <n v="1"/>
    <m/>
    <m/>
    <m/>
    <m/>
    <n v="1"/>
    <s v="Self employed"/>
    <m/>
    <s v="Individual Contributor"/>
    <m/>
    <s v="Education"/>
    <m/>
    <n v="1"/>
    <s v="Udacity"/>
    <s v="Bachelors"/>
    <s v="Intro to Programming"/>
    <m/>
    <s v="Data Analyst"/>
    <s v="Machine Learning Engineer"/>
    <s v="Artificial Intelligence"/>
    <s v="Deep Learning Foundations"/>
    <m/>
    <s v="Robotics"/>
    <m/>
    <m/>
    <s v="Slack Channel"/>
    <m/>
    <m/>
    <n v="25"/>
    <m/>
    <n v="10"/>
    <n v="4"/>
    <s v="Never give up"/>
    <x v="1"/>
    <m/>
    <n v="10"/>
    <s v="Connect students to increase collaboration, add courses to develop metacognition skills"/>
    <s v="how to learn better and more effectively, growth mindset, becoming an astronaut"/>
    <s v="Keep up the awesome work!"/>
    <n v="1"/>
    <s v="No"/>
  </r>
  <r>
    <n v="540"/>
    <s v="Start a new career in this field"/>
    <m/>
    <m/>
    <m/>
    <m/>
    <m/>
    <n v="34.830555555555556"/>
    <d v="1983-08-20T00:00:00"/>
    <n v="7"/>
    <n v="35"/>
    <n v="10"/>
    <n v="1"/>
    <n v="92300"/>
    <x v="11"/>
    <n v="1"/>
    <m/>
    <m/>
    <m/>
    <m/>
    <n v="1"/>
    <s v="Business/Strategy"/>
    <m/>
    <m/>
    <s v="Senior economist "/>
    <s v="Business Support &amp; Logistics"/>
    <m/>
    <n v="5"/>
    <s v="Self employed "/>
    <s v="Masters"/>
    <m/>
    <m/>
    <m/>
    <m/>
    <s v="Artificial Intelligence"/>
    <m/>
    <m/>
    <m/>
    <m/>
    <m/>
    <s v="Stack Overflow"/>
    <m/>
    <n v="4"/>
    <m/>
    <m/>
    <n v="10"/>
    <n v="18"/>
    <s v="Be assiduos, look for extra videos on YouTube whenever you feel like you are missing out on something "/>
    <x v="4"/>
    <m/>
    <n v="10"/>
    <s v="Recruit better mentors "/>
    <s v="Video game tech"/>
    <s v="Why can't we comment/ask questions on the videos page"/>
    <n v="1"/>
    <s v="No"/>
  </r>
  <r>
    <n v="541"/>
    <s v="Start a new career in this field"/>
    <m/>
    <m/>
    <m/>
    <m/>
    <m/>
    <n v="26.43888888888889"/>
    <d v="1991-11-27T00:00:00"/>
    <n v="8"/>
    <n v="15"/>
    <n v="6"/>
    <n v="10"/>
    <n v="12345"/>
    <x v="5"/>
    <n v="0"/>
    <s v="jacket (brand is TBD... probably Patagonia)"/>
    <m/>
    <s v="â€œA quality life demands quality questionsâ€"/>
    <m/>
    <n v="1"/>
    <s v="Data Scientist"/>
    <m/>
    <s v="Individual Contributor"/>
    <m/>
    <s v="Advertising &amp; Marketing"/>
    <m/>
    <n v="1"/>
    <s v="Hootsuite"/>
    <s v="Bachelors"/>
    <m/>
    <m/>
    <m/>
    <s v="Machine Learning Engineer"/>
    <m/>
    <s v="Deep Learning Foundations"/>
    <s v="Self-Driving Car Engineer"/>
    <m/>
    <m/>
    <m/>
    <s v="Slack Channel"/>
    <m/>
    <n v="6"/>
    <m/>
    <m/>
    <n v="20"/>
    <n v="15"/>
    <s v="Try to do everything yourself"/>
    <x v="0"/>
    <m/>
    <n v="10"/>
    <s v="Extend the job guarantee to Canada"/>
    <s v="Scala"/>
    <s v="You guys rock!"/>
    <n v="1"/>
    <s v="No"/>
  </r>
  <r>
    <n v="542"/>
    <m/>
    <s v="Grow skills for my current role"/>
    <m/>
    <m/>
    <m/>
    <m/>
    <n v="30.669444444444444"/>
    <d v="1987-09-26T00:00:00"/>
    <n v="7"/>
    <n v="10"/>
    <n v="8"/>
    <n v="24"/>
    <n v="1080023"/>
    <x v="1"/>
    <n v="1"/>
    <m/>
    <m/>
    <m/>
    <m/>
    <n v="1"/>
    <s v="Other"/>
    <m/>
    <s v="Individual Contributor"/>
    <m/>
    <m/>
    <s v="Building Automation"/>
    <n v="5"/>
    <s v="Hibiyatsushou"/>
    <s v="Bachelors"/>
    <m/>
    <m/>
    <m/>
    <m/>
    <m/>
    <s v="Deep Learning Foundations"/>
    <m/>
    <m/>
    <m/>
    <m/>
    <s v="Forums"/>
    <m/>
    <n v="1"/>
    <m/>
    <n v="1"/>
    <m/>
    <n v="10"/>
    <s v="Study in the early morning"/>
    <x v="1"/>
    <m/>
    <n v="8"/>
    <s v="I would like you to create a system to quickly incorporate new technologies"/>
    <s v="learning edge and cloud computing in AI"/>
    <s v="It would be nice if there were environments that can ask questions in various ways other than the contents of the course in the field of AI."/>
    <n v="1"/>
    <s v="No"/>
  </r>
  <r>
    <n v="543"/>
    <s v="Start a new career in this field"/>
    <m/>
    <m/>
    <m/>
    <s v="General interest in the topic (personal growth and enrichment)"/>
    <m/>
    <n v="32.288888888888891"/>
    <d v="1986-02-20T00:00:00"/>
    <n v="7"/>
    <n v="35"/>
    <n v="8"/>
    <n v="1"/>
    <m/>
    <x v="4"/>
    <n v="1"/>
    <m/>
    <m/>
    <m/>
    <m/>
    <n v="1"/>
    <s v="Research"/>
    <m/>
    <s v="Not Applicable"/>
    <m/>
    <m/>
    <s v="Finance"/>
    <n v="5"/>
    <m/>
    <s v="Masters"/>
    <m/>
    <m/>
    <m/>
    <s v="Machine Learning Engineer"/>
    <m/>
    <s v="Deep Learning Foundations"/>
    <m/>
    <m/>
    <m/>
    <m/>
    <s v="Forums"/>
    <m/>
    <n v="2"/>
    <m/>
    <n v="3"/>
    <m/>
    <n v="10"/>
    <s v="Stick to a timeline, try to solve the coding assignments without seeking help, allocate large amount of time for projects (they take longer than expected)."/>
    <x v="1"/>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s v="No"/>
  </r>
  <r>
    <n v="544"/>
    <m/>
    <s v="Grow skills for my current role"/>
    <m/>
    <s v="Help prepare for an advanced degree"/>
    <s v="General interest in the topic (personal growth and enrichment)"/>
    <m/>
    <n v="30.552777777777777"/>
    <d v="1987-11-07T00:00:00"/>
    <n v="7"/>
    <n v="45"/>
    <n v="7"/>
    <n v="6"/>
    <n v="60486"/>
    <x v="2"/>
    <n v="0"/>
    <s v="backpack"/>
    <m/>
    <s v="â€œMachine learning for lifeâ€"/>
    <m/>
    <n v="1"/>
    <s v="Software Engineer"/>
    <m/>
    <s v="Manager"/>
    <m/>
    <m/>
    <s v="Finance, Social trading"/>
    <n v="8"/>
    <s v="ayondo"/>
    <s v="Masters"/>
    <m/>
    <m/>
    <m/>
    <s v="Machine Learning Engineer"/>
    <m/>
    <m/>
    <m/>
    <m/>
    <m/>
    <m/>
    <s v="Forums"/>
    <m/>
    <n v="3"/>
    <m/>
    <n v="2"/>
    <m/>
    <n v="40"/>
    <s v="Be organized"/>
    <x v="1"/>
    <m/>
    <n v="10"/>
    <s v="Improve classroom website and app UI. Had a few glitches._x000a_All the was really cool."/>
    <m/>
    <m/>
    <n v="0"/>
    <s v="No"/>
  </r>
  <r>
    <n v="545"/>
    <s v="Start a new career in this field"/>
    <m/>
    <m/>
    <m/>
    <m/>
    <m/>
    <n v="57.333333333333336"/>
    <d v="1961-06-15T00:00:00"/>
    <n v="8"/>
    <n v="120"/>
    <n v="2"/>
    <n v="25"/>
    <n v="90210"/>
    <x v="10"/>
    <n v="1"/>
    <m/>
    <m/>
    <m/>
    <m/>
    <n v="1"/>
    <s v="Software Engineer"/>
    <m/>
    <s v="Manager"/>
    <m/>
    <s v="Telecommunications"/>
    <m/>
    <n v="25"/>
    <s v="London"/>
    <s v="Masters"/>
    <s v="Intro to Programming"/>
    <m/>
    <s v="Data Analyst"/>
    <m/>
    <m/>
    <m/>
    <m/>
    <s v="Robotics"/>
    <m/>
    <m/>
    <s v="Stack Overflow"/>
    <m/>
    <m/>
    <n v="20"/>
    <n v="5"/>
    <m/>
    <n v="15"/>
    <s v="Do it but be prepared for massive struggle"/>
    <x v="2"/>
    <s v="TV Sebastian on. Loomberg"/>
    <n v="10"/>
    <s v="Nothing"/>
    <s v="Ruby"/>
    <s v="No"/>
    <n v="1"/>
    <s v="No"/>
  </r>
  <r>
    <n v="546"/>
    <s v="Start a new career in this field"/>
    <m/>
    <m/>
    <m/>
    <s v="General interest in the topic (personal growth and enrichment)"/>
    <m/>
    <n v="37.205555555555556"/>
    <d v="1981-04-17T00:00:00"/>
    <n v="6"/>
    <n v="15"/>
    <n v="10"/>
    <n v="3"/>
    <n v="1220"/>
    <x v="4"/>
    <n v="1"/>
    <m/>
    <m/>
    <m/>
    <m/>
    <n v="1"/>
    <s v="Software Engineer"/>
    <m/>
    <s v="Individual Contributor"/>
    <m/>
    <m/>
    <s v="International Organization"/>
    <n v="10"/>
    <s v="United Nations"/>
    <s v="High school or below"/>
    <m/>
    <m/>
    <m/>
    <m/>
    <m/>
    <m/>
    <m/>
    <m/>
    <s v="None"/>
    <m/>
    <m/>
    <m/>
    <m/>
    <m/>
    <m/>
    <m/>
    <m/>
    <m/>
    <x v="4"/>
    <m/>
    <n v="9"/>
    <s v="Easy access to transcripts of the videos to read and review offline."/>
    <s v="Natural Language processing (as an independent nanodegree)"/>
    <s v="."/>
    <n v="0"/>
    <s v="No"/>
  </r>
  <r>
    <n v="547"/>
    <s v="Start a new career in this field"/>
    <m/>
    <s v="Help move from academia to industry"/>
    <m/>
    <m/>
    <s v="To get a new job opportunity in autonomous vehicle industry."/>
    <n v="27.986111111111111"/>
    <d v="1990-05-19T00:00:00"/>
    <n v="6"/>
    <n v="35"/>
    <n v="10"/>
    <n v="300"/>
    <n v="6408453"/>
    <x v="3"/>
    <n v="1"/>
    <m/>
    <m/>
    <m/>
    <m/>
    <n v="1"/>
    <s v="Software Engineer"/>
    <m/>
    <m/>
    <s v="Entry level"/>
    <s v="Automotive"/>
    <m/>
    <n v="1"/>
    <s v="Yokohama"/>
    <s v="Masters"/>
    <m/>
    <m/>
    <s v="Data Analyst"/>
    <s v="Machine Learning Engineer"/>
    <m/>
    <m/>
    <m/>
    <m/>
    <m/>
    <m/>
    <s v="Forums"/>
    <m/>
    <m/>
    <n v="12"/>
    <m/>
    <n v="10"/>
    <n v="3"/>
    <s v="Have a great motivation"/>
    <x v="1"/>
    <m/>
    <n v="10"/>
    <s v="I need more supplemental materials."/>
    <s v="Advanced deep learning"/>
    <s v="I'm in the first cohort in Self driving car ND and I had to wait a lot of time to work on a new project because of slow pace of accessing new lectures."/>
    <n v="1"/>
    <s v="No"/>
  </r>
  <r>
    <n v="548"/>
    <s v="Start a new career in this field"/>
    <s v="Grow skills for my current role"/>
    <m/>
    <s v="Help prepare for an advanced degree"/>
    <m/>
    <m/>
    <n v="29.977777777777778"/>
    <d v="1988-06-01T00:00:00"/>
    <n v="7"/>
    <n v="20"/>
    <n v="10"/>
    <n v="30"/>
    <n v="2120026"/>
    <x v="8"/>
    <n v="1"/>
    <m/>
    <m/>
    <m/>
    <m/>
    <n v="1"/>
    <s v="Software Engineer"/>
    <m/>
    <s v="Individual Contributor"/>
    <m/>
    <s v="Technology &amp; Internet"/>
    <m/>
    <n v="2"/>
    <s v="JB advanced technology co."/>
    <s v="Bachelors"/>
    <m/>
    <m/>
    <m/>
    <m/>
    <m/>
    <m/>
    <m/>
    <m/>
    <s v="None"/>
    <m/>
    <m/>
    <m/>
    <m/>
    <m/>
    <m/>
    <m/>
    <m/>
    <m/>
    <x v="1"/>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s v="No"/>
  </r>
  <r>
    <n v="549"/>
    <m/>
    <s v="Grow skills for my current role"/>
    <m/>
    <m/>
    <m/>
    <m/>
    <n v="27.511111111111113"/>
    <d v="1990-11-06T00:00:00"/>
    <n v="6"/>
    <n v="10"/>
    <n v="6"/>
    <n v="4"/>
    <n v="10405"/>
    <x v="5"/>
    <n v="1"/>
    <m/>
    <m/>
    <m/>
    <m/>
    <n v="1"/>
    <s v="Software Engineer"/>
    <m/>
    <s v="Director"/>
    <m/>
    <s v="Technology &amp; Internet"/>
    <m/>
    <n v="10"/>
    <s v="BCG Digital Ventures GmbH"/>
    <s v="Bachelors"/>
    <m/>
    <m/>
    <m/>
    <m/>
    <m/>
    <s v="Deep Learning Foundations"/>
    <m/>
    <m/>
    <m/>
    <m/>
    <s v="Stack Overflow"/>
    <m/>
    <n v="2"/>
    <m/>
    <n v="3"/>
    <m/>
    <n v="4"/>
    <s v="Start learning and applying your knowledge as soon as possible, it will help you to tackle the projects!"/>
    <x v="1"/>
    <m/>
    <n v="9"/>
    <s v="Nothing I guess!"/>
    <s v="Machine Learning, Leadership"/>
    <s v="No"/>
    <n v="1"/>
    <s v="No"/>
  </r>
  <r>
    <n v="550"/>
    <m/>
    <s v="Grow skills for my current role"/>
    <m/>
    <s v="Help prepare for an advanced degree"/>
    <m/>
    <m/>
    <n v="34.855555555555554"/>
    <d v="1983-08-11T00:00:00"/>
    <n v="7"/>
    <n v="30"/>
    <n v="8"/>
    <n v="4"/>
    <n v="4037"/>
    <x v="10"/>
    <n v="0"/>
    <s v="t-shirt"/>
    <m/>
    <s v="â€Math - all the cool kids are doing itâ€"/>
    <m/>
    <n v="1"/>
    <s v="Software Engineer"/>
    <m/>
    <s v="Individual Contributor"/>
    <m/>
    <s v="Technology &amp; Internet"/>
    <m/>
    <n v="7"/>
    <s v="IBM"/>
    <s v="Masters"/>
    <m/>
    <m/>
    <m/>
    <s v="Machine Learning Engineer"/>
    <m/>
    <s v="Deep Learning Foundations"/>
    <m/>
    <m/>
    <m/>
    <m/>
    <s v="Slack Channel"/>
    <m/>
    <n v="3"/>
    <m/>
    <n v="2"/>
    <m/>
    <n v="8"/>
    <s v="Always be learning and looking for different content to help you understand the topics studied."/>
    <x v="2"/>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s v="No"/>
  </r>
  <r>
    <n v="551"/>
    <m/>
    <s v="Grow skills for my current role"/>
    <m/>
    <m/>
    <s v="General interest in the topic (personal growth and enrichment)"/>
    <m/>
    <n v="28.872222222222224"/>
    <d v="1989-07-04T00:00:00"/>
    <n v="6"/>
    <n v="60"/>
    <n v="5"/>
    <n v="30"/>
    <n v="30716"/>
    <x v="3"/>
    <n v="1"/>
    <m/>
    <m/>
    <m/>
    <m/>
    <n v="1"/>
    <s v="Software Engineer"/>
    <m/>
    <s v="Manager"/>
    <m/>
    <s v="Technology &amp; Internet"/>
    <m/>
    <n v="8"/>
    <s v="Azimo.com"/>
    <s v="Bachelors"/>
    <m/>
    <m/>
    <m/>
    <m/>
    <m/>
    <m/>
    <m/>
    <m/>
    <s v="None"/>
    <m/>
    <m/>
    <m/>
    <m/>
    <m/>
    <m/>
    <m/>
    <m/>
    <m/>
    <x v="1"/>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s v="No"/>
  </r>
  <r>
    <n v="552"/>
    <s v="Start a new career in this field"/>
    <m/>
    <m/>
    <m/>
    <s v="General interest in the topic (personal growth and enrichment)"/>
    <m/>
    <n v="39.25277777777778"/>
    <d v="1979-04-11T00:00:00"/>
    <n v="6"/>
    <n v="40"/>
    <n v="12"/>
    <n v="2"/>
    <m/>
    <x v="6"/>
    <n v="0"/>
    <s v="backpack"/>
    <m/>
    <s v="â€œMachine learning for lifeâ€"/>
    <m/>
    <n v="1"/>
    <s v="Software Engineer"/>
    <m/>
    <s v="Manager"/>
    <m/>
    <s v="Technology &amp; Internet"/>
    <m/>
    <n v="15"/>
    <s v="Industrial Agency"/>
    <s v="PhD"/>
    <m/>
    <m/>
    <s v="Data Analyst"/>
    <m/>
    <m/>
    <m/>
    <m/>
    <m/>
    <m/>
    <m/>
    <s v="Forums"/>
    <m/>
    <n v="4"/>
    <m/>
    <n v="4"/>
    <m/>
    <n v="5"/>
    <s v="Don't give up and stick to a schedule to make progress"/>
    <x v="1"/>
    <m/>
    <n v="10"/>
    <s v="Improve the &quot;mentor&quot; program. I have asked questions of the mentor but I never get a response on time. "/>
    <s v="don't know"/>
    <s v="nop"/>
    <n v="0"/>
    <s v="No"/>
  </r>
  <r>
    <n v="553"/>
    <m/>
    <s v="Grow skills for my current role"/>
    <m/>
    <s v="Help prepare for an advanced degree"/>
    <s v="General interest in the topic (personal growth and enrichment)"/>
    <m/>
    <n v="35.636111111111113"/>
    <d v="1982-11-03T00:00:00"/>
    <n v="6"/>
    <n v="70"/>
    <n v="10"/>
    <n v="12"/>
    <n v="13825"/>
    <x v="6"/>
    <n v="0"/>
    <s v="backpack"/>
    <m/>
    <s v="â€œA quality life demands quality questionsâ€"/>
    <m/>
    <n v="1"/>
    <s v="Software Engineer"/>
    <m/>
    <s v="Individual Contributor"/>
    <m/>
    <s v="Technology &amp; Internet"/>
    <m/>
    <n v="10"/>
    <s v="Scylla Informatics"/>
    <s v="Bachelors"/>
    <m/>
    <m/>
    <m/>
    <s v="Machine Learning Engineer"/>
    <m/>
    <m/>
    <m/>
    <m/>
    <m/>
    <s v="Android Developer"/>
    <s v="Forums"/>
    <m/>
    <n v="6"/>
    <m/>
    <n v="4"/>
    <m/>
    <n v="20"/>
    <s v="Enjoy each and every opportunity to learn something new."/>
    <x v="2"/>
    <s v="Google I/O"/>
    <n v="10"/>
    <s v="Can't really think of anything."/>
    <s v="I'm interested in Deep Learning, but Udacity already covers that."/>
    <s v="Keep up the excellent work!"/>
    <n v="1"/>
    <s v="No"/>
  </r>
  <r>
    <n v="554"/>
    <m/>
    <s v="Grow skills for my current role"/>
    <m/>
    <m/>
    <m/>
    <m/>
    <n v="27.863888888888887"/>
    <d v="1990-07-02T00:00:00"/>
    <n v="8"/>
    <n v="35"/>
    <n v="12"/>
    <n v="15"/>
    <n v="80424"/>
    <x v="0"/>
    <n v="0"/>
    <s v="t-shirt"/>
    <m/>
    <s v="â€œMachine learning for lifeâ€"/>
    <m/>
    <n v="1"/>
    <s v="Data Scientist"/>
    <m/>
    <s v="Director"/>
    <m/>
    <s v="Real Estate"/>
    <m/>
    <n v="5"/>
    <s v="BuildFax"/>
    <s v="Masters"/>
    <m/>
    <m/>
    <m/>
    <m/>
    <s v="Artificial Intelligence"/>
    <m/>
    <m/>
    <m/>
    <m/>
    <m/>
    <s v="Mentor Help (classroom or 1:1 mentors)"/>
    <m/>
    <n v="4"/>
    <m/>
    <n v="2"/>
    <m/>
    <n v="5"/>
    <s v="Create a schedule"/>
    <x v="1"/>
    <m/>
    <n v="10"/>
    <s v="More reading materials"/>
    <s v="More AI... expanded program after AIND"/>
    <s v="Udacity is awesome"/>
    <n v="0"/>
    <s v="No"/>
  </r>
  <r>
    <n v="555"/>
    <s v="Start a new career in this field"/>
    <m/>
    <m/>
    <m/>
    <m/>
    <m/>
    <n v="54.386111111111113"/>
    <d v="1964-05-11T00:00:00"/>
    <n v="6"/>
    <n v="95"/>
    <n v="8"/>
    <n v="25"/>
    <n v="30040"/>
    <x v="8"/>
    <n v="1"/>
    <m/>
    <m/>
    <m/>
    <m/>
    <n v="1"/>
    <s v="Data Scientist"/>
    <m/>
    <s v="Individual Contributor"/>
    <m/>
    <s v="Healthcare and Pharmaceuticals"/>
    <m/>
    <n v="10"/>
    <s v="McKesson"/>
    <s v="Masters"/>
    <m/>
    <m/>
    <s v="Data Analyst"/>
    <m/>
    <m/>
    <m/>
    <m/>
    <m/>
    <m/>
    <m/>
    <s v="Mentor Help (classroom or 1:1 mentors)"/>
    <m/>
    <n v="3"/>
    <m/>
    <n v="6"/>
    <m/>
    <n v="25"/>
    <s v="Don't give up, keep trying, keep checking the Forums, and try to work on it EVERY DAY!"/>
    <x v="0"/>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s v="No"/>
  </r>
  <r>
    <n v="556"/>
    <s v="Start a new career in this field"/>
    <m/>
    <s v="Help move from academia to industry"/>
    <m/>
    <s v="General interest in the topic (personal growth and enrichment)"/>
    <m/>
    <n v="37.611111111111114"/>
    <d v="1980-11-22T00:00:00"/>
    <n v="6"/>
    <n v="30"/>
    <n v="10"/>
    <n v="10"/>
    <n v="2143"/>
    <x v="5"/>
    <n v="0"/>
    <s v="jacket (brand is TBD... probably Patagonia)"/>
    <m/>
    <s v="â€œA quality life demands quality questionsâ€"/>
    <m/>
    <n v="1"/>
    <s v="Co-founder (or solo founder)"/>
    <m/>
    <s v="C-Level"/>
    <m/>
    <s v="Healthcare and Pharmaceuticals"/>
    <m/>
    <n v="12"/>
    <s v="Radical AI"/>
    <s v="PhD"/>
    <m/>
    <m/>
    <m/>
    <s v="Machine Learning Engineer"/>
    <m/>
    <m/>
    <m/>
    <m/>
    <m/>
    <m/>
    <s v="Forums"/>
    <m/>
    <n v="6"/>
    <m/>
    <n v="6"/>
    <m/>
    <n v="3"/>
    <s v="Treat the online lectures seriously - take good notes, they will be useful later. "/>
    <x v="1"/>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s v="No"/>
  </r>
  <r>
    <n v="557"/>
    <s v="Start a new career in this field"/>
    <m/>
    <m/>
    <s v="Help prepare for an advanced degree"/>
    <s v="General interest in the topic (personal growth and enrichment)"/>
    <m/>
    <n v="33.672222222222224"/>
    <d v="1984-10-10T00:00:00"/>
    <n v="8"/>
    <n v="35"/>
    <n v="14"/>
    <n v="20"/>
    <m/>
    <x v="0"/>
    <n v="1"/>
    <m/>
    <m/>
    <m/>
    <m/>
    <n v="0"/>
    <m/>
    <m/>
    <m/>
    <m/>
    <m/>
    <m/>
    <m/>
    <m/>
    <s v="High school or below"/>
    <m/>
    <m/>
    <m/>
    <s v="Machine Learning Engineer"/>
    <m/>
    <m/>
    <m/>
    <m/>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x v="0"/>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s v="No"/>
  </r>
  <r>
    <n v="558"/>
    <m/>
    <s v="Grow skills for my current role"/>
    <m/>
    <m/>
    <m/>
    <m/>
    <n v="36.480555555555554"/>
    <d v="1982-01-03T00:00:00"/>
    <n v="8"/>
    <n v="8"/>
    <n v="1"/>
    <n v="5"/>
    <n v="1055"/>
    <x v="6"/>
    <n v="1"/>
    <m/>
    <m/>
    <m/>
    <m/>
    <n v="1"/>
    <s v="Machine Learning Engineer"/>
    <m/>
    <s v="Not Applicable"/>
    <m/>
    <s v="Technology &amp; Internet"/>
    <m/>
    <n v="15"/>
    <s v="Airdog ltd"/>
    <s v="PhD"/>
    <m/>
    <m/>
    <m/>
    <s v="Machine Learning Engineer"/>
    <m/>
    <m/>
    <m/>
    <m/>
    <m/>
    <m/>
    <s v="Forums"/>
    <m/>
    <n v="6"/>
    <m/>
    <n v="3"/>
    <m/>
    <n v="40"/>
    <s v="Use different sources of information."/>
    <x v="1"/>
    <m/>
    <n v="10"/>
    <s v="Make videos more carefully and readable."/>
    <s v="computer vision course."/>
    <s v="No."/>
    <n v="1"/>
    <s v="No"/>
  </r>
  <r>
    <n v="559"/>
    <s v="Start a new career in this field"/>
    <s v="Grow skills for my current role"/>
    <m/>
    <m/>
    <s v="General interest in the topic (personal growth and enrichment)"/>
    <m/>
    <n v="25.127777777777776"/>
    <d v="1993-03-13T00:00:00"/>
    <n v="7"/>
    <n v="20"/>
    <n v="14"/>
    <n v="10"/>
    <n v="600096"/>
    <x v="0"/>
    <n v="1"/>
    <m/>
    <m/>
    <m/>
    <m/>
    <n v="1"/>
    <s v="Software Engineer"/>
    <m/>
    <s v="Individual Contributor"/>
    <m/>
    <s v="Automotive"/>
    <m/>
    <n v="2"/>
    <s v="Ford Motor Company"/>
    <s v="Bachelors"/>
    <m/>
    <m/>
    <m/>
    <s v="Machine Learning Engineer"/>
    <m/>
    <m/>
    <m/>
    <m/>
    <m/>
    <m/>
    <s v="Forums"/>
    <m/>
    <m/>
    <n v="30"/>
    <m/>
    <n v="10"/>
    <n v="20"/>
    <s v="Do not depend totally on the course material. Read research papers (latest)."/>
    <x v="1"/>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s v="No"/>
  </r>
  <r>
    <n v="560"/>
    <s v="Start a new career in this field"/>
    <m/>
    <m/>
    <m/>
    <m/>
    <m/>
    <n v="24.969444444444445"/>
    <d v="1993-05-09T00:00:00"/>
    <n v="8"/>
    <n v="60"/>
    <n v="12"/>
    <n v="3"/>
    <m/>
    <x v="10"/>
    <n v="1"/>
    <m/>
    <m/>
    <m/>
    <m/>
    <n v="1"/>
    <s v=" Artificial Intelligence Engineer"/>
    <m/>
    <s v="Individual Contributor"/>
    <m/>
    <s v="Advertising &amp; Marketing"/>
    <m/>
    <n v="1"/>
    <s v="Forward 3D"/>
    <s v="Bachelors"/>
    <m/>
    <m/>
    <m/>
    <s v="Machine Learning Engineer"/>
    <m/>
    <m/>
    <m/>
    <m/>
    <m/>
    <m/>
    <s v="Slack Channel"/>
    <m/>
    <n v="6"/>
    <m/>
    <n v="6"/>
    <m/>
    <n v="15"/>
    <s v="Work hard, it plays off._x000a_If you can work from work, don't go home and get distracted."/>
    <x v="1"/>
    <m/>
    <n v="10"/>
    <s v="No suggestions"/>
    <s v="Advanced SQL"/>
    <s v="You guys are great!"/>
    <n v="0"/>
    <s v="No"/>
  </r>
  <r>
    <n v="561"/>
    <m/>
    <m/>
    <m/>
    <m/>
    <s v="General interest in the topic (personal growth and enrichment)"/>
    <m/>
    <n v="25.391666666666666"/>
    <d v="1992-12-08T00:00:00"/>
    <n v="8"/>
    <n v="20"/>
    <n v="8"/>
    <n v="24"/>
    <n v="65401"/>
    <x v="7"/>
    <n v="0"/>
    <s v="t-shirt"/>
    <m/>
    <s v="â€œData is the new bacon&quot;"/>
    <m/>
    <n v="0"/>
    <m/>
    <m/>
    <m/>
    <m/>
    <m/>
    <m/>
    <m/>
    <m/>
    <s v="Masters"/>
    <m/>
    <m/>
    <m/>
    <s v="Machine Learning Engineer"/>
    <m/>
    <m/>
    <m/>
    <m/>
    <m/>
    <m/>
    <s v="Forums"/>
    <m/>
    <n v="4"/>
    <m/>
    <n v="4"/>
    <m/>
    <n v="120"/>
    <s v="Do it every day and you will finish within a month"/>
    <x v="1"/>
    <m/>
    <n v="5"/>
    <s v="Better projects"/>
    <s v="Free robotics courses"/>
    <m/>
    <n v="0"/>
    <s v="No"/>
  </r>
  <r>
    <n v="562"/>
    <s v="Start a new career in this field"/>
    <m/>
    <m/>
    <s v="Help prepare for an advanced degree"/>
    <s v="General interest in the topic (personal growth and enrichment)"/>
    <m/>
    <n v="21.475000000000001"/>
    <d v="1996-10-18T00:00:00"/>
    <n v="8"/>
    <n v="40"/>
    <n v="12"/>
    <n v="0"/>
    <n v="2620"/>
    <x v="11"/>
    <n v="1"/>
    <m/>
    <m/>
    <m/>
    <m/>
    <n v="0"/>
    <m/>
    <m/>
    <m/>
    <m/>
    <m/>
    <m/>
    <m/>
    <m/>
    <s v="Associates"/>
    <m/>
    <m/>
    <m/>
    <m/>
    <m/>
    <s v="Deep Learning Foundations"/>
    <m/>
    <m/>
    <m/>
    <m/>
    <s v="Slack Channel"/>
    <m/>
    <n v="3"/>
    <m/>
    <n v="3"/>
    <m/>
    <n v="5"/>
    <s v="Don't give up, ask for help in the slack channel "/>
    <x v="2"/>
    <s v="Don't remember "/>
    <n v="9"/>
    <s v="Polish the material a little more, I know It was the first iteration of the material I used "/>
    <s v="Learn docker "/>
    <s v="If you are serious about online education, open source the classroom webapp so anyone could release online courses "/>
    <n v="0"/>
    <s v="No"/>
  </r>
  <r>
    <n v="563"/>
    <s v="Start a new career in this field"/>
    <s v="Grow skills for my current role"/>
    <m/>
    <m/>
    <m/>
    <m/>
    <n v="0.38055555555555554"/>
    <d v="2017-08-03T00:00:00"/>
    <n v="7"/>
    <n v="90"/>
    <n v="11"/>
    <n v="12"/>
    <n v="60435"/>
    <x v="11"/>
    <n v="0"/>
    <s v="jacket (brand is TBD... probably Patagonia)"/>
    <m/>
    <s v="â€œMachine learning for lifeâ€"/>
    <m/>
    <n v="1"/>
    <s v="Business Intelligence / Business Analyst"/>
    <m/>
    <s v="Individual Contributor"/>
    <m/>
    <m/>
    <s v="Big Data Services"/>
    <n v="3"/>
    <s v="Frankfurt Machine Learning"/>
    <s v="PhD"/>
    <m/>
    <m/>
    <m/>
    <s v="Machine Learning Engineer"/>
    <m/>
    <m/>
    <m/>
    <m/>
    <m/>
    <m/>
    <s v="Forums"/>
    <m/>
    <m/>
    <n v="16"/>
    <n v="6"/>
    <m/>
    <n v="50"/>
    <s v="Doing this quickly is a job"/>
    <x v="1"/>
    <m/>
    <n v="7"/>
    <s v="Remove the rough edges / dead links from the course material"/>
    <s v="Business Intelligence"/>
    <m/>
    <n v="1"/>
    <s v="yes"/>
  </r>
  <r>
    <n v="564"/>
    <s v="Start a new career in this field"/>
    <m/>
    <m/>
    <m/>
    <s v="General interest in the topic (personal growth and enrichment)"/>
    <m/>
    <n v="39.6"/>
    <d v="1978-12-07T00:00:00"/>
    <n v="7"/>
    <n v="35"/>
    <n v="10"/>
    <n v="5"/>
    <n v="33328"/>
    <x v="1"/>
    <n v="0"/>
    <s v="t-shirt"/>
    <m/>
    <s v="â€œMachine learning for lifeâ€"/>
    <m/>
    <n v="0"/>
    <m/>
    <m/>
    <m/>
    <m/>
    <m/>
    <m/>
    <m/>
    <m/>
    <s v="Nanodegree Program"/>
    <m/>
    <m/>
    <m/>
    <s v="Machine Learning Engineer"/>
    <m/>
    <m/>
    <m/>
    <m/>
    <m/>
    <m/>
    <s v="Slack Channel"/>
    <m/>
    <n v="6"/>
    <m/>
    <n v="6"/>
    <m/>
    <n v="7"/>
    <s v="Rest assured that the time you invest in this will be well spent. A good approach is to commit to a daily routine to work on the Nanodegree consistently."/>
    <x v="1"/>
    <m/>
    <n v="10"/>
    <s v="Improve the iOS app for offline use."/>
    <s v="Graphic design for apps (e.g. how to create stunning UIs for apps)"/>
    <m/>
    <n v="1"/>
    <s v="No"/>
  </r>
  <r>
    <n v="565"/>
    <m/>
    <s v="Grow skills for my current role"/>
    <m/>
    <s v="Help prepare for an advanced degree"/>
    <m/>
    <m/>
    <n v="29.133333333333333"/>
    <d v="1989-04-01T00:00:00"/>
    <n v="7"/>
    <n v="10"/>
    <n v="8"/>
    <n v="5"/>
    <n v="0"/>
    <x v="4"/>
    <n v="1"/>
    <m/>
    <m/>
    <m/>
    <m/>
    <n v="1"/>
    <s v="Data Engineer"/>
    <m/>
    <s v="Individual Contributor"/>
    <m/>
    <s v="Technology &amp; Internet"/>
    <m/>
    <n v="3"/>
    <s v="Amazon"/>
    <s v="Masters"/>
    <m/>
    <m/>
    <m/>
    <m/>
    <m/>
    <s v="Deep Learning Foundations"/>
    <m/>
    <m/>
    <m/>
    <m/>
    <s v="Stack Overflow"/>
    <m/>
    <n v="5"/>
    <m/>
    <n v="3"/>
    <m/>
    <n v="150"/>
    <s v="Set up dedicated time. Have a fixed and clear agenda."/>
    <x v="1"/>
    <m/>
    <n v="8"/>
    <s v="A time management tool would be great."/>
    <s v="1) Ethereum development, 2) Bioengineering"/>
    <s v="More alumni events in Europe"/>
    <n v="1"/>
    <s v="No"/>
  </r>
  <r>
    <n v="566"/>
    <s v="Start a new career in this field"/>
    <m/>
    <m/>
    <m/>
    <s v="General interest in the topic (personal growth and enrichment)"/>
    <m/>
    <n v="26.580555555555556"/>
    <d v="1991-10-07T00:00:00"/>
    <n v="8"/>
    <n v="30"/>
    <n v="10"/>
    <n v="10"/>
    <n v="90027"/>
    <x v="9"/>
    <n v="1"/>
    <m/>
    <m/>
    <m/>
    <m/>
    <n v="1"/>
    <s v="Business Intelligence / Business Analyst"/>
    <m/>
    <s v="Individual Contributor"/>
    <m/>
    <s v="Entertainment &amp; Leisure"/>
    <m/>
    <n v="1"/>
    <s v="Anshutz entertainment group"/>
    <s v="Bachelors"/>
    <m/>
    <m/>
    <s v="Data Analyst"/>
    <m/>
    <m/>
    <m/>
    <m/>
    <m/>
    <m/>
    <s v="Web Development"/>
    <s v="Stack Overflow"/>
    <m/>
    <m/>
    <s v="40+"/>
    <m/>
    <s v="10+"/>
    <n v="20"/>
    <s v="Do personal projects outside of the course applying what you have learned."/>
    <x v="1"/>
    <m/>
    <n v="10"/>
    <s v="I love Udacity, but not the price."/>
    <s v="Big Data technologies, spark, Kafka, ETL tools/exercises"/>
    <m/>
    <n v="1"/>
    <s v="No"/>
  </r>
  <r>
    <n v="567"/>
    <s v="Start a new career in this field"/>
    <m/>
    <m/>
    <m/>
    <m/>
    <m/>
    <n v="41.366666666666667"/>
    <d v="1977-03-11T00:00:00"/>
    <n v="7"/>
    <n v="40"/>
    <n v="10"/>
    <n v="1"/>
    <n v="94043"/>
    <x v="10"/>
    <n v="0"/>
    <s v="jacket (brand is TBD... probably Patagonia)"/>
    <m/>
    <s v="â€œA quality life demands quality questionsâ€"/>
    <m/>
    <n v="1"/>
    <s v="Data Engineer"/>
    <m/>
    <s v="Individual Contributor"/>
    <m/>
    <s v="Electronics"/>
    <m/>
    <n v="1"/>
    <s v="Western Digital"/>
    <s v="Masters"/>
    <m/>
    <m/>
    <m/>
    <s v="Machine Learning Engineer"/>
    <m/>
    <m/>
    <m/>
    <m/>
    <m/>
    <m/>
    <s v="Forums"/>
    <m/>
    <m/>
    <n v="20"/>
    <m/>
    <n v="20"/>
    <n v="20"/>
    <s v="Make the most out of the project reviews! Most of the reviewers are passing on so much information. Even when passing, read all suggestions."/>
    <x v="0"/>
    <m/>
    <n v="8"/>
    <s v="Meeting the Udacity staff was inspiring!"/>
    <m/>
    <m/>
    <n v="1"/>
    <s v="No"/>
  </r>
  <r>
    <n v="568"/>
    <s v="Start a new career in this field"/>
    <s v="Grow skills for my current role"/>
    <m/>
    <m/>
    <s v="General interest in the topic (personal growth and enrichment)"/>
    <m/>
    <n v="38.597222222222221"/>
    <d v="1979-12-03T00:00:00"/>
    <n v="7"/>
    <n v="30"/>
    <n v="4"/>
    <n v="12"/>
    <m/>
    <x v="1"/>
    <n v="0"/>
    <s v="backpack"/>
    <m/>
    <s v="â€Math - all the cool kids are doing itâ€"/>
    <m/>
    <n v="1"/>
    <s v="Accounting/Finance"/>
    <m/>
    <s v="C-Level"/>
    <m/>
    <m/>
    <s v="Financial services"/>
    <n v="14"/>
    <s v="Contrarius"/>
    <s v="Bachelors"/>
    <m/>
    <m/>
    <m/>
    <m/>
    <m/>
    <m/>
    <m/>
    <m/>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x v="2"/>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s v="No"/>
  </r>
  <r>
    <n v="569"/>
    <s v="Start a new career in this field"/>
    <m/>
    <m/>
    <m/>
    <s v="General interest in the topic (personal growth and enrichment)"/>
    <m/>
    <n v="37.233333333333334"/>
    <d v="1981-04-07T00:00:00"/>
    <n v="6"/>
    <n v="180"/>
    <n v="12"/>
    <n v="14"/>
    <n v="6711155"/>
    <x v="1"/>
    <n v="1"/>
    <m/>
    <m/>
    <m/>
    <m/>
    <n v="1"/>
    <s v="Software Engineer"/>
    <m/>
    <s v="Manager"/>
    <m/>
    <m/>
    <s v="Financial Services"/>
    <n v="12"/>
    <s v="UL"/>
    <s v="Masters"/>
    <m/>
    <m/>
    <m/>
    <s v="Machine Learning Engineer"/>
    <m/>
    <m/>
    <m/>
    <m/>
    <m/>
    <m/>
    <s v="Forums"/>
    <m/>
    <n v="6"/>
    <m/>
    <m/>
    <n v="12"/>
    <n v="24"/>
    <s v="Patience, because sometimes you need time to figure out the solution."/>
    <x v="1"/>
    <m/>
    <n v="7"/>
    <s v="Do not release unfinished courses."/>
    <s v="Product management"/>
    <m/>
    <n v="0"/>
    <s v="No"/>
  </r>
  <r>
    <n v="570"/>
    <m/>
    <s v="Grow skills for my current role"/>
    <m/>
    <m/>
    <m/>
    <m/>
    <n v="31.533333333333335"/>
    <d v="1986-11-19T00:00:00"/>
    <n v="8"/>
    <n v="60"/>
    <n v="6"/>
    <n v="10"/>
    <m/>
    <x v="6"/>
    <n v="0"/>
    <s v="t-shirt"/>
    <m/>
    <s v="â€Math - all the cool kids are doing itâ€"/>
    <m/>
    <n v="1"/>
    <s v=" Artificial Intelligence Engineer"/>
    <m/>
    <s v="Individual Contributor"/>
    <m/>
    <s v="Technology &amp; Internet"/>
    <m/>
    <n v="5"/>
    <s v="ElementAI"/>
    <s v="Bachelors"/>
    <m/>
    <m/>
    <m/>
    <m/>
    <m/>
    <s v="Deep Learning Foundations"/>
    <m/>
    <m/>
    <m/>
    <m/>
    <s v="Slack Channel"/>
    <m/>
    <n v="4"/>
    <m/>
    <n v="5"/>
    <m/>
    <n v="8"/>
    <s v="Get a solid good math background to be sure you can understand the fundamentals"/>
    <x v="1"/>
    <m/>
    <n v="7"/>
    <s v="Add more theoretical resources or pre requisite resources"/>
    <m/>
    <m/>
    <n v="1"/>
    <s v="No"/>
  </r>
  <r>
    <n v="571"/>
    <s v="Start a new career in this field"/>
    <s v="Grow skills for my current role"/>
    <m/>
    <m/>
    <m/>
    <m/>
    <n v="34.538888888888891"/>
    <d v="1983-12-03T00:00:00"/>
    <n v="7"/>
    <n v="60"/>
    <n v="7"/>
    <n v="15"/>
    <n v="2450"/>
    <x v="5"/>
    <n v="0"/>
    <s v="hoodie"/>
    <m/>
    <s v="â€œA quality life demands quality questionsâ€"/>
    <m/>
    <n v="1"/>
    <s v="Data Scientist"/>
    <m/>
    <s v="Individual Contributor"/>
    <m/>
    <s v="Technology &amp; Internet"/>
    <m/>
    <n v="8"/>
    <s v="Microsoft"/>
    <s v="Bachelors"/>
    <m/>
    <m/>
    <s v="Data Analyst"/>
    <m/>
    <m/>
    <m/>
    <m/>
    <m/>
    <m/>
    <m/>
    <s v="Forums"/>
    <m/>
    <n v="5"/>
    <m/>
    <n v="5"/>
    <m/>
    <n v="20"/>
    <s v="Get your hands dirty and do at least a bit more than is written in instructions"/>
    <x v="0"/>
    <m/>
    <n v="9"/>
    <s v="Nothing i can think of"/>
    <s v="Dedicated NLP course"/>
    <m/>
    <n v="0"/>
    <s v="No"/>
  </r>
  <r>
    <n v="572"/>
    <s v="Start a new career in this field"/>
    <m/>
    <m/>
    <m/>
    <m/>
    <m/>
    <n v="0.23055555555555557"/>
    <d v="2017-09-26T00:00:00"/>
    <n v="6"/>
    <n v="20"/>
    <n v="6"/>
    <n v="4"/>
    <n v="31028"/>
    <x v="3"/>
    <n v="0"/>
    <s v="shoes (brand is TBDâ€¦ probably Adidas or Puma)"/>
    <m/>
    <s v="â€œMachine learning for lifeâ€"/>
    <m/>
    <n v="1"/>
    <m/>
    <s v="engineer"/>
    <s v="Individual Contributor"/>
    <m/>
    <s v="Airlines &amp; Aerospace (including Defense)"/>
    <m/>
    <n v="6"/>
    <s v="afb"/>
    <s v="Masters"/>
    <m/>
    <m/>
    <m/>
    <s v="Machine Learning Engineer"/>
    <m/>
    <m/>
    <m/>
    <m/>
    <m/>
    <m/>
    <s v="Forums"/>
    <m/>
    <n v="5"/>
    <m/>
    <n v="1"/>
    <m/>
    <n v="489"/>
    <s v="Keep up the pace because otherwise you might need to relearn previous chapters"/>
    <x v="1"/>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s v="yes"/>
  </r>
  <r>
    <n v="573"/>
    <s v="Start a new career in this field"/>
    <s v="Grow skills for my current role"/>
    <m/>
    <s v="Help prepare for an advanced degree"/>
    <s v="General interest in the topic (personal growth and enrichment)"/>
    <m/>
    <n v="27.502777777777776"/>
    <d v="1990-11-09T00:00:00"/>
    <n v="7"/>
    <n v="80"/>
    <n v="14"/>
    <n v="6"/>
    <n v="55100"/>
    <x v="3"/>
    <n v="1"/>
    <m/>
    <m/>
    <m/>
    <m/>
    <n v="1"/>
    <s v="Software Engineer"/>
    <m/>
    <s v="Individual Contributor"/>
    <m/>
    <s v="Technology &amp; Internet"/>
    <m/>
    <n v="1"/>
    <s v="xamarin developer"/>
    <s v="Masters"/>
    <m/>
    <m/>
    <m/>
    <m/>
    <m/>
    <s v="Deep Learning Foundations"/>
    <m/>
    <m/>
    <m/>
    <m/>
    <s v="Forums"/>
    <m/>
    <n v="4"/>
    <m/>
    <n v="3"/>
    <m/>
    <n v="30"/>
    <s v="Dont give up! You could allways find help on forum!"/>
    <x v="1"/>
    <m/>
    <n v="9"/>
    <s v="Improve lessons before 4 project"/>
    <s v="more deep learining!"/>
    <s v="Lessons before project 4 in DLF could be better"/>
    <n v="1"/>
    <s v="No"/>
  </r>
  <r>
    <n v="574"/>
    <s v="Start a new career in this field"/>
    <m/>
    <m/>
    <m/>
    <s v="General interest in the topic (personal growth and enrichment)"/>
    <m/>
    <n v="40.616666666666667"/>
    <d v="1977-12-06T00:00:00"/>
    <n v="4"/>
    <n v="120"/>
    <n v="12"/>
    <n v="25"/>
    <n v="94590"/>
    <x v="0"/>
    <n v="1"/>
    <m/>
    <m/>
    <m/>
    <m/>
    <n v="1"/>
    <m/>
    <s v="Paramedic "/>
    <s v="Not Applicable"/>
    <m/>
    <s v="Healthcare and Pharmaceuticals"/>
    <m/>
    <n v="30"/>
    <s v="Medic Ambulance "/>
    <s v="Nanodegree Program"/>
    <m/>
    <m/>
    <m/>
    <m/>
    <s v="Artificial Intelligence"/>
    <s v="Deep Learning Foundations"/>
    <m/>
    <m/>
    <m/>
    <m/>
    <s v="Slack Channel"/>
    <m/>
    <n v="4"/>
    <m/>
    <n v="4"/>
    <m/>
    <n v="6"/>
    <s v="Read everything completely. Give yourself time to learn and think about the work.... trust the process..."/>
    <x v="2"/>
    <s v="The Netflix movie 'Lo and Behold'. "/>
    <n v="10"/>
    <s v="Other than technical stuff like class audio, nothing...."/>
    <m/>
    <m/>
    <n v="1"/>
    <s v="No"/>
  </r>
  <r>
    <n v="575"/>
    <m/>
    <s v="Grow skills for my current role"/>
    <m/>
    <m/>
    <m/>
    <m/>
    <n v="37.455555555555556"/>
    <d v="1981-01-17T00:00:00"/>
    <n v="8"/>
    <n v="80"/>
    <n v="12"/>
    <n v="20"/>
    <n v="3186"/>
    <x v="4"/>
    <n v="1"/>
    <m/>
    <m/>
    <m/>
    <m/>
    <n v="1"/>
    <s v="Data Scientist"/>
    <m/>
    <s v="Manager"/>
    <m/>
    <s v="Insurance"/>
    <m/>
    <n v="14"/>
    <s v="VMIA"/>
    <s v="PhD"/>
    <m/>
    <m/>
    <s v="Data Analyst"/>
    <m/>
    <m/>
    <m/>
    <m/>
    <m/>
    <m/>
    <m/>
    <s v="Stack Overflow"/>
    <m/>
    <m/>
    <n v="12"/>
    <m/>
    <n v="12"/>
    <n v="300"/>
    <s v="Get into the habit of doing some amount of work towards the completing the program every day."/>
    <x v="1"/>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s v="No"/>
  </r>
  <r>
    <n v="576"/>
    <m/>
    <s v="Grow skills for my current role"/>
    <m/>
    <m/>
    <m/>
    <m/>
    <n v="29.3"/>
    <d v="1989-01-31T00:00:00"/>
    <n v="7"/>
    <n v="80"/>
    <n v="7"/>
    <n v="20"/>
    <n v="2000"/>
    <x v="7"/>
    <n v="1"/>
    <m/>
    <m/>
    <m/>
    <m/>
    <n v="1"/>
    <s v="Research"/>
    <m/>
    <s v="Individual Contributor"/>
    <m/>
    <s v="Government"/>
    <m/>
    <n v="5"/>
    <s v="DST"/>
    <s v="Bachelors"/>
    <m/>
    <m/>
    <m/>
    <m/>
    <m/>
    <s v="Deep Learning Foundations"/>
    <m/>
    <m/>
    <m/>
    <m/>
    <s v="Slack Channel"/>
    <m/>
    <n v="6"/>
    <m/>
    <n v="6"/>
    <m/>
    <n v="20"/>
    <s v="Read slack channels and ask questions"/>
    <x v="1"/>
    <m/>
    <n v="10"/>
    <s v="Nothing"/>
    <s v="More in depth Deep Learning Course"/>
    <m/>
    <n v="0"/>
    <s v="No"/>
  </r>
  <r>
    <n v="577"/>
    <m/>
    <s v="Grow skills for my current role"/>
    <s v="Help move from academia to industry"/>
    <m/>
    <m/>
    <m/>
    <n v="23.086111111111112"/>
    <d v="1995-03-18T00:00:00"/>
    <n v="6"/>
    <n v="30"/>
    <n v="12"/>
    <n v="3"/>
    <m/>
    <x v="11"/>
    <n v="0"/>
    <s v="t-shirt"/>
    <m/>
    <s v="â€œMachine learning for lifeâ€"/>
    <m/>
    <n v="0"/>
    <m/>
    <m/>
    <m/>
    <m/>
    <m/>
    <m/>
    <m/>
    <m/>
    <s v="Masters"/>
    <m/>
    <m/>
    <m/>
    <m/>
    <m/>
    <s v="Deep Learning Foundations"/>
    <m/>
    <m/>
    <m/>
    <m/>
    <s v="Stack Overflow"/>
    <m/>
    <n v="6"/>
    <m/>
    <n v="4"/>
    <m/>
    <n v="20"/>
    <s v="Just do it"/>
    <x v="1"/>
    <m/>
    <n v="10"/>
    <s v="None"/>
    <s v="CUDA, Computer Vision"/>
    <s v="None"/>
    <n v="1"/>
    <s v="No"/>
  </r>
  <r>
    <n v="578"/>
    <s v="Start a new career in this field"/>
    <m/>
    <m/>
    <m/>
    <m/>
    <m/>
    <n v="36.797222222222224"/>
    <d v="1981-09-11T00:00:00"/>
    <n v="7"/>
    <n v="60"/>
    <n v="8"/>
    <n v="12"/>
    <n v="98072"/>
    <x v="10"/>
    <n v="0"/>
    <s v="backpack"/>
    <m/>
    <s v="â€œData is the new bacon&quot;"/>
    <m/>
    <n v="0"/>
    <m/>
    <m/>
    <m/>
    <m/>
    <m/>
    <m/>
    <m/>
    <m/>
    <s v="Bachelors"/>
    <m/>
    <m/>
    <m/>
    <s v="Machine Learning Engineer"/>
    <m/>
    <m/>
    <m/>
    <m/>
    <m/>
    <m/>
    <s v="Forums"/>
    <m/>
    <n v="6"/>
    <m/>
    <n v="6"/>
    <m/>
    <n v="18"/>
    <s v="Hang in there - you will get there with time and practise."/>
    <x v="1"/>
    <m/>
    <n v="9"/>
    <s v="Not sure"/>
    <s v="Nothing specific for now - I am still deep in current studies."/>
    <s v="no"/>
    <n v="0"/>
    <s v="No"/>
  </r>
  <r>
    <n v="579"/>
    <s v="Start a new career in this field"/>
    <m/>
    <m/>
    <m/>
    <m/>
    <m/>
    <n v="26.383333333333333"/>
    <d v="1991-12-17T00:00:00"/>
    <n v="6"/>
    <n v="5"/>
    <n v="4"/>
    <n v="50"/>
    <n v="1510051"/>
    <x v="8"/>
    <n v="1"/>
    <m/>
    <m/>
    <m/>
    <m/>
    <n v="1"/>
    <s v="Business/Strategy"/>
    <m/>
    <s v="Director"/>
    <m/>
    <s v="Technology &amp; Internet"/>
    <m/>
    <n v="3"/>
    <s v="Product Manager"/>
    <s v="Bachelors"/>
    <m/>
    <m/>
    <s v="Data Analyst"/>
    <m/>
    <m/>
    <m/>
    <m/>
    <m/>
    <m/>
    <m/>
    <s v="Slack Channel"/>
    <m/>
    <n v="6"/>
    <m/>
    <n v="6"/>
    <m/>
    <n v="10"/>
    <s v="Study every day. Repeat watching what you don't understand."/>
    <x v="1"/>
    <m/>
    <n v="8"/>
    <s v="I'd like much faster feedback."/>
    <s v="technology about Internet of things"/>
    <s v="I'd like to use Python3 rather than Python2"/>
    <n v="0"/>
    <s v="No"/>
  </r>
  <r>
    <n v="580"/>
    <s v="Start a new career in this field"/>
    <m/>
    <m/>
    <m/>
    <m/>
    <m/>
    <n v="28.733333333333334"/>
    <d v="1989-08-23T00:00:00"/>
    <n v="7"/>
    <n v="20"/>
    <n v="12"/>
    <n v="4"/>
    <n v="7936"/>
    <x v="5"/>
    <n v="1"/>
    <m/>
    <m/>
    <m/>
    <m/>
    <n v="1"/>
    <s v="Software Engineer"/>
    <m/>
    <s v="Individual Contributor"/>
    <m/>
    <s v="Manufacturing"/>
    <m/>
    <n v="3"/>
    <s v="Formosa Plastics"/>
    <s v="Masters"/>
    <m/>
    <m/>
    <s v="Data Analyst"/>
    <m/>
    <m/>
    <m/>
    <m/>
    <m/>
    <m/>
    <m/>
    <s v="Forums"/>
    <m/>
    <n v="5"/>
    <m/>
    <m/>
    <n v="7"/>
    <n v="12"/>
    <s v="Follow or exceed the course schedule"/>
    <x v="1"/>
    <m/>
    <n v="8"/>
    <s v="Help me to learn many skills for my next career"/>
    <s v="Big Data knowledge and analyzed tools"/>
    <s v="Hope to lower the price of Nanodegree"/>
    <n v="1"/>
    <s v="No"/>
  </r>
  <r>
    <n v="581"/>
    <s v="Start a new career in this field"/>
    <m/>
    <m/>
    <m/>
    <s v="General interest in the topic (personal growth and enrichment)"/>
    <m/>
    <n v="31.766666666666666"/>
    <d v="1986-08-27T00:00:00"/>
    <n v="7"/>
    <n v="60"/>
    <n v="7"/>
    <n v="24"/>
    <n v="1790083"/>
    <x v="2"/>
    <n v="1"/>
    <m/>
    <m/>
    <m/>
    <m/>
    <n v="0"/>
    <m/>
    <m/>
    <m/>
    <m/>
    <m/>
    <m/>
    <m/>
    <m/>
    <s v="Bachelors"/>
    <s v="Intro to Programming"/>
    <m/>
    <m/>
    <m/>
    <m/>
    <s v="Deep Learning Foundations"/>
    <m/>
    <m/>
    <m/>
    <m/>
    <s v="Forums"/>
    <m/>
    <n v="6"/>
    <m/>
    <n v="3"/>
    <m/>
    <n v="5"/>
    <s v="Do not quit, continue step by step. In case you can not understand the material, firstly search on the web, then ask someone. "/>
    <x v="1"/>
    <m/>
    <n v="7"/>
    <s v="It seems already started to be implemented when you have difficulty to understand material, it would be great I can ask TA by chat."/>
    <s v="History of Computer Science and the future"/>
    <s v="What is the importance of Japan in terms of market for Udacity?"/>
    <n v="1"/>
    <s v="No"/>
  </r>
  <r>
    <n v="582"/>
    <m/>
    <m/>
    <m/>
    <m/>
    <s v="General interest in the topic (personal growth and enrichment)"/>
    <m/>
    <n v="37.174999999999997"/>
    <d v="1981-04-28T00:00:00"/>
    <n v="6"/>
    <n v="35"/>
    <n v="17"/>
    <n v="100"/>
    <n v="2026"/>
    <x v="3"/>
    <n v="0"/>
    <s v="hoodie"/>
    <m/>
    <s v="â€œA quality life demands quality questionsâ€"/>
    <m/>
    <n v="1"/>
    <m/>
    <s v="Full-Stack Developer, Teaching Assistant, Student"/>
    <s v="Individual Contributor"/>
    <m/>
    <m/>
    <s v="Recruitment, Education, IT"/>
    <n v="10"/>
    <s v="Creatio, Coder Academy"/>
    <s v="Bachelors"/>
    <m/>
    <m/>
    <m/>
    <m/>
    <s v="Artificial Intelligence"/>
    <m/>
    <m/>
    <m/>
    <m/>
    <m/>
    <s v="Forums"/>
    <m/>
    <m/>
    <n v="32"/>
    <m/>
    <n v="8"/>
    <n v="480"/>
    <s v="Share your study notes in a blog. Summarise all the papers. Python is easier than you think. Learn Artificial Intelligence before it learns you."/>
    <x v="0"/>
    <m/>
    <n v="10"/>
    <s v="Build a way for students to see what other students live nearby and invest in arranging monthly workshops for them to collaborate"/>
    <s v="Advanced React.js/Redux/MobX/Node.js/MongoDB"/>
    <m/>
    <n v="1"/>
    <s v="No"/>
  </r>
  <r>
    <n v="583"/>
    <s v="Start a new career in this field"/>
    <m/>
    <m/>
    <m/>
    <s v="General interest in the topic (personal growth and enrichment)"/>
    <m/>
    <n v="36.244444444444447"/>
    <d v="1982-03-29T00:00:00"/>
    <n v="6"/>
    <n v="40"/>
    <n v="14"/>
    <n v="1"/>
    <n v="6183"/>
    <x v="0"/>
    <n v="1"/>
    <m/>
    <m/>
    <m/>
    <m/>
    <n v="0"/>
    <m/>
    <m/>
    <m/>
    <m/>
    <m/>
    <m/>
    <m/>
    <m/>
    <s v="Masters"/>
    <m/>
    <m/>
    <s v="Data Analyst"/>
    <m/>
    <m/>
    <m/>
    <m/>
    <m/>
    <m/>
    <m/>
    <s v="Stack Overflow"/>
    <m/>
    <n v="5"/>
    <m/>
    <n v="4"/>
    <m/>
    <n v="4"/>
    <s v="Start ASAP"/>
    <x v="2"/>
    <s v="Links from somewhere "/>
    <n v="10"/>
    <s v="Supporting mobile device friendly"/>
    <s v="Algorithms"/>
    <m/>
    <n v="0"/>
    <s v="No"/>
  </r>
  <r>
    <n v="584"/>
    <m/>
    <m/>
    <m/>
    <m/>
    <s v="General interest in the topic (personal growth and enrichment)"/>
    <m/>
    <n v="25.366666666666667"/>
    <d v="1992-12-17T00:00:00"/>
    <n v="8"/>
    <n v="120"/>
    <n v="8"/>
    <n v="10"/>
    <m/>
    <x v="10"/>
    <n v="0"/>
    <s v="hoodie"/>
    <m/>
    <s v="â€Math - all the cool kids are doing itâ€"/>
    <m/>
    <n v="1"/>
    <s v="Software Engineer"/>
    <m/>
    <s v="Individual Contributor"/>
    <m/>
    <s v="Business Support &amp; Logistics"/>
    <m/>
    <n v="1"/>
    <m/>
    <s v="Bachelors"/>
    <m/>
    <m/>
    <m/>
    <m/>
    <m/>
    <m/>
    <m/>
    <m/>
    <s v="None"/>
    <m/>
    <m/>
    <m/>
    <m/>
    <m/>
    <m/>
    <m/>
    <m/>
    <m/>
    <x v="0"/>
    <m/>
    <n v="9"/>
    <s v="None that I could think of"/>
    <m/>
    <m/>
    <n v="0"/>
    <s v="No"/>
  </r>
  <r>
    <n v="585"/>
    <s v="Start a new career in this field"/>
    <m/>
    <m/>
    <m/>
    <m/>
    <m/>
    <n v="27.31388888888889"/>
    <d v="1991-01-16T00:00:00"/>
    <n v="8"/>
    <n v="15"/>
    <n v="10"/>
    <n v="12"/>
    <n v="63368"/>
    <x v="10"/>
    <n v="1"/>
    <m/>
    <m/>
    <m/>
    <m/>
    <n v="1"/>
    <s v="Data Analyst"/>
    <m/>
    <s v="Intern"/>
    <m/>
    <s v="Insurance"/>
    <m/>
    <n v="1"/>
    <s v="CEB"/>
    <s v="Masters"/>
    <m/>
    <m/>
    <m/>
    <s v="Machine Learning Engineer"/>
    <m/>
    <m/>
    <m/>
    <m/>
    <m/>
    <m/>
    <s v="Stack Overflow"/>
    <m/>
    <n v="6"/>
    <m/>
    <n v="6"/>
    <m/>
    <n v="6"/>
    <s v="spend decent amount of time on it"/>
    <x v="1"/>
    <m/>
    <n v="10"/>
    <s v="offer student discount"/>
    <s v="none"/>
    <s v="you guys are awesome!"/>
    <n v="1"/>
    <s v="No"/>
  </r>
  <r>
    <n v="586"/>
    <s v="Start a new career in this field"/>
    <s v="Grow skills for my current role"/>
    <m/>
    <s v="Help prepare for an advanced degree"/>
    <s v="General interest in the topic (personal growth and enrichment)"/>
    <m/>
    <n v="33"/>
    <m/>
    <n v="8"/>
    <n v="35"/>
    <n v="10"/>
    <n v="15"/>
    <m/>
    <x v="0"/>
    <n v="0"/>
    <s v="jacket (brand is TBD... probably Patagonia)"/>
    <m/>
    <m/>
    <s v="&quot;U live and U learn&quot;"/>
    <n v="1"/>
    <s v="Self employed"/>
    <m/>
    <s v="Individual Contributor"/>
    <m/>
    <s v="Technology &amp; Internet"/>
    <m/>
    <n v="2"/>
    <m/>
    <s v="Bachelors"/>
    <m/>
    <m/>
    <m/>
    <s v="Machine Learning Engineer"/>
    <m/>
    <m/>
    <m/>
    <m/>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x v="1"/>
    <m/>
    <n v="10"/>
    <s v="Nothing different, just keep working to improve. :)"/>
    <s v="ML with cloud computing, similar to fast.ai"/>
    <m/>
    <n v="0"/>
    <s v="No"/>
  </r>
  <r>
    <n v="587"/>
    <s v="Start a new career in this field"/>
    <m/>
    <m/>
    <m/>
    <m/>
    <m/>
    <n v="53.902777777777779"/>
    <d v="1964-11-01T00:00:00"/>
    <n v="7"/>
    <n v="90"/>
    <n v="9"/>
    <n v="4"/>
    <n v="94606"/>
    <x v="8"/>
    <n v="1"/>
    <m/>
    <m/>
    <m/>
    <m/>
    <n v="1"/>
    <s v="Customer Service"/>
    <m/>
    <s v="Individual Contributor"/>
    <m/>
    <s v="Food &amp; Beverages"/>
    <m/>
    <n v="2"/>
    <s v="Whole Foods Market"/>
    <s v="Bachelors"/>
    <m/>
    <m/>
    <m/>
    <m/>
    <s v="Artificial Intelligence"/>
    <m/>
    <m/>
    <m/>
    <m/>
    <m/>
    <s v="Slack Channel"/>
    <m/>
    <m/>
    <n v="14"/>
    <m/>
    <n v="14"/>
    <n v="10"/>
    <s v="Start projects early. Often you will have some snag, anything from software installation to a bug in your program. Take copious notes from videos. "/>
    <x v="1"/>
    <m/>
    <n v="10"/>
    <s v="More content. Some subjects could have been covered more in-depth and/or given more examples."/>
    <s v="More offerings in deep learning/AI."/>
    <s v="Make sure mentors are committed. I had to get a new one after the 1st one stopped responding."/>
    <n v="1"/>
    <s v="No"/>
  </r>
  <r>
    <n v="588"/>
    <s v="Start a new career in this field"/>
    <m/>
    <m/>
    <m/>
    <m/>
    <m/>
    <n v="51.086111111111109"/>
    <d v="1967-08-12T00:00:00"/>
    <n v="4"/>
    <n v="60"/>
    <n v="10"/>
    <n v="15"/>
    <n v="94555"/>
    <x v="6"/>
    <n v="0"/>
    <s v="backpack"/>
    <m/>
    <s v="â€Math - all the cool kids are doing itâ€"/>
    <m/>
    <n v="1"/>
    <s v="Software Engineer"/>
    <m/>
    <s v="Manager"/>
    <m/>
    <s v="Transportation &amp; Delivery"/>
    <m/>
    <n v="27"/>
    <s v="Fortive"/>
    <s v="Bachelors"/>
    <m/>
    <m/>
    <m/>
    <s v="Machine Learning Engineer"/>
    <m/>
    <m/>
    <m/>
    <m/>
    <m/>
    <m/>
    <s v="Forums"/>
    <m/>
    <m/>
    <n v="20"/>
    <m/>
    <n v="10"/>
    <n v="1000"/>
    <s v="Enjoy and go your own speed."/>
    <x v="2"/>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s v="No"/>
  </r>
  <r>
    <n v="589"/>
    <s v="Start a new career in this field"/>
    <m/>
    <m/>
    <s v="Help prepare for an advanced degree"/>
    <s v="General interest in the topic (personal growth and enrichment)"/>
    <m/>
    <n v="28.077777777777779"/>
    <d v="1990-04-16T00:00:00"/>
    <n v="8"/>
    <n v="90"/>
    <n v="11"/>
    <n v="20"/>
    <n v="164"/>
    <x v="0"/>
    <n v="1"/>
    <m/>
    <m/>
    <m/>
    <m/>
    <n v="1"/>
    <s v="Software Engineer"/>
    <m/>
    <s v="Individual Contributor"/>
    <m/>
    <s v="Technology &amp; Internet"/>
    <m/>
    <n v="2"/>
    <s v="Project M Studio"/>
    <s v="Masters"/>
    <m/>
    <m/>
    <m/>
    <m/>
    <m/>
    <m/>
    <m/>
    <m/>
    <s v="None"/>
    <m/>
    <m/>
    <m/>
    <m/>
    <m/>
    <m/>
    <m/>
    <m/>
    <m/>
    <x v="4"/>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s v="No"/>
  </r>
  <r>
    <n v="590"/>
    <m/>
    <s v="Grow skills for my current role"/>
    <m/>
    <m/>
    <m/>
    <m/>
    <n v="48.088888888888889"/>
    <d v="1970-07-26T00:00:00"/>
    <n v="6"/>
    <n v="21"/>
    <n v="12"/>
    <n v="20"/>
    <n v="35830"/>
    <x v="4"/>
    <n v="0"/>
    <s v="hoodie"/>
    <m/>
    <s v="â€œMachine learning for lifeâ€"/>
    <m/>
    <n v="1"/>
    <s v="Data Engineer"/>
    <m/>
    <s v="Individual Contributor"/>
    <m/>
    <s v="Airlines &amp; Aerospace (including Defense)"/>
    <m/>
    <n v="15"/>
    <s v="Polaris Sensor Technologies"/>
    <s v="Bachelors"/>
    <m/>
    <m/>
    <m/>
    <s v="Machine Learning Engineer"/>
    <m/>
    <m/>
    <m/>
    <m/>
    <m/>
    <m/>
    <s v="Forums"/>
    <m/>
    <n v="3"/>
    <m/>
    <m/>
    <n v="10"/>
    <n v="10"/>
    <s v="find helpful related projects to study on GitHub and double your estimated time :)"/>
    <x v="1"/>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s v="No"/>
  </r>
  <r>
    <n v="591"/>
    <s v="Start a new career in this field"/>
    <m/>
    <m/>
    <m/>
    <s v="General interest in the topic (personal growth and enrichment)"/>
    <m/>
    <n v="44.93888888888889"/>
    <d v="1973-09-02T00:00:00"/>
    <n v="8"/>
    <n v="20"/>
    <n v="14"/>
    <n v="1"/>
    <n v="20148"/>
    <x v="8"/>
    <n v="1"/>
    <m/>
    <m/>
    <m/>
    <m/>
    <n v="1"/>
    <s v="Software Engineer"/>
    <m/>
    <s v="Individual Contributor"/>
    <m/>
    <s v="Airlines &amp; Aerospace (including Defense)"/>
    <m/>
    <n v="20"/>
    <s v="The PTR Group, Inc."/>
    <s v="Masters"/>
    <m/>
    <m/>
    <m/>
    <m/>
    <m/>
    <s v="Deep Learning Foundations"/>
    <m/>
    <m/>
    <m/>
    <m/>
    <s v="Slack Channel"/>
    <m/>
    <n v="2"/>
    <m/>
    <n v="6"/>
    <m/>
    <n v="40"/>
    <s v="Identify what you are interested in and go for it. Rely on the community if you get stuck."/>
    <x v="1"/>
    <m/>
    <n v="8"/>
    <s v="A more advanced version of the deep learning foundations program would be useful. The AIND is a step in this direction but is split between deep learning and classical AI."/>
    <s v="machine learning, AI, cybersecurity"/>
    <m/>
    <n v="1"/>
    <s v="No"/>
  </r>
  <r>
    <n v="592"/>
    <s v="Start a new career in this field"/>
    <s v="Grow skills for my current role"/>
    <m/>
    <m/>
    <m/>
    <m/>
    <n v="31.925000000000001"/>
    <d v="1986-07-01T00:00:00"/>
    <n v="7"/>
    <n v="60"/>
    <n v="10"/>
    <n v="40"/>
    <m/>
    <x v="9"/>
    <n v="1"/>
    <m/>
    <m/>
    <m/>
    <m/>
    <n v="1"/>
    <s v="Software Engineer"/>
    <m/>
    <s v="Manager"/>
    <m/>
    <s v="Technology &amp; Internet"/>
    <m/>
    <n v="6"/>
    <s v="WWE@CO"/>
    <s v="Masters"/>
    <m/>
    <m/>
    <m/>
    <m/>
    <m/>
    <s v="Deep Learning Foundations"/>
    <m/>
    <m/>
    <m/>
    <m/>
    <s v="Forums"/>
    <m/>
    <n v="6"/>
    <m/>
    <n v="6"/>
    <m/>
    <n v="6"/>
    <s v="First is the persistence; Second is making your hands dirty by coding to help you understand the concepts; Last but not the asking for help from Forum or mentor for anything which is hard to understand. "/>
    <x v="1"/>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s v="No"/>
  </r>
  <r>
    <n v="593"/>
    <m/>
    <s v="Grow skills for my current role"/>
    <m/>
    <m/>
    <m/>
    <m/>
    <n v="49.722222222222221"/>
    <d v="1968-12-15T00:00:00"/>
    <n v="6"/>
    <n v="240"/>
    <n v="8"/>
    <n v="12"/>
    <n v="2780055"/>
    <x v="5"/>
    <n v="1"/>
    <m/>
    <m/>
    <m/>
    <m/>
    <n v="1"/>
    <s v="Software Engineer"/>
    <m/>
    <s v="Manager"/>
    <m/>
    <m/>
    <s v="Security service"/>
    <n v="20"/>
    <s v="Secom trust systems "/>
    <s v="Nanodegree Program"/>
    <m/>
    <m/>
    <m/>
    <m/>
    <m/>
    <s v="Deep Learning Foundations"/>
    <m/>
    <m/>
    <m/>
    <s v="iOS / Front End Web Developer"/>
    <s v="Slack Channel"/>
    <m/>
    <m/>
    <n v="10"/>
    <m/>
    <n v="30"/>
    <n v="20"/>
    <s v="Udacity gives us truely applicable skills, so please go forward even little by little."/>
    <x v="1"/>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s v="No"/>
  </r>
  <r>
    <n v="594"/>
    <m/>
    <m/>
    <m/>
    <m/>
    <s v="General interest in the topic (personal growth and enrichment)"/>
    <m/>
    <n v="34.952777777777776"/>
    <d v="1983-07-07T00:00:00"/>
    <n v="8"/>
    <n v="30"/>
    <n v="10"/>
    <n v="30"/>
    <n v="2011"/>
    <x v="11"/>
    <n v="1"/>
    <m/>
    <m/>
    <m/>
    <m/>
    <n v="1"/>
    <s v="Software Engineer"/>
    <m/>
    <s v="Not Applicable"/>
    <m/>
    <s v="Technology &amp; Internet"/>
    <m/>
    <n v="12"/>
    <s v="ThoughtWorks"/>
    <s v="Masters"/>
    <m/>
    <m/>
    <m/>
    <m/>
    <m/>
    <s v="Deep Learning Foundations"/>
    <m/>
    <m/>
    <m/>
    <m/>
    <m/>
    <s v="Just googling for answers"/>
    <n v="3"/>
    <m/>
    <n v="3"/>
    <m/>
    <n v="6"/>
    <s v="Never give up."/>
    <x v="1"/>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s v="No"/>
  </r>
  <r>
    <n v="595"/>
    <s v="Start a new career in this field"/>
    <m/>
    <s v="Help move from academia to industry"/>
    <m/>
    <m/>
    <m/>
    <n v="23.072222222222223"/>
    <d v="1995-03-23T00:00:00"/>
    <n v="6"/>
    <n v="40"/>
    <n v="8"/>
    <n v="2"/>
    <n v="110075"/>
    <x v="7"/>
    <n v="0"/>
    <s v="hoodie"/>
    <m/>
    <s v="â€œMachine learning for lifeâ€"/>
    <m/>
    <n v="1"/>
    <s v="Data Analyst"/>
    <m/>
    <s v="Not Applicable"/>
    <m/>
    <s v="Technology &amp; Internet"/>
    <m/>
    <n v="1"/>
    <s v="SPOYL"/>
    <s v="Bachelors"/>
    <m/>
    <s v="Business Analyst"/>
    <m/>
    <m/>
    <m/>
    <m/>
    <m/>
    <m/>
    <m/>
    <m/>
    <s v="Forums"/>
    <m/>
    <m/>
    <n v="30"/>
    <m/>
    <n v="15"/>
    <n v="10"/>
    <s v="Learn as much as you can from the external sources, the link to which are provided by Udacity in almost all videos, they work as catalyst and complete the project and try to add something new to the projects from your side."/>
    <x v="1"/>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s v="No"/>
  </r>
  <r>
    <n v="596"/>
    <s v="Start a new career in this field"/>
    <m/>
    <m/>
    <s v="Help prepare for an advanced degree"/>
    <s v="General interest in the topic (personal growth and enrichment)"/>
    <m/>
    <n v="23.905555555555555"/>
    <d v="1994-05-27T00:00:00"/>
    <n v="9"/>
    <n v="30"/>
    <n v="13"/>
    <n v="25"/>
    <n v="11111"/>
    <x v="1"/>
    <n v="1"/>
    <m/>
    <m/>
    <m/>
    <m/>
    <n v="0"/>
    <m/>
    <m/>
    <m/>
    <m/>
    <m/>
    <m/>
    <m/>
    <m/>
    <s v="High school or below"/>
    <m/>
    <m/>
    <m/>
    <s v="Machine Learning Engineer"/>
    <m/>
    <m/>
    <m/>
    <m/>
    <m/>
    <m/>
    <s v="Stack Overflow"/>
    <m/>
    <n v="6"/>
    <m/>
    <n v="3"/>
    <m/>
    <n v="4"/>
    <s v="Interact with as many students to learn things outside the classroom and motivate yourself."/>
    <x v="1"/>
    <m/>
    <n v="9"/>
    <s v="Creating Nanodegrees for Scientists, which are deeper in contents."/>
    <s v="Blockchain"/>
    <s v="No."/>
    <n v="1"/>
    <s v="No"/>
  </r>
  <r>
    <n v="597"/>
    <s v="Start a new career in this field"/>
    <m/>
    <m/>
    <m/>
    <m/>
    <m/>
    <n v="25.911111111111111"/>
    <d v="1992-06-04T00:00:00"/>
    <n v="7"/>
    <n v="15"/>
    <n v="6"/>
    <n v="24"/>
    <n v="110111"/>
    <x v="5"/>
    <n v="1"/>
    <m/>
    <m/>
    <m/>
    <m/>
    <n v="1"/>
    <s v="Business Intelligence / Business Analyst"/>
    <m/>
    <s v="Director"/>
    <m/>
    <s v="Business Support &amp; Logistics"/>
    <m/>
    <n v="1"/>
    <s v="Panda Lab"/>
    <s v="Bachelors"/>
    <m/>
    <m/>
    <m/>
    <m/>
    <m/>
    <s v="Deep Learning Foundations"/>
    <m/>
    <m/>
    <m/>
    <m/>
    <s v="Slack Channel"/>
    <m/>
    <n v="3"/>
    <m/>
    <n v="4"/>
    <m/>
    <n v="5"/>
    <s v="After completing projects create your own projects. Think about something you would want to solve and apply what you have learned for yourself. That's when you know that you really know the stuff."/>
    <x v="1"/>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s v="No"/>
  </r>
  <r>
    <n v="598"/>
    <m/>
    <s v="Grow skills for my current role"/>
    <m/>
    <s v="Help prepare for an advanced degree"/>
    <s v="General interest in the topic (personal growth and enrichment)"/>
    <m/>
    <n v="34.413888888888891"/>
    <d v="1984-01-17T00:00:00"/>
    <n v="6"/>
    <n v="2"/>
    <n v="11"/>
    <n v="10"/>
    <n v="12245760"/>
    <x v="2"/>
    <n v="1"/>
    <m/>
    <m/>
    <m/>
    <m/>
    <n v="1"/>
    <s v="Accounting/Finance"/>
    <m/>
    <s v="Individual Contributor"/>
    <m/>
    <m/>
    <s v="Investments"/>
    <n v="10"/>
    <s v="Interfloat Investimentos"/>
    <s v="Masters"/>
    <m/>
    <m/>
    <s v="Data Analyst"/>
    <s v="Machine Learning Engineer"/>
    <m/>
    <m/>
    <m/>
    <m/>
    <m/>
    <m/>
    <s v="Forums"/>
    <m/>
    <n v="4"/>
    <m/>
    <m/>
    <d v="1899-12-30T06:30:00"/>
    <n v="60"/>
    <s v="Study always, practice often"/>
    <x v="1"/>
    <m/>
    <n v="10"/>
    <s v="For now, it is perfect"/>
    <s v="more tools and techniques related to big data and "/>
    <s v="no"/>
    <n v="1"/>
    <s v="No"/>
  </r>
  <r>
    <n v="599"/>
    <s v="Start a new career in this field"/>
    <s v="Grow skills for my current role"/>
    <m/>
    <m/>
    <s v="General interest in the topic (personal growth and enrichment)"/>
    <m/>
    <n v="27.452777777777779"/>
    <d v="1990-11-27T00:00:00"/>
    <n v="6"/>
    <n v="150"/>
    <n v="800"/>
    <n v="20"/>
    <n v="3114"/>
    <x v="10"/>
    <n v="1"/>
    <m/>
    <m/>
    <m/>
    <m/>
    <n v="1"/>
    <s v="Data Analyst"/>
    <m/>
    <s v="Individual Contributor"/>
    <m/>
    <s v="Transportation &amp; Delivery"/>
    <m/>
    <n v="2"/>
    <m/>
    <s v="Masters"/>
    <m/>
    <m/>
    <m/>
    <m/>
    <m/>
    <s v="Deep Learning Foundations"/>
    <m/>
    <m/>
    <m/>
    <m/>
    <s v="Slack Channel"/>
    <m/>
    <n v="6"/>
    <m/>
    <n v="5"/>
    <m/>
    <n v="5"/>
    <s v="Lectures are materials that make one to be able to complete the projects. Do not skip any one of them."/>
    <x v="0"/>
    <m/>
    <n v="10"/>
    <s v="Make a Ph.D level program"/>
    <s v="Reinforcement learning focused program"/>
    <m/>
    <n v="0"/>
    <s v="No"/>
  </r>
  <r>
    <n v="600"/>
    <s v="Start a new career in this field"/>
    <m/>
    <m/>
    <s v="Help prepare for an advanced degree"/>
    <s v="General interest in the topic (personal growth and enrichment)"/>
    <m/>
    <n v="31.469444444444445"/>
    <d v="1986-12-12T00:00:00"/>
    <n v="6"/>
    <n v="2"/>
    <n v="10"/>
    <n v="8"/>
    <n v="4149120"/>
    <x v="8"/>
    <n v="1"/>
    <m/>
    <m/>
    <m/>
    <m/>
    <n v="1"/>
    <s v="Business/Strategy"/>
    <m/>
    <s v="Manager"/>
    <m/>
    <s v="Advertising &amp; Marketing"/>
    <m/>
    <n v="10"/>
    <s v="Hook Digital"/>
    <s v="Masters"/>
    <m/>
    <m/>
    <m/>
    <m/>
    <m/>
    <m/>
    <m/>
    <m/>
    <s v="None"/>
    <m/>
    <m/>
    <m/>
    <m/>
    <m/>
    <m/>
    <m/>
    <m/>
    <m/>
    <x v="5"/>
    <m/>
    <n v="10"/>
    <s v="The match between employers and students"/>
    <s v="Robotics"/>
    <s v="Nope"/>
    <n v="1"/>
    <s v="No"/>
  </r>
  <r>
    <n v="601"/>
    <m/>
    <m/>
    <s v="Help move from academia to industry"/>
    <m/>
    <m/>
    <m/>
    <n v="23.208333333333332"/>
    <d v="1995-02-02T00:00:00"/>
    <n v="7"/>
    <n v="40"/>
    <n v="5"/>
    <n v="4"/>
    <n v="38655"/>
    <x v="4"/>
    <n v="1"/>
    <m/>
    <m/>
    <m/>
    <m/>
    <n v="0"/>
    <m/>
    <m/>
    <m/>
    <m/>
    <m/>
    <m/>
    <m/>
    <m/>
    <s v="Bachelors"/>
    <m/>
    <m/>
    <m/>
    <s v="Machine Learning Engineer"/>
    <m/>
    <m/>
    <m/>
    <m/>
    <m/>
    <m/>
    <s v="Forums"/>
    <m/>
    <n v="5"/>
    <m/>
    <n v="4"/>
    <m/>
    <n v="15"/>
    <s v="Make sure you understand the main concepts on the videos"/>
    <x v="1"/>
    <m/>
    <n v="9"/>
    <s v="Overall I found the whole system well put together"/>
    <s v="Architecture design of large projects"/>
    <m/>
    <n v="1"/>
    <s v="No"/>
  </r>
  <r>
    <n v="602"/>
    <s v="Start a new career in this field"/>
    <m/>
    <m/>
    <s v="Help prepare for an advanced degree"/>
    <s v="General interest in the topic (personal growth and enrichment)"/>
    <m/>
    <n v="42.488888888888887"/>
    <d v="1976-02-01T00:00:00"/>
    <n v="5"/>
    <n v="90"/>
    <n v="16"/>
    <n v="2"/>
    <n v="510572"/>
    <x v="5"/>
    <n v="0"/>
    <s v="t-shirt"/>
    <m/>
    <m/>
    <s v="Learn and Earn your seat to the joyride of the future"/>
    <n v="1"/>
    <s v="Software Engineer"/>
    <m/>
    <s v="Manager"/>
    <m/>
    <s v="Entertainment &amp; Leisure"/>
    <m/>
    <n v="5"/>
    <s v="Sparky Animation"/>
    <s v="Bachelors"/>
    <m/>
    <m/>
    <m/>
    <m/>
    <m/>
    <s v="Deep Learning Foundations"/>
    <m/>
    <m/>
    <m/>
    <m/>
    <s v="Slack Channel"/>
    <m/>
    <n v="4"/>
    <m/>
    <n v="6"/>
    <m/>
    <n v="12"/>
    <s v="Try not to procrastinate, a little progress everyday is better than thinking about completing it."/>
    <x v="1"/>
    <m/>
    <n v="8"/>
    <s v="AI+human powered mentorship for better availability of help"/>
    <s v="C++"/>
    <s v="More obvious information for the free courses that the final project won't be submitted to Udacity for grading."/>
    <n v="0"/>
    <s v="No"/>
  </r>
  <r>
    <n v="603"/>
    <s v="Start a new career in this field"/>
    <s v="Grow skills for my current role"/>
    <m/>
    <s v="Help prepare for an advanced degree"/>
    <s v="General interest in the topic (personal growth and enrichment)"/>
    <m/>
    <n v="33"/>
    <m/>
    <n v="6"/>
    <n v="20"/>
    <n v="13"/>
    <n v="3"/>
    <n v="2905"/>
    <x v="4"/>
    <n v="0"/>
    <s v="t-shirt"/>
    <m/>
    <s v="â€œData is the new bacon&quot;"/>
    <m/>
    <n v="1"/>
    <s v="Software Engineer"/>
    <m/>
    <m/>
    <s v="Senior developer"/>
    <s v="Government"/>
    <m/>
    <n v="13"/>
    <s v="Department of Human Services"/>
    <s v="Bachelors"/>
    <m/>
    <m/>
    <m/>
    <m/>
    <m/>
    <s v="Deep Learning Foundations"/>
    <m/>
    <m/>
    <m/>
    <m/>
    <s v="Slack Channel"/>
    <m/>
    <n v="2"/>
    <m/>
    <n v="3"/>
    <m/>
    <n v="4"/>
    <s v="Keep at it, a bit regularly"/>
    <x v="1"/>
    <m/>
    <n v="10"/>
    <s v="Not sure"/>
    <m/>
    <m/>
    <n v="0"/>
    <s v="No"/>
  </r>
  <r>
    <n v="604"/>
    <m/>
    <s v="Grow skills for my current role"/>
    <m/>
    <m/>
    <m/>
    <m/>
    <n v="26.480555555555554"/>
    <d v="1991-11-12T00:00:00"/>
    <n v="7"/>
    <n v="35"/>
    <n v="6"/>
    <n v="5"/>
    <m/>
    <x v="0"/>
    <n v="1"/>
    <m/>
    <m/>
    <m/>
    <m/>
    <n v="0"/>
    <m/>
    <m/>
    <m/>
    <m/>
    <m/>
    <m/>
    <m/>
    <m/>
    <s v="Masters"/>
    <m/>
    <m/>
    <s v="Data Analyst"/>
    <m/>
    <m/>
    <m/>
    <m/>
    <m/>
    <m/>
    <m/>
    <s v="Forums"/>
    <m/>
    <n v="5"/>
    <m/>
    <n v="4"/>
    <m/>
    <n v="12"/>
    <s v="Use the forums to your advantage. Break your code and the one you are handed over to actually learn from it."/>
    <x v="0"/>
    <m/>
    <n v="8"/>
    <s v="Less spoon feeding"/>
    <m/>
    <m/>
    <n v="0"/>
    <s v="No"/>
  </r>
  <r>
    <n v="605"/>
    <s v="Start a new career in this field"/>
    <s v="Grow skills for my current role"/>
    <m/>
    <m/>
    <s v="General interest in the topic (personal growth and enrichment)"/>
    <m/>
    <n v="35.30833333333333"/>
    <d v="1983-03-01T00:00:00"/>
    <n v="7"/>
    <n v="35"/>
    <n v="7"/>
    <n v="12"/>
    <n v="70119"/>
    <x v="5"/>
    <n v="1"/>
    <m/>
    <m/>
    <m/>
    <m/>
    <n v="0"/>
    <m/>
    <m/>
    <m/>
    <m/>
    <m/>
    <m/>
    <m/>
    <m/>
    <s v="Masters"/>
    <m/>
    <m/>
    <m/>
    <s v="Machine Learning Engineer"/>
    <m/>
    <m/>
    <m/>
    <m/>
    <m/>
    <m/>
    <s v="Live Help"/>
    <m/>
    <n v="6"/>
    <m/>
    <n v="6"/>
    <m/>
    <n v="100"/>
    <s v="You can do it"/>
    <x v="2"/>
    <s v="A podcast - programming throwdown"/>
    <n v="10"/>
    <s v="Not sure.  I liked it as is"/>
    <s v="Deep Learning and AI"/>
    <s v="It's a little expensive "/>
    <n v="1"/>
    <s v="No"/>
  </r>
  <r>
    <n v="606"/>
    <m/>
    <s v="Grow skills for my current role"/>
    <m/>
    <s v="Help prepare for an advanced degree"/>
    <s v="General interest in the topic (personal growth and enrichment)"/>
    <m/>
    <n v="27.283333333333335"/>
    <d v="1991-01-27T00:00:00"/>
    <n v="6"/>
    <n v="60"/>
    <n v="9"/>
    <n v="10"/>
    <n v="14240"/>
    <x v="8"/>
    <n v="0"/>
    <s v="shoes (brand is TBDâ€¦ probably Adidas or Puma)"/>
    <m/>
    <s v="â€œData is the new bacon&quot;"/>
    <m/>
    <n v="1"/>
    <s v="Data Scientist"/>
    <m/>
    <s v="Individual Contributor"/>
    <m/>
    <s v="Technology &amp; Internet"/>
    <m/>
    <n v="1"/>
    <s v="GRID Inc."/>
    <s v="Bachelors"/>
    <m/>
    <m/>
    <m/>
    <m/>
    <m/>
    <s v="Deep Learning Foundations"/>
    <m/>
    <m/>
    <m/>
    <m/>
    <s v="Slack Channel"/>
    <m/>
    <n v="6"/>
    <m/>
    <n v="6"/>
    <m/>
    <n v="10"/>
    <s v="Keep the passion burning. Remember that what we are learning will impact the world in some way or another :)"/>
    <x v="1"/>
    <m/>
    <n v="10"/>
    <s v="Upload more videos!"/>
    <s v="Data visualization"/>
    <s v="I want the swags lol"/>
    <n v="1"/>
    <s v="No"/>
  </r>
  <r>
    <n v="607"/>
    <m/>
    <s v="Grow skills for my current role"/>
    <m/>
    <m/>
    <m/>
    <m/>
    <n v="22.375"/>
    <d v="1995-11-29T00:00:00"/>
    <n v="8"/>
    <n v="60"/>
    <n v="8"/>
    <n v="5"/>
    <n v="20000"/>
    <x v="6"/>
    <n v="1"/>
    <m/>
    <m/>
    <m/>
    <m/>
    <n v="0"/>
    <m/>
    <m/>
    <m/>
    <m/>
    <m/>
    <m/>
    <m/>
    <m/>
    <s v="Masters"/>
    <m/>
    <m/>
    <m/>
    <s v="Machine Learning Engineer"/>
    <m/>
    <s v="Deep Learning Foundations"/>
    <m/>
    <m/>
    <m/>
    <m/>
    <s v="Mentor Help (classroom or 1:1 mentors)"/>
    <m/>
    <m/>
    <n v="20"/>
    <n v="6"/>
    <m/>
    <n v="10"/>
    <s v="Be passionate to coding and acquiring new skills.Spend as much time as you can to learning. Theoretical  knowledge and programming skills are both important to be a good engineer. "/>
    <x v="0"/>
    <m/>
    <n v="10"/>
    <s v="Nothing helps me learn more than Udacity."/>
    <s v="Udacity Nanodegree and free courses almost offer all useful skills and knowledge I need in a job."/>
    <s v="I hope Udacity do better about career helping in  mainland China"/>
    <n v="1"/>
    <s v="No"/>
  </r>
  <r>
    <n v="608"/>
    <m/>
    <s v="Grow skills for my current role"/>
    <m/>
    <m/>
    <s v="General interest in the topic (personal growth and enrichment)"/>
    <m/>
    <n v="36.341666666666669"/>
    <d v="1982-02-22T00:00:00"/>
    <n v="6"/>
    <n v="60"/>
    <n v="10"/>
    <n v="12"/>
    <n v="1660014"/>
    <x v="9"/>
    <n v="1"/>
    <m/>
    <m/>
    <m/>
    <m/>
    <n v="1"/>
    <s v="Software Engineer"/>
    <m/>
    <s v="Manager"/>
    <m/>
    <m/>
    <s v="Many of above depending on the project"/>
    <n v="5"/>
    <s v="bcgdv"/>
    <s v="Masters"/>
    <m/>
    <m/>
    <m/>
    <s v="Machine Learning Engineer"/>
    <m/>
    <m/>
    <m/>
    <m/>
    <m/>
    <m/>
    <s v="Forums"/>
    <m/>
    <n v="6"/>
    <m/>
    <n v="6"/>
    <m/>
    <n v="10"/>
    <s v="Talk to your family if you have and make sure you get learning time."/>
    <x v="1"/>
    <m/>
    <n v="10"/>
    <s v="It is already outstanding in terms of quality of materials."/>
    <s v="I would like to learn more for classical programming language such as c++"/>
    <m/>
    <n v="1"/>
    <s v="No"/>
  </r>
  <r>
    <n v="609"/>
    <s v="Start a new career in this field"/>
    <m/>
    <m/>
    <m/>
    <s v="General interest in the topic (personal growth and enrichment)"/>
    <m/>
    <n v="33.230555555555554"/>
    <d v="1985-03-18T00:00:00"/>
    <n v="7"/>
    <n v="5"/>
    <n v="6"/>
    <n v="12"/>
    <n v="78758"/>
    <x v="3"/>
    <n v="1"/>
    <m/>
    <m/>
    <m/>
    <m/>
    <n v="1"/>
    <s v="Other"/>
    <m/>
    <s v="Not Applicable"/>
    <m/>
    <s v="Food &amp; Beverages"/>
    <m/>
    <n v="0"/>
    <s v="TacoDeli"/>
    <s v="Masters"/>
    <m/>
    <m/>
    <s v="Data Analyst"/>
    <m/>
    <m/>
    <m/>
    <m/>
    <m/>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x v="2"/>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s v="No"/>
  </r>
  <r>
    <n v="610"/>
    <s v="Start a new career in this field"/>
    <s v="Grow skills for my current role"/>
    <m/>
    <m/>
    <s v="General interest in the topic (personal growth and enrichment)"/>
    <m/>
    <n v="23.222222222222221"/>
    <d v="1995-01-28T00:00:00"/>
    <n v="9"/>
    <n v="30"/>
    <n v="9"/>
    <n v="4"/>
    <n v="55347"/>
    <x v="10"/>
    <n v="1"/>
    <m/>
    <m/>
    <m/>
    <m/>
    <n v="1"/>
    <s v="Software Engineer"/>
    <m/>
    <s v="Individual Contributor"/>
    <m/>
    <s v="Technology &amp; Internet"/>
    <m/>
    <n v="2"/>
    <s v="RAZR"/>
    <s v="Nanodegree Program"/>
    <m/>
    <m/>
    <m/>
    <m/>
    <m/>
    <s v="Deep Learning Foundations"/>
    <m/>
    <m/>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x v="2"/>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s v="No"/>
  </r>
  <r>
    <n v="611"/>
    <m/>
    <m/>
    <m/>
    <m/>
    <s v="General interest in the topic (personal growth and enrichment)"/>
    <m/>
    <n v="30.152777777777779"/>
    <d v="1988-03-30T00:00:00"/>
    <n v="6"/>
    <n v="120"/>
    <n v="12"/>
    <n v="2"/>
    <n v="34846"/>
    <x v="7"/>
    <n v="1"/>
    <m/>
    <m/>
    <m/>
    <m/>
    <n v="1"/>
    <s v="Software Engineer"/>
    <m/>
    <s v="Individual Contributor"/>
    <m/>
    <s v="Airlines &amp; Aerospace (including Defense)"/>
    <m/>
    <n v="6"/>
    <s v="ge"/>
    <s v="Bachelors"/>
    <m/>
    <m/>
    <m/>
    <m/>
    <m/>
    <m/>
    <m/>
    <m/>
    <s v="None"/>
    <m/>
    <m/>
    <m/>
    <m/>
    <m/>
    <m/>
    <m/>
    <m/>
    <m/>
    <x v="0"/>
    <m/>
    <n v="7"/>
    <s v="You can respond our requests more quickly."/>
    <s v="Functional Programming, Scala, Akka,"/>
    <s v="no"/>
    <n v="0"/>
    <s v="No"/>
  </r>
  <r>
    <n v="612"/>
    <s v="Start a new career in this field"/>
    <m/>
    <m/>
    <m/>
    <m/>
    <m/>
    <n v="29.547222222222221"/>
    <d v="1988-11-03T00:00:00"/>
    <n v="7"/>
    <n v="50"/>
    <n v="10"/>
    <n v="10"/>
    <n v="87075856"/>
    <x v="11"/>
    <n v="0"/>
    <s v="t-shirt"/>
    <m/>
    <s v="â€œMachine learning for lifeâ€"/>
    <m/>
    <n v="1"/>
    <s v="Software Engineer"/>
    <m/>
    <s v="Intern"/>
    <m/>
    <s v="Advertising &amp; Marketing"/>
    <m/>
    <n v="10"/>
    <s v="Netdeal"/>
    <s v="Bachelors"/>
    <m/>
    <m/>
    <m/>
    <s v="Machine Learning Engineer"/>
    <m/>
    <m/>
    <m/>
    <m/>
    <m/>
    <m/>
    <s v="Stack Overflow"/>
    <m/>
    <m/>
    <n v="10"/>
    <n v="4"/>
    <m/>
    <n v="15"/>
    <s v="Persist."/>
    <x v="1"/>
    <m/>
    <n v="9"/>
    <s v="More mini projects."/>
    <s v="Deep learning without PHD. "/>
    <m/>
    <n v="1"/>
    <s v="No"/>
  </r>
  <r>
    <n v="613"/>
    <s v="Start a new career in this field"/>
    <m/>
    <s v="Help move from academia to industry"/>
    <s v="Help prepare for an advanced degree"/>
    <s v="General interest in the topic (personal growth and enrichment)"/>
    <m/>
    <n v="23.205555555555556"/>
    <d v="1995-02-03T00:00:00"/>
    <n v="7"/>
    <n v="35"/>
    <n v="15"/>
    <n v="10"/>
    <n v="0"/>
    <x v="7"/>
    <n v="1"/>
    <m/>
    <m/>
    <m/>
    <m/>
    <n v="0"/>
    <m/>
    <m/>
    <m/>
    <m/>
    <m/>
    <m/>
    <m/>
    <m/>
    <s v="Bachelors"/>
    <m/>
    <m/>
    <m/>
    <m/>
    <m/>
    <s v="Deep Learning Foundations"/>
    <m/>
    <m/>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x v="0"/>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s v="No"/>
  </r>
  <r>
    <n v="614"/>
    <m/>
    <m/>
    <m/>
    <s v="Help prepare for an advanced degree"/>
    <m/>
    <m/>
    <n v="27.205555555555556"/>
    <d v="1991-02-24T00:00:00"/>
    <n v="7"/>
    <n v="120"/>
    <n v="10"/>
    <n v="5"/>
    <n v="90066"/>
    <x v="6"/>
    <n v="1"/>
    <m/>
    <m/>
    <m/>
    <m/>
    <n v="1"/>
    <s v="Student"/>
    <m/>
    <s v="Intern"/>
    <m/>
    <s v="Education"/>
    <m/>
    <n v="1"/>
    <s v="George Mason University"/>
    <s v="Bachelors"/>
    <m/>
    <m/>
    <s v="Data Analyst"/>
    <m/>
    <m/>
    <m/>
    <m/>
    <m/>
    <m/>
    <m/>
    <s v="Mentor Help (classroom or 1:1 mentors)"/>
    <m/>
    <m/>
    <n v="12"/>
    <n v="6"/>
    <m/>
    <n v="160"/>
    <s v="Enjoy learning and do not worry about getting a job after the Nanodegree. It will come to you in future. "/>
    <x v="1"/>
    <m/>
    <n v="10"/>
    <s v="Need more advanced Nanodegree. "/>
    <s v="Advanced course for computer vision and deep learning - more mathematics oriented. "/>
    <s v="I hope Udacity prospers. "/>
    <n v="1"/>
    <s v="No"/>
  </r>
  <r>
    <n v="615"/>
    <m/>
    <m/>
    <s v="Help move from academia to industry"/>
    <m/>
    <s v="General interest in the topic (personal growth and enrichment)"/>
    <m/>
    <n v="49.097222222222221"/>
    <d v="1969-07-28T00:00:00"/>
    <n v="6"/>
    <n v="60"/>
    <n v="6"/>
    <n v="50"/>
    <n v="32061"/>
    <x v="11"/>
    <n v="0"/>
    <s v="jacket (brand is TBD... probably Patagonia)"/>
    <m/>
    <s v="â€Math - all the cool kids are doing itâ€"/>
    <m/>
    <n v="1"/>
    <s v="Educator / Instructor"/>
    <m/>
    <s v="Not Applicable"/>
    <m/>
    <s v="Education"/>
    <m/>
    <n v="9"/>
    <s v="Vanung University"/>
    <s v="PhD"/>
    <m/>
    <m/>
    <m/>
    <s v="Machine Learning Engineer"/>
    <m/>
    <m/>
    <m/>
    <m/>
    <m/>
    <m/>
    <s v="Mentor Help (classroom or 1:1 mentors)"/>
    <m/>
    <m/>
    <n v="15"/>
    <m/>
    <n v="15"/>
    <n v="20"/>
    <s v="Please keep steady progress every day!"/>
    <x v="0"/>
    <m/>
    <n v="10"/>
    <s v="I have no idea. I feel very good now."/>
    <s v="I would like to find new subjects from Udacity. "/>
    <s v="Not yet!"/>
    <n v="0"/>
    <s v="No"/>
  </r>
  <r>
    <n v="616"/>
    <m/>
    <s v="Grow skills for my current role"/>
    <s v="Help move from academia to industry"/>
    <m/>
    <s v="General interest in the topic (personal growth and enrichment)"/>
    <m/>
    <n v="22.238888888888887"/>
    <d v="1996-01-17T00:00:00"/>
    <n v="7"/>
    <n v="60"/>
    <n v="7"/>
    <n v="20"/>
    <n v="510006"/>
    <x v="8"/>
    <n v="1"/>
    <m/>
    <m/>
    <m/>
    <m/>
    <n v="0"/>
    <m/>
    <m/>
    <m/>
    <m/>
    <m/>
    <m/>
    <m/>
    <m/>
    <s v="Bachelors"/>
    <m/>
    <m/>
    <s v="Data Analyst"/>
    <m/>
    <m/>
    <s v="Deep Learning Foundations"/>
    <m/>
    <m/>
    <m/>
    <m/>
    <s v="Slack Channel"/>
    <m/>
    <m/>
    <n v="10"/>
    <m/>
    <n v="10"/>
    <n v="5"/>
    <s v="Read the introducton of the project carefully and search for more information about the project before doing the project"/>
    <x v="1"/>
    <m/>
    <n v="8"/>
    <s v="Give more ways to communicate for students"/>
    <s v="no idea recently"/>
    <s v="maybe the price of the classes is so high for the students still undergraduate"/>
    <n v="1"/>
    <s v="No"/>
  </r>
  <r>
    <n v="617"/>
    <m/>
    <s v="Grow skills for my current role"/>
    <m/>
    <m/>
    <m/>
    <m/>
    <n v="35.208333333333336"/>
    <d v="1983-04-06T00:00:00"/>
    <n v="7"/>
    <n v="120"/>
    <n v="9"/>
    <n v="5"/>
    <n v="122001"/>
    <x v="6"/>
    <n v="1"/>
    <m/>
    <m/>
    <m/>
    <m/>
    <n v="1"/>
    <s v="Data Analyst"/>
    <m/>
    <s v="Individual Contributor"/>
    <m/>
    <s v="Technology &amp; Internet"/>
    <m/>
    <n v="11"/>
    <s v="Oracle India"/>
    <s v="Bachelors"/>
    <m/>
    <m/>
    <s v="Data Analyst"/>
    <m/>
    <m/>
    <s v="Deep Learning Foundations"/>
    <m/>
    <m/>
    <m/>
    <m/>
    <s v="Slack Channel"/>
    <m/>
    <m/>
    <n v="15"/>
    <m/>
    <n v="10"/>
    <n v="10"/>
    <s v="GO ahead , Immerse it is a very interesting world"/>
    <x v="1"/>
    <m/>
    <n v="10"/>
    <s v="More Projects, Competitions"/>
    <s v="Data Sciene, Spark"/>
    <s v="Than You"/>
    <n v="1"/>
    <s v="No"/>
  </r>
  <r>
    <n v="618"/>
    <s v="Start a new career in this field"/>
    <m/>
    <m/>
    <s v="Help prepare for an advanced degree"/>
    <m/>
    <m/>
    <n v="23.113888888888887"/>
    <d v="1995-03-08T00:00:00"/>
    <n v="7"/>
    <n v="90"/>
    <n v="11"/>
    <n v="0"/>
    <n v="5"/>
    <x v="5"/>
    <n v="1"/>
    <m/>
    <m/>
    <m/>
    <m/>
    <n v="1"/>
    <s v="Software Engineer"/>
    <m/>
    <m/>
    <s v="Full time associate"/>
    <s v="Utilities, Energy and Extraction"/>
    <m/>
    <n v="1"/>
    <s v="Urjanet"/>
    <s v="Bachelors"/>
    <m/>
    <m/>
    <s v="Data Analyst"/>
    <m/>
    <m/>
    <m/>
    <m/>
    <m/>
    <m/>
    <m/>
    <s v="Stack Overflow"/>
    <m/>
    <m/>
    <n v="30"/>
    <m/>
    <s v="I didn't."/>
    <n v="24"/>
    <s v="Consistency &gt; a-priori-knowledge"/>
    <x v="1"/>
    <m/>
    <n v="10"/>
    <s v="Not experiment with a new degree withoutproper vetting. The de ep learning degree was a disaster."/>
    <m/>
    <s v="Nope. You guys are ducking awesome"/>
    <n v="1"/>
    <s v="No"/>
  </r>
  <r>
    <n v="619"/>
    <m/>
    <m/>
    <m/>
    <m/>
    <s v="General interest in the topic (personal growth and enrichment)"/>
    <m/>
    <n v="24.824999999999999"/>
    <d v="1993-06-30T00:00:00"/>
    <n v="7"/>
    <n v="30"/>
    <n v="12"/>
    <n v="5"/>
    <n v="95118"/>
    <x v="11"/>
    <n v="1"/>
    <m/>
    <m/>
    <m/>
    <m/>
    <n v="1"/>
    <s v="Software Engineer"/>
    <m/>
    <s v="Individual Contributor"/>
    <m/>
    <s v="Technology &amp; Internet"/>
    <m/>
    <n v="2"/>
    <s v="IBM"/>
    <s v="Bachelors"/>
    <m/>
    <m/>
    <m/>
    <m/>
    <m/>
    <s v="Deep Learning Foundations"/>
    <m/>
    <m/>
    <m/>
    <m/>
    <s v="Stack Overflow"/>
    <m/>
    <m/>
    <s v="Varied"/>
    <n v="3"/>
    <m/>
    <n v="4"/>
    <s v="Consistency in work/progress"/>
    <x v="0"/>
    <m/>
    <n v="9"/>
    <s v="Add hard links to certificates so we don't just upload a pdf to linkedin"/>
    <s v="More software engineering best practices/techniques"/>
    <m/>
    <n v="0"/>
    <s v="No"/>
  </r>
  <r>
    <n v="620"/>
    <m/>
    <m/>
    <m/>
    <m/>
    <s v="General interest in the topic (personal growth and enrichment)"/>
    <m/>
    <n v="30.930555555555557"/>
    <d v="1987-06-24T00:00:00"/>
    <n v="6"/>
    <n v="60"/>
    <n v="10"/>
    <n v="2"/>
    <n v="42306"/>
    <x v="2"/>
    <n v="1"/>
    <m/>
    <m/>
    <m/>
    <m/>
    <n v="0"/>
    <m/>
    <m/>
    <m/>
    <m/>
    <m/>
    <m/>
    <m/>
    <m/>
    <s v="Masters"/>
    <m/>
    <m/>
    <s v="Data Analyst"/>
    <m/>
    <m/>
    <m/>
    <m/>
    <m/>
    <m/>
    <m/>
    <s v="Stack Overflow"/>
    <m/>
    <n v="3"/>
    <m/>
    <n v="2"/>
    <m/>
    <n v="8"/>
    <s v="Keep submitting and getting feedbacks!"/>
    <x v="0"/>
    <m/>
    <n v="8"/>
    <s v="I am not sure."/>
    <s v="Mathematical Things"/>
    <s v="thanks for these opportunities"/>
    <n v="1"/>
    <s v="No"/>
  </r>
  <r>
    <n v="621"/>
    <m/>
    <m/>
    <m/>
    <m/>
    <s v="General interest in the topic (personal growth and enrichment)"/>
    <m/>
    <n v="33"/>
    <m/>
    <n v="7"/>
    <n v="60"/>
    <n v="8"/>
    <n v="5"/>
    <n v="5029060"/>
    <x v="1"/>
    <n v="0"/>
    <s v="t-shirt"/>
    <m/>
    <s v="â€œA quality life demands quality questionsâ€"/>
    <m/>
    <n v="1"/>
    <s v="Customer Service"/>
    <m/>
    <s v="C-Level"/>
    <m/>
    <s v="Technology &amp; Internet"/>
    <m/>
    <n v="10"/>
    <s v="Trustvox"/>
    <s v="Bachelors"/>
    <m/>
    <m/>
    <m/>
    <s v="Machine Learning Engineer"/>
    <s v="Artificial Intelligence"/>
    <m/>
    <m/>
    <m/>
    <m/>
    <m/>
    <s v="Forums"/>
    <m/>
    <n v="5"/>
    <m/>
    <n v="4"/>
    <m/>
    <n v="15"/>
    <s v="Get a quiet place to study "/>
    <x v="1"/>
    <m/>
    <n v="8"/>
    <s v="Have some presencial meeting in Brazil as well "/>
    <s v="Product management "/>
    <m/>
    <n v="1"/>
    <s v="No"/>
  </r>
  <r>
    <n v="622"/>
    <s v="Start a new career in this field"/>
    <s v="Grow skills for my current role"/>
    <m/>
    <s v="Help prepare for an advanced degree"/>
    <m/>
    <m/>
    <n v="33.274999999999999"/>
    <d v="1985-03-02T00:00:00"/>
    <n v="5"/>
    <n v="120"/>
    <n v="15"/>
    <n v="24"/>
    <m/>
    <x v="9"/>
    <n v="1"/>
    <m/>
    <m/>
    <m/>
    <m/>
    <n v="1"/>
    <s v="Business Intelligence / Business Analyst"/>
    <m/>
    <s v="Individual Contributor"/>
    <m/>
    <m/>
    <s v="Financial Industry"/>
    <n v="10"/>
    <s v="Deloitte"/>
    <s v="Bachelors"/>
    <m/>
    <m/>
    <m/>
    <m/>
    <m/>
    <s v="Deep Learning Foundations"/>
    <m/>
    <m/>
    <m/>
    <m/>
    <s v="Slack Channel"/>
    <m/>
    <n v="6"/>
    <m/>
    <n v="6"/>
    <m/>
    <n v="5"/>
    <s v="â€¢Don't hesitate to ask._x000a_â€¢Please look carefully at the lesson repeatedly. "/>
    <x v="1"/>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s v="No"/>
  </r>
  <r>
    <n v="623"/>
    <s v="Start a new career in this field"/>
    <m/>
    <s v="Help move from academia to industry"/>
    <s v="Help prepare for an advanced degree"/>
    <s v="General interest in the topic (personal growth and enrichment)"/>
    <m/>
    <n v="27.816666666666666"/>
    <d v="1990-07-19T00:00:00"/>
    <n v="6"/>
    <n v="80"/>
    <n v="10"/>
    <n v="20"/>
    <n v="3163"/>
    <x v="7"/>
    <n v="1"/>
    <m/>
    <m/>
    <m/>
    <m/>
    <n v="0"/>
    <m/>
    <m/>
    <m/>
    <m/>
    <m/>
    <m/>
    <m/>
    <m/>
    <s v="Masters"/>
    <m/>
    <m/>
    <m/>
    <m/>
    <m/>
    <s v="Deep Learning Foundations"/>
    <m/>
    <m/>
    <m/>
    <m/>
    <s v="Slack Channel"/>
    <m/>
    <n v="6"/>
    <m/>
    <n v="6"/>
    <m/>
    <n v="25"/>
    <s v="Reading the intro for a project carefully before having lectures related."/>
    <x v="1"/>
    <m/>
    <n v="10"/>
    <s v="Real reviewer gave great feedback which really helped me to improve my skills."/>
    <s v="Animation and CGI Motion"/>
    <s v="I'd like to have some slides or transcripts about lectures."/>
    <n v="0"/>
    <s v="No"/>
  </r>
  <r>
    <n v="624"/>
    <m/>
    <s v="Grow skills for my current role"/>
    <m/>
    <m/>
    <m/>
    <m/>
    <n v="24.069444444444443"/>
    <d v="1994-03-29T00:00:00"/>
    <n v="7"/>
    <n v="35"/>
    <n v="12"/>
    <n v="10"/>
    <n v="611731"/>
    <x v="7"/>
    <n v="1"/>
    <m/>
    <m/>
    <m/>
    <m/>
    <n v="1"/>
    <s v="Student"/>
    <m/>
    <s v="Not Applicable"/>
    <m/>
    <s v="Technology &amp; Internet"/>
    <m/>
    <n v="3"/>
    <s v="University of Electronic Science and Technology of China"/>
    <s v="Masters"/>
    <m/>
    <m/>
    <m/>
    <s v="Machine Learning Engineer"/>
    <m/>
    <s v="Deep Learning Foundations"/>
    <m/>
    <m/>
    <m/>
    <m/>
    <s v="Forums"/>
    <m/>
    <n v="6"/>
    <m/>
    <n v="3"/>
    <m/>
    <n v="4"/>
    <s v="Start learning the material as early as possible."/>
    <x v="0"/>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s v="No"/>
  </r>
  <r>
    <n v="625"/>
    <s v="Start a new career in this field"/>
    <m/>
    <m/>
    <m/>
    <m/>
    <m/>
    <n v="35.491666666666667"/>
    <d v="1982-12-25T00:00:00"/>
    <n v="7"/>
    <n v="50"/>
    <n v="10"/>
    <n v="30"/>
    <n v="0"/>
    <x v="9"/>
    <n v="0"/>
    <s v="hat"/>
    <m/>
    <s v="â€œData is the new bacon&quot;"/>
    <m/>
    <n v="1"/>
    <s v="Product Management/Project Management"/>
    <m/>
    <s v="Manager"/>
    <m/>
    <m/>
    <s v="Finance"/>
    <n v="9"/>
    <s v="Hong Kong"/>
    <s v="Masters"/>
    <m/>
    <m/>
    <s v="Data Analyst"/>
    <m/>
    <m/>
    <m/>
    <m/>
    <m/>
    <m/>
    <m/>
    <s v="Forums"/>
    <m/>
    <n v="6"/>
    <m/>
    <n v="4"/>
    <m/>
    <n v="48"/>
    <s v="Watch videos first, pay later"/>
    <x v="1"/>
    <m/>
    <n v="9"/>
    <s v="Increase difficulty to make the certificate worthy. Platform is great."/>
    <m/>
    <m/>
    <n v="0"/>
    <s v="No"/>
  </r>
  <r>
    <n v="626"/>
    <s v="Start a new career in this field"/>
    <s v="Grow skills for my current role"/>
    <m/>
    <m/>
    <m/>
    <m/>
    <n v="26.963888888888889"/>
    <d v="1991-05-22T00:00:00"/>
    <n v="7"/>
    <n v="60"/>
    <n v="8"/>
    <n v="4"/>
    <n v="94122"/>
    <x v="2"/>
    <n v="1"/>
    <m/>
    <m/>
    <m/>
    <m/>
    <n v="1"/>
    <s v="Data Analyst"/>
    <m/>
    <s v="Individual Contributor"/>
    <m/>
    <s v="Healthcare and Pharmaceuticals"/>
    <m/>
    <n v="2"/>
    <s v="Babycenter"/>
    <s v="Bachelors"/>
    <m/>
    <m/>
    <s v="Data Analyst"/>
    <m/>
    <m/>
    <m/>
    <m/>
    <m/>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x v="1"/>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s v="No"/>
  </r>
  <r>
    <n v="627"/>
    <s v="Start a new career in this field"/>
    <m/>
    <s v="Help move from academia to industry"/>
    <m/>
    <s v="General interest in the topic (personal growth and enrichment)"/>
    <m/>
    <n v="44.366666666666667"/>
    <d v="1974-03-27T00:00:00"/>
    <n v="6"/>
    <n v="30"/>
    <n v="5"/>
    <n v="10"/>
    <n v="110092"/>
    <x v="9"/>
    <n v="1"/>
    <m/>
    <m/>
    <m/>
    <m/>
    <n v="1"/>
    <s v="Educator / Instructor"/>
    <m/>
    <m/>
    <s v="Associate Professor"/>
    <s v="Education"/>
    <m/>
    <n v="20"/>
    <s v="SRCASW, University of Delhi"/>
    <s v="PhD"/>
    <m/>
    <m/>
    <m/>
    <m/>
    <s v="Artificial Intelligence"/>
    <m/>
    <m/>
    <m/>
    <m/>
    <m/>
    <s v="Slack Channel"/>
    <m/>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x v="1"/>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s v="No"/>
  </r>
  <r>
    <n v="628"/>
    <m/>
    <m/>
    <m/>
    <m/>
    <s v="General interest in the topic (personal growth and enrichment)"/>
    <m/>
    <n v="44.31666666666667"/>
    <d v="1974-04-14T00:00:00"/>
    <n v="6"/>
    <n v="50"/>
    <n v="10"/>
    <n v="20"/>
    <n v="11201"/>
    <x v="4"/>
    <n v="1"/>
    <m/>
    <m/>
    <m/>
    <m/>
    <n v="1"/>
    <s v="Customer Service"/>
    <m/>
    <s v="Director"/>
    <m/>
    <s v="Technology &amp; Internet"/>
    <m/>
    <n v="22"/>
    <s v="Google"/>
    <s v="Masters"/>
    <m/>
    <m/>
    <m/>
    <s v="Machine Learning Engineer"/>
    <s v="Artificial Intelligence"/>
    <m/>
    <m/>
    <m/>
    <m/>
    <m/>
    <s v="Forums"/>
    <m/>
    <n v="5"/>
    <m/>
    <n v="5"/>
    <m/>
    <n v="35"/>
    <s v="1) watch the content _before_ subscribing to Nanodegree program :)_x000a_2) Start the projects early. They usually take more time than some may anticipate"/>
    <x v="2"/>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s v="No"/>
  </r>
  <r>
    <n v="629"/>
    <m/>
    <s v="Grow skills for my current role"/>
    <m/>
    <s v="Help prepare for an advanced degree"/>
    <m/>
    <m/>
    <n v="28.072222222222223"/>
    <d v="1990-04-18T00:00:00"/>
    <n v="7"/>
    <n v="20"/>
    <n v="10"/>
    <n v="10"/>
    <n v="2260012"/>
    <x v="10"/>
    <n v="1"/>
    <m/>
    <m/>
    <m/>
    <m/>
    <n v="1"/>
    <s v="Software Engineer"/>
    <m/>
    <s v="Individual Contributor"/>
    <m/>
    <s v="Manufacturing"/>
    <m/>
    <n v="4"/>
    <s v="Shin-Yokohama"/>
    <s v="Bachelors"/>
    <m/>
    <m/>
    <m/>
    <m/>
    <m/>
    <s v="Deep Learning Foundations"/>
    <m/>
    <m/>
    <m/>
    <m/>
    <s v="Slack Channel"/>
    <m/>
    <n v="3"/>
    <m/>
    <n v="5"/>
    <m/>
    <n v="20"/>
    <s v="Search and ask anything on Slack channels."/>
    <x v="1"/>
    <m/>
    <n v="7"/>
    <s v="Curriculums of cutting edge technologies."/>
    <s v="3D data processing technology"/>
    <m/>
    <n v="1"/>
    <s v="No"/>
  </r>
  <r>
    <n v="630"/>
    <m/>
    <m/>
    <m/>
    <m/>
    <s v="General interest in the topic (personal growth and enrichment)"/>
    <m/>
    <n v="22.547222222222221"/>
    <d v="1995-09-28T00:00:00"/>
    <n v="7"/>
    <n v="45"/>
    <n v="10"/>
    <n v="4"/>
    <n v="4616"/>
    <x v="2"/>
    <n v="0"/>
    <s v="t-shirt"/>
    <m/>
    <s v="â€Math - all the cool kids are doing itâ€"/>
    <m/>
    <n v="0"/>
    <m/>
    <m/>
    <m/>
    <m/>
    <m/>
    <m/>
    <m/>
    <m/>
    <s v="Bachelors"/>
    <m/>
    <m/>
    <m/>
    <m/>
    <s v="Artificial Intelligence"/>
    <m/>
    <m/>
    <m/>
    <m/>
    <m/>
    <s v="Mentor Help (classroom or 1:1 mentors)"/>
    <m/>
    <n v="5"/>
    <m/>
    <m/>
    <n v="8"/>
    <n v="10"/>
    <s v="If you enjoy what you're doing, it will not be that much work. Get the basics right and you will save a lot of time later during the project development."/>
    <x v="1"/>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s v="No"/>
  </r>
  <r>
    <n v="631"/>
    <m/>
    <s v="Grow skills for my current role"/>
    <m/>
    <m/>
    <s v="General interest in the topic (personal growth and enrichment)"/>
    <m/>
    <n v="30.213888888888889"/>
    <d v="1988-03-08T00:00:00"/>
    <n v="8"/>
    <n v="5"/>
    <n v="6"/>
    <n v="5"/>
    <n v="560066"/>
    <x v="8"/>
    <n v="0"/>
    <s v="shoes (brand is TBDâ€¦ probably Adidas or Puma)"/>
    <m/>
    <s v="â€œMachine learning for lifeâ€"/>
    <m/>
    <n v="0"/>
    <m/>
    <m/>
    <m/>
    <m/>
    <m/>
    <m/>
    <m/>
    <m/>
    <s v="Masters"/>
    <m/>
    <m/>
    <m/>
    <m/>
    <m/>
    <s v="Deep Learning Foundations"/>
    <m/>
    <m/>
    <m/>
    <m/>
    <s v="Slack Channel"/>
    <m/>
    <n v="6"/>
    <m/>
    <m/>
    <n v="10"/>
    <n v="5"/>
    <s v="Try to write projects from scratch rather than fill in the blanks. It helps to analyze the problem from a bigger perspective"/>
    <x v="1"/>
    <m/>
    <n v="10"/>
    <s v="Add a capstone project to the Deep learning course"/>
    <s v="Signal and Image processing courses, Medical imaging"/>
    <s v="Nothing i can think of"/>
    <n v="1"/>
    <s v="No"/>
  </r>
  <r>
    <n v="632"/>
    <m/>
    <m/>
    <m/>
    <m/>
    <s v="General interest in the topic (personal growth and enrichment)"/>
    <m/>
    <n v="32.761111111111113"/>
    <d v="1985-09-03T00:00:00"/>
    <n v="7"/>
    <n v="90"/>
    <n v="6"/>
    <n v="30"/>
    <m/>
    <x v="8"/>
    <n v="1"/>
    <m/>
    <m/>
    <m/>
    <m/>
    <n v="1"/>
    <s v="Freelancing"/>
    <m/>
    <s v="Not Applicable"/>
    <m/>
    <s v="Food &amp; Beverages"/>
    <m/>
    <n v="2"/>
    <m/>
    <s v="PhD"/>
    <m/>
    <m/>
    <s v="Data Analyst"/>
    <m/>
    <m/>
    <m/>
    <m/>
    <m/>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
    <x v="2"/>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s v="No"/>
  </r>
  <r>
    <n v="633"/>
    <s v="Start a new career in this field"/>
    <s v="Grow skills for my current role"/>
    <m/>
    <m/>
    <s v="General interest in the topic (personal growth and enrichment)"/>
    <m/>
    <n v="26.911111111111111"/>
    <d v="1991-06-10T00:00:00"/>
    <n v="7"/>
    <n v="60"/>
    <n v="11"/>
    <n v="9"/>
    <n v="100020"/>
    <x v="11"/>
    <n v="1"/>
    <m/>
    <m/>
    <m/>
    <m/>
    <n v="1"/>
    <s v="Machine Learning Engineer"/>
    <m/>
    <s v="Individual Contributor"/>
    <m/>
    <s v="Technology &amp; Internet"/>
    <m/>
    <n v="3"/>
    <s v="BeiJing, China"/>
    <s v="Bachelors"/>
    <m/>
    <m/>
    <m/>
    <m/>
    <m/>
    <s v="Deep Learning Foundations"/>
    <m/>
    <m/>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x v="2"/>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s v="No"/>
  </r>
  <r>
    <n v="634"/>
    <s v="Start a new career in this field"/>
    <s v="Grow skills for my current role"/>
    <s v="Help move from academia to industry"/>
    <m/>
    <s v="General interest in the topic (personal growth and enrichment)"/>
    <m/>
    <n v="31.169444444444444"/>
    <d v="1987-03-30T00:00:00"/>
    <n v="7"/>
    <n v="10"/>
    <n v="7"/>
    <n v="6"/>
    <n v="695581"/>
    <x v="5"/>
    <n v="0"/>
    <s v="shoes (brand is TBDâ€¦ probably Adidas or Puma)"/>
    <m/>
    <m/>
    <s v="&quot;Love to learn every instant&quot;"/>
    <n v="0"/>
    <m/>
    <m/>
    <m/>
    <m/>
    <m/>
    <m/>
    <m/>
    <m/>
    <s v="Masters"/>
    <m/>
    <m/>
    <m/>
    <s v="Machine Learning Engineer"/>
    <m/>
    <m/>
    <m/>
    <m/>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x v="1"/>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s v="No"/>
  </r>
  <r>
    <n v="635"/>
    <m/>
    <s v="Grow skills for my current role"/>
    <m/>
    <m/>
    <s v="General interest in the topic (personal growth and enrichment)"/>
    <m/>
    <n v="30.65"/>
    <d v="1987-10-03T00:00:00"/>
    <n v="8"/>
    <n v="40"/>
    <n v="10"/>
    <n v="6"/>
    <n v="4144020"/>
    <x v="5"/>
    <n v="1"/>
    <m/>
    <m/>
    <m/>
    <m/>
    <n v="1"/>
    <s v="Business/Strategy"/>
    <m/>
    <s v="Individual Contributor"/>
    <m/>
    <m/>
    <s v="banking"/>
    <n v="5"/>
    <s v="ItaÃº Unibanco"/>
    <s v="Bachelors"/>
    <m/>
    <m/>
    <m/>
    <m/>
    <m/>
    <s v="Deep Learning Foundations"/>
    <m/>
    <m/>
    <m/>
    <m/>
    <m/>
    <s v="google"/>
    <n v="6"/>
    <m/>
    <n v="6"/>
    <m/>
    <n v="60"/>
    <s v="Enjoy! Nanodegree are very practical, so enjoy trying to do anything You see in the lectures, that's a good way to learn and have doubts and create strategies to learn."/>
    <x v="5"/>
    <m/>
    <n v="10"/>
    <s v="I'm happy with the Udacity strategie learn"/>
    <s v="Julia, Pytorch, C++, scala, parallel computing"/>
    <s v="Great work!"/>
    <n v="1"/>
    <s v="No"/>
  </r>
  <r>
    <n v="636"/>
    <m/>
    <m/>
    <m/>
    <m/>
    <s v="General interest in the topic (personal growth and enrichment)"/>
    <m/>
    <n v="0.2638888888888889"/>
    <d v="2017-09-14T00:00:00"/>
    <n v="7"/>
    <n v="45"/>
    <n v="8"/>
    <n v="3"/>
    <n v="94545"/>
    <x v="11"/>
    <n v="0"/>
    <s v="backpack"/>
    <m/>
    <s v="â€œMachine learning for lifeâ€"/>
    <m/>
    <n v="1"/>
    <s v="Software Engineer"/>
    <m/>
    <s v="Individual Contributor"/>
    <m/>
    <s v="Technology &amp; Internet"/>
    <m/>
    <n v="8"/>
    <s v="Google"/>
    <s v="Masters"/>
    <m/>
    <m/>
    <m/>
    <s v="Machine Learning Engineer"/>
    <m/>
    <m/>
    <m/>
    <m/>
    <m/>
    <m/>
    <s v="Forums"/>
    <m/>
    <n v="4"/>
    <m/>
    <n v="3"/>
    <m/>
    <n v="6"/>
    <s v="Study a lot"/>
    <x v="1"/>
    <m/>
    <n v="6"/>
    <s v="Better mentorship "/>
    <s v="Deep learning"/>
    <s v="Need a better instructor for onsite classes "/>
    <n v="0"/>
    <s v="yes"/>
  </r>
  <r>
    <n v="637"/>
    <m/>
    <m/>
    <m/>
    <m/>
    <s v="General interest in the topic (personal growth and enrichment)"/>
    <m/>
    <n v="55.18333333333333"/>
    <d v="1963-07-29T00:00:00"/>
    <n v="6"/>
    <n v="30"/>
    <n v="8"/>
    <n v="20"/>
    <m/>
    <x v="8"/>
    <n v="1"/>
    <m/>
    <m/>
    <m/>
    <m/>
    <n v="1"/>
    <s v="Accounting/Finance"/>
    <m/>
    <s v="Vice President"/>
    <m/>
    <m/>
    <s v="Investment Banking"/>
    <n v="20"/>
    <s v="Scotia Capital/Scotiabank"/>
    <s v="Masters"/>
    <m/>
    <m/>
    <m/>
    <m/>
    <m/>
    <s v="Deep Learning Foundations"/>
    <m/>
    <m/>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x v="2"/>
    <s v="Started at inception after reading about Thrun/Norvig AI  course."/>
    <n v="10"/>
    <s v="Provide additional supplementary resources or pointers to them to facilitate parallel/complementary learning."/>
    <s v="Reinforcement Learning, C+ programming"/>
    <m/>
    <n v="1"/>
    <s v="No"/>
  </r>
  <r>
    <n v="638"/>
    <m/>
    <m/>
    <m/>
    <m/>
    <s v="General interest in the topic (personal growth and enrichment)"/>
    <m/>
    <n v="42.24722222222222"/>
    <d v="1976-04-28T00:00:00"/>
    <n v="6"/>
    <n v="45"/>
    <n v="12"/>
    <n v="50"/>
    <n v="83646"/>
    <x v="5"/>
    <n v="1"/>
    <m/>
    <m/>
    <m/>
    <m/>
    <n v="1"/>
    <s v="Business/Strategy"/>
    <m/>
    <s v="Manager"/>
    <m/>
    <s v="Technology &amp; Internet"/>
    <m/>
    <n v="19"/>
    <s v="Wipro"/>
    <s v="Masters"/>
    <m/>
    <m/>
    <m/>
    <m/>
    <m/>
    <s v="Deep Learning Foundations"/>
    <m/>
    <m/>
    <m/>
    <m/>
    <s v="Slack Channel"/>
    <m/>
    <n v="6"/>
    <m/>
    <m/>
    <n v="8"/>
    <n v="15"/>
    <s v="This is a great platform to reskill yourself with industry proven courses. The results that you draw from the course would be a function of how much time you spend."/>
    <x v="0"/>
    <m/>
    <n v="10"/>
    <s v="Deep Learning course was a first time course and I felt the course moved really very fast."/>
    <s v="Graph database development would be great."/>
    <s v="You have a great team."/>
    <n v="1"/>
    <s v="No"/>
  </r>
  <r>
    <n v="639"/>
    <s v="Start a new career in this field"/>
    <s v="Grow skills for my current role"/>
    <m/>
    <m/>
    <m/>
    <m/>
    <n v="30.488888888888887"/>
    <d v="1987-11-30T00:00:00"/>
    <n v="7"/>
    <n v="360"/>
    <n v="2"/>
    <n v="5"/>
    <n v="510000"/>
    <x v="8"/>
    <n v="1"/>
    <m/>
    <m/>
    <m/>
    <m/>
    <n v="1"/>
    <s v="Software Engineer"/>
    <m/>
    <s v="C-Level"/>
    <m/>
    <s v="Business Support &amp; Logistics"/>
    <m/>
    <n v="1"/>
    <s v="GuangdongQunyu"/>
    <s v="Masters"/>
    <m/>
    <m/>
    <m/>
    <m/>
    <m/>
    <s v="Deep Learning Foundations"/>
    <m/>
    <m/>
    <m/>
    <m/>
    <s v="Stack Overflow"/>
    <m/>
    <n v="6"/>
    <m/>
    <n v="6"/>
    <m/>
    <n v="6"/>
    <s v="provide chinese support_x000a_"/>
    <x v="1"/>
    <m/>
    <n v="10"/>
    <s v="the nice code"/>
    <s v="nothing"/>
    <s v="no"/>
    <n v="1"/>
    <s v="No"/>
  </r>
  <r>
    <n v="640"/>
    <m/>
    <m/>
    <m/>
    <s v="Help prepare for an advanced degree"/>
    <m/>
    <m/>
    <n v="25.002777777777776"/>
    <d v="1993-04-27T00:00:00"/>
    <n v="8"/>
    <n v="35"/>
    <n v="14"/>
    <n v="10"/>
    <n v="16016"/>
    <x v="0"/>
    <n v="1"/>
    <m/>
    <m/>
    <m/>
    <m/>
    <n v="0"/>
    <m/>
    <m/>
    <m/>
    <m/>
    <m/>
    <m/>
    <m/>
    <m/>
    <s v="Bachelors"/>
    <m/>
    <m/>
    <s v="Data Analyst"/>
    <m/>
    <m/>
    <m/>
    <m/>
    <m/>
    <m/>
    <m/>
    <s v="Forums"/>
    <m/>
    <n v="6"/>
    <m/>
    <n v="6"/>
    <m/>
    <n v="50"/>
    <s v="do your best in project. "/>
    <x v="1"/>
    <m/>
    <n v="8"/>
    <s v="give more various project. "/>
    <s v="deep learning"/>
    <s v="i want more free course. "/>
    <n v="1"/>
    <s v="No"/>
  </r>
  <r>
    <n v="641"/>
    <m/>
    <m/>
    <s v="Help move from academia to industry"/>
    <m/>
    <s v="General interest in the topic (personal growth and enrichment)"/>
    <m/>
    <n v="25.8"/>
    <d v="1992-07-14T00:00:00"/>
    <n v="5"/>
    <n v="20"/>
    <n v="9"/>
    <n v="0"/>
    <n v="560017"/>
    <x v="2"/>
    <n v="1"/>
    <m/>
    <m/>
    <m/>
    <m/>
    <n v="1"/>
    <s v="Research"/>
    <m/>
    <s v="Not Applicable"/>
    <m/>
    <m/>
    <s v="Surveillance"/>
    <n v="1"/>
    <s v="UncannyVision"/>
    <s v="Masters"/>
    <m/>
    <m/>
    <m/>
    <s v="Machine Learning Engineer"/>
    <m/>
    <m/>
    <m/>
    <m/>
    <m/>
    <m/>
    <s v="Forums"/>
    <m/>
    <n v="5"/>
    <m/>
    <n v="5"/>
    <m/>
    <n v="20"/>
    <s v="Each of the programming is a challenge for an student. Not only it enhances the theory but practical knowledge of the field. When collection of such assignments are completed, the student becomes a Master in that field.  "/>
    <x v="5"/>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s v="No"/>
  </r>
  <r>
    <n v="642"/>
    <s v="Start a new career in this field"/>
    <m/>
    <m/>
    <m/>
    <s v="General interest in the topic (personal growth and enrichment)"/>
    <m/>
    <n v="25.972222222222221"/>
    <d v="1992-05-13T00:00:00"/>
    <n v="8"/>
    <n v="120"/>
    <n v="12"/>
    <n v="20"/>
    <n v="27713"/>
    <x v="11"/>
    <n v="1"/>
    <m/>
    <m/>
    <m/>
    <m/>
    <n v="0"/>
    <m/>
    <m/>
    <m/>
    <m/>
    <m/>
    <m/>
    <m/>
    <m/>
    <s v="Bachelors"/>
    <s v="Intro to Programming"/>
    <m/>
    <m/>
    <s v="Machine Learning Engineer"/>
    <m/>
    <m/>
    <m/>
    <m/>
    <m/>
    <m/>
    <m/>
    <s v="Feedback from submissions "/>
    <n v="4"/>
    <m/>
    <n v="6"/>
    <m/>
    <n v="40"/>
    <s v="It is worth it!!!"/>
    <x v="1"/>
    <m/>
    <n v="10"/>
    <s v="More flexibility for AI Engineer program"/>
    <s v="Not sure!"/>
    <s v="Better than a college degree!"/>
    <n v="1"/>
    <s v="No"/>
  </r>
  <r>
    <n v="643"/>
    <s v="Start a new career in this field"/>
    <m/>
    <m/>
    <m/>
    <m/>
    <m/>
    <n v="35.702777777777776"/>
    <d v="1982-10-10T00:00:00"/>
    <n v="8"/>
    <n v="35"/>
    <n v="12"/>
    <n v="5"/>
    <n v="560097"/>
    <x v="1"/>
    <n v="0"/>
    <s v="backpack"/>
    <m/>
    <s v="â€œMachine learning for lifeâ€"/>
    <m/>
    <n v="0"/>
    <m/>
    <m/>
    <m/>
    <m/>
    <m/>
    <m/>
    <m/>
    <m/>
    <s v="Masters"/>
    <m/>
    <m/>
    <s v="Data Analyst"/>
    <m/>
    <m/>
    <m/>
    <m/>
    <m/>
    <m/>
    <m/>
    <s v="Forums"/>
    <m/>
    <n v="6"/>
    <m/>
    <n v="3"/>
    <m/>
    <n v="500"/>
    <s v="Decide the schedule and stick to it and keep practising what you learn and document everything..EVERYTHING"/>
    <x v="1"/>
    <m/>
    <n v="10"/>
    <s v="Iam quite happy"/>
    <s v="R/SQL"/>
    <s v="nope"/>
    <n v="1"/>
    <s v="No"/>
  </r>
  <r>
    <n v="644"/>
    <s v="Start a new career in this field"/>
    <m/>
    <m/>
    <m/>
    <m/>
    <m/>
    <n v="35.738888888888887"/>
    <d v="1982-09-27T00:00:00"/>
    <n v="5"/>
    <n v="120"/>
    <n v="14"/>
    <n v="30"/>
    <n v="10260"/>
    <x v="0"/>
    <n v="0"/>
    <s v="t-shirt"/>
    <m/>
    <s v="â€œMachine learning for lifeâ€"/>
    <m/>
    <n v="1"/>
    <s v="Software Engineer"/>
    <m/>
    <s v="Individual Contributor"/>
    <m/>
    <s v="Entertainment &amp; Leisure"/>
    <m/>
    <n v="11"/>
    <s v="Coremelt Ltd."/>
    <s v="Bachelors"/>
    <m/>
    <m/>
    <s v="Data Analyst"/>
    <m/>
    <m/>
    <m/>
    <m/>
    <m/>
    <m/>
    <m/>
    <s v="Stack Overflow"/>
    <m/>
    <n v="4"/>
    <m/>
    <m/>
    <s v="10+"/>
    <n v="50"/>
    <s v="keep trying to coding and read all materials as much as you can"/>
    <x v="1"/>
    <m/>
    <n v="10"/>
    <s v="I like project review and feedback and course materials"/>
    <m/>
    <m/>
    <n v="1"/>
    <s v="No"/>
  </r>
  <r>
    <n v="645"/>
    <m/>
    <s v="Grow skills for my current role"/>
    <m/>
    <m/>
    <m/>
    <m/>
    <n v="33.261111111111113"/>
    <d v="1985-03-07T00:00:00"/>
    <n v="7"/>
    <n v="110"/>
    <n v="11"/>
    <n v="20"/>
    <m/>
    <x v="10"/>
    <n v="1"/>
    <m/>
    <m/>
    <m/>
    <m/>
    <n v="0"/>
    <m/>
    <m/>
    <m/>
    <m/>
    <m/>
    <m/>
    <m/>
    <m/>
    <s v="Masters"/>
    <m/>
    <s v="Business Analyst"/>
    <m/>
    <m/>
    <m/>
    <m/>
    <m/>
    <m/>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x v="2"/>
    <s v="Books"/>
    <n v="10"/>
    <s v="Get 1 on 1 instructors available during my time zone"/>
    <s v="Machine learning"/>
    <s v="Thank you "/>
    <n v="1"/>
    <s v="No"/>
  </r>
  <r>
    <n v="646"/>
    <m/>
    <m/>
    <m/>
    <m/>
    <s v="General interest in the topic (personal growth and enrichment)"/>
    <m/>
    <n v="49.897222222222226"/>
    <d v="1968-10-13T00:00:00"/>
    <n v="7"/>
    <n v="60"/>
    <n v="10"/>
    <n v="10"/>
    <n v="560066"/>
    <x v="5"/>
    <n v="0"/>
    <s v="jacket (brand is TBD... probably Patagonia)"/>
    <m/>
    <s v="â€œMachine learning for lifeâ€"/>
    <m/>
    <n v="1"/>
    <s v="Co-founder (or solo founder)"/>
    <m/>
    <s v="C-Level"/>
    <m/>
    <s v="Technology &amp; Internet"/>
    <m/>
    <n v="25"/>
    <s v="www.soais.com"/>
    <s v="Masters"/>
    <m/>
    <m/>
    <m/>
    <m/>
    <s v="Artificial Intelligence"/>
    <m/>
    <m/>
    <m/>
    <m/>
    <s v="Android Developer"/>
    <s v="Forums"/>
    <m/>
    <n v="5"/>
    <m/>
    <n v="4"/>
    <m/>
    <n v="16"/>
    <s v="Stay regular and focussed. "/>
    <x v="2"/>
    <s v="Internet"/>
    <n v="8"/>
    <s v="More theoretical background and more organised course material. At times it jumps from one topic to other without joining the concepts together to give a bigger picture"/>
    <m/>
    <m/>
    <n v="1"/>
    <s v="No"/>
  </r>
  <r>
    <n v="647"/>
    <m/>
    <s v="Grow skills for my current role"/>
    <m/>
    <m/>
    <s v="General interest in the topic (personal growth and enrichment)"/>
    <m/>
    <n v="35.05833333333333"/>
    <d v="1983-05-30T00:00:00"/>
    <n v="7"/>
    <n v="60"/>
    <n v="8"/>
    <n v="2"/>
    <n v="94102"/>
    <x v="4"/>
    <n v="0"/>
    <s v="jacket (brand is TBD... probably Patagonia)"/>
    <m/>
    <s v="â€œMachine learning for lifeâ€"/>
    <m/>
    <n v="1"/>
    <s v="Machine Learning Engineer"/>
    <m/>
    <s v="Individual Contributor"/>
    <m/>
    <s v="Technology &amp; Internet"/>
    <m/>
    <n v="7"/>
    <s v="Workday"/>
    <s v="Masters"/>
    <m/>
    <m/>
    <m/>
    <s v="Machine Learning Engineer"/>
    <m/>
    <m/>
    <m/>
    <m/>
    <m/>
    <m/>
    <s v="Stack Overflow"/>
    <m/>
    <n v="3"/>
    <m/>
    <n v="5"/>
    <m/>
    <n v="5"/>
    <s v="Aggressively look for resources to supplement lectures"/>
    <x v="2"/>
    <s v="Tech news"/>
    <n v="6"/>
    <s v="Support staff need to be more involved"/>
    <s v="functional programming"/>
    <s v="You guys provide good feedback on the projects"/>
    <n v="0"/>
    <s v="No"/>
  </r>
  <r>
    <n v="648"/>
    <s v="Start a new career in this field"/>
    <m/>
    <m/>
    <m/>
    <m/>
    <m/>
    <n v="34.463888888888889"/>
    <d v="1983-12-30T00:00:00"/>
    <n v="4"/>
    <n v="40"/>
    <n v="11"/>
    <n v="2"/>
    <n v="622"/>
    <x v="0"/>
    <n v="0"/>
    <s v="t-shirt"/>
    <m/>
    <s v="â€œData is the new bacon&quot;"/>
    <m/>
    <n v="0"/>
    <m/>
    <m/>
    <m/>
    <m/>
    <m/>
    <m/>
    <m/>
    <m/>
    <s v="Masters"/>
    <m/>
    <m/>
    <m/>
    <m/>
    <m/>
    <s v="Deep Learning Foundations"/>
    <m/>
    <m/>
    <m/>
    <m/>
    <s v="Slack Channel"/>
    <m/>
    <m/>
    <n v="10"/>
    <n v="5"/>
    <m/>
    <n v="12"/>
    <s v="Just don't give up."/>
    <x v="1"/>
    <m/>
    <n v="7"/>
    <s v="Extend Nanodegree plus programs to other countries"/>
    <s v="courses on node and .net framework"/>
    <s v="Would really be nice to have one on one counselling with an udacity lecturer and the career services team - even if it is a paid appointment."/>
    <n v="1"/>
    <s v="No"/>
  </r>
  <r>
    <n v="649"/>
    <s v="Start a new career in this field"/>
    <s v="Grow skills for my current role"/>
    <s v="Help move from academia to industry"/>
    <s v="Help prepare for an advanced degree"/>
    <s v="General interest in the topic (personal growth and enrichment)"/>
    <s v="Interested in this field "/>
    <n v="21.911111111111111"/>
    <d v="1996-05-14T00:00:00"/>
    <n v="6"/>
    <n v="120"/>
    <n v="8"/>
    <n v="24"/>
    <n v="560001"/>
    <x v="11"/>
    <n v="1"/>
    <m/>
    <m/>
    <m/>
    <m/>
    <n v="0"/>
    <m/>
    <m/>
    <m/>
    <m/>
    <m/>
    <m/>
    <m/>
    <m/>
    <s v="Nanodegree Program"/>
    <m/>
    <m/>
    <s v="Data Analyst"/>
    <m/>
    <m/>
    <m/>
    <m/>
    <m/>
    <m/>
    <m/>
    <s v="Forums"/>
    <m/>
    <n v="3"/>
    <m/>
    <n v="3"/>
    <m/>
    <n v="320"/>
    <s v="Be curious and be informed. Keep learning. Make notes. Its important to understand the concept in and out. Understand nitty-gritties. Dont be afraid to ask mentors for help. Its not about finishing the course fast. Its how much you learn "/>
    <x v="1"/>
    <m/>
    <n v="10"/>
    <s v="More in depth about the topic"/>
    <s v="Some coding hacks perhaps. "/>
    <s v="Its a great platform and i would love to learn more from Udacity nanodegrees"/>
    <n v="1"/>
    <s v="No"/>
  </r>
  <r>
    <n v="650"/>
    <m/>
    <s v="Grow skills for my current role"/>
    <m/>
    <m/>
    <m/>
    <m/>
    <n v="25.872222222222224"/>
    <d v="1992-06-18T00:00:00"/>
    <n v="7"/>
    <n v="30"/>
    <n v="12"/>
    <n v="2"/>
    <n v="201203"/>
    <x v="3"/>
    <n v="1"/>
    <m/>
    <m/>
    <m/>
    <m/>
    <n v="1"/>
    <s v="Self employed"/>
    <m/>
    <s v="Manager"/>
    <m/>
    <s v="Education"/>
    <m/>
    <n v="3"/>
    <s v="Shanghai MuXueNetwork Technology Co., Ltd"/>
    <s v="Bachelors"/>
    <m/>
    <m/>
    <m/>
    <s v="Machine Learning Engineer"/>
    <s v="Artificial Intelligence"/>
    <s v="Deep Learning Foundations"/>
    <m/>
    <m/>
    <m/>
    <s v="React"/>
    <s v="Forums"/>
    <m/>
    <n v="6"/>
    <m/>
    <m/>
    <s v="work time ,every moment"/>
    <n v="8"/>
    <s v="More hands-on try, additional reading material must be serious to see, then add their own points to the required knowledge"/>
    <x v="1"/>
    <m/>
    <n v="10"/>
    <s v="Chinese translation"/>
    <s v="node ã€django"/>
    <s v="Chinese companies want to recruit Udacity students, need better support"/>
    <n v="1"/>
    <s v="No"/>
  </r>
  <r>
    <n v="651"/>
    <s v="Start a new career in this field"/>
    <s v="Grow skills for my current role"/>
    <m/>
    <m/>
    <m/>
    <m/>
    <n v="28.627777777777776"/>
    <d v="1989-09-30T00:00:00"/>
    <n v="7"/>
    <n v="90"/>
    <n v="9"/>
    <n v="3"/>
    <n v="5596"/>
    <x v="1"/>
    <n v="1"/>
    <m/>
    <m/>
    <m/>
    <m/>
    <n v="0"/>
    <m/>
    <m/>
    <m/>
    <m/>
    <m/>
    <m/>
    <m/>
    <m/>
    <s v="Bachelors"/>
    <m/>
    <m/>
    <m/>
    <m/>
    <m/>
    <s v="Deep Learning Foundations"/>
    <m/>
    <m/>
    <m/>
    <m/>
    <s v="Slack Channel"/>
    <m/>
    <n v="3"/>
    <m/>
    <n v="1"/>
    <m/>
    <n v="5"/>
    <s v="Do some review. Don't hurry"/>
    <x v="4"/>
    <m/>
    <n v="10"/>
    <s v="Great web environment and instructor "/>
    <s v="AI, company tech stack analysis"/>
    <s v="App is suck"/>
    <n v="1"/>
    <s v="No"/>
  </r>
  <r>
    <n v="652"/>
    <m/>
    <m/>
    <s v="Help move from academia to industry"/>
    <m/>
    <m/>
    <m/>
    <n v="29.566666666666666"/>
    <d v="1988-10-27T00:00:00"/>
    <n v="7"/>
    <n v="15"/>
    <n v="8"/>
    <n v="2"/>
    <n v="1017"/>
    <x v="0"/>
    <n v="0"/>
    <s v="hoodie"/>
    <m/>
    <s v="â€Math - all the cool kids are doing itâ€"/>
    <m/>
    <n v="1"/>
    <s v="Data Scientist"/>
    <m/>
    <s v="Individual Contributor"/>
    <m/>
    <s v="Entertainment &amp; Leisure"/>
    <m/>
    <n v="0"/>
    <s v="Booking.com"/>
    <s v="PhD"/>
    <m/>
    <m/>
    <m/>
    <s v="Machine Learning Engineer"/>
    <m/>
    <m/>
    <m/>
    <m/>
    <m/>
    <m/>
    <s v="Mentor Help (classroom or 1:1 mentors)"/>
    <m/>
    <n v="6"/>
    <m/>
    <n v="2"/>
    <m/>
    <n v="15"/>
    <s v="Be consistent in your learning. Always try to practice the skills however you can! E.g. write a weekly blog where you explore the techniques you've learned."/>
    <x v="1"/>
    <m/>
    <n v="10"/>
    <s v="I think Udacity did a fantastic job! The only exception was the deep learning project, but I heard that it has been changed now."/>
    <s v="How to use big data tools like hadoop, hive, spark, etc"/>
    <m/>
    <n v="0"/>
    <s v="No"/>
  </r>
  <r>
    <n v="653"/>
    <s v="Start a new career in this field"/>
    <m/>
    <m/>
    <m/>
    <s v="General interest in the topic (personal growth and enrichment)"/>
    <m/>
    <n v="22.355555555555554"/>
    <d v="1995-12-06T00:00:00"/>
    <n v="8"/>
    <n v="35"/>
    <n v="11"/>
    <n v="30"/>
    <n v="97437"/>
    <x v="9"/>
    <n v="1"/>
    <m/>
    <m/>
    <m/>
    <m/>
    <n v="0"/>
    <m/>
    <m/>
    <m/>
    <m/>
    <m/>
    <m/>
    <m/>
    <m/>
    <s v="Nanodegree Program"/>
    <m/>
    <m/>
    <s v="Data Analyst"/>
    <s v="Machine Learning Engineer"/>
    <m/>
    <m/>
    <m/>
    <m/>
    <m/>
    <m/>
    <s v="Stack Overflow"/>
    <m/>
    <n v="6"/>
    <m/>
    <m/>
    <n v="14"/>
    <n v="10"/>
    <s v="Use every ressources at your dispostion and keep on learning."/>
    <x v="1"/>
    <m/>
    <n v="10"/>
    <s v="Have at least a project that involves team work"/>
    <s v="Game development, Cybersecurity"/>
    <m/>
    <n v="1"/>
    <s v="No"/>
  </r>
  <r>
    <n v="654"/>
    <m/>
    <m/>
    <m/>
    <s v="Help prepare for an advanced degree"/>
    <m/>
    <m/>
    <n v="27.058333333333334"/>
    <d v="1991-04-18T00:00:00"/>
    <n v="7"/>
    <n v="5"/>
    <n v="12"/>
    <n v="8"/>
    <n v="44600"/>
    <x v="0"/>
    <n v="0"/>
    <s v="t-shirt"/>
    <m/>
    <s v="â€œA quality life demands quality questionsâ€"/>
    <m/>
    <n v="0"/>
    <m/>
    <m/>
    <m/>
    <m/>
    <m/>
    <m/>
    <m/>
    <m/>
    <s v="Bachelors"/>
    <m/>
    <m/>
    <m/>
    <m/>
    <m/>
    <s v="Deep Learning Foundations"/>
    <m/>
    <m/>
    <m/>
    <m/>
    <s v="Slack Channel"/>
    <m/>
    <n v="5"/>
    <m/>
    <n v="3"/>
    <m/>
    <n v="80"/>
    <s v="work hard and keep learning, make use of all the resources you could get regarding the subject you are learning"/>
    <x v="1"/>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s v="No"/>
  </r>
  <r>
    <n v="655"/>
    <s v="Start a new career in this field"/>
    <m/>
    <m/>
    <m/>
    <s v="General interest in the topic (personal growth and enrichment)"/>
    <m/>
    <n v="30.016666666666666"/>
    <d v="1988-05-18T00:00:00"/>
    <n v="7"/>
    <n v="60"/>
    <n v="4"/>
    <n v="5"/>
    <m/>
    <x v="10"/>
    <n v="1"/>
    <m/>
    <m/>
    <m/>
    <m/>
    <n v="1"/>
    <s v="Educator / Instructor"/>
    <m/>
    <s v="Not Applicable"/>
    <m/>
    <s v="Education"/>
    <m/>
    <n v="3"/>
    <s v="CollÃ¨ge AndrÃ©-Grasset"/>
    <s v="Masters"/>
    <m/>
    <m/>
    <m/>
    <m/>
    <m/>
    <s v="Deep Learning Foundations"/>
    <m/>
    <m/>
    <m/>
    <m/>
    <s v="Forums"/>
    <m/>
    <n v="4"/>
    <m/>
    <n v="5"/>
    <m/>
    <n v="5"/>
    <s v="Make sure you meet the prerequisites, and then some. The suggested deadlines are important, do your best to respect them."/>
    <x v="1"/>
    <m/>
    <n v="10"/>
    <s v="Reward students who respect the suggested deadlines."/>
    <s v="For now, I'm satisfied."/>
    <s v="My employer recognizes courses completed in ''real'' universities, but not Udacity. Working toward better recognition would be great."/>
    <n v="1"/>
    <s v="No"/>
  </r>
  <r>
    <n v="656"/>
    <m/>
    <m/>
    <m/>
    <m/>
    <s v="General interest in the topic (personal growth and enrichment)"/>
    <m/>
    <n v="35.638888888888886"/>
    <d v="1982-11-02T00:00:00"/>
    <n v="7"/>
    <n v="3"/>
    <n v="7"/>
    <n v="100"/>
    <n v="11410"/>
    <x v="9"/>
    <n v="0"/>
    <s v="t-shirt"/>
    <m/>
    <s v="â€œMachine learning for lifeâ€"/>
    <m/>
    <n v="0"/>
    <m/>
    <m/>
    <m/>
    <m/>
    <m/>
    <m/>
    <m/>
    <m/>
    <s v="Bachelors"/>
    <m/>
    <m/>
    <m/>
    <s v="Machine Learning Engineer"/>
    <m/>
    <s v="Deep Learning Foundations"/>
    <m/>
    <m/>
    <m/>
    <m/>
    <s v="Slack Channel"/>
    <m/>
    <n v="6"/>
    <m/>
    <n v="6"/>
    <m/>
    <n v="15"/>
    <s v="I suggest them to learn from several 3rd parties sources."/>
    <x v="0"/>
    <m/>
    <n v="5"/>
    <s v="I'm not sure."/>
    <s v="Big Data"/>
    <s v="No"/>
    <n v="1"/>
    <s v="No"/>
  </r>
  <r>
    <n v="657"/>
    <m/>
    <m/>
    <s v="Help move from academia to industry"/>
    <m/>
    <m/>
    <m/>
    <n v="22.377777777777776"/>
    <d v="1995-11-28T00:00:00"/>
    <n v="7"/>
    <n v="180"/>
    <n v="6"/>
    <n v="5"/>
    <n v="110067"/>
    <x v="1"/>
    <n v="1"/>
    <m/>
    <m/>
    <m/>
    <m/>
    <n v="1"/>
    <s v="Student"/>
    <m/>
    <s v="Intern"/>
    <m/>
    <s v="Technology &amp; Internet"/>
    <m/>
    <n v="0"/>
    <s v="Spikeway Technologies"/>
    <s v="High school or below"/>
    <m/>
    <m/>
    <m/>
    <s v="Machine Learning Engineer"/>
    <m/>
    <s v="Deep Learning Foundations"/>
    <m/>
    <m/>
    <m/>
    <m/>
    <s v="Forums"/>
    <m/>
    <m/>
    <n v="15"/>
    <m/>
    <n v="10"/>
    <n v="5"/>
    <s v="Stick to your schedule and read research papers every week. Don't be in a rush to complete the Nanodegree and clarify all your doubts before moving to a new topic."/>
    <x v="1"/>
    <m/>
    <n v="9"/>
    <s v="Help students understand research paper related to the nanodegree and implement them every week."/>
    <s v="Cryptocurrencies and Blockchain Technology"/>
    <s v="Thank you for everything. Udacity's MLND and DL foundation program helped me get a AI internship at a startup."/>
    <n v="1"/>
    <s v="No"/>
  </r>
  <r>
    <n v="658"/>
    <s v="Start a new career in this field"/>
    <m/>
    <m/>
    <m/>
    <m/>
    <m/>
    <n v="33"/>
    <m/>
    <n v="7"/>
    <n v="35"/>
    <n v="8"/>
    <n v="6"/>
    <n v="500020"/>
    <x v="9"/>
    <n v="0"/>
    <s v="backpack"/>
    <m/>
    <m/>
    <s v="Data is new blood for intelligent machines"/>
    <n v="0"/>
    <m/>
    <m/>
    <m/>
    <m/>
    <m/>
    <m/>
    <m/>
    <m/>
    <s v="Bachelors"/>
    <m/>
    <m/>
    <m/>
    <s v="Machine Learning Engineer"/>
    <m/>
    <m/>
    <m/>
    <m/>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x v="1"/>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s v="No"/>
  </r>
  <r>
    <n v="659"/>
    <s v="Start a new career in this field"/>
    <s v="Grow skills for my current role"/>
    <m/>
    <m/>
    <s v="General interest in the topic (personal growth and enrichment)"/>
    <m/>
    <n v="29.708333333333332"/>
    <d v="1988-09-06T00:00:00"/>
    <n v="6"/>
    <n v="70"/>
    <n v="8"/>
    <n v="7"/>
    <n v="59100"/>
    <x v="6"/>
    <n v="0"/>
    <s v="t-shirt"/>
    <m/>
    <s v="â€œMachine learning for lifeâ€"/>
    <m/>
    <n v="1"/>
    <s v="Software Engineer"/>
    <m/>
    <m/>
    <s v="Product Team Leader"/>
    <m/>
    <s v="Tourism"/>
    <n v="3"/>
    <s v="Travel Appeal Srl"/>
    <s v="Masters"/>
    <m/>
    <m/>
    <m/>
    <m/>
    <s v="Artificial Intelligence"/>
    <m/>
    <m/>
    <m/>
    <m/>
    <m/>
    <s v="Forums"/>
    <m/>
    <n v="5"/>
    <m/>
    <n v="3"/>
    <m/>
    <n v="5"/>
    <s v="To have faith in themselves"/>
    <x v="1"/>
    <m/>
    <n v="9"/>
    <s v="Make more tests and quizzes"/>
    <s v="Data Science"/>
    <m/>
    <n v="1"/>
    <s v="No"/>
  </r>
  <r>
    <n v="660"/>
    <s v="Start a new career in this field"/>
    <m/>
    <m/>
    <m/>
    <m/>
    <m/>
    <n v="25.274999999999999"/>
    <d v="1993-01-19T00:00:00"/>
    <n v="6"/>
    <n v="60"/>
    <n v="10"/>
    <n v="5"/>
    <n v="17564"/>
    <x v="5"/>
    <n v="1"/>
    <m/>
    <m/>
    <m/>
    <m/>
    <n v="1"/>
    <s v="Other"/>
    <m/>
    <s v="Manager"/>
    <m/>
    <s v="Government"/>
    <m/>
    <n v="3"/>
    <s v="Hellenic Navy"/>
    <s v="Bachelors"/>
    <m/>
    <m/>
    <m/>
    <m/>
    <m/>
    <s v="Deep Learning Foundations"/>
    <m/>
    <m/>
    <m/>
    <m/>
    <s v="Slack Channel"/>
    <m/>
    <n v="3"/>
    <m/>
    <n v="5"/>
    <m/>
    <n v="5"/>
    <s v="Never leave for tomorrow what you can do today"/>
    <x v="1"/>
    <m/>
    <n v="7"/>
    <s v="Make more professional videos. Some of them are poorly made. Add even more content"/>
    <s v="Robotics and AI"/>
    <s v="Thanks for democratizing education and helping us get our dream jobs"/>
    <n v="1"/>
    <s v="No"/>
  </r>
  <r>
    <n v="661"/>
    <s v="Start a new career in this field"/>
    <s v="Grow skills for my current role"/>
    <m/>
    <m/>
    <s v="General interest in the topic (personal growth and enrichment)"/>
    <m/>
    <n v="43.836111111111109"/>
    <d v="1974-10-04T00:00:00"/>
    <n v="5"/>
    <n v="35"/>
    <n v="12"/>
    <n v="30"/>
    <n v="466488"/>
    <x v="2"/>
    <n v="1"/>
    <m/>
    <m/>
    <m/>
    <m/>
    <n v="1"/>
    <s v="Business/Strategy"/>
    <m/>
    <s v="Manager"/>
    <m/>
    <s v="Technology &amp; Internet"/>
    <m/>
    <n v="7"/>
    <s v="Intersect,LLC"/>
    <s v="Masters"/>
    <m/>
    <m/>
    <s v="Data Analyst"/>
    <s v="Machine Learning Engineer"/>
    <m/>
    <m/>
    <m/>
    <m/>
    <m/>
    <s v="Tech Entrepreneur"/>
    <s v="Stack Overflow"/>
    <m/>
    <n v="6"/>
    <m/>
    <n v="6"/>
    <m/>
    <n v="20"/>
    <s v="Be inquisitive, especially beyond projects"/>
    <x v="1"/>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s v="No"/>
  </r>
  <r>
    <n v="662"/>
    <s v="Start a new career in this field"/>
    <m/>
    <m/>
    <m/>
    <s v="General interest in the topic (personal growth and enrichment)"/>
    <m/>
    <n v="34.219444444444441"/>
    <d v="1984-03-27T00:00:00"/>
    <n v="5"/>
    <n v="10"/>
    <n v="16"/>
    <n v="4"/>
    <n v="92612"/>
    <x v="0"/>
    <n v="1"/>
    <m/>
    <m/>
    <m/>
    <m/>
    <n v="1"/>
    <s v="Software Engineer"/>
    <m/>
    <s v="Individual Contributor"/>
    <m/>
    <s v="Electronics"/>
    <m/>
    <n v="9"/>
    <s v="Western Digital"/>
    <s v="Masters"/>
    <m/>
    <m/>
    <m/>
    <m/>
    <m/>
    <s v="Deep Learning Foundations"/>
    <m/>
    <m/>
    <m/>
    <m/>
    <s v="Slack Channel"/>
    <m/>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x v="2"/>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s v="No"/>
  </r>
  <r>
    <n v="663"/>
    <m/>
    <m/>
    <m/>
    <m/>
    <s v="General interest in the topic (personal growth and enrichment)"/>
    <m/>
    <n v="29.35"/>
    <d v="1989-01-13T00:00:00"/>
    <n v="6"/>
    <n v="45"/>
    <n v="10"/>
    <n v="15"/>
    <n v="94133"/>
    <x v="8"/>
    <n v="1"/>
    <m/>
    <m/>
    <m/>
    <m/>
    <n v="1"/>
    <s v="Software Engineer"/>
    <m/>
    <s v="Individual Contributor"/>
    <m/>
    <s v="Technology &amp; Internet"/>
    <m/>
    <n v="5"/>
    <s v="Credit Karma"/>
    <s v="Bachelors"/>
    <m/>
    <m/>
    <m/>
    <s v="Machine Learning Engineer"/>
    <m/>
    <m/>
    <m/>
    <m/>
    <m/>
    <m/>
    <s v="Forums"/>
    <m/>
    <n v="6"/>
    <m/>
    <n v="1"/>
    <m/>
    <n v="10"/>
    <s v="_x000a_"/>
    <x v="1"/>
    <m/>
    <n v="10"/>
    <s v="_x000a_"/>
    <s v="Spark and TensorFlow"/>
    <s v="_x000a_"/>
    <n v="0"/>
    <s v="No"/>
  </r>
  <r>
    <n v="664"/>
    <m/>
    <m/>
    <m/>
    <m/>
    <s v="General interest in the topic (personal growth and enrichment)"/>
    <m/>
    <n v="39.530555555555559"/>
    <d v="1979-01-01T00:00:00"/>
    <n v="8"/>
    <n v="30"/>
    <n v="14"/>
    <n v="3"/>
    <n v="0"/>
    <x v="1"/>
    <n v="0"/>
    <s v="backpack"/>
    <m/>
    <s v="â€œMachine learning for lifeâ€"/>
    <m/>
    <n v="1"/>
    <s v="Other"/>
    <m/>
    <s v="Director"/>
    <m/>
    <s v="Entertainment &amp; Leisure"/>
    <m/>
    <n v="13"/>
    <m/>
    <s v="Bachelors"/>
    <m/>
    <m/>
    <m/>
    <m/>
    <m/>
    <s v="Deep Learning Foundations"/>
    <m/>
    <m/>
    <m/>
    <m/>
    <s v="Forums"/>
    <m/>
    <m/>
    <s v="&gt;10"/>
    <n v="1"/>
    <m/>
    <n v="3"/>
    <s v="n/a"/>
    <x v="0"/>
    <m/>
    <n v="9"/>
    <s v="Flexibility to learn"/>
    <s v="Robotics"/>
    <s v="The time per week is longer than the course claim, over 10 hours per week for me actually._x000a_for my case, I need to do lots of extra study out of Udacity to support me to continue the study on Udacity."/>
    <n v="0"/>
    <s v="No"/>
  </r>
  <r>
    <n v="665"/>
    <m/>
    <m/>
    <m/>
    <s v="Help prepare for an advanced degree"/>
    <m/>
    <m/>
    <n v="22.461111111111112"/>
    <d v="1995-10-29T00:00:00"/>
    <n v="6"/>
    <n v="30"/>
    <n v="12"/>
    <n v="5"/>
    <n v="151203"/>
    <x v="8"/>
    <n v="1"/>
    <m/>
    <m/>
    <m/>
    <m/>
    <n v="0"/>
    <m/>
    <m/>
    <m/>
    <m/>
    <m/>
    <m/>
    <m/>
    <m/>
    <s v="Bachelors"/>
    <m/>
    <m/>
    <m/>
    <s v="Machine Learning Engineer"/>
    <m/>
    <m/>
    <m/>
    <m/>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x v="1"/>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s v="No"/>
  </r>
  <r>
    <n v="666"/>
    <s v="Start a new career in this field"/>
    <m/>
    <m/>
    <s v="Help prepare for an advanced degree"/>
    <m/>
    <m/>
    <n v="42.483333333333334"/>
    <d v="1976-02-03T00:00:00"/>
    <n v="6"/>
    <n v="120"/>
    <n v="12"/>
    <n v="8"/>
    <n v="85368"/>
    <x v="1"/>
    <n v="1"/>
    <m/>
    <m/>
    <m/>
    <m/>
    <n v="1"/>
    <s v="Product Management/Project Management"/>
    <m/>
    <s v="Manager"/>
    <m/>
    <s v="Automotive"/>
    <m/>
    <n v="15"/>
    <s v="Continental AG"/>
    <s v="Bachelors"/>
    <m/>
    <m/>
    <m/>
    <m/>
    <m/>
    <s v="Deep Learning Foundations"/>
    <m/>
    <m/>
    <m/>
    <m/>
    <s v="Forums"/>
    <m/>
    <n v="6"/>
    <m/>
    <n v="3"/>
    <m/>
    <n v="8"/>
    <s v="My tip is, always to keep on learning! Do not make to long breaks between projects. "/>
    <x v="2"/>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s v="No"/>
  </r>
  <r>
    <n v="667"/>
    <m/>
    <s v="Grow skills for my current role"/>
    <m/>
    <m/>
    <m/>
    <m/>
    <n v="21.574999999999999"/>
    <d v="1996-09-12T00:00:00"/>
    <n v="6"/>
    <n v="100"/>
    <n v="14"/>
    <n v="6"/>
    <n v="535558"/>
    <x v="9"/>
    <n v="1"/>
    <m/>
    <m/>
    <m/>
    <m/>
    <n v="1"/>
    <s v=" Artificial Intelligence Engineer"/>
    <m/>
    <s v="Intern"/>
    <m/>
    <s v="Advertising &amp; Marketing"/>
    <m/>
    <n v="0"/>
    <s v="bangalore"/>
    <s v="Bachelors"/>
    <m/>
    <m/>
    <s v="Data Analyst"/>
    <m/>
    <m/>
    <m/>
    <m/>
    <m/>
    <m/>
    <m/>
    <s v="Forums"/>
    <m/>
    <n v="6"/>
    <m/>
    <n v="6"/>
    <m/>
    <n v="80"/>
    <s v="Focus on the projects and try to read the material provided and never hesitate to ask for help in the forums and if you are struck check out some git repos."/>
    <x v="1"/>
    <m/>
    <n v="9"/>
    <s v="Better optimization of the website with clear descriptions."/>
    <s v="Bot creation, advanced data analysis"/>
    <s v="nope"/>
    <n v="0"/>
    <s v="No"/>
  </r>
  <r>
    <n v="668"/>
    <m/>
    <m/>
    <m/>
    <m/>
    <s v="General interest in the topic (personal growth and enrichment)"/>
    <m/>
    <n v="30.738888888888887"/>
    <d v="1987-09-01T00:00:00"/>
    <n v="6"/>
    <n v="35"/>
    <n v="6"/>
    <n v="20"/>
    <n v="100191"/>
    <x v="11"/>
    <n v="1"/>
    <m/>
    <m/>
    <m/>
    <m/>
    <n v="1"/>
    <s v="Data Engineer"/>
    <m/>
    <s v="Not Applicable"/>
    <m/>
    <s v="Transportation &amp; Delivery"/>
    <m/>
    <n v="7"/>
    <s v="beijing,China"/>
    <s v="Masters"/>
    <m/>
    <m/>
    <m/>
    <s v="Machine Learning Engineer"/>
    <m/>
    <m/>
    <m/>
    <m/>
    <m/>
    <m/>
    <s v="Forums"/>
    <m/>
    <n v="6"/>
    <m/>
    <n v="6"/>
    <m/>
    <n v="10"/>
    <s v="just do it "/>
    <x v="0"/>
    <m/>
    <n v="8"/>
    <s v="do some interesting project"/>
    <s v="Ted talking about learning experience"/>
    <s v="no"/>
    <n v="1"/>
    <s v="No"/>
  </r>
  <r>
    <n v="669"/>
    <m/>
    <s v="Grow skills for my current role"/>
    <m/>
    <m/>
    <s v="General interest in the topic (personal growth and enrichment)"/>
    <m/>
    <n v="36.322222222222223"/>
    <d v="1982-03-01T00:00:00"/>
    <n v="7"/>
    <n v="2"/>
    <n v="10"/>
    <n v="30"/>
    <n v="69221"/>
    <x v="7"/>
    <n v="1"/>
    <m/>
    <m/>
    <m/>
    <m/>
    <n v="1"/>
    <s v="Student"/>
    <m/>
    <m/>
    <s v="Phd fellow"/>
    <m/>
    <s v="Biology"/>
    <n v="3"/>
    <s v="EMBL"/>
    <s v="Masters"/>
    <m/>
    <m/>
    <m/>
    <m/>
    <s v="Artificial Intelligence"/>
    <m/>
    <m/>
    <m/>
    <m/>
    <m/>
    <s v="Forums"/>
    <m/>
    <n v="3"/>
    <m/>
    <n v="6"/>
    <m/>
    <n v="20"/>
    <s v="Take it seriously. Try to search online other materials to support your classes."/>
    <x v="1"/>
    <m/>
    <n v="7"/>
    <s v="Continuous review of videos and change them when students are not satisfied."/>
    <s v="Bioinformatics"/>
    <m/>
    <n v="1"/>
    <s v="No"/>
  </r>
  <r>
    <n v="670"/>
    <s v="Start a new career in this field"/>
    <s v="Grow skills for my current role"/>
    <m/>
    <m/>
    <m/>
    <m/>
    <n v="33"/>
    <m/>
    <n v="7"/>
    <n v="40"/>
    <n v="9"/>
    <n v="6"/>
    <n v="20020"/>
    <x v="5"/>
    <n v="1"/>
    <m/>
    <m/>
    <m/>
    <m/>
    <n v="1"/>
    <s v=" Artificial Intelligence Engineer"/>
    <m/>
    <s v="Manager"/>
    <m/>
    <s v="Business Support &amp; Logistics"/>
    <m/>
    <n v="7"/>
    <s v="AI Solutions Expert"/>
    <s v="Masters"/>
    <m/>
    <m/>
    <m/>
    <s v="Machine Learning Engineer"/>
    <m/>
    <s v="Deep Learning Foundations"/>
    <m/>
    <m/>
    <m/>
    <m/>
    <s v="Live Help"/>
    <m/>
    <n v="4"/>
    <m/>
    <n v="5"/>
    <m/>
    <n v="8"/>
    <s v="Seriously complete the project"/>
    <x v="2"/>
    <s v="guokr"/>
    <n v="9"/>
    <s v="no"/>
    <s v="no"/>
    <s v="no"/>
    <n v="0"/>
    <s v="No"/>
  </r>
  <r>
    <n v="671"/>
    <m/>
    <s v="Grow skills for my current role"/>
    <m/>
    <m/>
    <s v="General interest in the topic (personal growth and enrichment)"/>
    <m/>
    <n v="31.055555555555557"/>
    <d v="1987-05-10T00:00:00"/>
    <n v="7"/>
    <n v="150"/>
    <n v="12"/>
    <n v="12"/>
    <n v="4534"/>
    <x v="2"/>
    <n v="0"/>
    <s v="backpack"/>
    <m/>
    <s v="â€œA quality life demands quality questionsâ€"/>
    <m/>
    <n v="1"/>
    <s v="Data Engineer"/>
    <m/>
    <s v="Individual Contributor"/>
    <m/>
    <s v="Technology &amp; Internet"/>
    <m/>
    <n v="3"/>
    <s v="-"/>
    <s v="Masters"/>
    <m/>
    <m/>
    <s v="Data Analyst"/>
    <m/>
    <m/>
    <m/>
    <m/>
    <m/>
    <m/>
    <m/>
    <s v="Stack Overflow"/>
    <m/>
    <m/>
    <n v="20"/>
    <n v="5"/>
    <m/>
    <n v="20"/>
    <s v="Keep going at it. Make a habit out of learning. If you take to long outside of the process it will be harder to get back to it, and things won't stick as well."/>
    <x v="2"/>
    <s v="Reddit"/>
    <n v="8"/>
    <s v="More consistency between the courses of a degree"/>
    <s v="GIS"/>
    <s v="No. Have to get back to work :)"/>
    <n v="0"/>
    <s v="No"/>
  </r>
  <r>
    <n v="672"/>
    <m/>
    <s v="Grow skills for my current role"/>
    <s v="Help move from academia to industry"/>
    <m/>
    <m/>
    <m/>
    <n v="26.047222222222221"/>
    <d v="1992-04-16T00:00:00"/>
    <n v="8"/>
    <n v="100"/>
    <n v="12"/>
    <n v="4"/>
    <n v="7405"/>
    <x v="7"/>
    <n v="1"/>
    <m/>
    <m/>
    <m/>
    <m/>
    <n v="1"/>
    <s v="Software Engineer"/>
    <m/>
    <s v="Individual Contributor"/>
    <m/>
    <s v="Technology &amp; Internet"/>
    <m/>
    <n v="8"/>
    <s v="Q Division"/>
    <s v="Masters"/>
    <m/>
    <m/>
    <m/>
    <m/>
    <s v="Artificial Intelligence"/>
    <m/>
    <m/>
    <m/>
    <m/>
    <m/>
    <s v="Slack Channel"/>
    <m/>
    <n v="5"/>
    <m/>
    <n v="6"/>
    <m/>
    <n v="6"/>
    <s v="a) set a schedule and expect it to change_x000a_b) help solve others' problems to understand the material better_x000a_c) create a list of priority tasks in your life. Only do the nanodegree if it can be in or part of the top 3 "/>
    <x v="1"/>
    <m/>
    <n v="9"/>
    <s v="provide summary slides for future reference"/>
    <s v="Entrepreneurship and business development"/>
    <s v="Love the site and the people behind it. Keep up the good work!"/>
    <n v="1"/>
    <s v="No"/>
  </r>
  <r>
    <n v="673"/>
    <s v="Start a new career in this field"/>
    <s v="Grow skills for my current role"/>
    <m/>
    <m/>
    <s v="General interest in the topic (personal growth and enrichment)"/>
    <m/>
    <n v="28.019444444444446"/>
    <d v="1990-05-07T00:00:00"/>
    <n v="7"/>
    <n v="140"/>
    <n v="14"/>
    <n v="30"/>
    <n v="0"/>
    <x v="1"/>
    <n v="1"/>
    <m/>
    <m/>
    <m/>
    <m/>
    <n v="0"/>
    <m/>
    <m/>
    <m/>
    <m/>
    <m/>
    <m/>
    <m/>
    <m/>
    <s v="Masters"/>
    <m/>
    <m/>
    <m/>
    <s v="Machine Learning Engineer"/>
    <m/>
    <m/>
    <m/>
    <s v="Robotics"/>
    <m/>
    <m/>
    <s v="Slack Channel"/>
    <m/>
    <n v="6"/>
    <m/>
    <m/>
    <n v="13"/>
    <n v="20"/>
    <s v="Try to do something every day! Make good use of Slack and support your fellow students!"/>
    <x v="1"/>
    <m/>
    <n v="9"/>
    <s v="The Live Help feature is a brilliant idea, but execution is currently poor. Please improve (see the many ideas/issues already discussed on Slack)"/>
    <s v="Robotics HARDWARE"/>
    <s v="You're awesome ;)"/>
    <n v="1"/>
    <s v="No"/>
  </r>
  <r>
    <n v="674"/>
    <s v="Start a new career in this field"/>
    <m/>
    <m/>
    <m/>
    <s v="General interest in the topic (personal growth and enrichment)"/>
    <m/>
    <n v="29.372222222222224"/>
    <d v="1989-01-05T00:00:00"/>
    <n v="6"/>
    <n v="45"/>
    <n v="10"/>
    <n v="1"/>
    <n v="3620022"/>
    <x v="8"/>
    <n v="0"/>
    <s v="t-shirt"/>
    <m/>
    <s v="â€œA quality life demands quality questionsâ€"/>
    <m/>
    <n v="1"/>
    <s v="Educator / Instructor"/>
    <m/>
    <s v="Not Applicable"/>
    <m/>
    <s v="Education"/>
    <m/>
    <n v="5"/>
    <s v="Japan Exchange and Teaching Programme"/>
    <s v="Bachelors"/>
    <m/>
    <m/>
    <s v="Data Analyst"/>
    <m/>
    <m/>
    <m/>
    <m/>
    <m/>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x v="5"/>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s v="No"/>
  </r>
  <r>
    <n v="675"/>
    <m/>
    <s v="Grow skills for my current role"/>
    <m/>
    <m/>
    <s v="General interest in the topic (personal growth and enrichment)"/>
    <m/>
    <n v="28.955555555555556"/>
    <d v="1989-06-04T00:00:00"/>
    <n v="6"/>
    <n v="120"/>
    <n v="12"/>
    <n v="10"/>
    <n v="500084"/>
    <x v="6"/>
    <n v="1"/>
    <m/>
    <m/>
    <m/>
    <m/>
    <n v="1"/>
    <s v="Business Intelligence / Business Analyst"/>
    <m/>
    <s v="Individual Contributor"/>
    <m/>
    <s v="Technology &amp; Internet"/>
    <m/>
    <n v="1"/>
    <s v="Simility"/>
    <s v="Masters"/>
    <m/>
    <m/>
    <m/>
    <m/>
    <m/>
    <s v="Deep Learning Foundations"/>
    <m/>
    <m/>
    <m/>
    <m/>
    <s v="Slack Channel"/>
    <m/>
    <n v="5"/>
    <m/>
    <n v="3"/>
    <m/>
    <n v="8"/>
    <s v="Find ways to apply you learnings into real world. It's easy to forget things."/>
    <x v="1"/>
    <m/>
    <n v="8"/>
    <s v="Affordable pricing. More real world projects."/>
    <s v="Data Visualisation and Business Analytics"/>
    <s v="Call it simply machine learning nanodegree and remove the word engineer. Don't think it's meant only for engineers."/>
    <n v="1"/>
    <s v="No"/>
  </r>
  <r>
    <n v="676"/>
    <s v="Start a new career in this field"/>
    <m/>
    <m/>
    <m/>
    <m/>
    <m/>
    <n v="45.038888888888891"/>
    <d v="1973-07-28T00:00:00"/>
    <n v="5"/>
    <n v="120"/>
    <n v="14"/>
    <n v="6"/>
    <n v="7895"/>
    <x v="8"/>
    <n v="1"/>
    <m/>
    <m/>
    <m/>
    <m/>
    <n v="1"/>
    <s v="Software Engineer"/>
    <m/>
    <s v="C-Level"/>
    <m/>
    <s v="Healthcare and Pharmaceuticals"/>
    <m/>
    <n v="15"/>
    <s v="Mmi holdings"/>
    <s v="Bachelors"/>
    <m/>
    <m/>
    <m/>
    <m/>
    <m/>
    <m/>
    <m/>
    <m/>
    <s v="None"/>
    <m/>
    <m/>
    <m/>
    <m/>
    <m/>
    <m/>
    <m/>
    <m/>
    <m/>
    <x v="1"/>
    <m/>
    <n v="10"/>
    <s v="Nothing"/>
    <s v="Self driving engineer"/>
    <s v="Good job"/>
    <n v="0"/>
    <s v="No"/>
  </r>
  <r>
    <n v="677"/>
    <s v="Start a new career in this field"/>
    <m/>
    <m/>
    <m/>
    <m/>
    <m/>
    <n v="35.577777777777776"/>
    <d v="1982-11-24T00:00:00"/>
    <n v="8"/>
    <n v="2"/>
    <n v="8"/>
    <n v="1"/>
    <n v="430080"/>
    <x v="2"/>
    <n v="0"/>
    <s v="t-shirt"/>
    <m/>
    <s v="â€Math - all the cool kids are doing itâ€"/>
    <m/>
    <n v="1"/>
    <s v="Machine Learning Engineer"/>
    <m/>
    <s v="Individual Contributor"/>
    <m/>
    <s v="Education"/>
    <m/>
    <n v="2"/>
    <s v="Wuhan"/>
    <s v="Masters"/>
    <m/>
    <m/>
    <m/>
    <m/>
    <m/>
    <s v="Deep Learning Foundations"/>
    <m/>
    <m/>
    <m/>
    <m/>
    <s v="Slack Channel"/>
    <m/>
    <n v="6"/>
    <m/>
    <n v="3"/>
    <m/>
    <n v="3"/>
    <s v="Focus on project and learn the necessary part"/>
    <x v="1"/>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s v="No"/>
  </r>
  <r>
    <n v="678"/>
    <m/>
    <s v="Grow skills for my current role"/>
    <m/>
    <m/>
    <m/>
    <m/>
    <n v="28.130555555555556"/>
    <d v="1990-03-28T00:00:00"/>
    <n v="7"/>
    <n v="60"/>
    <n v="7"/>
    <n v="5"/>
    <n v="500081"/>
    <x v="9"/>
    <n v="1"/>
    <m/>
    <m/>
    <m/>
    <m/>
    <n v="1"/>
    <s v="Data Engineer"/>
    <m/>
    <s v="Individual Contributor"/>
    <m/>
    <s v="Technology &amp; Internet"/>
    <m/>
    <n v="2"/>
    <s v="Hyderabad"/>
    <s v="Masters"/>
    <m/>
    <m/>
    <s v="Data Analyst"/>
    <m/>
    <m/>
    <m/>
    <m/>
    <m/>
    <m/>
    <m/>
    <s v="Stack Overflow"/>
    <m/>
    <n v="3"/>
    <m/>
    <n v="5"/>
    <m/>
    <n v="168"/>
    <s v="Work regularly. Treat this as a classroom program and stick to your schedule."/>
    <x v="0"/>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s v="No"/>
  </r>
  <r>
    <n v="679"/>
    <m/>
    <s v="Grow skills for my current role"/>
    <m/>
    <m/>
    <s v="General interest in the topic (personal growth and enrichment)"/>
    <m/>
    <n v="25.530555555555555"/>
    <d v="1992-10-19T00:00:00"/>
    <n v="6"/>
    <n v="60"/>
    <n v="14"/>
    <n v="4"/>
    <n v="311"/>
    <x v="6"/>
    <n v="0"/>
    <s v="hoodie"/>
    <m/>
    <s v="â€œMachine learning for lifeâ€"/>
    <m/>
    <n v="1"/>
    <s v="Data Analyst"/>
    <m/>
    <m/>
    <s v="Senior"/>
    <m/>
    <s v="Video Games"/>
    <n v="3"/>
    <s v="Radiant Worlds"/>
    <s v="Bachelors"/>
    <m/>
    <m/>
    <m/>
    <m/>
    <m/>
    <m/>
    <m/>
    <m/>
    <s v="None"/>
    <m/>
    <m/>
    <m/>
    <m/>
    <m/>
    <m/>
    <m/>
    <m/>
    <m/>
    <x v="1"/>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s v="No"/>
  </r>
  <r>
    <n v="680"/>
    <m/>
    <s v="Grow skills for my current role"/>
    <m/>
    <m/>
    <s v="General interest in the topic (personal growth and enrichment)"/>
    <m/>
    <n v="35.758333333333333"/>
    <d v="1982-09-20T00:00:00"/>
    <n v="6"/>
    <n v="30"/>
    <n v="15"/>
    <n v="16"/>
    <n v="90408"/>
    <x v="8"/>
    <n v="1"/>
    <m/>
    <m/>
    <m/>
    <m/>
    <n v="1"/>
    <s v="Research"/>
    <m/>
    <m/>
    <s v="Research Assistant"/>
    <m/>
    <s v="Applied Research / Semiconductor"/>
    <n v="2"/>
    <s v="Fraunhofer Institute for Integrated Systems and Device Technology IISB"/>
    <s v="Masters"/>
    <m/>
    <m/>
    <m/>
    <m/>
    <m/>
    <m/>
    <m/>
    <m/>
    <s v="None"/>
    <m/>
    <m/>
    <m/>
    <m/>
    <m/>
    <m/>
    <m/>
    <m/>
    <m/>
    <x v="1"/>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s v="No"/>
  </r>
  <r>
    <n v="681"/>
    <s v="Start a new career in this field"/>
    <m/>
    <m/>
    <m/>
    <m/>
    <m/>
    <n v="22.322222222222223"/>
    <d v="1995-12-18T00:00:00"/>
    <n v="7"/>
    <n v="10"/>
    <n v="3"/>
    <n v="4"/>
    <n v="523303"/>
    <x v="9"/>
    <n v="1"/>
    <m/>
    <m/>
    <m/>
    <m/>
    <n v="1"/>
    <s v="Software Engineer"/>
    <m/>
    <s v="Individual Contributor"/>
    <m/>
    <s v="Electronics"/>
    <m/>
    <n v="1"/>
    <m/>
    <s v="Nanodegree Program"/>
    <m/>
    <m/>
    <m/>
    <m/>
    <m/>
    <s v="Deep Learning Foundations"/>
    <m/>
    <m/>
    <m/>
    <m/>
    <s v="Slack Channel"/>
    <m/>
    <n v="5"/>
    <m/>
    <m/>
    <n v="12"/>
    <n v="4"/>
    <s v="study hard"/>
    <x v="1"/>
    <m/>
    <n v="10"/>
    <s v="have more project"/>
    <m/>
    <m/>
    <n v="1"/>
    <s v="No"/>
  </r>
  <r>
    <n v="682"/>
    <s v="Start a new career in this field"/>
    <m/>
    <s v="Help move from academia to industry"/>
    <s v="Help prepare for an advanced degree"/>
    <s v="General interest in the topic (personal growth and enrichment)"/>
    <m/>
    <n v="20.872222222222224"/>
    <d v="1997-05-23T00:00:00"/>
    <n v="10"/>
    <n v="20"/>
    <n v="10"/>
    <n v="10"/>
    <n v="9000"/>
    <x v="2"/>
    <n v="1"/>
    <m/>
    <m/>
    <m/>
    <m/>
    <n v="0"/>
    <m/>
    <m/>
    <m/>
    <m/>
    <m/>
    <m/>
    <m/>
    <m/>
    <s v="High school or below"/>
    <m/>
    <m/>
    <m/>
    <m/>
    <m/>
    <s v="Deep Learning Foundations"/>
    <m/>
    <m/>
    <m/>
    <m/>
    <s v="Slack Channel"/>
    <m/>
    <n v="6"/>
    <m/>
    <n v="6"/>
    <m/>
    <n v="30"/>
    <s v="Try to understand everything from first principles. Use all the resources available, including the great community."/>
    <x v="2"/>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s v="No"/>
  </r>
  <r>
    <n v="683"/>
    <m/>
    <m/>
    <m/>
    <s v="Help prepare for an advanced degree"/>
    <m/>
    <m/>
    <n v="44.858333333333334"/>
    <d v="1973-10-01T00:00:00"/>
    <n v="5"/>
    <n v="120"/>
    <n v="12"/>
    <n v="60"/>
    <n v="1740071"/>
    <x v="2"/>
    <n v="0"/>
    <m/>
    <s v="None"/>
    <s v="â€œA quality life demands quality questionsâ€"/>
    <m/>
    <n v="1"/>
    <s v="Software Engineer"/>
    <m/>
    <s v="Not Applicable"/>
    <m/>
    <s v="Telecommunications"/>
    <m/>
    <n v="15"/>
    <m/>
    <s v="Masters"/>
    <m/>
    <m/>
    <m/>
    <m/>
    <m/>
    <s v="Deep Learning Foundations"/>
    <m/>
    <m/>
    <m/>
    <m/>
    <s v="Mentor Help (classroom or 1:1 mentors)"/>
    <m/>
    <n v="6"/>
    <m/>
    <n v="6"/>
    <m/>
    <n v="15"/>
    <s v="Nothing"/>
    <x v="1"/>
    <m/>
    <n v="5"/>
    <s v="Give the place to study any cutting edge technology."/>
    <s v="None"/>
    <s v="None"/>
    <n v="0"/>
    <s v="No"/>
  </r>
  <r>
    <n v="684"/>
    <m/>
    <m/>
    <m/>
    <m/>
    <s v="General interest in the topic (personal growth and enrichment)"/>
    <m/>
    <n v="41.527777777777779"/>
    <d v="1977-01-12T00:00:00"/>
    <n v="7"/>
    <n v="120"/>
    <n v="6"/>
    <n v="3"/>
    <m/>
    <x v="11"/>
    <n v="0"/>
    <s v="hoodie"/>
    <m/>
    <s v="â€œMachine learning for lifeâ€"/>
    <m/>
    <n v="1"/>
    <s v="Software Engineer"/>
    <m/>
    <s v="Director"/>
    <m/>
    <s v="Technology &amp; Internet"/>
    <m/>
    <n v="17"/>
    <s v="BrandSnob"/>
    <s v="Bachelors"/>
    <m/>
    <m/>
    <m/>
    <m/>
    <m/>
    <s v="Deep Learning Foundations"/>
    <m/>
    <m/>
    <m/>
    <m/>
    <s v="Forums"/>
    <m/>
    <n v="6"/>
    <m/>
    <n v="3"/>
    <m/>
    <n v="10"/>
    <s v="Spend time to understand the theory and intuition before coding"/>
    <x v="1"/>
    <m/>
    <n v="9"/>
    <s v="More small exercise and provide more graphs to visualize the ideas or theory"/>
    <s v="Augmented Reality, Mix Reality, Applied Machine Learning concepts in apps"/>
    <s v="Overall it's really good. "/>
    <n v="0"/>
    <s v="No"/>
  </r>
  <r>
    <n v="685"/>
    <s v="Start a new career in this field"/>
    <m/>
    <m/>
    <m/>
    <m/>
    <m/>
    <n v="34.56111111111111"/>
    <d v="1983-11-25T00:00:00"/>
    <n v="7"/>
    <n v="20"/>
    <n v="10"/>
    <n v="20"/>
    <n v="92800"/>
    <x v="4"/>
    <n v="1"/>
    <m/>
    <m/>
    <m/>
    <m/>
    <n v="1"/>
    <s v=" Artificial Intelligence Engineer"/>
    <m/>
    <s v="Manager"/>
    <m/>
    <s v="Education"/>
    <m/>
    <n v="1"/>
    <s v="TheD."/>
    <s v="Masters"/>
    <m/>
    <m/>
    <m/>
    <s v="Machine Learning Engineer"/>
    <m/>
    <m/>
    <m/>
    <m/>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x v="0"/>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s v="No"/>
  </r>
  <r>
    <n v="686"/>
    <m/>
    <s v="Grow skills for my current role"/>
    <m/>
    <m/>
    <s v="General interest in the topic (personal growth and enrichment)"/>
    <m/>
    <n v="39.075000000000003"/>
    <d v="1979-06-14T00:00:00"/>
    <n v="4"/>
    <n v="70"/>
    <n v="12"/>
    <n v="25"/>
    <n v="3031"/>
    <x v="10"/>
    <n v="0"/>
    <s v="t-shirt"/>
    <m/>
    <m/>
    <s v="We make shit taglines. Code is what we know. "/>
    <n v="1"/>
    <s v="Consulting"/>
    <m/>
    <m/>
    <s v="Senior Consultant"/>
    <s v="Utilities, Energy and Extraction"/>
    <m/>
    <n v="11"/>
    <s v="Newcrest Mining"/>
    <s v="Masters"/>
    <m/>
    <m/>
    <m/>
    <m/>
    <m/>
    <s v="Deep Learning Foundations"/>
    <m/>
    <m/>
    <m/>
    <m/>
    <s v="Stack Overflow"/>
    <m/>
    <m/>
    <n v="15"/>
    <m/>
    <n v="10"/>
    <n v="40"/>
    <s v="Don't believe the time estimates. You may enrol in two Nanodegrees at the same time like I did, you will complete the first one and run out of time to complete the second. "/>
    <x v="1"/>
    <m/>
    <n v="10"/>
    <s v="Give better time estimates. Tailor to professionals working full time. "/>
    <s v="Pyspark "/>
    <s v="The content creators should standardise the structure of the code. Instead of trying to unravel design, this will allow students to concentrate on learning api's and theory. "/>
    <n v="0"/>
    <s v="No"/>
  </r>
  <r>
    <n v="687"/>
    <s v="Start a new career in this field"/>
    <s v="Grow skills for my current role"/>
    <m/>
    <m/>
    <m/>
    <m/>
    <n v="58.013888888888886"/>
    <d v="1960-10-13T00:00:00"/>
    <n v="7"/>
    <n v="40"/>
    <n v="12"/>
    <n v="10"/>
    <n v="28224"/>
    <x v="11"/>
    <n v="1"/>
    <m/>
    <m/>
    <m/>
    <m/>
    <n v="1"/>
    <s v="Consulting"/>
    <m/>
    <s v="C-Level"/>
    <m/>
    <s v="Technology &amp; Internet"/>
    <m/>
    <n v="30"/>
    <s v="OBI Corp"/>
    <s v="Bachelors"/>
    <m/>
    <m/>
    <m/>
    <m/>
    <m/>
    <s v="Deep Learning Foundations"/>
    <m/>
    <m/>
    <m/>
    <m/>
    <s v="Forums"/>
    <m/>
    <n v="5"/>
    <m/>
    <m/>
    <n v="12"/>
    <n v="12"/>
    <s v="The expected work time for projects is a lot higher than those published."/>
    <x v="1"/>
    <m/>
    <n v="10"/>
    <s v="Publish the student's work time Bell curve for each project (or mean and std-dev)"/>
    <m/>
    <m/>
    <n v="0"/>
    <s v="No"/>
  </r>
  <r>
    <n v="688"/>
    <m/>
    <s v="Grow skills for my current role"/>
    <m/>
    <m/>
    <s v="General interest in the topic (personal growth and enrichment)"/>
    <m/>
    <n v="35.705555555555556"/>
    <d v="1982-10-09T00:00:00"/>
    <n v="7"/>
    <n v="15"/>
    <n v="12"/>
    <n v="12"/>
    <n v="200"/>
    <x v="10"/>
    <n v="0"/>
    <s v="t-shirt"/>
    <m/>
    <s v="â€œMachine learning for lifeâ€"/>
    <m/>
    <n v="1"/>
    <s v="Business Intelligence / Business Analyst"/>
    <m/>
    <s v="Individual Contributor"/>
    <m/>
    <s v="Technology &amp; Internet"/>
    <m/>
    <n v="1"/>
    <s v="Capgemini"/>
    <s v="PhD"/>
    <m/>
    <m/>
    <s v="Data Analyst"/>
    <s v="Machine Learning Engineer"/>
    <m/>
    <m/>
    <m/>
    <m/>
    <m/>
    <m/>
    <s v="Stack Overflow"/>
    <m/>
    <n v="2"/>
    <m/>
    <n v="5"/>
    <m/>
    <n v="30"/>
    <s v="Just stick to it."/>
    <x v="1"/>
    <m/>
    <n v="7"/>
    <s v="I don't know"/>
    <s v="Software testing."/>
    <m/>
    <n v="0"/>
    <s v="No"/>
  </r>
  <r>
    <n v="689"/>
    <s v="Start a new career in this field"/>
    <m/>
    <m/>
    <m/>
    <s v="General interest in the topic (personal growth and enrichment)"/>
    <m/>
    <n v="21.18888888888889"/>
    <d v="1997-01-29T00:00:00"/>
    <n v="5"/>
    <n v="8"/>
    <n v="10"/>
    <n v="5"/>
    <n v="396191"/>
    <x v="3"/>
    <n v="0"/>
    <s v="hoodie"/>
    <m/>
    <s v="â€œA quality life demands quality questionsâ€"/>
    <m/>
    <n v="0"/>
    <m/>
    <m/>
    <m/>
    <m/>
    <m/>
    <m/>
    <m/>
    <m/>
    <s v="High school or below"/>
    <m/>
    <m/>
    <m/>
    <m/>
    <m/>
    <s v="Deep Learning Foundations"/>
    <m/>
    <m/>
    <m/>
    <m/>
    <s v="Stack Overflow"/>
    <m/>
    <n v="4"/>
    <m/>
    <n v="3"/>
    <m/>
    <n v="4"/>
    <s v="Study a little bit everyday instead of doing it all together_x000a_And do your assignments and projects seriously "/>
    <x v="1"/>
    <m/>
    <n v="9"/>
    <s v="Some of the courses are wuite costly "/>
    <s v="Graphics designing "/>
    <m/>
    <n v="0"/>
    <s v="No"/>
  </r>
  <r>
    <n v="690"/>
    <m/>
    <s v="Grow skills for my current role"/>
    <m/>
    <m/>
    <s v="General interest in the topic (personal growth and enrichment)"/>
    <m/>
    <n v="33.586111111111109"/>
    <d v="1984-11-10T00:00:00"/>
    <n v="7"/>
    <n v="10"/>
    <n v="6"/>
    <n v="10"/>
    <m/>
    <x v="3"/>
    <n v="0"/>
    <s v="jacket (brand is TBD... probably Patagonia)"/>
    <m/>
    <s v="â€œMachine learning for lifeâ€"/>
    <m/>
    <n v="1"/>
    <s v="Research"/>
    <m/>
    <s v="Not Applicable"/>
    <m/>
    <s v="Education"/>
    <m/>
    <n v="6"/>
    <m/>
    <s v="PhD"/>
    <m/>
    <m/>
    <m/>
    <m/>
    <m/>
    <s v="Deep Learning Foundations"/>
    <m/>
    <m/>
    <m/>
    <m/>
    <s v="Stack Overflow"/>
    <m/>
    <n v="3"/>
    <m/>
    <n v="6"/>
    <m/>
    <n v="10"/>
    <s v="Keep a steady pace and meet deadlines"/>
    <x v="1"/>
    <m/>
    <n v="10"/>
    <s v=" "/>
    <m/>
    <m/>
    <n v="0"/>
    <s v="No"/>
  </r>
  <r>
    <n v="691"/>
    <m/>
    <s v="Grow skills for my current role"/>
    <m/>
    <m/>
    <m/>
    <m/>
    <n v="39.700000000000003"/>
    <d v="1978-11-01T00:00:00"/>
    <n v="7"/>
    <n v="180"/>
    <n v="11"/>
    <n v="3"/>
    <n v="30097"/>
    <x v="0"/>
    <n v="0"/>
    <m/>
    <s v="Mug"/>
    <s v="â€œMachine learning for lifeâ€"/>
    <m/>
    <n v="1"/>
    <s v="Data Scientist"/>
    <m/>
    <s v="Director"/>
    <m/>
    <s v="Advertising &amp; Marketing"/>
    <m/>
    <n v="5"/>
    <s v="360i"/>
    <s v="Masters"/>
    <m/>
    <m/>
    <m/>
    <m/>
    <m/>
    <m/>
    <m/>
    <m/>
    <s v="None"/>
    <m/>
    <m/>
    <m/>
    <m/>
    <m/>
    <m/>
    <m/>
    <m/>
    <m/>
    <x v="1"/>
    <m/>
    <n v="7"/>
    <s v="The mentor support is a great idea, but, mentors aren't always good. They need to be chosen properly. My mentor didn't provide me enough support for the AI Nanodegree."/>
    <s v="Statistics"/>
    <m/>
    <n v="1"/>
    <s v="No"/>
  </r>
  <r>
    <n v="692"/>
    <m/>
    <s v="Grow skills for my current role"/>
    <m/>
    <m/>
    <m/>
    <m/>
    <n v="46.75277777777778"/>
    <d v="1971-11-19T00:00:00"/>
    <n v="8"/>
    <n v="35"/>
    <n v="12"/>
    <n v="26"/>
    <n v="39564"/>
    <x v="7"/>
    <n v="1"/>
    <m/>
    <m/>
    <m/>
    <m/>
    <n v="1"/>
    <s v="Software Engineer"/>
    <m/>
    <s v="Individual Contributor"/>
    <m/>
    <s v="Healthcare and Pharmaceuticals"/>
    <m/>
    <n v="7"/>
    <s v="Ranger Health"/>
    <s v="PhD"/>
    <m/>
    <m/>
    <m/>
    <s v="Machine Learning Engineer"/>
    <s v="Artificial Intelligence"/>
    <m/>
    <s v="Self-Driving Car Engineer"/>
    <m/>
    <m/>
    <m/>
    <s v="Slack Channel"/>
    <m/>
    <n v="6"/>
    <m/>
    <n v="2"/>
    <m/>
    <n v="8"/>
    <s v="Consistency is most important. Don't try to do it all, just put in some effort every day. Don't be a hero. Asking or looking for help is part of learning and a skill you should be using every day."/>
    <x v="2"/>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s v="No"/>
  </r>
  <r>
    <n v="693"/>
    <m/>
    <s v="Grow skills for my current role"/>
    <m/>
    <m/>
    <s v="General interest in the topic (personal growth and enrichment)"/>
    <m/>
    <n v="54.016666666666666"/>
    <d v="1964-09-21T00:00:00"/>
    <n v="7"/>
    <n v="50"/>
    <n v="8"/>
    <n v="5"/>
    <n v="2624"/>
    <x v="2"/>
    <n v="1"/>
    <m/>
    <m/>
    <m/>
    <m/>
    <n v="1"/>
    <s v="Other"/>
    <m/>
    <s v="Not Applicable"/>
    <m/>
    <m/>
    <s v="Finance"/>
    <n v="30"/>
    <s v="Credit Suisse"/>
    <s v="Bachelors"/>
    <m/>
    <m/>
    <m/>
    <m/>
    <m/>
    <s v="Deep Learning Foundations"/>
    <m/>
    <m/>
    <m/>
    <m/>
    <s v="Forums"/>
    <m/>
    <n v="6"/>
    <m/>
    <n v="6"/>
    <m/>
    <n v="20"/>
    <s v="Focus on learning and projects and put away everything else if you can. Had to work , take care of kids and family and study. Very difficult. "/>
    <x v="2"/>
    <s v="online tech news"/>
    <n v="7"/>
    <s v="Can't think of anything right now."/>
    <s v="Deep learning applied to law / legal industry - more in depth NLP"/>
    <m/>
    <n v="0"/>
    <s v="No"/>
  </r>
  <r>
    <n v="694"/>
    <m/>
    <s v="Grow skills for my current role"/>
    <m/>
    <m/>
    <m/>
    <m/>
    <n v="33.211111111111109"/>
    <d v="1985-03-25T00:00:00"/>
    <n v="6"/>
    <n v="60"/>
    <n v="12"/>
    <n v="6"/>
    <n v="1"/>
    <x v="3"/>
    <n v="1"/>
    <m/>
    <m/>
    <m/>
    <m/>
    <n v="1"/>
    <s v=" Artificial Intelligence Engineer"/>
    <m/>
    <s v="Vice President"/>
    <m/>
    <m/>
    <s v="Investment banking"/>
    <n v="9"/>
    <s v="CLSA Ltd"/>
    <s v="Bachelors"/>
    <m/>
    <m/>
    <m/>
    <m/>
    <m/>
    <s v="Deep Learning Foundations"/>
    <m/>
    <m/>
    <m/>
    <m/>
    <s v="Slack Channel"/>
    <m/>
    <n v="5"/>
    <m/>
    <n v="6"/>
    <m/>
    <n v="30"/>
    <s v="Just make sure you have your timetable set. This will ensure proper learning of course material."/>
    <x v="1"/>
    <m/>
    <n v="10"/>
    <s v="Consultation towards how to apply learning in a particular field."/>
    <s v="More involved towards finance/ investment banking."/>
    <s v="So far, it has been a great experience. "/>
    <n v="1"/>
    <s v="No"/>
  </r>
  <r>
    <n v="695"/>
    <s v="Start a new career in this field"/>
    <m/>
    <m/>
    <m/>
    <s v="General interest in the topic (personal growth and enrichment)"/>
    <m/>
    <n v="41.333333333333336"/>
    <d v="1977-03-23T00:00:00"/>
    <n v="7"/>
    <n v="45"/>
    <n v="10"/>
    <n v="6"/>
    <n v="94043"/>
    <x v="9"/>
    <n v="1"/>
    <m/>
    <m/>
    <m/>
    <m/>
    <n v="1"/>
    <s v="Product Management/Project Management"/>
    <m/>
    <s v="Manager"/>
    <m/>
    <s v="Technology &amp; Internet"/>
    <m/>
    <n v="17"/>
    <s v="VMware"/>
    <s v="Masters"/>
    <m/>
    <m/>
    <m/>
    <m/>
    <s v="Artificial Intelligence"/>
    <m/>
    <m/>
    <m/>
    <m/>
    <m/>
    <s v="Slack Channel"/>
    <m/>
    <n v="6"/>
    <m/>
    <n v="6"/>
    <m/>
    <n v="6"/>
    <s v="Follow along with lessons with pen&amp;paper and try to make notes. Writing reinforces learning. Also, reserve enough time for projects so that you can also work on optional portions. They really enhance your learning."/>
    <x v="1"/>
    <m/>
    <n v="10"/>
    <s v="More projects"/>
    <s v="How to change careers"/>
    <s v="I love Udacity. Most of the lessons in my nanodegree were very good "/>
    <n v="1"/>
    <s v="No"/>
  </r>
  <r>
    <n v="696"/>
    <s v="Start a new career in this field"/>
    <s v="Grow skills for my current role"/>
    <m/>
    <s v="Help prepare for an advanced degree"/>
    <s v="General interest in the topic (personal growth and enrichment)"/>
    <m/>
    <n v="42.891666666666666"/>
    <d v="1975-09-09T00:00:00"/>
    <n v="6"/>
    <n v="60"/>
    <n v="6"/>
    <n v="3"/>
    <m/>
    <x v="8"/>
    <n v="0"/>
    <s v="hoodie"/>
    <m/>
    <s v="â€œMachine learning for lifeâ€"/>
    <m/>
    <n v="1"/>
    <s v="Data Analyst"/>
    <m/>
    <s v="Individual Contributor"/>
    <m/>
    <m/>
    <s v="Media &amp; Technology"/>
    <n v="4"/>
    <s v="Motion Picture Solutions"/>
    <s v="Associates"/>
    <m/>
    <m/>
    <s v="Data Analyst"/>
    <m/>
    <m/>
    <m/>
    <m/>
    <m/>
    <m/>
    <m/>
    <s v="Forums"/>
    <m/>
    <n v="5"/>
    <m/>
    <n v="5"/>
    <m/>
    <n v="12"/>
    <s v="I would say if you get stuck, use the forums, other people may have had the same issue as you, and you can see where you are going wrong."/>
    <x v="1"/>
    <m/>
    <n v="10"/>
    <s v="None"/>
    <s v="None that I can think of."/>
    <s v="Not at the moment."/>
    <n v="0"/>
    <s v="No"/>
  </r>
  <r>
    <n v="697"/>
    <m/>
    <m/>
    <m/>
    <m/>
    <s v="General interest in the topic (personal growth and enrichment)"/>
    <m/>
    <n v="34.333333333333336"/>
    <d v="1984-02-15T00:00:00"/>
    <n v="7"/>
    <n v="90"/>
    <n v="14"/>
    <n v="2"/>
    <n v="47410"/>
    <x v="10"/>
    <n v="1"/>
    <m/>
    <m/>
    <m/>
    <m/>
    <n v="1"/>
    <s v="Software Engineer"/>
    <m/>
    <m/>
    <s v="Senior"/>
    <s v="Technology &amp; Internet"/>
    <m/>
    <n v="8"/>
    <s v="Supahands dot com"/>
    <s v="Masters"/>
    <m/>
    <m/>
    <m/>
    <m/>
    <s v="Artificial Intelligence"/>
    <m/>
    <m/>
    <m/>
    <m/>
    <m/>
    <s v="Forums"/>
    <m/>
    <n v="3"/>
    <m/>
    <n v="1"/>
    <m/>
    <n v="15"/>
    <s v="do not expect to find everything in the videos. its require more than that. read books, research and thinking and doing a lot"/>
    <x v="2"/>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s v="No"/>
  </r>
  <r>
    <n v="698"/>
    <s v="Start a new career in this field"/>
    <m/>
    <m/>
    <m/>
    <m/>
    <m/>
    <n v="40.761111111111113"/>
    <d v="1977-10-15T00:00:00"/>
    <n v="5"/>
    <n v="150"/>
    <n v="6"/>
    <n v="1"/>
    <n v="77494"/>
    <x v="0"/>
    <n v="1"/>
    <m/>
    <m/>
    <m/>
    <m/>
    <n v="1"/>
    <s v=" Artificial Intelligence Engineer"/>
    <m/>
    <s v="Director"/>
    <m/>
    <s v="Technology &amp; Internet"/>
    <m/>
    <n v="19"/>
    <s v="wolters kluwer"/>
    <s v="Bachelors"/>
    <m/>
    <m/>
    <m/>
    <m/>
    <s v="Artificial Intelligence"/>
    <s v="Deep Learning Foundations"/>
    <m/>
    <m/>
    <m/>
    <m/>
    <s v="Slack Channel"/>
    <m/>
    <n v="6"/>
    <m/>
    <n v="6"/>
    <m/>
    <n v="4"/>
    <s v="Need to understand what each degree offers. Make sure that you are signing up for what you want to do in future not just to add a certificate in your kitty."/>
    <x v="1"/>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s v="No"/>
  </r>
  <r>
    <n v="699"/>
    <s v="Start a new career in this field"/>
    <m/>
    <m/>
    <m/>
    <m/>
    <m/>
    <n v="46.81111111111111"/>
    <d v="1971-10-29T00:00:00"/>
    <n v="8"/>
    <n v="40"/>
    <n v="10"/>
    <n v="6"/>
    <m/>
    <x v="5"/>
    <n v="0"/>
    <s v="t-shirt"/>
    <m/>
    <s v="â€Math - all the cool kids are doing itâ€"/>
    <m/>
    <n v="1"/>
    <s v="Business/Strategy"/>
    <m/>
    <s v="Manager"/>
    <m/>
    <m/>
    <s v="covers multiple areas"/>
    <n v="5"/>
    <s v="The Business Therapist"/>
    <s v="PhD"/>
    <m/>
    <m/>
    <s v="Data Analyst"/>
    <m/>
    <m/>
    <m/>
    <m/>
    <m/>
    <m/>
    <m/>
    <s v="Stack Overflow"/>
    <m/>
    <m/>
    <n v="12"/>
    <n v="6"/>
    <m/>
    <n v="20"/>
    <s v="Use deliberate practice and have patience. "/>
    <x v="1"/>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s v="No"/>
  </r>
  <r>
    <n v="700"/>
    <s v="Start a new career in this field"/>
    <s v="Grow skills for my current role"/>
    <m/>
    <m/>
    <s v="General interest in the topic (personal growth and enrichment)"/>
    <m/>
    <n v="52.552777777777777"/>
    <d v="1966-03-02T00:00:00"/>
    <n v="7"/>
    <n v="180"/>
    <n v="12"/>
    <n v="10"/>
    <m/>
    <x v="3"/>
    <n v="0"/>
    <s v="backpack"/>
    <m/>
    <s v="â€œA quality life demands quality questionsâ€"/>
    <m/>
    <n v="1"/>
    <s v="Product Management/Project Management"/>
    <m/>
    <s v="Individual Contributor"/>
    <m/>
    <s v="Entertainment &amp; Leisure"/>
    <m/>
    <n v="25"/>
    <m/>
    <s v="Masters"/>
    <m/>
    <m/>
    <m/>
    <s v="Machine Learning Engineer"/>
    <m/>
    <m/>
    <m/>
    <m/>
    <m/>
    <m/>
    <s v="Stack Overflow"/>
    <m/>
    <n v="6"/>
    <m/>
    <n v="5"/>
    <m/>
    <n v="260"/>
    <s v="make regular and frequent time available to study"/>
    <x v="1"/>
    <m/>
    <n v="9"/>
    <s v="although tricky, it'd be great to have a group project or real-world project of some kind in the courses"/>
    <m/>
    <s v="i really like udacity's courses and delivery. "/>
    <n v="0"/>
    <s v="No"/>
  </r>
  <r>
    <n v="701"/>
    <s v="Start a new career in this field"/>
    <m/>
    <m/>
    <s v="Help prepare for an advanced degree"/>
    <s v="General interest in the topic (personal growth and enrichment)"/>
    <m/>
    <n v="26.597222222222221"/>
    <d v="1991-10-01T00:00:00"/>
    <n v="8"/>
    <n v="30"/>
    <n v="10"/>
    <n v="18"/>
    <n v="98103"/>
    <x v="1"/>
    <n v="1"/>
    <m/>
    <m/>
    <m/>
    <m/>
    <n v="0"/>
    <m/>
    <m/>
    <m/>
    <m/>
    <m/>
    <m/>
    <m/>
    <m/>
    <s v="Masters"/>
    <m/>
    <m/>
    <m/>
    <s v="Machine Learning Engineer"/>
    <m/>
    <m/>
    <m/>
    <m/>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x v="1"/>
    <m/>
    <n v="8"/>
    <s v="Lower tuition on the self driving car program ;)"/>
    <s v="Intensive c++ and Python courses covering the capabilities of various machine learning, computer vision and general robotics libraries"/>
    <m/>
    <n v="0"/>
    <s v="No"/>
  </r>
  <r>
    <n v="702"/>
    <s v="Start a new career in this field"/>
    <s v="Grow skills for my current role"/>
    <m/>
    <m/>
    <m/>
    <m/>
    <n v="47.405555555555559"/>
    <d v="1971-03-29T00:00:00"/>
    <n v="7"/>
    <n v="30"/>
    <n v="6"/>
    <n v="3"/>
    <n v="92694"/>
    <x v="0"/>
    <n v="1"/>
    <m/>
    <m/>
    <m/>
    <m/>
    <n v="1"/>
    <s v="Data Scientist"/>
    <m/>
    <s v="Individual Contributor"/>
    <m/>
    <s v="Technology &amp; Internet"/>
    <m/>
    <n v="12"/>
    <s v="Osprey Data"/>
    <s v="PhD"/>
    <m/>
    <m/>
    <m/>
    <m/>
    <m/>
    <s v="Deep Learning Foundations"/>
    <m/>
    <m/>
    <m/>
    <m/>
    <s v="Forums"/>
    <m/>
    <m/>
    <n v="10"/>
    <n v="5"/>
    <m/>
    <n v="10"/>
    <s v="Try to make progress on your lessons every day, even if it is little time what you have. Don't let too many days pass without doing that. Use the forum and watch each and every video. Use as many resources from Udacity as possible "/>
    <x v="2"/>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s v="No"/>
  </r>
  <r>
    <n v="703"/>
    <s v="Start a new career in this field"/>
    <m/>
    <m/>
    <m/>
    <s v="General interest in the topic (personal growth and enrichment)"/>
    <m/>
    <n v="27.908333333333335"/>
    <d v="1990-06-16T00:00:00"/>
    <n v="6"/>
    <n v="50"/>
    <n v="10"/>
    <n v="3"/>
    <n v="30001"/>
    <x v="9"/>
    <n v="1"/>
    <m/>
    <m/>
    <m/>
    <m/>
    <n v="0"/>
    <m/>
    <m/>
    <m/>
    <m/>
    <m/>
    <m/>
    <m/>
    <m/>
    <s v="Masters"/>
    <m/>
    <m/>
    <s v="Data Analyst"/>
    <m/>
    <m/>
    <s v="Deep Learning Foundations"/>
    <m/>
    <m/>
    <m/>
    <m/>
    <s v="Stack Overflow"/>
    <m/>
    <n v="6"/>
    <m/>
    <n v="4"/>
    <m/>
    <n v="100"/>
    <s v="Try to finish as fast as possible"/>
    <x v="0"/>
    <m/>
    <n v="8"/>
    <s v="Give some more open projects"/>
    <m/>
    <s v="There can be more further learning materials"/>
    <n v="1"/>
    <s v="No"/>
  </r>
  <r>
    <n v="704"/>
    <s v="Start a new career in this field"/>
    <m/>
    <m/>
    <m/>
    <m/>
    <m/>
    <n v="26.547222222222221"/>
    <d v="1991-10-19T00:00:00"/>
    <n v="6"/>
    <n v="60"/>
    <n v="4"/>
    <n v="5"/>
    <n v="300"/>
    <x v="3"/>
    <n v="1"/>
    <m/>
    <m/>
    <m/>
    <m/>
    <n v="1"/>
    <s v="Other"/>
    <m/>
    <s v="Not Applicable"/>
    <m/>
    <s v="Electronics"/>
    <m/>
    <n v="0"/>
    <s v="TSMC"/>
    <s v="Masters"/>
    <m/>
    <m/>
    <m/>
    <m/>
    <m/>
    <s v="Deep Learning Foundations"/>
    <m/>
    <m/>
    <m/>
    <m/>
    <s v="Stack Overflow"/>
    <m/>
    <n v="6"/>
    <m/>
    <n v="6"/>
    <m/>
    <n v="4"/>
    <s v="Fixed time to learn and take notes."/>
    <x v="1"/>
    <m/>
    <n v="7"/>
    <s v="more efficiency"/>
    <s v="vehicle dynamics"/>
    <s v="more course offered in Chinese"/>
    <n v="1"/>
    <s v="No"/>
  </r>
  <r>
    <n v="705"/>
    <m/>
    <s v="Grow skills for my current role"/>
    <m/>
    <m/>
    <m/>
    <m/>
    <n v="36.705555555555556"/>
    <d v="1981-10-14T00:00:00"/>
    <n v="6"/>
    <n v="90"/>
    <n v="16"/>
    <n v="50"/>
    <n v="61004"/>
    <x v="8"/>
    <n v="1"/>
    <m/>
    <m/>
    <m/>
    <m/>
    <n v="1"/>
    <s v="Co-founder (or solo founder)"/>
    <m/>
    <s v="President"/>
    <m/>
    <s v="Electronics"/>
    <m/>
    <n v="11"/>
    <n v="6"/>
    <s v="Masters"/>
    <m/>
    <m/>
    <m/>
    <m/>
    <m/>
    <s v="Deep Learning Foundations"/>
    <m/>
    <m/>
    <m/>
    <m/>
    <s v="Slack Channel"/>
    <m/>
    <n v="2"/>
    <m/>
    <n v="2"/>
    <m/>
    <n v="8"/>
    <s v="watch the tutorial video carefully;"/>
    <x v="1"/>
    <m/>
    <n v="10"/>
    <s v="come to China ;)"/>
    <s v="deep learning on the edge devices"/>
    <s v="I'm building a AI company with friends. good luck to me and udacity"/>
    <n v="0"/>
    <s v="No"/>
  </r>
  <r>
    <n v="706"/>
    <s v="Start a new career in this field"/>
    <m/>
    <m/>
    <m/>
    <m/>
    <m/>
    <n v="35.93888888888889"/>
    <d v="1982-07-17T00:00:00"/>
    <n v="7"/>
    <n v="120"/>
    <n v="7"/>
    <n v="3"/>
    <n v="560047"/>
    <x v="11"/>
    <n v="1"/>
    <m/>
    <m/>
    <m/>
    <m/>
    <n v="1"/>
    <s v="Data Engineer"/>
    <m/>
    <s v="Individual Contributor"/>
    <m/>
    <m/>
    <s v="Finance"/>
    <n v="7"/>
    <s v="Bengaluru"/>
    <s v="Masters"/>
    <m/>
    <m/>
    <m/>
    <m/>
    <m/>
    <s v="Deep Learning Foundations"/>
    <m/>
    <m/>
    <m/>
    <m/>
    <s v="Slack Channel"/>
    <m/>
    <n v="6"/>
    <m/>
    <n v="2"/>
    <m/>
    <n v="8"/>
    <s v="Learn via projects"/>
    <x v="0"/>
    <m/>
    <n v="10"/>
    <s v="provide industrial interaction while study "/>
    <s v="Data Engineering, Data Structure"/>
    <s v="No"/>
    <n v="1"/>
    <s v="No"/>
  </r>
  <r>
    <n v="707"/>
    <s v="Start a new career in this field"/>
    <m/>
    <m/>
    <s v="Help prepare for an advanced degree"/>
    <m/>
    <m/>
    <n v="22.975000000000001"/>
    <d v="1995-04-27T00:00:00"/>
    <n v="4"/>
    <n v="35"/>
    <n v="9"/>
    <n v="15"/>
    <n v="600094"/>
    <x v="8"/>
    <n v="0"/>
    <s v="hoodie"/>
    <m/>
    <s v="â€œA quality life demands quality questionsâ€"/>
    <m/>
    <n v="1"/>
    <s v="Freelancing"/>
    <m/>
    <s v="Individual Contributor"/>
    <m/>
    <s v="Technology &amp; Internet"/>
    <m/>
    <n v="2"/>
    <s v="self employed"/>
    <s v="Bachelors"/>
    <m/>
    <m/>
    <m/>
    <s v="Machine Learning Engineer"/>
    <m/>
    <m/>
    <m/>
    <m/>
    <m/>
    <m/>
    <s v="Mentor Help (classroom or 1:1 mentors)"/>
    <m/>
    <n v="6"/>
    <m/>
    <n v="5"/>
    <m/>
    <n v="10"/>
    <s v="Try,Try and never give up even if you feel that you don't understand ...try to use all the resources provided"/>
    <x v="1"/>
    <m/>
    <n v="10"/>
    <s v="Have more In-person sessions in India"/>
    <s v="Meteor.js Mongo Db"/>
    <s v="I am grateful to Udacity for many things :-) keep up the good work guys"/>
    <n v="1"/>
    <s v="No"/>
  </r>
  <r>
    <n v="708"/>
    <m/>
    <m/>
    <m/>
    <m/>
    <s v="General interest in the topic (personal growth and enrichment)"/>
    <m/>
    <n v="50.288888888888891"/>
    <d v="1968-05-25T00:00:00"/>
    <n v="7"/>
    <n v="2"/>
    <n v="3"/>
    <n v="15"/>
    <n v="53172"/>
    <x v="10"/>
    <n v="0"/>
    <s v="jacket (brand is TBD... probably Patagonia)"/>
    <m/>
    <s v="â€œMachine learning for lifeâ€"/>
    <m/>
    <n v="1"/>
    <s v="Other"/>
    <m/>
    <s v="Not Applicable"/>
    <m/>
    <m/>
    <s v="Medical"/>
    <n v="25"/>
    <s v="Aurora Pharmacy"/>
    <s v="Bachelors"/>
    <m/>
    <m/>
    <s v="Data Analyst"/>
    <m/>
    <m/>
    <m/>
    <m/>
    <m/>
    <m/>
    <m/>
    <s v="Stack Overflow"/>
    <m/>
    <n v="4"/>
    <m/>
    <n v="3"/>
    <m/>
    <n v="6"/>
    <s v="It is easier and more fun than you would expect.  You should try it.  "/>
    <x v="0"/>
    <m/>
    <n v="8"/>
    <s v="I am unsure "/>
    <s v="More math"/>
    <m/>
    <n v="0"/>
    <s v="No"/>
  </r>
  <r>
    <n v="709"/>
    <s v="Start a new career in this field"/>
    <m/>
    <m/>
    <m/>
    <m/>
    <m/>
    <n v="31.574999999999999"/>
    <d v="1986-11-04T00:00:00"/>
    <n v="6"/>
    <n v="30"/>
    <n v="6"/>
    <n v="30"/>
    <n v="29063"/>
    <x v="7"/>
    <n v="1"/>
    <m/>
    <m/>
    <m/>
    <m/>
    <n v="1"/>
    <s v="Data Analyst"/>
    <m/>
    <s v="Not Applicable"/>
    <m/>
    <m/>
    <s v="Security "/>
    <n v="5"/>
    <s v="Paladin Security "/>
    <s v="Nanodegree Program"/>
    <m/>
    <m/>
    <s v="Data Analyst"/>
    <m/>
    <m/>
    <m/>
    <m/>
    <m/>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
    <x v="0"/>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s v="No"/>
  </r>
  <r>
    <n v="710"/>
    <s v="Start a new career in this field"/>
    <m/>
    <m/>
    <m/>
    <m/>
    <m/>
    <n v="31.183333333333334"/>
    <d v="1987-03-25T00:00:00"/>
    <n v="7"/>
    <n v="35"/>
    <n v="14"/>
    <n v="1"/>
    <n v="8021"/>
    <x v="9"/>
    <n v="0"/>
    <m/>
    <s v="Don't really want swag"/>
    <s v="â€œData is the new bacon&quot;"/>
    <m/>
    <n v="0"/>
    <m/>
    <m/>
    <m/>
    <m/>
    <m/>
    <m/>
    <m/>
    <m/>
    <s v="Masters"/>
    <m/>
    <m/>
    <s v="Data Analyst"/>
    <m/>
    <m/>
    <m/>
    <m/>
    <m/>
    <m/>
    <m/>
    <s v="Forums"/>
    <m/>
    <n v="6"/>
    <m/>
    <n v="6"/>
    <m/>
    <n v="8"/>
    <s v="Make sure it's worth the time/money spent as there's no guarantee of job placement."/>
    <x v="1"/>
    <m/>
    <n v="5"/>
    <s v="Have more partners willing to hire interns/entry-level positions from Udacity graduates"/>
    <m/>
    <s v="The nanodegree/projects don't seem to be all that useful in getting employment. The knowledge gained is nice, but that's all freely available."/>
    <m/>
    <s v="No"/>
  </r>
  <r>
    <n v="711"/>
    <m/>
    <m/>
    <m/>
    <m/>
    <s v="General interest in the topic (personal growth and enrichment)"/>
    <m/>
    <n v="37.663888888888891"/>
    <d v="1980-11-03T00:00:00"/>
    <n v="7"/>
    <n v="75"/>
    <n v="10"/>
    <n v="2"/>
    <n v="11577"/>
    <x v="1"/>
    <n v="0"/>
    <s v="hat"/>
    <m/>
    <s v="â€œData is the new bacon&quot;"/>
    <m/>
    <n v="0"/>
    <m/>
    <m/>
    <m/>
    <m/>
    <m/>
    <m/>
    <m/>
    <m/>
    <s v="Bachelors"/>
    <m/>
    <m/>
    <m/>
    <m/>
    <s v="Artificial Intelligence"/>
    <m/>
    <m/>
    <m/>
    <m/>
    <m/>
    <s v="Forums"/>
    <m/>
    <n v="2"/>
    <m/>
    <n v="4"/>
    <m/>
    <n v="50"/>
    <s v="Ask questions in the forum that's the best place to learn"/>
    <x v="1"/>
    <m/>
    <n v="10"/>
    <s v="It would be better if Udacity can provide students local studying groups also."/>
    <m/>
    <m/>
    <n v="0"/>
    <s v="No"/>
  </r>
  <r>
    <n v="712"/>
    <m/>
    <m/>
    <m/>
    <m/>
    <s v="General interest in the topic (personal growth and enrichment)"/>
    <m/>
    <n v="22.897222222222222"/>
    <d v="1995-05-25T00:00:00"/>
    <n v="8"/>
    <n v="35"/>
    <n v="12"/>
    <n v="20"/>
    <n v="100016"/>
    <x v="2"/>
    <n v="0"/>
    <s v="t-shirt"/>
    <m/>
    <s v="â€œMachine learning for lifeâ€"/>
    <m/>
    <n v="0"/>
    <m/>
    <m/>
    <m/>
    <m/>
    <m/>
    <m/>
    <m/>
    <m/>
    <s v="Bachelors"/>
    <m/>
    <m/>
    <m/>
    <m/>
    <m/>
    <s v="Deep Learning Foundations"/>
    <m/>
    <m/>
    <m/>
    <m/>
    <s v="Stack Overflow"/>
    <m/>
    <n v="6"/>
    <m/>
    <n v="6"/>
    <m/>
    <n v="4"/>
    <s v="Perhaps some projects' description are not perfect, but we can understand it in other ways."/>
    <x v="0"/>
    <m/>
    <n v="10"/>
    <s v="Improve the imperfect project description."/>
    <s v="None."/>
    <s v="None."/>
    <n v="0"/>
    <s v="No"/>
  </r>
  <r>
    <n v="713"/>
    <s v="Start a new career in this field"/>
    <s v="Grow skills for my current role"/>
    <s v="Help move from academia to industry"/>
    <s v="Help prepare for an advanced degree"/>
    <s v="General interest in the topic (personal growth and enrichment)"/>
    <m/>
    <n v="28.944444444444443"/>
    <d v="1989-06-08T00:00:00"/>
    <n v="8"/>
    <n v="30"/>
    <n v="5"/>
    <n v="30"/>
    <n v="10128"/>
    <x v="8"/>
    <n v="0"/>
    <s v="backpack"/>
    <m/>
    <m/>
    <s v="None"/>
    <n v="1"/>
    <s v="Accounting/Finance"/>
    <m/>
    <s v="Manager"/>
    <m/>
    <m/>
    <s v="Service industry"/>
    <n v="5"/>
    <s v="Your Dog's Best Friend"/>
    <s v="Bachelors"/>
    <s v="Intro to Programming"/>
    <m/>
    <m/>
    <m/>
    <m/>
    <s v="Deep Learning Foundations"/>
    <m/>
    <m/>
    <m/>
    <s v="Front End Developer"/>
    <s v="Forums"/>
    <m/>
    <n v="5"/>
    <m/>
    <m/>
    <n v="8"/>
    <n v="10"/>
    <s v="Keep working at it even if you get frustrated or stuck. "/>
    <x v="1"/>
    <m/>
    <n v="10"/>
    <s v="Nothing so far"/>
    <m/>
    <m/>
    <n v="1"/>
    <s v="No"/>
  </r>
  <r>
    <n v="714"/>
    <m/>
    <s v="Grow skills for my current role"/>
    <m/>
    <m/>
    <m/>
    <m/>
    <n v="33.347222222222221"/>
    <d v="1985-02-04T00:00:00"/>
    <n v="8"/>
    <n v="80"/>
    <n v="9"/>
    <n v="2"/>
    <n v="0"/>
    <x v="2"/>
    <n v="1"/>
    <m/>
    <m/>
    <m/>
    <m/>
    <n v="1"/>
    <s v="Other"/>
    <m/>
    <s v="Individual Contributor"/>
    <m/>
    <s v="Airlines &amp; Aerospace (including Defense)"/>
    <m/>
    <n v="10"/>
    <s v="Airbus"/>
    <s v="Masters"/>
    <m/>
    <m/>
    <s v="Data Analyst"/>
    <m/>
    <m/>
    <m/>
    <m/>
    <m/>
    <m/>
    <m/>
    <s v="Forums"/>
    <m/>
    <m/>
    <n v="13"/>
    <m/>
    <n v="10"/>
    <n v="30"/>
    <s v="Do more than just the videos for learning"/>
    <x v="2"/>
    <s v="Workplace"/>
    <n v="7"/>
    <s v="Provide written course material on top of the videos"/>
    <s v="-"/>
    <s v="-"/>
    <n v="1"/>
    <s v="No"/>
  </r>
  <r>
    <n v="715"/>
    <m/>
    <s v="Grow skills for my current role"/>
    <m/>
    <m/>
    <m/>
    <m/>
    <n v="24.625"/>
    <d v="1993-09-10T00:00:00"/>
    <n v="8"/>
    <n v="15"/>
    <n v="9"/>
    <n v="12"/>
    <n v="32351"/>
    <x v="9"/>
    <n v="1"/>
    <m/>
    <m/>
    <m/>
    <m/>
    <n v="0"/>
    <m/>
    <m/>
    <m/>
    <m/>
    <m/>
    <m/>
    <m/>
    <m/>
    <s v="Bachelors"/>
    <m/>
    <m/>
    <m/>
    <s v="Machine Learning Engineer"/>
    <m/>
    <m/>
    <m/>
    <m/>
    <m/>
    <m/>
    <s v="Forums"/>
    <m/>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x v="0"/>
    <m/>
    <n v="10"/>
    <s v="Allow me to buy swag, so I can wear Udacity while I Udacity on Udacity;)"/>
    <m/>
    <s v="While I am currently unemployed, I start at Google this upcoming September."/>
    <n v="1"/>
    <s v="No"/>
  </r>
  <r>
    <n v="716"/>
    <s v="Start a new career in this field"/>
    <s v="Grow skills for my current role"/>
    <s v="Help move from academia to industry"/>
    <m/>
    <m/>
    <m/>
    <n v="37.06388888888889"/>
    <d v="1981-06-07T00:00:00"/>
    <n v="7"/>
    <n v="40"/>
    <n v="10"/>
    <n v="0"/>
    <n v="60615"/>
    <x v="5"/>
    <n v="0"/>
    <s v="t-shirt"/>
    <m/>
    <s v="â€œMachine learning for lifeâ€"/>
    <m/>
    <n v="1"/>
    <s v="Research"/>
    <m/>
    <s v="Not Applicable"/>
    <m/>
    <s v="Education"/>
    <m/>
    <n v="6"/>
    <s v="University of Chicago"/>
    <s v="PhD"/>
    <m/>
    <m/>
    <m/>
    <s v="Machine Learning Engineer"/>
    <m/>
    <m/>
    <m/>
    <m/>
    <m/>
    <m/>
    <s v="Mentor Help (classroom or 1:1 mentors)"/>
    <m/>
    <n v="5"/>
    <m/>
    <n v="5"/>
    <m/>
    <n v="4"/>
    <s v="read some books parallel "/>
    <x v="0"/>
    <m/>
    <n v="8"/>
    <s v="more challenging project"/>
    <m/>
    <m/>
    <n v="1"/>
    <s v="No"/>
  </r>
  <r>
    <n v="717"/>
    <s v="Start a new career in this field"/>
    <m/>
    <m/>
    <m/>
    <m/>
    <m/>
    <n v="30.294444444444444"/>
    <d v="1988-02-08T00:00:00"/>
    <n v="10"/>
    <n v="60"/>
    <n v="8"/>
    <n v="10"/>
    <n v="94063"/>
    <x v="6"/>
    <n v="0"/>
    <s v="jacket (brand is TBD... probably Patagonia)"/>
    <m/>
    <s v="â€œA quality life demands quality questionsâ€"/>
    <m/>
    <n v="0"/>
    <m/>
    <m/>
    <m/>
    <m/>
    <m/>
    <m/>
    <m/>
    <m/>
    <s v="Masters"/>
    <m/>
    <m/>
    <m/>
    <m/>
    <s v="Artificial Intelligence"/>
    <m/>
    <s v="Self-Driving Car Engineer"/>
    <m/>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x v="0"/>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s v="No"/>
  </r>
  <r>
    <n v="718"/>
    <s v="Start a new career in this field"/>
    <s v="Grow skills for my current role"/>
    <m/>
    <m/>
    <s v="General interest in the topic (personal growth and enrichment)"/>
    <m/>
    <n v="28.680555555555557"/>
    <d v="1989-09-11T00:00:00"/>
    <n v="4"/>
    <n v="30"/>
    <n v="18"/>
    <n v="24"/>
    <n v="500072"/>
    <x v="10"/>
    <n v="1"/>
    <m/>
    <m/>
    <m/>
    <m/>
    <n v="1"/>
    <s v="Co-founder (or solo founder)"/>
    <m/>
    <s v="Individual Contributor"/>
    <m/>
    <s v="Technology &amp; Internet"/>
    <m/>
    <n v="5"/>
    <s v="Sujeerya Animation and Entertainments private limited "/>
    <s v="Bachelors"/>
    <m/>
    <m/>
    <m/>
    <m/>
    <m/>
    <s v="Deep Learning Foundations"/>
    <m/>
    <m/>
    <m/>
    <m/>
    <s v="Slack Channel"/>
    <m/>
    <m/>
    <n v="10"/>
    <n v="6"/>
    <m/>
    <n v="72"/>
    <s v="The learning opportunity is great. Work hard and every one will be benefited."/>
    <x v="1"/>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s v="No"/>
  </r>
  <r>
    <n v="719"/>
    <s v="Start a new career in this field"/>
    <s v="Grow skills for my current role"/>
    <m/>
    <m/>
    <m/>
    <m/>
    <n v="34.133333333333333"/>
    <d v="1984-04-27T00:00:00"/>
    <n v="6"/>
    <n v="135"/>
    <n v="7"/>
    <n v="40"/>
    <n v="84034"/>
    <x v="6"/>
    <n v="1"/>
    <m/>
    <m/>
    <m/>
    <m/>
    <n v="1"/>
    <s v="Product Management/Project Management"/>
    <m/>
    <s v="Not Applicable"/>
    <m/>
    <s v="Automotive"/>
    <m/>
    <n v="5"/>
    <s v="Not Sure "/>
    <s v="Masters"/>
    <m/>
    <m/>
    <m/>
    <m/>
    <s v="Artificial Intelligence"/>
    <m/>
    <m/>
    <m/>
    <m/>
    <m/>
    <s v="Forums"/>
    <m/>
    <n v="4"/>
    <m/>
    <n v="5"/>
    <m/>
    <n v="25"/>
    <s v="Get additional Learning Material. Try total follow the timeline"/>
    <x v="1"/>
    <m/>
    <n v="8"/>
    <s v="Improve the android app. A lot of functions dont work"/>
    <m/>
    <m/>
    <n v="0"/>
    <s v="No"/>
  </r>
  <r>
    <n v="720"/>
    <s v="Start a new career in this field"/>
    <m/>
    <m/>
    <m/>
    <m/>
    <m/>
    <n v="37.05833333333333"/>
    <d v="1981-06-09T00:00:00"/>
    <n v="8"/>
    <n v="35"/>
    <n v="8"/>
    <n v="15"/>
    <n v="12527"/>
    <x v="0"/>
    <n v="1"/>
    <m/>
    <m/>
    <m/>
    <m/>
    <n v="0"/>
    <m/>
    <m/>
    <m/>
    <m/>
    <m/>
    <m/>
    <m/>
    <m/>
    <s v="Bachelors"/>
    <m/>
    <m/>
    <m/>
    <m/>
    <m/>
    <s v="Deep Learning Foundations"/>
    <m/>
    <m/>
    <m/>
    <m/>
    <s v="Slack Channel"/>
    <m/>
    <n v="6"/>
    <m/>
    <n v="6"/>
    <m/>
    <n v="10"/>
    <s v="Do every day a little bit to learn most efficiently."/>
    <x v="2"/>
    <s v="I don't know"/>
    <n v="8"/>
    <s v="Sometimes a little bit more feedback on unit test would be nice."/>
    <s v="I'm really happy with the things udacity provide. Eventually courses on software architecture would be nice."/>
    <s v="You make learning great again."/>
    <n v="1"/>
    <s v="No"/>
  </r>
  <r>
    <n v="721"/>
    <s v="Start a new career in this field"/>
    <m/>
    <m/>
    <m/>
    <m/>
    <m/>
    <n v="35.50277777777778"/>
    <d v="1982-12-21T00:00:00"/>
    <n v="8"/>
    <n v="90"/>
    <n v="15"/>
    <n v="10"/>
    <n v="94303"/>
    <x v="0"/>
    <n v="0"/>
    <s v="t-shirt"/>
    <m/>
    <m/>
    <s v="udacity"/>
    <n v="1"/>
    <s v="Data Scientist"/>
    <m/>
    <s v="Individual Contributor"/>
    <m/>
    <s v="Technology &amp; Internet"/>
    <m/>
    <n v="2"/>
    <s v="popsugar"/>
    <s v="Bachelors"/>
    <m/>
    <m/>
    <m/>
    <s v="Machine Learning Engineer"/>
    <m/>
    <m/>
    <m/>
    <m/>
    <m/>
    <m/>
    <s v="Stack Overflow"/>
    <m/>
    <n v="6"/>
    <m/>
    <n v="6"/>
    <m/>
    <n v="15"/>
    <s v="don't expect help"/>
    <x v="1"/>
    <m/>
    <n v="4"/>
    <s v="the projects are often not supported by course materials. no guidance is provided by people who actually know the material"/>
    <s v="calculus"/>
    <s v="please support your students as they try to meet deadlines"/>
    <n v="1"/>
    <s v="No"/>
  </r>
  <r>
    <n v="722"/>
    <s v="Start a new career in this field"/>
    <m/>
    <m/>
    <m/>
    <s v="General interest in the topic (personal growth and enrichment)"/>
    <m/>
    <n v="28.408333333333335"/>
    <d v="1989-12-18T00:00:00"/>
    <n v="8"/>
    <n v="120"/>
    <n v="8"/>
    <n v="1"/>
    <n v="542187"/>
    <x v="7"/>
    <n v="0"/>
    <s v="t-shirt"/>
    <m/>
    <s v="â€œA quality life demands quality questionsâ€"/>
    <m/>
    <n v="0"/>
    <m/>
    <m/>
    <m/>
    <m/>
    <m/>
    <m/>
    <m/>
    <m/>
    <s v="Bachelors"/>
    <m/>
    <s v="Business Analyst"/>
    <m/>
    <m/>
    <m/>
    <m/>
    <m/>
    <m/>
    <m/>
    <m/>
    <s v="Forums"/>
    <m/>
    <m/>
    <n v="15"/>
    <m/>
    <n v="20"/>
    <n v="80"/>
    <s v="stay focused"/>
    <x v="0"/>
    <m/>
    <n v="7"/>
    <s v="prompt replies on queries"/>
    <s v="na"/>
    <s v="na"/>
    <n v="0"/>
    <s v="No"/>
  </r>
  <r>
    <n v="723"/>
    <s v="Start a new career in this field"/>
    <m/>
    <m/>
    <m/>
    <s v="General interest in the topic (personal growth and enrichment)"/>
    <m/>
    <n v="24.611111111111111"/>
    <d v="1993-09-15T00:00:00"/>
    <n v="8"/>
    <n v="40"/>
    <n v="10"/>
    <n v="6"/>
    <n v="50009"/>
    <x v="2"/>
    <n v="1"/>
    <m/>
    <m/>
    <m/>
    <m/>
    <n v="1"/>
    <s v="Product Management/Project Management"/>
    <m/>
    <s v="Manager"/>
    <m/>
    <s v="Telecommunications"/>
    <m/>
    <n v="2"/>
    <s v="Veon"/>
    <s v="Bachelors"/>
    <m/>
    <m/>
    <m/>
    <m/>
    <s v="Artificial Intelligence"/>
    <m/>
    <m/>
    <m/>
    <m/>
    <m/>
    <s v="Slack Channel"/>
    <m/>
    <n v="3"/>
    <m/>
    <n v="3"/>
    <m/>
    <n v="4"/>
    <s v="Stay on schedule "/>
    <x v="1"/>
    <m/>
    <n v="10"/>
    <s v="Get jobs for international students "/>
    <s v="Game development "/>
    <m/>
    <n v="1"/>
    <s v="No"/>
  </r>
  <r>
    <n v="724"/>
    <s v="Start a new career in this field"/>
    <m/>
    <m/>
    <m/>
    <m/>
    <m/>
    <n v="33"/>
    <m/>
    <n v="7"/>
    <n v="10"/>
    <n v="8"/>
    <n v="8"/>
    <n v="100000"/>
    <x v="1"/>
    <n v="1"/>
    <m/>
    <m/>
    <m/>
    <m/>
    <n v="1"/>
    <s v=" Artificial Intelligence Engineer"/>
    <m/>
    <s v="Individual Contributor"/>
    <m/>
    <s v="Technology &amp; Internet"/>
    <m/>
    <n v="1"/>
    <s v="äº‘ä¸ç½‘ç»œæŠ€æœ¯é‚®ç®±å…¬å¸"/>
    <s v="Bachelors"/>
    <m/>
    <m/>
    <m/>
    <s v="Machine Learning Engineer"/>
    <m/>
    <s v="Deep Learning Foundations"/>
    <m/>
    <m/>
    <m/>
    <m/>
    <s v="Slack Channel"/>
    <m/>
    <n v="4"/>
    <m/>
    <n v="4"/>
    <m/>
    <n v="5"/>
    <s v="stay hungryï¼Œstay foolish"/>
    <x v="1"/>
    <m/>
    <n v="9"/>
    <s v="learn more on engineering"/>
    <s v="AI "/>
    <s v="The course are too expensiveï¼Œand I need't 1:1 mentor help,live help and so on, can you make it cheaper."/>
    <n v="1"/>
    <s v="No"/>
  </r>
  <r>
    <n v="725"/>
    <s v="Start a new career in this field"/>
    <m/>
    <m/>
    <m/>
    <m/>
    <m/>
    <n v="27.488888888888887"/>
    <d v="1990-11-14T00:00:00"/>
    <n v="7"/>
    <n v="70"/>
    <n v="3"/>
    <n v="5"/>
    <n v="91748"/>
    <x v="5"/>
    <n v="0"/>
    <s v="backpack"/>
    <m/>
    <s v="â€œMachine learning for lifeâ€"/>
    <m/>
    <n v="1"/>
    <s v="Self employed"/>
    <m/>
    <s v="Not Applicable"/>
    <m/>
    <s v="Education"/>
    <m/>
    <n v="2"/>
    <s v="Self-employed"/>
    <s v="Bachelors"/>
    <m/>
    <m/>
    <m/>
    <m/>
    <m/>
    <m/>
    <m/>
    <m/>
    <s v="None"/>
    <m/>
    <m/>
    <m/>
    <m/>
    <m/>
    <m/>
    <m/>
    <m/>
    <m/>
    <x v="2"/>
    <s v="Reddit"/>
    <n v="10"/>
    <s v="Have companies or organizations submit real projects/job/gigs that Udacity students can submit solutions to."/>
    <s v="Cryptocurrencies or software built around blockchain would be interesting"/>
    <m/>
    <n v="1"/>
    <s v="No"/>
  </r>
  <r>
    <n v="726"/>
    <s v="Start a new career in this field"/>
    <s v="Grow skills for my current role"/>
    <m/>
    <m/>
    <m/>
    <m/>
    <n v="35.830555555555556"/>
    <d v="1982-08-25T00:00:00"/>
    <n v="7"/>
    <n v="30"/>
    <n v="7"/>
    <n v="1"/>
    <n v="129783"/>
    <x v="3"/>
    <n v="0"/>
    <s v="t-shirt"/>
    <m/>
    <s v="â€œMachine learning for lifeâ€"/>
    <m/>
    <n v="1"/>
    <s v="Educator / Instructor"/>
    <m/>
    <s v="Individual Contributor"/>
    <m/>
    <s v="Education"/>
    <m/>
    <n v="7"/>
    <s v="Singapore Polytechnic"/>
    <s v="Masters"/>
    <m/>
    <m/>
    <m/>
    <m/>
    <m/>
    <s v="Deep Learning Foundations"/>
    <m/>
    <m/>
    <m/>
    <m/>
    <s v="Slack Channel"/>
    <m/>
    <n v="4"/>
    <m/>
    <n v="2"/>
    <m/>
    <n v="2"/>
    <s v="The world is rapidly changing, instead of watching the change, become a part of the change! Therefore, take this unique opportunity of online learning to learn/upgrade skills that are needed for the future that is already here!"/>
    <x v="1"/>
    <m/>
    <n v="10"/>
    <s v="Keep the contents up-to-date. Also, make the updated contents available to graduates :-)"/>
    <s v="nill"/>
    <s v="Thank You!"/>
    <n v="1"/>
    <s v="No"/>
  </r>
  <r>
    <n v="727"/>
    <m/>
    <m/>
    <m/>
    <m/>
    <s v="General interest in the topic (personal growth and enrichment)"/>
    <m/>
    <n v="0.05"/>
    <d v="2017-11-30T00:00:00"/>
    <n v="6"/>
    <n v="30"/>
    <n v="10"/>
    <n v="6"/>
    <n v="94588"/>
    <x v="7"/>
    <n v="0"/>
    <s v="backpack"/>
    <m/>
    <s v="â€œA quality life demands quality questionsâ€"/>
    <m/>
    <n v="1"/>
    <s v="Software Engineer"/>
    <m/>
    <m/>
    <s v="Engineer"/>
    <s v="Technology &amp; Internet"/>
    <m/>
    <n v="3"/>
    <s v="Not sharing "/>
    <s v="PhD"/>
    <m/>
    <m/>
    <m/>
    <m/>
    <s v="Artificial Intelligence"/>
    <m/>
    <m/>
    <m/>
    <m/>
    <m/>
    <m/>
    <s v="Me"/>
    <n v="3"/>
    <m/>
    <n v="4"/>
    <m/>
    <n v="6"/>
    <s v="Dont waste your money!"/>
    <x v="1"/>
    <m/>
    <n v="0"/>
    <s v="Reduce price and get ride of mentorship"/>
    <s v="Na"/>
    <s v="Your courses are super expensive and it is not worth it. Material is not deep enough etc.."/>
    <n v="0"/>
    <s v="yes"/>
  </r>
  <r>
    <n v="728"/>
    <s v="Start a new career in this field"/>
    <s v="Grow skills for my current role"/>
    <m/>
    <m/>
    <s v="General interest in the topic (personal growth and enrichment)"/>
    <m/>
    <n v="36.111111111111114"/>
    <d v="1982-05-16T00:00:00"/>
    <n v="8"/>
    <n v="60"/>
    <n v="6"/>
    <n v="10"/>
    <n v="440013"/>
    <x v="7"/>
    <n v="1"/>
    <m/>
    <m/>
    <m/>
    <m/>
    <n v="1"/>
    <s v="Software Engineer"/>
    <m/>
    <m/>
    <s v="Engineer"/>
    <m/>
    <s v="Finance"/>
    <n v="10"/>
    <s v="Barclays"/>
    <s v="Bachelors"/>
    <m/>
    <m/>
    <m/>
    <m/>
    <s v="Artificial Intelligence"/>
    <m/>
    <m/>
    <m/>
    <m/>
    <m/>
    <s v="Slack Channel"/>
    <m/>
    <n v="6"/>
    <m/>
    <n v="6"/>
    <m/>
    <n v="10"/>
    <s v="Just do it"/>
    <x v="1"/>
    <m/>
    <n v="8"/>
    <s v="Projects for a group of people so that several people in the same area could gather and work on it together"/>
    <s v="Udacity has everything I wanted to learn - Machine learning and AI"/>
    <m/>
    <n v="0"/>
    <s v="No"/>
  </r>
  <r>
    <n v="729"/>
    <s v="Start a new career in this field"/>
    <m/>
    <m/>
    <m/>
    <s v="General interest in the topic (personal growth and enrichment)"/>
    <m/>
    <n v="66.227777777777774"/>
    <d v="1952-09-08T00:00:00"/>
    <n v="6"/>
    <n v="90"/>
    <n v="9"/>
    <n v="1"/>
    <n v="92886"/>
    <x v="9"/>
    <n v="0"/>
    <m/>
    <s v="-"/>
    <s v="â€œMachine learning for lifeâ€"/>
    <m/>
    <n v="1"/>
    <s v="Data Analyst"/>
    <m/>
    <s v="Individual Contributor"/>
    <m/>
    <s v="Government"/>
    <m/>
    <n v="15"/>
    <s v="Anaheim, California"/>
    <s v="PhD"/>
    <m/>
    <m/>
    <m/>
    <s v="Machine Learning Engineer"/>
    <m/>
    <m/>
    <m/>
    <m/>
    <m/>
    <m/>
    <s v="Forums"/>
    <m/>
    <m/>
    <n v="10"/>
    <n v="5"/>
    <m/>
    <n v="20"/>
    <s v="Aim + Ask + Act + Await =&gt; Achieve_x000a_(Louis Pasteur)"/>
    <x v="1"/>
    <m/>
    <n v="7"/>
    <s v="Coursework charges falling exponentially with time"/>
    <s v="Not decided at this stage"/>
    <s v="Thank you."/>
    <n v="0"/>
    <s v="No"/>
  </r>
  <r>
    <n v="730"/>
    <m/>
    <s v="Grow skills for my current role"/>
    <m/>
    <m/>
    <m/>
    <m/>
    <n v="24.45"/>
    <d v="1993-11-12T00:00:00"/>
    <n v="6"/>
    <n v="50"/>
    <n v="10"/>
    <n v="1"/>
    <n v="500076"/>
    <x v="8"/>
    <n v="1"/>
    <s v="jacket (brand is TBD... probably Patagonia)"/>
    <m/>
    <s v="â€œMachine learning for lifeâ€"/>
    <m/>
    <n v="1"/>
    <s v="Software Engineer"/>
    <m/>
    <s v="Individual Contributor"/>
    <m/>
    <s v="Retail &amp; Consumer Durables"/>
    <m/>
    <n v="2"/>
    <s v="Amazon"/>
    <s v="Bachelors"/>
    <m/>
    <m/>
    <s v="Data Analyst"/>
    <m/>
    <m/>
    <m/>
    <m/>
    <m/>
    <m/>
    <m/>
    <s v="Stack Overflow"/>
    <m/>
    <n v="5"/>
    <m/>
    <n v="4"/>
    <m/>
    <n v="4"/>
    <s v="Students must try to dedicate some time everyday consistently."/>
    <x v="1"/>
    <m/>
    <n v="8"/>
    <s v="To help students in developing countries udacity can provide offline app."/>
    <m/>
    <m/>
    <m/>
    <s v="No"/>
  </r>
  <r>
    <n v="731"/>
    <m/>
    <m/>
    <m/>
    <m/>
    <m/>
    <s v="Take initiative in the org in ML"/>
    <n v="38.325000000000003"/>
    <d v="1980-03-10T00:00:00"/>
    <n v="7"/>
    <n v="240"/>
    <n v="12"/>
    <n v="6"/>
    <n v="201012"/>
    <x v="11"/>
    <n v="0"/>
    <s v="backpack"/>
    <m/>
    <m/>
    <s v="Working relentlessly for Nirvan Of Machines :)"/>
    <n v="1"/>
    <s v="Co-founder (or solo founder)"/>
    <m/>
    <s v="C-Level"/>
    <m/>
    <s v="Technology &amp; Internet"/>
    <m/>
    <n v="16"/>
    <s v="Drishti-Soft Solutions Pvt Ltd"/>
    <s v="Bachelors"/>
    <m/>
    <m/>
    <m/>
    <m/>
    <m/>
    <s v="Deep Learning Foundations"/>
    <m/>
    <m/>
    <m/>
    <m/>
    <s v="Forums"/>
    <m/>
    <n v="4"/>
    <m/>
    <n v="4"/>
    <m/>
    <n v="6"/>
    <s v="Learning is fun. Experiment it and code along or else you loose the essence as you move ahead. Use pen and paper - still legacy method - but worked well for me."/>
    <x v="0"/>
    <m/>
    <n v="9"/>
    <s v="Support for Nanodegree in Mobile App and support for speedy video browsing + text search on mobile -- its difficult to go to video reference via search of a specific context"/>
    <s v="AI - NLP and Speech"/>
    <s v="It was awesome"/>
    <n v="1"/>
    <s v="No"/>
  </r>
  <r>
    <n v="732"/>
    <m/>
    <s v="Grow skills for my current role"/>
    <m/>
    <m/>
    <s v="General interest in the topic (personal growth and enrichment)"/>
    <m/>
    <n v="37.338888888888889"/>
    <d v="1981-02-28T00:00:00"/>
    <n v="7"/>
    <n v="60"/>
    <n v="5"/>
    <n v="9"/>
    <m/>
    <x v="8"/>
    <n v="1"/>
    <m/>
    <m/>
    <m/>
    <m/>
    <n v="1"/>
    <s v="Software Engineer"/>
    <m/>
    <s v="Not Applicable"/>
    <m/>
    <m/>
    <s v="Banking"/>
    <n v="10"/>
    <s v="IT"/>
    <s v="Masters"/>
    <m/>
    <m/>
    <m/>
    <m/>
    <s v="Artificial Intelligence"/>
    <m/>
    <m/>
    <m/>
    <m/>
    <m/>
    <s v="Mentor Help (classroom or 1:1 mentors)"/>
    <m/>
    <m/>
    <n v="15"/>
    <m/>
    <n v="10"/>
    <n v="20"/>
    <s v="Try to build a routine."/>
    <x v="6"/>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s v="No"/>
  </r>
  <r>
    <n v="733"/>
    <s v="Start a new career in this field"/>
    <m/>
    <m/>
    <m/>
    <m/>
    <m/>
    <n v="38.994444444444447"/>
    <d v="1979-07-13T00:00:00"/>
    <n v="6"/>
    <n v="20"/>
    <n v="13"/>
    <n v="2"/>
    <n v="29580"/>
    <x v="2"/>
    <n v="0"/>
    <s v="backpack"/>
    <m/>
    <s v="â€œA quality life demands quality questionsâ€"/>
    <m/>
    <n v="1"/>
    <s v="Software Engineer"/>
    <m/>
    <s v="Individual Contributor"/>
    <m/>
    <s v="Technology &amp; Internet"/>
    <m/>
    <n v="2"/>
    <s v="TEDIAL"/>
    <s v="Masters"/>
    <m/>
    <m/>
    <s v="Data Analyst"/>
    <m/>
    <m/>
    <m/>
    <m/>
    <m/>
    <m/>
    <m/>
    <s v="Forums"/>
    <m/>
    <n v="6"/>
    <m/>
    <n v="6"/>
    <m/>
    <n v="25"/>
    <s v="Be very motivated"/>
    <x v="1"/>
    <m/>
    <n v="8"/>
    <s v="I was expecting some job opportunities in Europe"/>
    <m/>
    <m/>
    <n v="1"/>
    <s v="No"/>
  </r>
  <r>
    <n v="734"/>
    <s v="Start a new career in this field"/>
    <m/>
    <m/>
    <m/>
    <m/>
    <m/>
    <n v="37.274999999999999"/>
    <d v="1981-03-23T00:00:00"/>
    <n v="7"/>
    <n v="40"/>
    <n v="12"/>
    <n v="3"/>
    <n v="25469"/>
    <x v="4"/>
    <n v="0"/>
    <s v="t-shirt"/>
    <m/>
    <s v="â€œData is the new bacon&quot;"/>
    <m/>
    <n v="1"/>
    <s v="Research"/>
    <m/>
    <s v="Individual Contributor"/>
    <m/>
    <s v="Nonprofit"/>
    <m/>
    <n v="14"/>
    <s v="Physicist"/>
    <s v="PhD"/>
    <m/>
    <m/>
    <s v="Data Analyst"/>
    <m/>
    <m/>
    <m/>
    <m/>
    <m/>
    <m/>
    <m/>
    <s v="Slack Channel"/>
    <m/>
    <n v="3"/>
    <m/>
    <m/>
    <n v="20"/>
    <n v="30"/>
    <s v="Invest your time and try to get out of a project as much as you can. "/>
    <x v="1"/>
    <m/>
    <n v="10"/>
    <s v="It would be nice to see one big project at the end of each nanodegree which must be finished by a team since a team player is what a recruiter is looking for. "/>
    <s v="Software engineering"/>
    <m/>
    <n v="1"/>
    <s v="No"/>
  </r>
  <r>
    <n v="735"/>
    <s v="Start a new career in this field"/>
    <m/>
    <m/>
    <m/>
    <m/>
    <m/>
    <n v="40.6"/>
    <d v="1977-12-12T00:00:00"/>
    <n v="4"/>
    <n v="35"/>
    <n v="12"/>
    <n v="600"/>
    <n v="94590"/>
    <x v="3"/>
    <n v="1"/>
    <m/>
    <m/>
    <m/>
    <m/>
    <n v="1"/>
    <m/>
    <s v="Paramedic "/>
    <m/>
    <s v="Advance "/>
    <m/>
    <s v="Paramedic "/>
    <n v="27"/>
    <s v="Medic Ambulance "/>
    <s v="Associates"/>
    <m/>
    <m/>
    <m/>
    <m/>
    <s v="Artificial Intelligence"/>
    <s v="Deep Learning Foundations"/>
    <m/>
    <m/>
    <m/>
    <m/>
    <m/>
    <s v="Google search"/>
    <n v="4"/>
    <m/>
    <n v="6"/>
    <m/>
    <n v="12"/>
    <s v="Find time in the day to watch and read lessons. Keep trying even when stuck on projects...Don't give up"/>
    <x v="2"/>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s v="No"/>
  </r>
  <r>
    <n v="736"/>
    <s v="Start a new career in this field"/>
    <m/>
    <m/>
    <m/>
    <m/>
    <m/>
    <n v="0.35555555555555557"/>
    <d v="2017-08-12T00:00:00"/>
    <n v="8"/>
    <n v="30"/>
    <n v="10"/>
    <n v="2"/>
    <n v="11900"/>
    <x v="8"/>
    <n v="1"/>
    <m/>
    <m/>
    <m/>
    <m/>
    <n v="1"/>
    <s v="Software Engineer"/>
    <m/>
    <s v="Manager"/>
    <m/>
    <s v="Technology &amp; Internet"/>
    <m/>
    <n v="10"/>
    <s v="Antel"/>
    <s v="Bachelors"/>
    <m/>
    <m/>
    <m/>
    <m/>
    <m/>
    <s v="Deep Learning Foundations"/>
    <m/>
    <m/>
    <m/>
    <m/>
    <s v="Forums"/>
    <m/>
    <n v="6"/>
    <m/>
    <n v="6"/>
    <m/>
    <n v="10"/>
    <s v="You have to like what you are studying. And study more than the classes. Search for paper and other sources to get a different point of view of the subjects. Just making the project is not Enough to learn. "/>
    <x v="1"/>
    <m/>
    <n v="10"/>
    <s v="Im in the last. Project of mlnd. I wish to have a mentor like in  the beginning to ask some questions about the capstone. "/>
    <m/>
    <s v="You are great. "/>
    <n v="1"/>
    <s v="yes"/>
  </r>
  <r>
    <n v="737"/>
    <s v="Start a new career in this field"/>
    <m/>
    <m/>
    <m/>
    <m/>
    <m/>
    <n v="27.386111111111113"/>
    <d v="1990-12-21T00:00:00"/>
    <n v="7"/>
    <n v="45"/>
    <n v="9"/>
    <n v="5"/>
    <n v="1120012"/>
    <x v="1"/>
    <n v="1"/>
    <m/>
    <m/>
    <m/>
    <m/>
    <n v="1"/>
    <s v=" Artificial Intelligence Engineer"/>
    <m/>
    <s v="Intern"/>
    <m/>
    <s v="Technology &amp; Internet"/>
    <m/>
    <n v="1"/>
    <s v="IGPI"/>
    <s v="High school or below"/>
    <m/>
    <m/>
    <m/>
    <s v="Machine Learning Engineer"/>
    <m/>
    <m/>
    <m/>
    <m/>
    <s v="None"/>
    <m/>
    <m/>
    <m/>
    <m/>
    <m/>
    <m/>
    <m/>
    <m/>
    <m/>
    <x v="1"/>
    <m/>
    <n v="10"/>
    <s v="offering jobs, projects and so on"/>
    <s v="math (we can learn at Khan academy though)"/>
    <s v="I hope that more people can get advanced jobs with Udacity's nanodegrees."/>
    <n v="1"/>
    <s v="No"/>
  </r>
  <r>
    <n v="738"/>
    <s v="Start a new career in this field"/>
    <m/>
    <m/>
    <m/>
    <m/>
    <m/>
    <n v="24.413888888888888"/>
    <d v="1993-11-25T00:00:00"/>
    <n v="10"/>
    <n v="300"/>
    <n v="10"/>
    <n v="10"/>
    <n v="100000"/>
    <x v="10"/>
    <n v="1"/>
    <m/>
    <m/>
    <m/>
    <m/>
    <n v="1"/>
    <s v="Data Engineer"/>
    <m/>
    <s v="Individual Contributor"/>
    <m/>
    <s v="Technology &amp; Internet"/>
    <m/>
    <n v="1"/>
    <s v="didichuxing"/>
    <s v="Bachelors"/>
    <m/>
    <m/>
    <m/>
    <m/>
    <m/>
    <s v="Deep Learning Foundations"/>
    <m/>
    <m/>
    <m/>
    <m/>
    <s v="Stack Overflow"/>
    <m/>
    <n v="5"/>
    <m/>
    <n v="5"/>
    <m/>
    <n v="100"/>
    <s v="useful"/>
    <x v="0"/>
    <m/>
    <n v="10"/>
    <s v="i dont kown"/>
    <s v="self driving car"/>
    <s v="None"/>
    <n v="1"/>
    <s v="No"/>
  </r>
  <r>
    <n v="739"/>
    <m/>
    <s v="Grow skills for my current role"/>
    <m/>
    <m/>
    <m/>
    <m/>
    <n v="33"/>
    <m/>
    <n v="7"/>
    <n v="15"/>
    <n v="5"/>
    <n v="5"/>
    <m/>
    <x v="7"/>
    <n v="1"/>
    <m/>
    <m/>
    <m/>
    <m/>
    <n v="1"/>
    <s v=" Artificial Intelligence Engineer"/>
    <m/>
    <s v="Manager"/>
    <m/>
    <s v="Technology &amp; Internet"/>
    <m/>
    <n v="20"/>
    <s v="R&amp;D manager"/>
    <s v="PhD"/>
    <m/>
    <m/>
    <m/>
    <m/>
    <s v="Artificial Intelligence"/>
    <s v="Deep Learning Foundations"/>
    <m/>
    <m/>
    <m/>
    <m/>
    <s v="Forums"/>
    <m/>
    <n v="3"/>
    <m/>
    <n v="3"/>
    <m/>
    <n v="2"/>
    <s v="Practical examples for applying AI in real life"/>
    <x v="1"/>
    <m/>
    <n v="8"/>
    <s v="More projects. More Labs. More coding."/>
    <s v="Advanced Courses for Deep Learning, Machine Learning, Artificial Intelligence, Advanced Algorithms, Parallelisation"/>
    <s v="Good job."/>
    <n v="0"/>
    <s v="No"/>
  </r>
  <r>
    <n v="740"/>
    <m/>
    <m/>
    <s v="Help move from academia to industry"/>
    <m/>
    <s v="General interest in the topic (personal growth and enrichment)"/>
    <m/>
    <n v="28.277777777777779"/>
    <d v="1990-02-03T00:00:00"/>
    <n v="6"/>
    <n v="220"/>
    <n v="10"/>
    <n v="10"/>
    <n v="82362"/>
    <x v="0"/>
    <n v="0"/>
    <s v="hoodie"/>
    <m/>
    <s v="â€œData is the new bacon&quot;"/>
    <m/>
    <n v="0"/>
    <m/>
    <m/>
    <m/>
    <m/>
    <m/>
    <m/>
    <m/>
    <m/>
    <s v="Bachelors"/>
    <m/>
    <m/>
    <m/>
    <m/>
    <m/>
    <s v="Deep Learning Foundations"/>
    <m/>
    <m/>
    <m/>
    <m/>
    <s v="Slack Channel"/>
    <m/>
    <n v="4"/>
    <m/>
    <n v="3"/>
    <m/>
    <n v="12"/>
    <s v="Stay on time for project deliveries and do spaced out learning."/>
    <x v="4"/>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s v="No"/>
  </r>
  <r>
    <n v="741"/>
    <m/>
    <m/>
    <m/>
    <m/>
    <s v="General interest in the topic (personal growth and enrichment)"/>
    <m/>
    <n v="34.886111111111113"/>
    <d v="1983-07-31T00:00:00"/>
    <n v="6"/>
    <n v="20"/>
    <n v="9"/>
    <n v="4"/>
    <n v="70563"/>
    <x v="1"/>
    <n v="1"/>
    <m/>
    <m/>
    <m/>
    <m/>
    <n v="1"/>
    <s v="Product Management/Project Management"/>
    <m/>
    <s v="Manager"/>
    <m/>
    <s v="Automotive"/>
    <m/>
    <n v="10"/>
    <s v="Porsche"/>
    <s v="Masters"/>
    <m/>
    <m/>
    <m/>
    <m/>
    <m/>
    <s v="Deep Learning Foundations"/>
    <m/>
    <m/>
    <m/>
    <m/>
    <s v="Slack Channel"/>
    <m/>
    <n v="4"/>
    <m/>
    <n v="2"/>
    <m/>
    <n v="20"/>
    <s v="Keep track on the stuff as it gets released and do not leave it for later. Add GitHub and StackOverflow to your Browser Favs"/>
    <x v="1"/>
    <m/>
    <n v="8"/>
    <s v="Add support on CEST time. Pacific time sessions are hard to follow"/>
    <s v="Entrepreneurship"/>
    <s v="Thanks - you are going to change the way kids learn tomorrow. "/>
    <n v="1"/>
    <s v="No"/>
  </r>
  <r>
    <n v="742"/>
    <m/>
    <m/>
    <m/>
    <m/>
    <s v="General interest in the topic (personal growth and enrichment)"/>
    <m/>
    <n v="37.225000000000001"/>
    <d v="1981-04-10T00:00:00"/>
    <n v="6"/>
    <n v="80"/>
    <n v="8"/>
    <n v="10"/>
    <n v="90006"/>
    <x v="6"/>
    <n v="0"/>
    <s v="hoodie"/>
    <m/>
    <s v="â€œMachine learning for lifeâ€"/>
    <m/>
    <n v="1"/>
    <s v="Software Engineer"/>
    <m/>
    <s v="Individual Contributor"/>
    <m/>
    <s v="Advertising &amp; Marketing"/>
    <m/>
    <n v="5"/>
    <s v="Versus Systems"/>
    <s v="Masters"/>
    <m/>
    <m/>
    <m/>
    <m/>
    <m/>
    <s v="Deep Learning Foundations"/>
    <m/>
    <m/>
    <m/>
    <m/>
    <s v="Slack Channel"/>
    <m/>
    <n v="6"/>
    <m/>
    <n v="1"/>
    <m/>
    <n v="8"/>
    <s v="Read a text book first, to gage your level of interest and drive."/>
    <x v="2"/>
    <s v="Known for a while now..."/>
    <n v="8"/>
    <s v="Better chat organization; Suggested reading to prep for video content; More help on projects (they were tough!)"/>
    <s v="Software architecting, Machine Learning"/>
    <s v="Keep up the good work. Overall, I think Udacity is leading the online education space."/>
    <n v="1"/>
    <s v="No"/>
  </r>
  <r>
    <n v="743"/>
    <m/>
    <s v="Grow skills for my current role"/>
    <m/>
    <m/>
    <s v="General interest in the topic (personal growth and enrichment)"/>
    <m/>
    <n v="33"/>
    <m/>
    <n v="8"/>
    <n v="30"/>
    <n v="6"/>
    <n v="5"/>
    <n v="69415"/>
    <x v="7"/>
    <n v="0"/>
    <s v="shoes (brand is TBDâ€¦ probably Adidas or Puma)"/>
    <m/>
    <s v="â€Math - all the cool kids are doing itâ€"/>
    <m/>
    <n v="1"/>
    <s v="Self employed"/>
    <m/>
    <s v="Manager"/>
    <m/>
    <m/>
    <s v="Finance"/>
    <n v="9"/>
    <m/>
    <s v="Masters"/>
    <m/>
    <m/>
    <s v="Data Analyst"/>
    <m/>
    <m/>
    <m/>
    <m/>
    <m/>
    <m/>
    <m/>
    <s v="Mentor Help (classroom or 1:1 mentors)"/>
    <m/>
    <n v="5"/>
    <m/>
    <n v="1"/>
    <m/>
    <n v="8"/>
    <s v="Worth doing it"/>
    <x v="2"/>
    <s v="Followed first course of p. Thrun"/>
    <n v="8"/>
    <s v="Ok"/>
    <s v="Startups, fintech"/>
    <m/>
    <n v="0"/>
    <s v="No"/>
  </r>
  <r>
    <n v="744"/>
    <s v="Start a new career in this field"/>
    <m/>
    <m/>
    <m/>
    <s v="General interest in the topic (personal growth and enrichment)"/>
    <m/>
    <n v="38.18888888888889"/>
    <d v="1980-04-28T00:00:00"/>
    <n v="8"/>
    <n v="45"/>
    <n v="5"/>
    <n v="6"/>
    <n v="110121"/>
    <x v="8"/>
    <n v="1"/>
    <m/>
    <m/>
    <m/>
    <m/>
    <n v="1"/>
    <s v="Self employed"/>
    <m/>
    <s v="Not Applicable"/>
    <m/>
    <s v="Real Estate"/>
    <m/>
    <n v="10"/>
    <m/>
    <s v="Masters"/>
    <m/>
    <m/>
    <s v="Data Analyst"/>
    <m/>
    <m/>
    <m/>
    <m/>
    <m/>
    <m/>
    <m/>
    <s v="Stack Overflow"/>
    <m/>
    <n v="3"/>
    <m/>
    <n v="4"/>
    <m/>
    <n v="8"/>
    <s v="Be perseverant and resourceful "/>
    <x v="1"/>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s v="No"/>
  </r>
  <r>
    <n v="745"/>
    <s v="Start a new career in this field"/>
    <m/>
    <m/>
    <m/>
    <m/>
    <m/>
    <n v="42.986111111111114"/>
    <d v="1975-08-06T00:00:00"/>
    <n v="7"/>
    <n v="40"/>
    <n v="6"/>
    <n v="1"/>
    <n v="54911"/>
    <x v="2"/>
    <n v="0"/>
    <s v="hat"/>
    <m/>
    <s v="â€œMachine learning for lifeâ€"/>
    <m/>
    <n v="1"/>
    <s v="Educator / Instructor"/>
    <m/>
    <s v="Individual Contributor"/>
    <m/>
    <s v="Education"/>
    <m/>
    <n v="10"/>
    <m/>
    <s v="PhD"/>
    <m/>
    <m/>
    <m/>
    <s v="Machine Learning Engineer"/>
    <m/>
    <m/>
    <m/>
    <m/>
    <m/>
    <m/>
    <s v="Forums"/>
    <m/>
    <n v="3"/>
    <m/>
    <n v="5"/>
    <m/>
    <n v="36"/>
    <s v="Work every day. Check the forum. Be patient."/>
    <x v="1"/>
    <m/>
    <n v="9"/>
    <s v="More examples in general_x000a_More coding examples with ensembles"/>
    <s v="Deep learning or AI"/>
    <m/>
    <m/>
    <s v="No"/>
  </r>
  <r>
    <n v="746"/>
    <m/>
    <s v="Grow skills for my current role"/>
    <m/>
    <m/>
    <s v="General interest in the topic (personal growth and enrichment)"/>
    <m/>
    <n v="29.569444444444443"/>
    <d v="1988-10-26T00:00:00"/>
    <n v="4"/>
    <n v="10"/>
    <n v="8"/>
    <n v="1"/>
    <n v="94109"/>
    <x v="11"/>
    <n v="1"/>
    <m/>
    <m/>
    <m/>
    <m/>
    <n v="1"/>
    <s v="Other"/>
    <m/>
    <s v="Individual Contributor"/>
    <m/>
    <s v="Education"/>
    <m/>
    <n v="12"/>
    <s v="Hackbright Academy"/>
    <s v="Bachelors"/>
    <m/>
    <m/>
    <m/>
    <s v="Machine Learning Engineer"/>
    <s v="Artificial Intelligence"/>
    <m/>
    <m/>
    <m/>
    <m/>
    <m/>
    <s v="Forums"/>
    <m/>
    <m/>
    <s v="20-30"/>
    <n v="5"/>
    <m/>
    <n v="20"/>
    <s v="Have Grit and Persistance"/>
    <x v="1"/>
    <m/>
    <n v="10"/>
    <s v="Its perfect for me.. Maybe more meetups or study groups"/>
    <s v="IDK?"/>
    <s v="No"/>
    <n v="1"/>
    <s v="No"/>
  </r>
  <r>
    <n v="747"/>
    <m/>
    <s v="Grow skills for my current role"/>
    <m/>
    <m/>
    <m/>
    <m/>
    <n v="24.93888888888889"/>
    <d v="1993-05-20T00:00:00"/>
    <n v="7"/>
    <n v="30"/>
    <n v="12"/>
    <n v="0"/>
    <n v="21523"/>
    <x v="6"/>
    <n v="0"/>
    <s v="backpack"/>
    <m/>
    <s v="â€œMachine learning for lifeâ€"/>
    <m/>
    <n v="0"/>
    <m/>
    <m/>
    <m/>
    <m/>
    <m/>
    <m/>
    <m/>
    <m/>
    <s v="Bachelors"/>
    <m/>
    <m/>
    <s v="Data Analyst"/>
    <m/>
    <m/>
    <m/>
    <m/>
    <m/>
    <m/>
    <m/>
    <s v="Mentor Help (classroom or 1:1 mentors)"/>
    <m/>
    <n v="5"/>
    <m/>
    <n v="5"/>
    <m/>
    <n v="16"/>
    <s v="The 1 on 1 mentor is great. make use of it._x000a_Forum is really awesome, be active._x000a_Reach out to fellow students_x000a__x000a_and finally, keep going! you will redeem the awards of all the effort you put into it."/>
    <x v="2"/>
    <s v="Github backpack"/>
    <n v="9"/>
    <s v="None"/>
    <s v="you cover everything I need"/>
    <s v="Keep doing what you're doing. you're doing great"/>
    <n v="1"/>
    <s v="No"/>
  </r>
  <r>
    <n v="748"/>
    <m/>
    <s v="Grow skills for my current role"/>
    <s v="Help move from academia to industry"/>
    <m/>
    <m/>
    <m/>
    <n v="24.925000000000001"/>
    <d v="1993-05-25T00:00:00"/>
    <n v="7"/>
    <n v="40"/>
    <n v="10"/>
    <n v="4"/>
    <n v="28023"/>
    <x v="0"/>
    <n v="1"/>
    <m/>
    <m/>
    <m/>
    <m/>
    <n v="1"/>
    <s v="Consulting"/>
    <m/>
    <s v="Manager"/>
    <m/>
    <s v="Technology &amp; Internet"/>
    <m/>
    <n v="1"/>
    <s v="indizen technologies"/>
    <s v="Bachelors"/>
    <m/>
    <m/>
    <s v="Data Analyst"/>
    <m/>
    <m/>
    <m/>
    <m/>
    <m/>
    <m/>
    <m/>
    <s v="Forums"/>
    <m/>
    <n v="6"/>
    <m/>
    <m/>
    <n v="10"/>
    <n v="30"/>
    <s v="Learn to skin the web for the right info and don't be scared to participate on the forums"/>
    <x v="1"/>
    <m/>
    <n v="8"/>
    <s v="give more projects"/>
    <s v="machine learning"/>
    <s v="keep increasing the number of courses"/>
    <n v="0"/>
    <s v="No"/>
  </r>
  <r>
    <n v="749"/>
    <m/>
    <m/>
    <m/>
    <m/>
    <s v="General interest in the topic (personal growth and enrichment)"/>
    <m/>
    <n v="45.291666666666664"/>
    <d v="1973-04-28T00:00:00"/>
    <n v="7"/>
    <n v="60"/>
    <n v="8"/>
    <n v="35"/>
    <n v="94583"/>
    <x v="4"/>
    <n v="0"/>
    <s v="shoes (brand is TBDâ€¦ probably Adidas or Puma)"/>
    <m/>
    <s v="â€œMachine learning for lifeâ€"/>
    <m/>
    <n v="1"/>
    <s v="Software Engineer"/>
    <m/>
    <s v="Individual Contributor"/>
    <m/>
    <s v="Healthcare and Pharmaceuticals"/>
    <m/>
    <n v="20"/>
    <s v="Roche Sequencing"/>
    <s v="Bachelors"/>
    <m/>
    <m/>
    <m/>
    <m/>
    <m/>
    <s v="Deep Learning Foundations"/>
    <m/>
    <m/>
    <m/>
    <m/>
    <s v="Slack Channel"/>
    <m/>
    <n v="3"/>
    <m/>
    <n v="1"/>
    <m/>
    <n v="100"/>
    <s v="go through the material as soon as it's up and ask questions on slack."/>
    <x v="1"/>
    <m/>
    <n v="10"/>
    <s v="i'd like to go through the material/video when i'm driving to work, however it's interactive making it not possible."/>
    <s v="bioinformatics"/>
    <m/>
    <n v="0"/>
    <s v="No"/>
  </r>
  <r>
    <n v="750"/>
    <m/>
    <m/>
    <m/>
    <m/>
    <s v="General interest in the topic (personal growth and enrichment)"/>
    <m/>
    <n v="30.81388888888889"/>
    <d v="1987-08-05T00:00:00"/>
    <n v="8"/>
    <n v="45"/>
    <n v="12"/>
    <n v="12"/>
    <n v="55130"/>
    <x v="8"/>
    <n v="0"/>
    <s v="hoodie"/>
    <m/>
    <s v="â€œA quality life demands quality questionsâ€"/>
    <m/>
    <n v="1"/>
    <s v="Marketing"/>
    <m/>
    <s v="Individual Contributor"/>
    <m/>
    <s v="Entertainment &amp; Leisure"/>
    <m/>
    <n v="5"/>
    <s v="Asmodee North America"/>
    <s v="Bachelors"/>
    <m/>
    <m/>
    <m/>
    <m/>
    <m/>
    <s v="Deep Learning Foundations"/>
    <m/>
    <m/>
    <m/>
    <m/>
    <s v="Forums"/>
    <m/>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x v="3"/>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s v="No"/>
  </r>
  <r>
    <n v="751"/>
    <m/>
    <s v="Grow skills for my current role"/>
    <m/>
    <m/>
    <m/>
    <m/>
    <n v="26.144444444444446"/>
    <d v="1992-03-12T00:00:00"/>
    <n v="7"/>
    <n v="100"/>
    <n v="7"/>
    <n v="10"/>
    <n v="98133"/>
    <x v="11"/>
    <n v="1"/>
    <m/>
    <m/>
    <m/>
    <m/>
    <n v="1"/>
    <s v="Data Scientist"/>
    <m/>
    <s v="Individual Contributor"/>
    <m/>
    <s v="Technology &amp; Internet"/>
    <m/>
    <n v="1"/>
    <s v="Amazon"/>
    <s v="Masters"/>
    <m/>
    <m/>
    <m/>
    <s v="Machine Learning Engineer"/>
    <m/>
    <m/>
    <m/>
    <m/>
    <m/>
    <m/>
    <s v="Stack Overflow"/>
    <m/>
    <m/>
    <n v="10"/>
    <n v="5"/>
    <m/>
    <n v="200"/>
    <s v="Do not fear of not passing the projects for the first time. Read the reviews of the projects carefully"/>
    <x v="0"/>
    <m/>
    <n v="9"/>
    <s v="organize the lectures more. Pay more attention on the final project"/>
    <s v="algorithms, spark, big data"/>
    <m/>
    <n v="1"/>
    <s v="No"/>
  </r>
  <r>
    <n v="752"/>
    <s v="Start a new career in this field"/>
    <m/>
    <m/>
    <m/>
    <m/>
    <m/>
    <n v="32.858333333333334"/>
    <d v="1985-07-30T00:00:00"/>
    <n v="6"/>
    <n v="25"/>
    <n v="14"/>
    <n v="1"/>
    <n v="6089"/>
    <x v="2"/>
    <n v="1"/>
    <m/>
    <m/>
    <m/>
    <m/>
    <n v="1"/>
    <s v="Data Analyst"/>
    <m/>
    <s v="Individual Contributor"/>
    <m/>
    <s v="Insurance"/>
    <m/>
    <n v="1"/>
    <s v="The Hartford"/>
    <s v="Nanodegree Program"/>
    <m/>
    <m/>
    <s v="Data Analyst"/>
    <m/>
    <m/>
    <m/>
    <m/>
    <m/>
    <m/>
    <m/>
    <s v="Stack Overflow"/>
    <m/>
    <n v="6"/>
    <m/>
    <n v="5"/>
    <m/>
    <n v="40"/>
    <s v="Set goals for time spent in the program and track your progress. This can be very motivating!"/>
    <x v="1"/>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6">
  <location ref="A32:B45" firstHeaderRow="1" firstDataRow="1" firstDataCol="1"/>
  <pivotFields count="56">
    <pivotField showAll="0"/>
    <pivotField showAll="0"/>
    <pivotField showAll="0"/>
    <pivotField showAll="0"/>
    <pivotField showAll="0"/>
    <pivotField showAll="0"/>
    <pivotField showAll="0"/>
    <pivotField dataField="1" numFmtId="1" showAll="0"/>
    <pivotField showAll="0"/>
    <pivotField showAll="0"/>
    <pivotField showAll="0"/>
    <pivotField showAll="0"/>
    <pivotField showAll="0"/>
    <pivotField showAll="0"/>
    <pivotField axis="axisRow" showAll="0">
      <items count="13">
        <item x="1"/>
        <item x="2"/>
        <item x="0"/>
        <item x="10"/>
        <item x="3"/>
        <item x="4"/>
        <item x="6"/>
        <item x="9"/>
        <item x="11"/>
        <item x="7"/>
        <item x="5"/>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3">
    <i>
      <x/>
    </i>
    <i>
      <x v="1"/>
    </i>
    <i>
      <x v="2"/>
    </i>
    <i>
      <x v="3"/>
    </i>
    <i>
      <x v="4"/>
    </i>
    <i>
      <x v="5"/>
    </i>
    <i>
      <x v="6"/>
    </i>
    <i>
      <x v="7"/>
    </i>
    <i>
      <x v="8"/>
    </i>
    <i>
      <x v="9"/>
    </i>
    <i>
      <x v="10"/>
    </i>
    <i>
      <x v="11"/>
    </i>
    <i t="grand">
      <x/>
    </i>
  </rowItems>
  <colItems count="1">
    <i/>
  </colItems>
  <dataFields count="1">
    <dataField name="Average of Age" fld="7" subtotal="average" baseField="14" baseItem="0" numFmtId="2"/>
  </dataFields>
  <chartFormats count="1">
    <chartFormat chart="4"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3">
  <location ref="A3:D16" firstHeaderRow="0" firstDataRow="1" firstDataCol="1"/>
  <pivotFields count="56">
    <pivotField showAll="0"/>
    <pivotField showAll="0"/>
    <pivotField showAll="0"/>
    <pivotField showAll="0"/>
    <pivotField showAll="0"/>
    <pivotField showAll="0"/>
    <pivotField showAll="0"/>
    <pivotField dataField="1" numFmtId="1" showAll="0"/>
    <pivotField showAll="0"/>
    <pivotField dataField="1" showAll="0"/>
    <pivotField dataField="1" showAll="0"/>
    <pivotField showAll="0"/>
    <pivotField showAll="0"/>
    <pivotField showAll="0"/>
    <pivotField axis="axisRow" showAll="0">
      <items count="13">
        <item x="1"/>
        <item x="2"/>
        <item x="0"/>
        <item x="10"/>
        <item x="3"/>
        <item x="4"/>
        <item x="6"/>
        <item x="9"/>
        <item x="11"/>
        <item x="7"/>
        <item x="5"/>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Average of avg_hours_of_sleep_per_night" fld="9" subtotal="average" baseField="14" baseItem="7" numFmtId="2"/>
    <dataField name="Average of avg_commute_per_day_per_minute" fld="10" subtotal="average" baseField="14" baseItem="2" numFmtId="2"/>
    <dataField name="Average of Age" fld="7" subtotal="average" baseField="14" baseItem="2" numFmtId="2"/>
  </dataFields>
  <chartFormats count="3">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3" series="1">
      <pivotArea type="data" outline="0" fieldPosition="0">
        <references count="1">
          <reference field="4294967294" count="1" selected="0">
            <x v="2"/>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21">
  <location ref="A101:B108" firstHeaderRow="1" firstDataRow="1" firstDataCol="1"/>
  <pivotFields count="56">
    <pivotField showAll="0"/>
    <pivotField showAll="0"/>
    <pivotField showAll="0"/>
    <pivotField showAll="0"/>
    <pivotField showAll="0"/>
    <pivotField showAll="0"/>
    <pivotField showAll="0"/>
    <pivotField numFmtI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5"/>
        <item x="0"/>
        <item x="3"/>
        <item x="2"/>
        <item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9"/>
  </rowFields>
  <rowItems count="7">
    <i>
      <x/>
    </i>
    <i>
      <x v="1"/>
    </i>
    <i>
      <x v="2"/>
    </i>
    <i>
      <x v="3"/>
    </i>
    <i>
      <x v="4"/>
    </i>
    <i>
      <x v="5"/>
    </i>
    <i t="grand">
      <x/>
    </i>
  </rowItems>
  <colItems count="1">
    <i/>
  </colItems>
  <dataFields count="1">
    <dataField name="Average of avg_commute_per_day_per_minute" fld="10" subtotal="average" baseField="29" baseItem="3" numFmtId="1"/>
  </dataFields>
  <chartFormats count="1">
    <chartFormat chart="1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28">
  <location ref="A73:B80" firstHeaderRow="1" firstDataRow="1" firstDataCol="1"/>
  <pivotFields count="56">
    <pivotField showAll="0"/>
    <pivotField showAll="0"/>
    <pivotField showAll="0"/>
    <pivotField showAll="0"/>
    <pivotField showAll="0"/>
    <pivotField showAll="0"/>
    <pivotField showAll="0"/>
    <pivotField numFmtI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5"/>
        <item x="0"/>
        <item x="3"/>
        <item x="2"/>
        <item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9"/>
  </rowFields>
  <rowItems count="7">
    <i>
      <x/>
    </i>
    <i>
      <x v="1"/>
    </i>
    <i>
      <x v="2"/>
    </i>
    <i>
      <x v="3"/>
    </i>
    <i>
      <x v="4"/>
    </i>
    <i>
      <x v="5"/>
    </i>
    <i t="grand">
      <x/>
    </i>
  </rowItems>
  <colItems count="1">
    <i/>
  </colItems>
  <dataFields count="1">
    <dataField name="Average of avg_commute_per_day_per_minute" fld="10" subtotal="average" baseField="29" baseItem="3" numFmtId="1"/>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9">
  <location ref="A52:B65" firstHeaderRow="1" firstDataRow="1" firstDataCol="1"/>
  <pivotFields count="56">
    <pivotField showAll="0"/>
    <pivotField showAll="0"/>
    <pivotField showAll="0"/>
    <pivotField showAll="0"/>
    <pivotField showAll="0"/>
    <pivotField showAll="0"/>
    <pivotField showAll="0"/>
    <pivotField numFmtId="1" showAll="0"/>
    <pivotField showAll="0"/>
    <pivotField showAll="0"/>
    <pivotField dataField="1" showAll="0"/>
    <pivotField showAll="0"/>
    <pivotField showAll="0"/>
    <pivotField showAll="0"/>
    <pivotField axis="axisRow" showAll="0">
      <items count="13">
        <item x="1"/>
        <item x="2"/>
        <item x="0"/>
        <item x="10"/>
        <item x="3"/>
        <item x="4"/>
        <item x="6"/>
        <item x="9"/>
        <item x="11"/>
        <item x="7"/>
        <item x="5"/>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3">
    <i>
      <x/>
    </i>
    <i>
      <x v="1"/>
    </i>
    <i>
      <x v="2"/>
    </i>
    <i>
      <x v="3"/>
    </i>
    <i>
      <x v="4"/>
    </i>
    <i>
      <x v="5"/>
    </i>
    <i>
      <x v="6"/>
    </i>
    <i>
      <x v="7"/>
    </i>
    <i>
      <x v="8"/>
    </i>
    <i>
      <x v="9"/>
    </i>
    <i>
      <x v="10"/>
    </i>
    <i>
      <x v="11"/>
    </i>
    <i t="grand">
      <x/>
    </i>
  </rowItems>
  <colItems count="1">
    <i/>
  </colItems>
  <dataFields count="1">
    <dataField name="Average of avg_commute_per_day_per_minute" fld="10" subtotal="average" baseField="14" baseItem="0" numFmtId="2"/>
  </dataFields>
  <chartFormats count="1">
    <chartFormat chart="7"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47" fieldListSortAscending="1">
  <location ref="A3:B10" firstHeaderRow="1" firstDataRow="1" firstDataCol="1"/>
  <pivotFields count="56">
    <pivotField dataField="1" showAll="0"/>
    <pivotField showAll="0"/>
    <pivotField showAll="0"/>
    <pivotField showAll="0"/>
    <pivotField showAll="0"/>
    <pivotField showAll="0"/>
    <pivotField showAll="0"/>
    <pivotField numFmtId="1" showAll="0"/>
    <pivotField showAll="0"/>
    <pivotField showAll="0"/>
    <pivotField showAll="0"/>
    <pivotField showAll="0">
      <items count="30">
        <item x="21"/>
        <item x="17"/>
        <item x="9"/>
        <item x="20"/>
        <item x="2"/>
        <item x="4"/>
        <item x="11"/>
        <item x="1"/>
        <item x="7"/>
        <item x="5"/>
        <item x="16"/>
        <item x="6"/>
        <item x="13"/>
        <item x="8"/>
        <item x="14"/>
        <item x="10"/>
        <item x="27"/>
        <item x="12"/>
        <item x="22"/>
        <item x="19"/>
        <item x="18"/>
        <item x="15"/>
        <item x="25"/>
        <item x="24"/>
        <item x="26"/>
        <item x="3"/>
        <item x="23"/>
        <item x="28"/>
        <item x="0"/>
        <item t="default"/>
      </items>
    </pivotField>
    <pivotField showAll="0"/>
    <pivotField showAll="0"/>
    <pivotField showAll="0">
      <items count="13">
        <item x="1"/>
        <item x="2"/>
        <item x="0"/>
        <item x="10"/>
        <item x="3"/>
        <item x="4"/>
        <item x="6"/>
        <item x="9"/>
        <item x="11"/>
        <item x="7"/>
        <item x="5"/>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outline="0" showAll="0">
      <items count="3">
        <item x="1"/>
        <item x="0"/>
        <item t="default"/>
      </items>
    </pivotField>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x="6"/>
        <item x="4"/>
        <item x="0"/>
        <item x="1"/>
        <item x="5"/>
        <item x="3"/>
        <item h="1" x="2"/>
        <item t="default"/>
      </items>
      <autoSortScope>
        <pivotArea dataOnly="0" outline="0" fieldPosition="0">
          <references count="1">
            <reference field="4294967294" count="1" selected="0">
              <x v="0"/>
            </reference>
          </references>
        </pivotArea>
      </autoSortScope>
    </pivotField>
    <pivotField showAll="0">
      <items count="94">
        <item x="71"/>
        <item x="1"/>
        <item x="23"/>
        <item x="46"/>
        <item x="45"/>
        <item x="75"/>
        <item x="51"/>
        <item x="78"/>
        <item x="12"/>
        <item x="33"/>
        <item x="25"/>
        <item x="76"/>
        <item x="37"/>
        <item x="26"/>
        <item x="42"/>
        <item x="49"/>
        <item x="55"/>
        <item x="41"/>
        <item x="91"/>
        <item x="64"/>
        <item x="24"/>
        <item x="92"/>
        <item x="67"/>
        <item x="30"/>
        <item x="32"/>
        <item x="81"/>
        <item x="56"/>
        <item x="74"/>
        <item x="88"/>
        <item x="14"/>
        <item x="8"/>
        <item x="2"/>
        <item x="52"/>
        <item x="85"/>
        <item x="35"/>
        <item x="31"/>
        <item x="68"/>
        <item x="83"/>
        <item x="38"/>
        <item x="80"/>
        <item x="58"/>
        <item x="47"/>
        <item x="39"/>
        <item x="62"/>
        <item x="22"/>
        <item x="90"/>
        <item x="70"/>
        <item x="53"/>
        <item x="40"/>
        <item x="61"/>
        <item x="15"/>
        <item x="48"/>
        <item x="28"/>
        <item x="13"/>
        <item x="9"/>
        <item x="50"/>
        <item x="27"/>
        <item x="4"/>
        <item x="89"/>
        <item x="84"/>
        <item x="11"/>
        <item x="59"/>
        <item x="34"/>
        <item x="63"/>
        <item x="86"/>
        <item x="36"/>
        <item x="16"/>
        <item x="5"/>
        <item x="72"/>
        <item x="60"/>
        <item x="17"/>
        <item x="29"/>
        <item x="21"/>
        <item x="77"/>
        <item x="7"/>
        <item x="19"/>
        <item x="79"/>
        <item x="69"/>
        <item x="66"/>
        <item x="65"/>
        <item x="10"/>
        <item x="18"/>
        <item x="73"/>
        <item x="57"/>
        <item x="6"/>
        <item x="20"/>
        <item x="43"/>
        <item x="87"/>
        <item x="3"/>
        <item x="44"/>
        <item x="82"/>
        <item x="54"/>
        <item x="0"/>
        <item t="default"/>
      </items>
    </pivotField>
    <pivotField showAll="0"/>
    <pivotField showAll="0"/>
    <pivotField showAll="0">
      <items count="568">
        <item x="100"/>
        <item x="223"/>
        <item x="43"/>
        <item x="341"/>
        <item x="428"/>
        <item x="554"/>
        <item x="282"/>
        <item x="478"/>
        <item x="363"/>
        <item x="228"/>
        <item x="371"/>
        <item x="387"/>
        <item x="361"/>
        <item x="132"/>
        <item x="405"/>
        <item x="502"/>
        <item x="201"/>
        <item x="519"/>
        <item x="347"/>
        <item x="476"/>
        <item x="209"/>
        <item x="225"/>
        <item x="55"/>
        <item x="82"/>
        <item x="472"/>
        <item x="199"/>
        <item x="332"/>
        <item x="26"/>
        <item x="274"/>
        <item x="345"/>
        <item x="39"/>
        <item x="253"/>
        <item x="465"/>
        <item x="556"/>
        <item x="85"/>
        <item x="263"/>
        <item x="69"/>
        <item x="350"/>
        <item x="3"/>
        <item x="166"/>
        <item x="126"/>
        <item x="79"/>
        <item x="68"/>
        <item x="46"/>
        <item x="78"/>
        <item x="238"/>
        <item x="319"/>
        <item x="241"/>
        <item x="441"/>
        <item x="423"/>
        <item x="297"/>
        <item x="208"/>
        <item x="5"/>
        <item x="546"/>
        <item x="551"/>
        <item x="152"/>
        <item x="273"/>
        <item x="117"/>
        <item x="494"/>
        <item x="260"/>
        <item x="161"/>
        <item x="53"/>
        <item x="255"/>
        <item x="275"/>
        <item x="390"/>
        <item x="120"/>
        <item x="565"/>
        <item x="36"/>
        <item x="115"/>
        <item x="289"/>
        <item x="72"/>
        <item x="301"/>
        <item x="59"/>
        <item x="44"/>
        <item x="473"/>
        <item x="134"/>
        <item x="160"/>
        <item x="354"/>
        <item x="177"/>
        <item x="330"/>
        <item x="60"/>
        <item x="455"/>
        <item x="179"/>
        <item x="182"/>
        <item x="500"/>
        <item x="214"/>
        <item x="81"/>
        <item x="520"/>
        <item x="33"/>
        <item x="125"/>
        <item x="452"/>
        <item x="61"/>
        <item x="32"/>
        <item x="259"/>
        <item x="368"/>
        <item x="90"/>
        <item x="34"/>
        <item x="434"/>
        <item x="112"/>
        <item x="404"/>
        <item x="40"/>
        <item x="439"/>
        <item x="277"/>
        <item x="517"/>
        <item x="62"/>
        <item x="334"/>
        <item x="429"/>
        <item x="448"/>
        <item x="291"/>
        <item x="191"/>
        <item x="365"/>
        <item x="416"/>
        <item x="65"/>
        <item x="35"/>
        <item x="369"/>
        <item x="51"/>
        <item x="391"/>
        <item x="31"/>
        <item x="227"/>
        <item x="395"/>
        <item x="507"/>
        <item x="219"/>
        <item x="221"/>
        <item x="136"/>
        <item x="236"/>
        <item x="414"/>
        <item x="426"/>
        <item x="399"/>
        <item x="157"/>
        <item x="14"/>
        <item x="173"/>
        <item x="196"/>
        <item x="83"/>
        <item x="544"/>
        <item x="307"/>
        <item x="243"/>
        <item x="271"/>
        <item x="18"/>
        <item x="362"/>
        <item x="265"/>
        <item x="11"/>
        <item x="357"/>
        <item x="96"/>
        <item x="101"/>
        <item x="193"/>
        <item x="230"/>
        <item x="187"/>
        <item x="28"/>
        <item x="422"/>
        <item x="287"/>
        <item x="135"/>
        <item x="396"/>
        <item x="491"/>
        <item x="224"/>
        <item x="235"/>
        <item x="116"/>
        <item x="366"/>
        <item x="499"/>
        <item x="547"/>
        <item x="359"/>
        <item x="436"/>
        <item x="298"/>
        <item x="506"/>
        <item x="233"/>
        <item x="386"/>
        <item x="150"/>
        <item x="333"/>
        <item x="536"/>
        <item x="305"/>
        <item x="302"/>
        <item x="242"/>
        <item x="80"/>
        <item x="468"/>
        <item x="123"/>
        <item x="513"/>
        <item x="457"/>
        <item x="311"/>
        <item x="189"/>
        <item x="431"/>
        <item x="25"/>
        <item x="456"/>
        <item x="526"/>
        <item x="13"/>
        <item x="171"/>
        <item x="308"/>
        <item x="535"/>
        <item x="561"/>
        <item x="463"/>
        <item x="114"/>
        <item x="270"/>
        <item x="351"/>
        <item x="322"/>
        <item x="444"/>
        <item x="16"/>
        <item x="109"/>
        <item x="98"/>
        <item x="54"/>
        <item x="127"/>
        <item x="213"/>
        <item x="310"/>
        <item x="281"/>
        <item x="382"/>
        <item x="398"/>
        <item x="104"/>
        <item x="216"/>
        <item x="4"/>
        <item x="418"/>
        <item x="27"/>
        <item x="378"/>
        <item x="295"/>
        <item x="202"/>
        <item x="158"/>
        <item x="397"/>
        <item x="510"/>
        <item x="392"/>
        <item x="94"/>
        <item x="533"/>
        <item x="215"/>
        <item x="360"/>
        <item x="304"/>
        <item x="325"/>
        <item x="331"/>
        <item x="417"/>
        <item x="498"/>
        <item x="424"/>
        <item x="71"/>
        <item x="86"/>
        <item x="155"/>
        <item x="190"/>
        <item x="490"/>
        <item x="552"/>
        <item x="462"/>
        <item x="464"/>
        <item x="545"/>
        <item x="505"/>
        <item x="326"/>
        <item x="496"/>
        <item x="487"/>
        <item x="183"/>
        <item x="184"/>
        <item x="167"/>
        <item x="139"/>
        <item x="509"/>
        <item x="108"/>
        <item x="486"/>
        <item x="140"/>
        <item x="427"/>
        <item x="247"/>
        <item x="524"/>
        <item x="194"/>
        <item x="178"/>
        <item x="229"/>
        <item x="48"/>
        <item x="234"/>
        <item x="176"/>
        <item x="440"/>
        <item x="528"/>
        <item x="185"/>
        <item x="407"/>
        <item x="107"/>
        <item x="76"/>
        <item x="495"/>
        <item x="515"/>
        <item x="141"/>
        <item x="159"/>
        <item x="285"/>
        <item x="162"/>
        <item x="364"/>
        <item x="560"/>
        <item x="175"/>
        <item x="542"/>
        <item x="451"/>
        <item x="272"/>
        <item x="335"/>
        <item x="138"/>
        <item x="380"/>
        <item x="512"/>
        <item x="24"/>
        <item x="269"/>
        <item x="530"/>
        <item x="118"/>
        <item x="477"/>
        <item x="17"/>
        <item x="147"/>
        <item x="402"/>
        <item x="129"/>
        <item x="379"/>
        <item x="20"/>
        <item x="539"/>
        <item x="466"/>
        <item x="64"/>
        <item x="38"/>
        <item x="329"/>
        <item x="557"/>
        <item x="459"/>
        <item x="358"/>
        <item x="481"/>
        <item x="348"/>
        <item x="562"/>
        <item x="42"/>
        <item x="8"/>
        <item x="419"/>
        <item x="543"/>
        <item x="338"/>
        <item x="278"/>
        <item x="47"/>
        <item x="532"/>
        <item x="296"/>
        <item x="148"/>
        <item x="188"/>
        <item x="21"/>
        <item x="144"/>
        <item x="370"/>
        <item x="343"/>
        <item x="336"/>
        <item x="432"/>
        <item x="497"/>
        <item x="479"/>
        <item x="258"/>
        <item x="283"/>
        <item x="9"/>
        <item x="484"/>
        <item x="372"/>
        <item x="261"/>
        <item x="279"/>
        <item x="318"/>
        <item x="142"/>
        <item x="425"/>
        <item x="149"/>
        <item x="410"/>
        <item x="313"/>
        <item x="312"/>
        <item x="503"/>
        <item x="245"/>
        <item x="70"/>
        <item x="124"/>
        <item x="29"/>
        <item x="315"/>
        <item x="447"/>
        <item x="299"/>
        <item x="415"/>
        <item x="181"/>
        <item x="110"/>
        <item x="353"/>
        <item x="300"/>
        <item x="555"/>
        <item x="143"/>
        <item x="323"/>
        <item x="195"/>
        <item x="220"/>
        <item x="174"/>
        <item x="470"/>
        <item x="122"/>
        <item x="483"/>
        <item x="58"/>
        <item x="249"/>
        <item x="276"/>
        <item x="531"/>
        <item x="262"/>
        <item x="537"/>
        <item x="156"/>
        <item x="303"/>
        <item x="284"/>
        <item x="133"/>
        <item x="442"/>
        <item x="217"/>
        <item x="95"/>
        <item x="66"/>
        <item x="403"/>
        <item x="231"/>
        <item x="151"/>
        <item x="420"/>
        <item x="430"/>
        <item x="433"/>
        <item x="566"/>
        <item x="92"/>
        <item x="435"/>
        <item x="400"/>
        <item x="475"/>
        <item x="541"/>
        <item x="527"/>
        <item x="169"/>
        <item x="538"/>
        <item x="99"/>
        <item x="106"/>
        <item x="168"/>
        <item x="443"/>
        <item x="212"/>
        <item x="469"/>
        <item x="453"/>
        <item x="342"/>
        <item x="73"/>
        <item x="324"/>
        <item x="153"/>
        <item x="131"/>
        <item x="23"/>
        <item x="413"/>
        <item x="317"/>
        <item x="105"/>
        <item x="268"/>
        <item x="461"/>
        <item x="548"/>
        <item x="37"/>
        <item x="57"/>
        <item x="6"/>
        <item x="306"/>
        <item x="467"/>
        <item x="493"/>
        <item x="93"/>
        <item x="257"/>
        <item x="10"/>
        <item x="248"/>
        <item x="293"/>
        <item x="30"/>
        <item x="482"/>
        <item x="529"/>
        <item x="239"/>
        <item x="540"/>
        <item x="113"/>
        <item x="200"/>
        <item x="550"/>
        <item x="22"/>
        <item x="488"/>
        <item x="103"/>
        <item x="352"/>
        <item x="41"/>
        <item x="286"/>
        <item x="437"/>
        <item x="384"/>
        <item x="385"/>
        <item x="374"/>
        <item x="170"/>
        <item x="373"/>
        <item x="211"/>
        <item x="267"/>
        <item x="204"/>
        <item x="367"/>
        <item x="251"/>
        <item x="411"/>
        <item x="292"/>
        <item x="394"/>
        <item x="67"/>
        <item x="471"/>
        <item x="145"/>
        <item x="389"/>
        <item x="192"/>
        <item x="290"/>
        <item x="7"/>
        <item x="205"/>
        <item x="256"/>
        <item x="84"/>
        <item x="522"/>
        <item x="328"/>
        <item x="89"/>
        <item x="97"/>
        <item x="346"/>
        <item x="344"/>
        <item x="489"/>
        <item x="56"/>
        <item x="376"/>
        <item x="454"/>
        <item x="375"/>
        <item x="485"/>
        <item x="356"/>
        <item x="474"/>
        <item x="197"/>
        <item x="518"/>
        <item x="254"/>
        <item x="288"/>
        <item x="501"/>
        <item x="511"/>
        <item x="339"/>
        <item x="349"/>
        <item x="154"/>
        <item x="412"/>
        <item x="87"/>
        <item x="340"/>
        <item x="1"/>
        <item x="409"/>
        <item x="388"/>
        <item x="164"/>
        <item x="246"/>
        <item x="525"/>
        <item x="240"/>
        <item x="406"/>
        <item x="383"/>
        <item x="514"/>
        <item x="264"/>
        <item x="63"/>
        <item x="320"/>
        <item x="2"/>
        <item x="102"/>
        <item x="377"/>
        <item x="480"/>
        <item x="266"/>
        <item x="309"/>
        <item x="558"/>
        <item x="232"/>
        <item x="553"/>
        <item x="130"/>
        <item x="523"/>
        <item x="421"/>
        <item x="210"/>
        <item x="492"/>
        <item x="77"/>
        <item x="91"/>
        <item x="314"/>
        <item x="180"/>
        <item x="198"/>
        <item x="206"/>
        <item x="15"/>
        <item x="504"/>
        <item x="460"/>
        <item x="321"/>
        <item x="393"/>
        <item x="218"/>
        <item x="559"/>
        <item x="50"/>
        <item x="237"/>
        <item x="337"/>
        <item x="381"/>
        <item x="516"/>
        <item x="137"/>
        <item x="449"/>
        <item x="49"/>
        <item x="438"/>
        <item x="401"/>
        <item x="508"/>
        <item x="294"/>
        <item x="52"/>
        <item x="165"/>
        <item x="121"/>
        <item x="88"/>
        <item x="446"/>
        <item x="226"/>
        <item x="450"/>
        <item x="119"/>
        <item x="250"/>
        <item x="207"/>
        <item x="564"/>
        <item x="355"/>
        <item x="252"/>
        <item x="75"/>
        <item x="163"/>
        <item x="549"/>
        <item x="445"/>
        <item x="458"/>
        <item x="19"/>
        <item x="12"/>
        <item x="111"/>
        <item x="534"/>
        <item x="316"/>
        <item x="327"/>
        <item x="222"/>
        <item x="408"/>
        <item x="521"/>
        <item x="128"/>
        <item x="146"/>
        <item x="186"/>
        <item x="45"/>
        <item x="203"/>
        <item x="74"/>
        <item x="244"/>
        <item x="563"/>
        <item x="172"/>
        <item x="280"/>
        <item x="0"/>
        <item t="default"/>
      </items>
    </pivotField>
    <pivotField showAll="0"/>
    <pivotField showAll="0"/>
    <pivotField showAll="0"/>
  </pivotFields>
  <rowFields count="1">
    <field x="48"/>
  </rowFields>
  <rowItems count="7">
    <i>
      <x/>
    </i>
    <i>
      <x v="4"/>
    </i>
    <i>
      <x v="5"/>
    </i>
    <i>
      <x v="1"/>
    </i>
    <i>
      <x v="2"/>
    </i>
    <i>
      <x v="3"/>
    </i>
    <i t="grand">
      <x/>
    </i>
  </rowItems>
  <colItems count="1">
    <i/>
  </colItems>
  <dataFields count="1">
    <dataField name="Count of response number" fld="0" subtotal="count" baseField="48" baseItem="0"/>
  </dataFields>
  <chartFormats count="2">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48"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1">
  <location ref="A31:H45" firstHeaderRow="1" firstDataRow="2" firstDataCol="1"/>
  <pivotFields count="56">
    <pivotField dataField="1"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axis="axisRow" showAll="0">
      <items count="13">
        <item x="1"/>
        <item x="2"/>
        <item x="0"/>
        <item x="10"/>
        <item x="3"/>
        <item x="4"/>
        <item x="6"/>
        <item x="9"/>
        <item x="11"/>
        <item x="7"/>
        <item x="5"/>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6"/>
        <item x="4"/>
        <item x="0"/>
        <item x="1"/>
        <item x="5"/>
        <item x="3"/>
        <item h="1" x="2"/>
        <item t="default"/>
      </items>
    </pivotField>
    <pivotField showAll="0"/>
    <pivotField showAll="0"/>
    <pivotField showAll="0"/>
    <pivotField showAll="0"/>
    <pivotField showAll="0"/>
    <pivotField showAll="0"/>
    <pivotField showAll="0"/>
  </pivotFields>
  <rowFields count="1">
    <field x="14"/>
  </rowFields>
  <rowItems count="13">
    <i>
      <x/>
    </i>
    <i>
      <x v="1"/>
    </i>
    <i>
      <x v="2"/>
    </i>
    <i>
      <x v="3"/>
    </i>
    <i>
      <x v="4"/>
    </i>
    <i>
      <x v="5"/>
    </i>
    <i>
      <x v="6"/>
    </i>
    <i>
      <x v="7"/>
    </i>
    <i>
      <x v="8"/>
    </i>
    <i>
      <x v="9"/>
    </i>
    <i>
      <x v="10"/>
    </i>
    <i>
      <x v="11"/>
    </i>
    <i t="grand">
      <x/>
    </i>
  </rowItems>
  <colFields count="1">
    <field x="48"/>
  </colFields>
  <colItems count="7">
    <i>
      <x/>
    </i>
    <i>
      <x v="1"/>
    </i>
    <i>
      <x v="2"/>
    </i>
    <i>
      <x v="3"/>
    </i>
    <i>
      <x v="4"/>
    </i>
    <i>
      <x v="5"/>
    </i>
    <i t="grand">
      <x/>
    </i>
  </colItems>
  <dataFields count="1">
    <dataField name="Count of response number" fld="0" subtotal="count" baseField="48" baseItem="0"/>
  </dataFields>
  <chartFormats count="39">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0" format="4" series="1">
      <pivotArea type="data" outline="0" fieldPosition="0">
        <references count="2">
          <reference field="4294967294" count="1" selected="0">
            <x v="0"/>
          </reference>
          <reference field="14" count="1" selected="0">
            <x v="4"/>
          </reference>
        </references>
      </pivotArea>
    </chartFormat>
    <chartFormat chart="0" format="5" series="1">
      <pivotArea type="data" outline="0" fieldPosition="0">
        <references count="2">
          <reference field="4294967294" count="1" selected="0">
            <x v="0"/>
          </reference>
          <reference field="14" count="1" selected="0">
            <x v="5"/>
          </reference>
        </references>
      </pivotArea>
    </chartFormat>
    <chartFormat chart="0" format="6" series="1">
      <pivotArea type="data" outline="0" fieldPosition="0">
        <references count="2">
          <reference field="4294967294" count="1" selected="0">
            <x v="0"/>
          </reference>
          <reference field="14" count="1" selected="0">
            <x v="6"/>
          </reference>
        </references>
      </pivotArea>
    </chartFormat>
    <chartFormat chart="0" format="7" series="1">
      <pivotArea type="data" outline="0" fieldPosition="0">
        <references count="2">
          <reference field="4294967294" count="1" selected="0">
            <x v="0"/>
          </reference>
          <reference field="14" count="1" selected="0">
            <x v="7"/>
          </reference>
        </references>
      </pivotArea>
    </chartFormat>
    <chartFormat chart="0" format="8" series="1">
      <pivotArea type="data" outline="0" fieldPosition="0">
        <references count="2">
          <reference field="4294967294" count="1" selected="0">
            <x v="0"/>
          </reference>
          <reference field="14" count="1" selected="0">
            <x v="8"/>
          </reference>
        </references>
      </pivotArea>
    </chartFormat>
    <chartFormat chart="0" format="9" series="1">
      <pivotArea type="data" outline="0" fieldPosition="0">
        <references count="2">
          <reference field="4294967294" count="1" selected="0">
            <x v="0"/>
          </reference>
          <reference field="14" count="1" selected="0">
            <x v="9"/>
          </reference>
        </references>
      </pivotArea>
    </chartFormat>
    <chartFormat chart="0" format="10" series="1">
      <pivotArea type="data" outline="0" fieldPosition="0">
        <references count="2">
          <reference field="4294967294" count="1" selected="0">
            <x v="0"/>
          </reference>
          <reference field="14" count="1" selected="0">
            <x v="10"/>
          </reference>
        </references>
      </pivotArea>
    </chartFormat>
    <chartFormat chart="0" format="11" series="1">
      <pivotArea type="data" outline="0" fieldPosition="0">
        <references count="2">
          <reference field="4294967294" count="1" selected="0">
            <x v="0"/>
          </reference>
          <reference field="14" count="1" selected="0">
            <x v="11"/>
          </reference>
        </references>
      </pivotArea>
    </chartFormat>
    <chartFormat chart="0" format="12" series="1">
      <pivotArea type="data" outline="0" fieldPosition="0">
        <references count="2">
          <reference field="4294967294" count="1" selected="0">
            <x v="0"/>
          </reference>
          <reference field="48" count="1" selected="0">
            <x v="0"/>
          </reference>
        </references>
      </pivotArea>
    </chartFormat>
    <chartFormat chart="0" format="13" series="1">
      <pivotArea type="data" outline="0" fieldPosition="0">
        <references count="2">
          <reference field="4294967294" count="1" selected="0">
            <x v="0"/>
          </reference>
          <reference field="48" count="1" selected="0">
            <x v="1"/>
          </reference>
        </references>
      </pivotArea>
    </chartFormat>
    <chartFormat chart="0" format="14" series="1">
      <pivotArea type="data" outline="0" fieldPosition="0">
        <references count="2">
          <reference field="4294967294" count="1" selected="0">
            <x v="0"/>
          </reference>
          <reference field="48" count="1" selected="0">
            <x v="2"/>
          </reference>
        </references>
      </pivotArea>
    </chartFormat>
    <chartFormat chart="0" format="15" series="1">
      <pivotArea type="data" outline="0" fieldPosition="0">
        <references count="2">
          <reference field="4294967294" count="1" selected="0">
            <x v="0"/>
          </reference>
          <reference field="48" count="1" selected="0">
            <x v="3"/>
          </reference>
        </references>
      </pivotArea>
    </chartFormat>
    <chartFormat chart="0" format="16" series="1">
      <pivotArea type="data" outline="0" fieldPosition="0">
        <references count="2">
          <reference field="4294967294" count="1" selected="0">
            <x v="0"/>
          </reference>
          <reference field="48" count="1" selected="0">
            <x v="4"/>
          </reference>
        </references>
      </pivotArea>
    </chartFormat>
    <chartFormat chart="0" format="17" series="1">
      <pivotArea type="data" outline="0" fieldPosition="0">
        <references count="2">
          <reference field="4294967294" count="1" selected="0">
            <x v="0"/>
          </reference>
          <reference field="48" count="1" selected="0">
            <x v="5"/>
          </reference>
        </references>
      </pivotArea>
    </chartFormat>
    <chartFormat chart="0" format="18" series="1">
      <pivotArea type="data" outline="0" fieldPosition="0">
        <references count="2">
          <reference field="4294967294" count="1" selected="0">
            <x v="0"/>
          </reference>
          <reference field="48" count="1" selected="0">
            <x v="6"/>
          </reference>
        </references>
      </pivotArea>
    </chartFormat>
    <chartFormat chart="3" format="0" series="1">
      <pivotArea type="data" outline="0" fieldPosition="0">
        <references count="2">
          <reference field="4294967294" count="1" selected="0">
            <x v="0"/>
          </reference>
          <reference field="48" count="1" selected="0">
            <x v="0"/>
          </reference>
        </references>
      </pivotArea>
    </chartFormat>
    <chartFormat chart="3" format="1" series="1">
      <pivotArea type="data" outline="0" fieldPosition="0">
        <references count="2">
          <reference field="4294967294" count="1" selected="0">
            <x v="0"/>
          </reference>
          <reference field="48" count="1" selected="0">
            <x v="1"/>
          </reference>
        </references>
      </pivotArea>
    </chartFormat>
    <chartFormat chart="3" format="2" series="1">
      <pivotArea type="data" outline="0" fieldPosition="0">
        <references count="2">
          <reference field="4294967294" count="1" selected="0">
            <x v="0"/>
          </reference>
          <reference field="48" count="1" selected="0">
            <x v="2"/>
          </reference>
        </references>
      </pivotArea>
    </chartFormat>
    <chartFormat chart="3" format="3" series="1">
      <pivotArea type="data" outline="0" fieldPosition="0">
        <references count="2">
          <reference field="4294967294" count="1" selected="0">
            <x v="0"/>
          </reference>
          <reference field="48" count="1" selected="0">
            <x v="3"/>
          </reference>
        </references>
      </pivotArea>
    </chartFormat>
    <chartFormat chart="3" format="4" series="1">
      <pivotArea type="data" outline="0" fieldPosition="0">
        <references count="2">
          <reference field="4294967294" count="1" selected="0">
            <x v="0"/>
          </reference>
          <reference field="48" count="1" selected="0">
            <x v="4"/>
          </reference>
        </references>
      </pivotArea>
    </chartFormat>
    <chartFormat chart="3" format="5" series="1">
      <pivotArea type="data" outline="0" fieldPosition="0">
        <references count="2">
          <reference field="4294967294" count="1" selected="0">
            <x v="0"/>
          </reference>
          <reference field="48" count="1" selected="0">
            <x v="5"/>
          </reference>
        </references>
      </pivotArea>
    </chartFormat>
    <chartFormat chart="3" format="6" series="1">
      <pivotArea type="data" outline="0" fieldPosition="0">
        <references count="2">
          <reference field="4294967294" count="1" selected="0">
            <x v="0"/>
          </reference>
          <reference field="48" count="1" selected="0">
            <x v="6"/>
          </reference>
        </references>
      </pivotArea>
    </chartFormat>
    <chartFormat chart="9" format="14" series="1">
      <pivotArea type="data" outline="0" fieldPosition="0">
        <references count="2">
          <reference field="4294967294" count="1" selected="0">
            <x v="0"/>
          </reference>
          <reference field="48" count="1" selected="0">
            <x v="0"/>
          </reference>
        </references>
      </pivotArea>
    </chartFormat>
    <chartFormat chart="9" format="15" series="1">
      <pivotArea type="data" outline="0" fieldPosition="0">
        <references count="2">
          <reference field="4294967294" count="1" selected="0">
            <x v="0"/>
          </reference>
          <reference field="48" count="1" selected="0">
            <x v="1"/>
          </reference>
        </references>
      </pivotArea>
    </chartFormat>
    <chartFormat chart="9" format="16" series="1">
      <pivotArea type="data" outline="0" fieldPosition="0">
        <references count="2">
          <reference field="4294967294" count="1" selected="0">
            <x v="0"/>
          </reference>
          <reference field="48" count="1" selected="0">
            <x v="2"/>
          </reference>
        </references>
      </pivotArea>
    </chartFormat>
    <chartFormat chart="9" format="17" series="1">
      <pivotArea type="data" outline="0" fieldPosition="0">
        <references count="2">
          <reference field="4294967294" count="1" selected="0">
            <x v="0"/>
          </reference>
          <reference field="48" count="1" selected="0">
            <x v="3"/>
          </reference>
        </references>
      </pivotArea>
    </chartFormat>
    <chartFormat chart="9" format="18" series="1">
      <pivotArea type="data" outline="0" fieldPosition="0">
        <references count="2">
          <reference field="4294967294" count="1" selected="0">
            <x v="0"/>
          </reference>
          <reference field="48" count="1" selected="0">
            <x v="4"/>
          </reference>
        </references>
      </pivotArea>
    </chartFormat>
    <chartFormat chart="9" format="19" series="1">
      <pivotArea type="data" outline="0" fieldPosition="0">
        <references count="2">
          <reference field="4294967294" count="1" selected="0">
            <x v="0"/>
          </reference>
          <reference field="48" count="1" selected="0">
            <x v="5"/>
          </reference>
        </references>
      </pivotArea>
    </chartFormat>
    <chartFormat chart="9" format="20" series="1">
      <pivotArea type="data" outline="0" fieldPosition="0">
        <references count="2">
          <reference field="4294967294" count="1" selected="0">
            <x v="0"/>
          </reference>
          <reference field="48" count="1" selected="0">
            <x v="6"/>
          </reference>
        </references>
      </pivotArea>
    </chartFormat>
    <chartFormat chart="18" format="0" series="1">
      <pivotArea type="data" outline="0" fieldPosition="0">
        <references count="2">
          <reference field="4294967294" count="1" selected="0">
            <x v="0"/>
          </reference>
          <reference field="48" count="1" selected="0">
            <x v="0"/>
          </reference>
        </references>
      </pivotArea>
    </chartFormat>
    <chartFormat chart="18" format="1" series="1">
      <pivotArea type="data" outline="0" fieldPosition="0">
        <references count="2">
          <reference field="4294967294" count="1" selected="0">
            <x v="0"/>
          </reference>
          <reference field="48" count="1" selected="0">
            <x v="1"/>
          </reference>
        </references>
      </pivotArea>
    </chartFormat>
    <chartFormat chart="18" format="2" series="1">
      <pivotArea type="data" outline="0" fieldPosition="0">
        <references count="2">
          <reference field="4294967294" count="1" selected="0">
            <x v="0"/>
          </reference>
          <reference field="48" count="1" selected="0">
            <x v="2"/>
          </reference>
        </references>
      </pivotArea>
    </chartFormat>
    <chartFormat chart="18" format="3" series="1">
      <pivotArea type="data" outline="0" fieldPosition="0">
        <references count="2">
          <reference field="4294967294" count="1" selected="0">
            <x v="0"/>
          </reference>
          <reference field="48" count="1" selected="0">
            <x v="3"/>
          </reference>
        </references>
      </pivotArea>
    </chartFormat>
    <chartFormat chart="18" format="4" series="1">
      <pivotArea type="data" outline="0" fieldPosition="0">
        <references count="2">
          <reference field="4294967294" count="1" selected="0">
            <x v="0"/>
          </reference>
          <reference field="48" count="1" selected="0">
            <x v="4"/>
          </reference>
        </references>
      </pivotArea>
    </chartFormat>
    <chartFormat chart="18" format="5" series="1">
      <pivotArea type="data" outline="0" fieldPosition="0">
        <references count="2">
          <reference field="4294967294" count="1" selected="0">
            <x v="0"/>
          </reference>
          <reference field="48" count="1" selected="0">
            <x v="5"/>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7">
  <location ref="A3:B10" firstHeaderRow="1" firstDataRow="1" firstDataCol="1"/>
  <pivotFields count="56">
    <pivotField showAll="0"/>
    <pivotField showAll="0"/>
    <pivotField showAll="0"/>
    <pivotField showAll="0"/>
    <pivotField showAll="0"/>
    <pivotField showAll="0"/>
    <pivotField showAll="0"/>
    <pivotField numFmtId="1" showAll="0"/>
    <pivotField showAll="0"/>
    <pivotField showAll="0"/>
    <pivotField showAll="0"/>
    <pivotField showAll="0"/>
    <pivotField dataField="1" showAll="0">
      <items count="40">
        <item x="22"/>
        <item x="9"/>
        <item x="1"/>
        <item x="11"/>
        <item x="14"/>
        <item x="16"/>
        <item x="12"/>
        <item x="27"/>
        <item x="15"/>
        <item x="35"/>
        <item x="2"/>
        <item x="19"/>
        <item x="10"/>
        <item x="23"/>
        <item x="32"/>
        <item x="7"/>
        <item x="28"/>
        <item x="6"/>
        <item x="13"/>
        <item x="21"/>
        <item x="4"/>
        <item x="17"/>
        <item x="8"/>
        <item x="29"/>
        <item x="38"/>
        <item x="34"/>
        <item x="25"/>
        <item x="3"/>
        <item x="5"/>
        <item x="30"/>
        <item x="24"/>
        <item x="31"/>
        <item x="20"/>
        <item x="18"/>
        <item x="26"/>
        <item x="33"/>
        <item x="36"/>
        <item x="37"/>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5"/>
        <item x="0"/>
        <item x="3"/>
        <item x="2"/>
        <item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9"/>
  </rowFields>
  <rowItems count="7">
    <i>
      <x/>
    </i>
    <i>
      <x v="1"/>
    </i>
    <i>
      <x v="2"/>
    </i>
    <i>
      <x v="3"/>
    </i>
    <i>
      <x v="4"/>
    </i>
    <i>
      <x v="5"/>
    </i>
    <i t="grand">
      <x/>
    </i>
  </rowItems>
  <colItems count="1">
    <i/>
  </colItems>
  <dataFields count="1">
    <dataField name="Sum of avg_reading_listening_book_per_year" fld="12" baseField="29" baseItem="0"/>
  </dataFields>
  <chartFormats count="1">
    <chartFormat chart="6"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BD754" totalsRowShown="0">
  <autoFilter ref="A1:BD754"/>
  <tableColumns count="56">
    <tableColumn id="1" name="response number"/>
    <tableColumn id="2" name="new_career"/>
    <tableColumn id="3" name="grow_skills"/>
    <tableColumn id="4" name="move_academia"/>
    <tableColumn id="5" name="advance_degree"/>
    <tableColumn id="6" name="general_interest"/>
    <tableColumn id="7" name="Other"/>
    <tableColumn id="8" name="Age" dataDxfId="23">
      <calculatedColumnFormula>_xlfn.DAYS(NOW(),I2)/360</calculatedColumnFormula>
    </tableColumn>
    <tableColumn id="9" name="What is your birthdate?" dataDxfId="22"/>
    <tableColumn id="10" name="avg_hours_of_sleep_per_night"/>
    <tableColumn id="11" name="avg_commute_per_day_per_minute"/>
    <tableColumn id="12" name="avg_hours_setting_per_day"/>
    <tableColumn id="13" name="avg_reading_listening_book_per_year"/>
    <tableColumn id="14" name="postal_code"/>
    <tableColumn id="15" name="living_location"/>
    <tableColumn id="16" name="buy_udacity_swag?"/>
    <tableColumn id="17" name="item_in_the_swag_store_appeals_most"/>
    <tableColumn id="18" name="other_item"/>
    <tableColumn id="19" name="slogan_or_tagline_appeals_the_most"/>
    <tableColumn id="20" name="other_solgan"/>
    <tableColumn id="21" name="employee_or_not"/>
    <tableColumn id="22" name="current_primary_occupation"/>
    <tableColumn id="23" name="other_occupation"/>
    <tableColumn id="24" name="job_level"/>
    <tableColumn id="25" name="other_level"/>
    <tableColumn id="26" name="current_industry_work_in"/>
    <tableColumn id="27" name="other_industry"/>
    <tableColumn id="28" name="years_of_experience_in_field"/>
    <tableColumn id="29" name="current_employment"/>
    <tableColumn id="30" name="highest_level_of_education"/>
    <tableColumn id="31" name="Intro_to_Programming"/>
    <tableColumn id="32" name="Business_Analyst"/>
    <tableColumn id="33" name="Data_Analyst"/>
    <tableColumn id="34" name="Machine_Learning_Engineer"/>
    <tableColumn id="35" name="Artificial_Intelligence"/>
    <tableColumn id="36" name="Deep_Learning_Foundations"/>
    <tableColumn id="37" name="Self_Driving_Car_Engineer"/>
    <tableColumn id="38" name="Robotics"/>
    <tableColumn id="39" name="None"/>
    <tableColumn id="40" name="Other_interest"/>
    <tableColumn id="41" name="most_helpful_resource_when_you_got_stuck_in_the_Nanodegree"/>
    <tableColumn id="42" name="other_resource"/>
    <tableColumn id="43" name="hours_per_week_learning"/>
    <tableColumn id="44" name="other_learning"/>
    <tableColumn id="45" name="hours_per_week_practicing"/>
    <tableColumn id="46" name="other_practicing"/>
    <tableColumn id="47" name="numbrt_of_hours_to_complete_project"/>
    <tableColumn id="48" name="advice_to_other_student"/>
    <tableColumn id="49" name="How_did_you_hear_about_udacity"/>
    <tableColumn id="50" name="other_hear"/>
    <tableColumn id="51" name="udacity_recommendation_rate"/>
    <tableColumn id="52" name="suggestion_and_feedback"/>
    <tableColumn id="53" name="other_course_you_want_learn_in_udacity"/>
    <tableColumn id="54" name="other_suggestions_feedback"/>
    <tableColumn id="55" name="share_more_info_with_udacity?"/>
    <tableColumn id="56" name="exp" dataDxfId="21">
      <calculatedColumnFormula>IF(Table1[[#This Row],[years_of_experience_in_field]]&gt;Table1[[#This Row],[Age]],"yes","No")</calculatedColumnFormula>
    </tableColumn>
  </tableColumns>
  <tableStyleInfo name="TableStyleMedium9" showFirstColumn="0" showLastColumn="0" showRowStripes="1" showColumnStripes="0"/>
</table>
</file>

<file path=xl/tables/table2.xml><?xml version="1.0" encoding="utf-8"?>
<table xmlns="http://schemas.openxmlformats.org/spreadsheetml/2006/main" id="4" name="Table4" displayName="Table4" ref="A115:B121" totalsRowShown="0">
  <autoFilter ref="A115:B121"/>
  <sortState ref="A114:B120">
    <sortCondition ref="B113:B120"/>
  </sortState>
  <tableColumns count="2">
    <tableColumn id="1" name="Row Labels"/>
    <tableColumn id="2" name="Average of avg_commute_per_day_per_minute" dataDxfId="20"/>
  </tableColumns>
  <tableStyleInfo name="TableStyleMedium9" showFirstColumn="0" showLastColumn="0" showRowStripes="1" showColumnStripes="0"/>
</table>
</file>

<file path=xl/tables/table3.xml><?xml version="1.0" encoding="utf-8"?>
<table xmlns="http://schemas.openxmlformats.org/spreadsheetml/2006/main" id="2" name="Table2" displayName="Table2" ref="A21:B27" totalsRowShown="0">
  <autoFilter ref="A21:B27"/>
  <tableColumns count="2">
    <tableColumn id="1" name="Education Level"/>
    <tableColumn id="2" name="Average commute time"/>
  </tableColumns>
  <tableStyleInfo name="TableStyleMedium9" showFirstColumn="0" showLastColumn="0" showRowStripes="1" showColumnStripes="0"/>
</table>
</file>

<file path=xl/tables/table4.xml><?xml version="1.0" encoding="utf-8"?>
<table xmlns="http://schemas.openxmlformats.org/spreadsheetml/2006/main" id="10" name="Table10" displayName="Table10" ref="A3:B15" totalsRowShown="0">
  <autoFilter ref="A3:B15"/>
  <sortState ref="A4:B15">
    <sortCondition ref="B3:B15"/>
  </sortState>
  <tableColumns count="2">
    <tableColumn id="1" name="Row Labels"/>
    <tableColumn id="2" name="Average of avg_reading_listening_book_per_year" dataDxfId="19"/>
  </tableColumns>
  <tableStyleInfo name="TableStyleMedium9" showFirstColumn="0" showLastColumn="0" showRowStripes="1" showColumnStripes="0"/>
</table>
</file>

<file path=xl/tables/table5.xml><?xml version="1.0" encoding="utf-8"?>
<table xmlns="http://schemas.openxmlformats.org/spreadsheetml/2006/main" id="15" name="Q1_Bins" displayName="Q1_Bins" ref="A19:A31" totalsRowShown="0" dataDxfId="18">
  <autoFilter ref="A19:A31"/>
  <tableColumns count="1">
    <tableColumn id="1" name="Bins" dataDxfId="17"/>
  </tableColumns>
  <tableStyleInfo name="TableStyleMedium9" showFirstColumn="0" showLastColumn="0" showRowStripes="1" showColumnStripes="0"/>
</table>
</file>

<file path=xl/tables/table6.xml><?xml version="1.0" encoding="utf-8"?>
<table xmlns="http://schemas.openxmlformats.org/spreadsheetml/2006/main" id="16" name="Table16" displayName="Table16" ref="A34:B282" totalsRowShown="0" headerRowDxfId="16" headerRowBorderDxfId="15" tableBorderDxfId="14" totalsRowBorderDxfId="13">
  <autoFilter ref="A34:B282"/>
  <tableColumns count="2">
    <tableColumn id="1" name="Country" dataDxfId="12"/>
    <tableColumn id="2" name="average reads" dataDxfId="11"/>
  </tableColumns>
  <tableStyleInfo name="TableStyleMedium9" showFirstColumn="0" showLastColumn="0" showRowStripes="1" showColumnStripes="0"/>
</table>
</file>

<file path=xl/tables/table7.xml><?xml version="1.0" encoding="utf-8"?>
<table xmlns="http://schemas.openxmlformats.org/spreadsheetml/2006/main" id="17" name="Table17" displayName="Table17" ref="A285:B732" totalsRowShown="0" headerRowDxfId="10" headerRowBorderDxfId="9" tableBorderDxfId="8" totalsRowBorderDxfId="7">
  <autoFilter ref="A285:B732"/>
  <tableColumns count="2">
    <tableColumn id="1" name="living_location" dataDxfId="6"/>
    <tableColumn id="2" name="avg_reading_listening_book_per_year" dataDxfId="5"/>
  </tableColumns>
  <tableStyleInfo name="TableStyleMedium9" showFirstColumn="0" showLastColumn="0" showRowStripes="1" showColumnStripes="0"/>
</table>
</file>

<file path=xl/tables/table8.xml><?xml version="1.0" encoding="utf-8"?>
<table xmlns="http://schemas.openxmlformats.org/spreadsheetml/2006/main" id="20" name="Table20" displayName="Table20" ref="E1:F284" totalsRowShown="0">
  <autoFilter ref="E1:F284"/>
  <tableColumns count="2">
    <tableColumn id="2" name="avg_reading_listening_book_per_year"/>
    <tableColumn id="3" name="highest_level_of_education"/>
  </tableColumns>
  <tableStyleInfo name="TableStyleMedium9" showFirstColumn="0" showLastColumn="0" showRowStripes="1" showColumnStripes="0"/>
</table>
</file>

<file path=xl/tables/table9.xml><?xml version="1.0" encoding="utf-8"?>
<table xmlns="http://schemas.openxmlformats.org/spreadsheetml/2006/main" id="21" name="Table21" displayName="Table21" ref="I1:J25" totalsRowShown="0">
  <autoFilter ref="I1:J25"/>
  <tableColumns count="2">
    <tableColumn id="2" name="avg_reading_listening_book_per_year"/>
    <tableColumn id="3" name="highest_level_of_education"/>
  </tableColumns>
  <tableStyleInfo name="TableStyleMedium9" showFirstColumn="0" showLastColumn="0" showRowStripes="1" showColumnStripes="0"/>
</table>
</file>

<file path=xl/tables/table10.xml><?xml version="1.0" encoding="utf-8"?>
<table xmlns="http://schemas.openxmlformats.org/spreadsheetml/2006/main" id="22" name="Table22" displayName="Table22" ref="M1:N317" totalsRowShown="0">
  <autoFilter ref="M1:N317"/>
  <tableColumns count="2">
    <tableColumn id="2" name="avg_reading_listening_book_per_year"/>
    <tableColumn id="3" name="highest_level_of_education"/>
  </tableColumns>
  <tableStyleInfo name="TableStyleMedium9" showFirstColumn="0" showLastColumn="0" showRowStripes="1" showColumnStripes="0"/>
</table>
</file>

<file path=xl/tables/table11.xml><?xml version="1.0" encoding="utf-8"?>
<table xmlns="http://schemas.openxmlformats.org/spreadsheetml/2006/main" id="23" name="Table23" displayName="Table23" ref="Q1:R46" totalsRowShown="0">
  <autoFilter ref="Q1:R46"/>
  <tableColumns count="2">
    <tableColumn id="2" name="avg_reading_listening_book_per_year"/>
    <tableColumn id="3" name="highest_level_of_education"/>
  </tableColumns>
  <tableStyleInfo name="TableStyleMedium9" showFirstColumn="0" showLastColumn="0" showRowStripes="1" showColumnStripes="0"/>
</table>
</file>

<file path=xl/tables/table12.xml><?xml version="1.0" encoding="utf-8"?>
<table xmlns="http://schemas.openxmlformats.org/spreadsheetml/2006/main" id="24" name="Table24" displayName="Table24" ref="U1:V74" totalsRowShown="0">
  <autoFilter ref="U1:V74"/>
  <tableColumns count="2">
    <tableColumn id="2" name="avg_reading_listening_book_per_year"/>
    <tableColumn id="3" name="highest_level_of_education"/>
  </tableColumns>
  <tableStyleInfo name="TableStyleMedium9" showFirstColumn="0" showLastColumn="0" showRowStripes="1" showColumnStripes="0"/>
</table>
</file>

<file path=xl/tables/table13.xml><?xml version="1.0" encoding="utf-8"?>
<table xmlns="http://schemas.openxmlformats.org/spreadsheetml/2006/main" id="25" name="Table25" displayName="Table25" ref="A1:B13" totalsRowShown="0" headerRowDxfId="4" headerRowBorderDxfId="3" totalsRowBorderDxfId="2">
  <autoFilter ref="A1:B13"/>
  <tableColumns count="2">
    <tableColumn id="2" name="avg_reading_listening_book_per_year" dataDxfId="1"/>
    <tableColumn id="3" name="highest_level_of_education" dataDxfId="0"/>
  </tableColumns>
  <tableStyleInfo name="TableStyleMedium9" showFirstColumn="0" showLastColumn="0" showRowStripes="1" showColumnStripes="0"/>
</table>
</file>

<file path=xl/tables/table14.xml><?xml version="1.0" encoding="utf-8"?>
<table xmlns="http://schemas.openxmlformats.org/spreadsheetml/2006/main" id="26" name="Table26" displayName="Table26" ref="Y1:Y5" totalsRowShown="0">
  <autoFilter ref="Y1:Y5"/>
  <tableColumns count="1">
    <tableColumn id="1" name="Bin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 Id="rId5" Type="http://schemas.openxmlformats.org/officeDocument/2006/relationships/table" Target="../tables/table7.xml"/><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printerSettings" Target="../printerSettings/printerSettings6.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7.bin"/><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754"/>
  <sheetViews>
    <sheetView topLeftCell="BC1" zoomScale="111" workbookViewId="0">
      <selection activeCell="BK13" sqref="BK13"/>
    </sheetView>
  </sheetViews>
  <sheetFormatPr defaultColWidth="11" defaultRowHeight="15.75" x14ac:dyDescent="0.25"/>
  <cols>
    <col min="1" max="1" width="9.875" customWidth="1"/>
    <col min="2" max="2" width="13.5" customWidth="1"/>
    <col min="3" max="3" width="13" customWidth="1"/>
    <col min="4" max="4" width="17.375" customWidth="1"/>
    <col min="5" max="5" width="17.125" customWidth="1"/>
    <col min="6" max="6" width="17.375" customWidth="1"/>
    <col min="8" max="8" width="10.875" style="6"/>
    <col min="9" max="9" width="23.375" hidden="1" customWidth="1"/>
    <col min="10" max="10" width="29.375" customWidth="1"/>
    <col min="11" max="11" width="34" customWidth="1"/>
    <col min="12" max="12" width="26.625" customWidth="1"/>
    <col min="13" max="13" width="35.5" customWidth="1"/>
    <col min="14" max="14" width="13.625" customWidth="1"/>
    <col min="15" max="15" width="15.625" customWidth="1"/>
    <col min="16" max="16" width="20" customWidth="1"/>
    <col min="17" max="17" width="36.875" customWidth="1"/>
    <col min="18" max="18" width="13" customWidth="1"/>
    <col min="19" max="19" width="34.875" customWidth="1"/>
    <col min="20" max="20" width="14.5" customWidth="1"/>
    <col min="21" max="21" width="18.5" customWidth="1"/>
    <col min="22" max="22" width="27.5" customWidth="1"/>
    <col min="23" max="23" width="18.375" customWidth="1"/>
    <col min="24" max="24" width="11.375" customWidth="1"/>
    <col min="25" max="25" width="13" customWidth="1"/>
    <col min="26" max="26" width="25.375" customWidth="1"/>
    <col min="27" max="27" width="16" customWidth="1"/>
    <col min="28" max="28" width="28.125" customWidth="1"/>
    <col min="29" max="29" width="21.375" customWidth="1"/>
    <col min="30" max="30" width="26.625" customWidth="1"/>
    <col min="31" max="31" width="22.875" customWidth="1"/>
    <col min="32" max="32" width="18" customWidth="1"/>
    <col min="33" max="33" width="14.875" customWidth="1"/>
    <col min="34" max="34" width="27.375" customWidth="1"/>
    <col min="35" max="35" width="21.375" customWidth="1"/>
    <col min="36" max="36" width="27.5" customWidth="1"/>
    <col min="37" max="37" width="25.625" customWidth="1"/>
    <col min="40" max="40" width="15.875" customWidth="1"/>
    <col min="41" max="41" width="59.125" customWidth="1"/>
    <col min="42" max="42" width="16.375" customWidth="1"/>
    <col min="43" max="43" width="25.375" customWidth="1"/>
    <col min="44" max="44" width="16" customWidth="1"/>
    <col min="45" max="45" width="26.625" customWidth="1"/>
    <col min="46" max="46" width="17.375" customWidth="1"/>
    <col min="47" max="47" width="36.625" customWidth="1"/>
    <col min="48" max="48" width="24.625" customWidth="1"/>
    <col min="49" max="49" width="33" customWidth="1"/>
    <col min="50" max="50" width="13" customWidth="1"/>
    <col min="51" max="51" width="29.5" customWidth="1"/>
    <col min="52" max="52" width="25.125" customWidth="1"/>
    <col min="53" max="53" width="38.875" customWidth="1"/>
    <col min="54" max="54" width="27.375" customWidth="1"/>
    <col min="55" max="55" width="30.625" customWidth="1"/>
  </cols>
  <sheetData>
    <row r="1" spans="1:63" x14ac:dyDescent="0.25">
      <c r="A1" t="s">
        <v>3419</v>
      </c>
      <c r="B1" t="s">
        <v>3370</v>
      </c>
      <c r="C1" t="s">
        <v>3371</v>
      </c>
      <c r="D1" t="s">
        <v>3372</v>
      </c>
      <c r="E1" t="s">
        <v>3373</v>
      </c>
      <c r="F1" t="s">
        <v>3374</v>
      </c>
      <c r="G1" t="s">
        <v>5</v>
      </c>
      <c r="H1" s="6" t="s">
        <v>3369</v>
      </c>
      <c r="I1" t="s">
        <v>6</v>
      </c>
      <c r="J1" t="s">
        <v>3375</v>
      </c>
      <c r="K1" t="s">
        <v>3376</v>
      </c>
      <c r="L1" t="s">
        <v>3377</v>
      </c>
      <c r="M1" t="s">
        <v>3378</v>
      </c>
      <c r="N1" t="s">
        <v>3379</v>
      </c>
      <c r="O1" t="s">
        <v>3380</v>
      </c>
      <c r="P1" t="s">
        <v>3381</v>
      </c>
      <c r="Q1" t="s">
        <v>3382</v>
      </c>
      <c r="R1" t="s">
        <v>3384</v>
      </c>
      <c r="S1" t="s">
        <v>3383</v>
      </c>
      <c r="T1" t="s">
        <v>3385</v>
      </c>
      <c r="U1" t="s">
        <v>3386</v>
      </c>
      <c r="V1" t="s">
        <v>3387</v>
      </c>
      <c r="W1" t="s">
        <v>3388</v>
      </c>
      <c r="X1" t="s">
        <v>3389</v>
      </c>
      <c r="Y1" t="s">
        <v>3390</v>
      </c>
      <c r="Z1" t="s">
        <v>3391</v>
      </c>
      <c r="AA1" t="s">
        <v>3392</v>
      </c>
      <c r="AB1" t="s">
        <v>3393</v>
      </c>
      <c r="AC1" t="s">
        <v>3394</v>
      </c>
      <c r="AD1" t="s">
        <v>3395</v>
      </c>
      <c r="AE1" t="s">
        <v>3397</v>
      </c>
      <c r="AF1" t="s">
        <v>3396</v>
      </c>
      <c r="AG1" t="s">
        <v>3398</v>
      </c>
      <c r="AH1" t="s">
        <v>3399</v>
      </c>
      <c r="AI1" t="s">
        <v>3400</v>
      </c>
      <c r="AJ1" t="s">
        <v>3401</v>
      </c>
      <c r="AK1" t="s">
        <v>3402</v>
      </c>
      <c r="AL1" t="s">
        <v>14</v>
      </c>
      <c r="AM1" t="s">
        <v>15</v>
      </c>
      <c r="AN1" t="s">
        <v>3403</v>
      </c>
      <c r="AO1" t="s">
        <v>3404</v>
      </c>
      <c r="AP1" t="s">
        <v>3405</v>
      </c>
      <c r="AQ1" t="s">
        <v>3406</v>
      </c>
      <c r="AR1" t="s">
        <v>3407</v>
      </c>
      <c r="AS1" t="s">
        <v>3408</v>
      </c>
      <c r="AT1" t="s">
        <v>3409</v>
      </c>
      <c r="AU1" t="s">
        <v>3410</v>
      </c>
      <c r="AV1" t="s">
        <v>3411</v>
      </c>
      <c r="AW1" t="s">
        <v>3412</v>
      </c>
      <c r="AX1" t="s">
        <v>3413</v>
      </c>
      <c r="AY1" t="s">
        <v>3414</v>
      </c>
      <c r="AZ1" t="s">
        <v>3415</v>
      </c>
      <c r="BA1" t="s">
        <v>3416</v>
      </c>
      <c r="BB1" t="s">
        <v>3417</v>
      </c>
      <c r="BC1" t="s">
        <v>3418</v>
      </c>
      <c r="BD1" t="s">
        <v>3420</v>
      </c>
    </row>
    <row r="2" spans="1:63" x14ac:dyDescent="0.25">
      <c r="A2">
        <v>0</v>
      </c>
      <c r="H2" s="6">
        <f t="shared" ref="H2:H65" ca="1" si="0">_xlfn.DAYS(NOW(),I2)/360</f>
        <v>32.227777777777774</v>
      </c>
      <c r="I2" s="1">
        <v>31490</v>
      </c>
      <c r="J2">
        <v>7</v>
      </c>
      <c r="K2">
        <v>35</v>
      </c>
      <c r="N2">
        <v>94040</v>
      </c>
      <c r="O2" t="s">
        <v>16</v>
      </c>
      <c r="P2">
        <v>1</v>
      </c>
      <c r="Q2" t="s">
        <v>17</v>
      </c>
      <c r="S2" t="s">
        <v>18</v>
      </c>
      <c r="U2">
        <v>1</v>
      </c>
      <c r="V2" t="s">
        <v>19</v>
      </c>
      <c r="X2" t="s">
        <v>20</v>
      </c>
      <c r="Z2" t="s">
        <v>21</v>
      </c>
      <c r="AC2" t="s">
        <v>22</v>
      </c>
      <c r="AD2" t="s">
        <v>23</v>
      </c>
      <c r="AF2" t="s">
        <v>8</v>
      </c>
      <c r="AO2" t="s">
        <v>24</v>
      </c>
      <c r="AQ2" t="s">
        <v>25</v>
      </c>
      <c r="AS2" t="s">
        <v>26</v>
      </c>
      <c r="AV2" t="s">
        <v>27</v>
      </c>
      <c r="AW2" t="s">
        <v>28</v>
      </c>
      <c r="AY2">
        <v>10</v>
      </c>
      <c r="AZ2" t="s">
        <v>29</v>
      </c>
      <c r="BB2" t="s">
        <v>30</v>
      </c>
      <c r="BD2" t="str">
        <f ca="1">IF(Table1[[#This Row],[years_of_experience_in_field]]&gt;Table1[[#This Row],[Age]],"yes","No")</f>
        <v>No</v>
      </c>
      <c r="BF2">
        <f>AVERAGE(Table1[avg_hours_of_sleep_per_night])</f>
        <v>6.9189907038512617</v>
      </c>
    </row>
    <row r="3" spans="1:63" x14ac:dyDescent="0.25">
      <c r="A3">
        <v>1</v>
      </c>
      <c r="H3" s="6">
        <f t="shared" ca="1" si="0"/>
        <v>37.85</v>
      </c>
      <c r="I3" s="1">
        <v>29466</v>
      </c>
      <c r="J3">
        <v>7</v>
      </c>
      <c r="K3">
        <v>35</v>
      </c>
      <c r="N3">
        <v>94010</v>
      </c>
      <c r="O3" t="s">
        <v>31</v>
      </c>
      <c r="P3">
        <v>1</v>
      </c>
      <c r="Q3" t="s">
        <v>32</v>
      </c>
      <c r="S3" t="s">
        <v>33</v>
      </c>
      <c r="U3">
        <v>1</v>
      </c>
      <c r="V3" t="s">
        <v>34</v>
      </c>
      <c r="X3" t="s">
        <v>20</v>
      </c>
      <c r="Z3" t="s">
        <v>21</v>
      </c>
      <c r="AC3" t="s">
        <v>35</v>
      </c>
      <c r="AD3" t="s">
        <v>36</v>
      </c>
      <c r="AH3" t="s">
        <v>10</v>
      </c>
      <c r="AI3" t="s">
        <v>11</v>
      </c>
      <c r="AO3" t="s">
        <v>37</v>
      </c>
      <c r="AQ3" t="s">
        <v>25</v>
      </c>
      <c r="AS3" t="s">
        <v>25</v>
      </c>
      <c r="AV3" t="s">
        <v>38</v>
      </c>
      <c r="AW3" t="s">
        <v>39</v>
      </c>
      <c r="AY3">
        <v>10</v>
      </c>
      <c r="AZ3" t="s">
        <v>40</v>
      </c>
      <c r="BB3" t="s">
        <v>41</v>
      </c>
      <c r="BD3" t="str">
        <f ca="1">IF(Table1[[#This Row],[years_of_experience_in_field]]&gt;Table1[[#This Row],[Age]],"yes","No")</f>
        <v>No</v>
      </c>
    </row>
    <row r="4" spans="1:63" x14ac:dyDescent="0.25">
      <c r="A4">
        <v>2</v>
      </c>
      <c r="B4" t="s">
        <v>0</v>
      </c>
      <c r="H4" s="6">
        <f t="shared" ca="1" si="0"/>
        <v>30.266666666666666</v>
      </c>
      <c r="I4" s="1">
        <v>32196</v>
      </c>
      <c r="J4">
        <v>7</v>
      </c>
      <c r="K4">
        <v>45</v>
      </c>
      <c r="L4">
        <v>8</v>
      </c>
      <c r="M4">
        <v>2</v>
      </c>
      <c r="N4">
        <v>27516</v>
      </c>
      <c r="O4" t="s">
        <v>42</v>
      </c>
      <c r="P4">
        <v>0</v>
      </c>
      <c r="Q4" t="s">
        <v>43</v>
      </c>
      <c r="S4" t="s">
        <v>33</v>
      </c>
      <c r="U4">
        <v>1</v>
      </c>
      <c r="V4" t="s">
        <v>44</v>
      </c>
      <c r="X4" t="s">
        <v>45</v>
      </c>
      <c r="Z4" t="s">
        <v>46</v>
      </c>
      <c r="AB4">
        <v>3</v>
      </c>
      <c r="AC4" t="s">
        <v>47</v>
      </c>
      <c r="AD4" t="s">
        <v>48</v>
      </c>
      <c r="AG4" t="s">
        <v>9</v>
      </c>
      <c r="AO4" t="s">
        <v>49</v>
      </c>
      <c r="AR4">
        <v>20</v>
      </c>
      <c r="AT4">
        <v>15</v>
      </c>
      <c r="AU4">
        <v>15</v>
      </c>
      <c r="AV4" t="s">
        <v>50</v>
      </c>
      <c r="AW4" t="s">
        <v>39</v>
      </c>
      <c r="AY4">
        <v>8</v>
      </c>
      <c r="AZ4" t="s">
        <v>51</v>
      </c>
      <c r="BA4" t="s">
        <v>52</v>
      </c>
      <c r="BD4" t="str">
        <f ca="1">IF(Table1[[#This Row],[years_of_experience_in_field]]&gt;Table1[[#This Row],[Age]],"yes","No")</f>
        <v>No</v>
      </c>
      <c r="BH4">
        <f>COUNTIF(Table1[employee_or_not],"1")</f>
        <v>620</v>
      </c>
    </row>
    <row r="5" spans="1:63" x14ac:dyDescent="0.25">
      <c r="A5">
        <v>3</v>
      </c>
      <c r="F5" t="s">
        <v>4</v>
      </c>
      <c r="H5" s="6">
        <f t="shared" ca="1" si="0"/>
        <v>36.888888888888886</v>
      </c>
      <c r="I5" s="1">
        <v>29812</v>
      </c>
      <c r="J5">
        <v>7</v>
      </c>
      <c r="K5">
        <v>30</v>
      </c>
      <c r="L5">
        <v>5</v>
      </c>
      <c r="M5">
        <v>10</v>
      </c>
      <c r="N5">
        <v>4400</v>
      </c>
      <c r="O5" t="s">
        <v>53</v>
      </c>
      <c r="P5">
        <v>1</v>
      </c>
      <c r="Q5" t="s">
        <v>32</v>
      </c>
      <c r="S5" t="s">
        <v>33</v>
      </c>
      <c r="U5">
        <v>1</v>
      </c>
      <c r="V5" t="s">
        <v>54</v>
      </c>
      <c r="X5" t="s">
        <v>55</v>
      </c>
      <c r="Z5" t="s">
        <v>56</v>
      </c>
      <c r="AB5">
        <v>10</v>
      </c>
      <c r="AC5" t="s">
        <v>57</v>
      </c>
      <c r="AD5" t="s">
        <v>36</v>
      </c>
      <c r="AG5" t="s">
        <v>9</v>
      </c>
      <c r="AH5" t="s">
        <v>10</v>
      </c>
      <c r="AO5" t="s">
        <v>24</v>
      </c>
      <c r="AQ5">
        <v>5</v>
      </c>
      <c r="AS5">
        <v>6</v>
      </c>
      <c r="AU5">
        <v>7</v>
      </c>
      <c r="AV5" t="s">
        <v>58</v>
      </c>
      <c r="AW5" t="s">
        <v>39</v>
      </c>
      <c r="AY5">
        <v>10</v>
      </c>
      <c r="AZ5" t="s">
        <v>59</v>
      </c>
      <c r="BA5" t="s">
        <v>60</v>
      </c>
      <c r="BD5" t="str">
        <f ca="1">IF(Table1[[#This Row],[years_of_experience_in_field]]&gt;Table1[[#This Row],[Age]],"yes","No")</f>
        <v>No</v>
      </c>
      <c r="BF5">
        <f ca="1">MIN(Table1[Age])</f>
        <v>-8.3333333333333332E-3</v>
      </c>
    </row>
    <row r="6" spans="1:63" x14ac:dyDescent="0.25">
      <c r="A6">
        <v>4</v>
      </c>
      <c r="B6" t="s">
        <v>0</v>
      </c>
      <c r="H6" s="6">
        <f t="shared" ca="1" si="0"/>
        <v>24.258333333333333</v>
      </c>
      <c r="I6" s="1">
        <v>34359</v>
      </c>
      <c r="J6">
        <v>8</v>
      </c>
      <c r="K6">
        <v>65</v>
      </c>
      <c r="L6">
        <v>610</v>
      </c>
      <c r="M6">
        <v>45</v>
      </c>
      <c r="N6">
        <v>48183</v>
      </c>
      <c r="O6" t="s">
        <v>61</v>
      </c>
      <c r="P6">
        <v>0</v>
      </c>
      <c r="Q6" t="s">
        <v>62</v>
      </c>
      <c r="S6" t="s">
        <v>63</v>
      </c>
      <c r="U6">
        <v>1</v>
      </c>
      <c r="V6" t="s">
        <v>10</v>
      </c>
      <c r="X6" t="s">
        <v>45</v>
      </c>
      <c r="Z6" t="s">
        <v>56</v>
      </c>
      <c r="AB6">
        <v>0</v>
      </c>
      <c r="AC6" t="s">
        <v>64</v>
      </c>
      <c r="AD6" t="s">
        <v>23</v>
      </c>
      <c r="AH6" t="s">
        <v>10</v>
      </c>
      <c r="AO6" t="s">
        <v>37</v>
      </c>
      <c r="AQ6">
        <v>2</v>
      </c>
      <c r="AS6">
        <v>1</v>
      </c>
      <c r="AU6">
        <v>1</v>
      </c>
      <c r="AV6" t="s">
        <v>15</v>
      </c>
      <c r="AW6" t="s">
        <v>39</v>
      </c>
      <c r="AY6">
        <v>5</v>
      </c>
      <c r="AZ6" t="s">
        <v>65</v>
      </c>
      <c r="BA6" t="s">
        <v>66</v>
      </c>
      <c r="BD6" t="str">
        <f ca="1">IF(Table1[[#This Row],[years_of_experience_in_field]]&gt;Table1[[#This Row],[Age]],"yes","No")</f>
        <v>No</v>
      </c>
      <c r="BH6">
        <f>COUNT(Table1[response number])</f>
        <v>753</v>
      </c>
      <c r="BJ6">
        <f>53/389</f>
        <v>0.13624678663239073</v>
      </c>
    </row>
    <row r="7" spans="1:63" x14ac:dyDescent="0.25">
      <c r="A7">
        <v>5</v>
      </c>
      <c r="B7" t="s">
        <v>0</v>
      </c>
      <c r="H7" s="6">
        <f t="shared" ca="1" si="0"/>
        <v>27.158333333333335</v>
      </c>
      <c r="I7" s="1">
        <v>33315</v>
      </c>
      <c r="J7">
        <v>6</v>
      </c>
      <c r="K7">
        <v>240</v>
      </c>
      <c r="L7">
        <v>6</v>
      </c>
      <c r="M7">
        <v>25</v>
      </c>
      <c r="N7">
        <v>60532</v>
      </c>
      <c r="O7" t="s">
        <v>67</v>
      </c>
      <c r="P7">
        <v>0</v>
      </c>
      <c r="Q7" t="s">
        <v>17</v>
      </c>
      <c r="S7" t="s">
        <v>68</v>
      </c>
      <c r="U7">
        <v>1</v>
      </c>
      <c r="V7" t="s">
        <v>9</v>
      </c>
      <c r="Y7" t="s">
        <v>69</v>
      </c>
      <c r="Z7" t="s">
        <v>70</v>
      </c>
      <c r="AB7">
        <v>0</v>
      </c>
      <c r="AC7" t="s">
        <v>71</v>
      </c>
      <c r="AD7" t="s">
        <v>48</v>
      </c>
      <c r="AG7" t="s">
        <v>9</v>
      </c>
      <c r="AO7" t="s">
        <v>37</v>
      </c>
      <c r="AQ7">
        <v>3</v>
      </c>
      <c r="AS7">
        <v>4</v>
      </c>
      <c r="AU7">
        <v>5</v>
      </c>
      <c r="AV7" t="s">
        <v>72</v>
      </c>
      <c r="AW7" t="s">
        <v>28</v>
      </c>
      <c r="AY7">
        <v>10</v>
      </c>
      <c r="AZ7" t="s">
        <v>73</v>
      </c>
      <c r="BD7" t="str">
        <f ca="1">IF(Table1[[#This Row],[years_of_experience_in_field]]&gt;Table1[[#This Row],[Age]],"yes","No")</f>
        <v>No</v>
      </c>
    </row>
    <row r="8" spans="1:63" x14ac:dyDescent="0.25">
      <c r="A8">
        <v>6</v>
      </c>
      <c r="B8" t="s">
        <v>0</v>
      </c>
      <c r="H8" s="6">
        <f t="shared" ca="1" si="0"/>
        <v>32.169444444444444</v>
      </c>
      <c r="I8" s="1">
        <v>31511</v>
      </c>
      <c r="J8">
        <v>8</v>
      </c>
      <c r="K8">
        <v>35</v>
      </c>
      <c r="L8">
        <v>10</v>
      </c>
      <c r="M8">
        <v>50</v>
      </c>
      <c r="N8">
        <v>60618</v>
      </c>
      <c r="O8" t="s">
        <v>61</v>
      </c>
      <c r="P8">
        <v>1</v>
      </c>
      <c r="Q8" t="s">
        <v>43</v>
      </c>
      <c r="S8" t="s">
        <v>63</v>
      </c>
      <c r="U8">
        <v>1</v>
      </c>
      <c r="V8" t="s">
        <v>74</v>
      </c>
      <c r="X8" t="s">
        <v>75</v>
      </c>
      <c r="Z8" t="s">
        <v>76</v>
      </c>
      <c r="AB8">
        <v>4</v>
      </c>
      <c r="AC8" t="s">
        <v>77</v>
      </c>
      <c r="AD8" t="s">
        <v>48</v>
      </c>
      <c r="AI8" t="s">
        <v>11</v>
      </c>
      <c r="AO8" t="s">
        <v>37</v>
      </c>
      <c r="AQ8">
        <v>6</v>
      </c>
      <c r="AS8">
        <v>4</v>
      </c>
      <c r="AU8">
        <v>5</v>
      </c>
      <c r="AV8" t="s">
        <v>78</v>
      </c>
      <c r="AW8" t="s">
        <v>39</v>
      </c>
      <c r="AY8">
        <v>10</v>
      </c>
      <c r="AZ8" t="s">
        <v>79</v>
      </c>
      <c r="BB8" t="s">
        <v>80</v>
      </c>
      <c r="BD8" t="str">
        <f ca="1">IF(Table1[[#This Row],[years_of_experience_in_field]]&gt;Table1[[#This Row],[Age]],"yes","No")</f>
        <v>No</v>
      </c>
    </row>
    <row r="9" spans="1:63" x14ac:dyDescent="0.25">
      <c r="A9">
        <v>7</v>
      </c>
      <c r="D9" t="s">
        <v>2</v>
      </c>
      <c r="H9" s="6">
        <f t="shared" ca="1" si="0"/>
        <v>34.108333333333334</v>
      </c>
      <c r="I9" s="1">
        <v>30813</v>
      </c>
      <c r="J9">
        <v>6</v>
      </c>
      <c r="K9">
        <v>35</v>
      </c>
      <c r="L9">
        <v>8</v>
      </c>
      <c r="M9">
        <v>18</v>
      </c>
      <c r="N9">
        <v>10245</v>
      </c>
      <c r="O9" t="s">
        <v>16</v>
      </c>
      <c r="P9">
        <v>0</v>
      </c>
      <c r="Q9" t="s">
        <v>32</v>
      </c>
      <c r="S9" t="s">
        <v>63</v>
      </c>
      <c r="U9">
        <v>0</v>
      </c>
      <c r="AD9" t="s">
        <v>48</v>
      </c>
      <c r="AG9" t="s">
        <v>9</v>
      </c>
      <c r="AO9" t="s">
        <v>24</v>
      </c>
      <c r="AR9" s="2">
        <v>43079</v>
      </c>
      <c r="AT9">
        <v>6</v>
      </c>
      <c r="AU9">
        <v>50</v>
      </c>
      <c r="AV9" t="s">
        <v>81</v>
      </c>
      <c r="AW9" t="s">
        <v>39</v>
      </c>
      <c r="AY9">
        <v>8</v>
      </c>
      <c r="AZ9" t="s">
        <v>82</v>
      </c>
      <c r="BA9" t="s">
        <v>83</v>
      </c>
      <c r="BB9" t="s">
        <v>84</v>
      </c>
      <c r="BD9" t="str">
        <f ca="1">IF(Table1[[#This Row],[years_of_experience_in_field]]&gt;Table1[[#This Row],[Age]],"yes","No")</f>
        <v>No</v>
      </c>
      <c r="BH9">
        <f>BH4/BH6</f>
        <v>0.82337317397078358</v>
      </c>
    </row>
    <row r="10" spans="1:63" x14ac:dyDescent="0.25">
      <c r="A10">
        <v>8</v>
      </c>
      <c r="F10" t="s">
        <v>4</v>
      </c>
      <c r="H10" s="6">
        <f t="shared" ca="1" si="0"/>
        <v>45.375</v>
      </c>
      <c r="I10" s="1">
        <v>26757</v>
      </c>
      <c r="J10">
        <v>8</v>
      </c>
      <c r="K10">
        <v>35</v>
      </c>
      <c r="L10">
        <v>8</v>
      </c>
      <c r="M10">
        <v>15</v>
      </c>
      <c r="O10" t="s">
        <v>85</v>
      </c>
      <c r="P10">
        <v>1</v>
      </c>
      <c r="Q10" t="s">
        <v>86</v>
      </c>
      <c r="S10" t="s">
        <v>18</v>
      </c>
      <c r="U10">
        <v>1</v>
      </c>
      <c r="V10" t="s">
        <v>44</v>
      </c>
      <c r="X10" t="s">
        <v>87</v>
      </c>
      <c r="Z10" t="s">
        <v>88</v>
      </c>
      <c r="AB10">
        <v>15</v>
      </c>
      <c r="AC10" t="s">
        <v>89</v>
      </c>
      <c r="AD10" t="s">
        <v>23</v>
      </c>
      <c r="AG10" t="s">
        <v>9</v>
      </c>
      <c r="AO10" t="s">
        <v>37</v>
      </c>
      <c r="AQ10">
        <v>6</v>
      </c>
      <c r="AS10">
        <v>5</v>
      </c>
      <c r="AU10">
        <v>80</v>
      </c>
      <c r="AV10" t="s">
        <v>90</v>
      </c>
      <c r="AW10" t="s">
        <v>39</v>
      </c>
      <c r="AY10">
        <v>9</v>
      </c>
      <c r="AZ10" t="s">
        <v>91</v>
      </c>
      <c r="BD10" t="str">
        <f ca="1">IF(Table1[[#This Row],[years_of_experience_in_field]]&gt;Table1[[#This Row],[Age]],"yes","No")</f>
        <v>No</v>
      </c>
    </row>
    <row r="11" spans="1:63" x14ac:dyDescent="0.25">
      <c r="A11">
        <v>9</v>
      </c>
      <c r="C11" t="s">
        <v>1</v>
      </c>
      <c r="H11" s="6">
        <f t="shared" ca="1" si="0"/>
        <v>39.883333333333333</v>
      </c>
      <c r="I11" s="1">
        <v>28734</v>
      </c>
      <c r="J11">
        <v>7</v>
      </c>
      <c r="K11">
        <v>10</v>
      </c>
      <c r="L11">
        <v>6</v>
      </c>
      <c r="M11">
        <v>30</v>
      </c>
      <c r="N11">
        <v>19010</v>
      </c>
      <c r="O11" t="s">
        <v>16</v>
      </c>
      <c r="P11">
        <v>0</v>
      </c>
      <c r="Q11" t="s">
        <v>17</v>
      </c>
      <c r="S11" t="s">
        <v>63</v>
      </c>
      <c r="U11">
        <v>1</v>
      </c>
      <c r="V11" t="s">
        <v>34</v>
      </c>
      <c r="X11" t="s">
        <v>45</v>
      </c>
      <c r="Z11" t="s">
        <v>21</v>
      </c>
      <c r="AB11">
        <v>1</v>
      </c>
      <c r="AC11" t="s">
        <v>92</v>
      </c>
      <c r="AD11" t="s">
        <v>36</v>
      </c>
      <c r="AJ11" t="s">
        <v>12</v>
      </c>
      <c r="AO11" t="s">
        <v>24</v>
      </c>
      <c r="AQ11">
        <v>5</v>
      </c>
      <c r="AS11">
        <v>5</v>
      </c>
      <c r="AU11">
        <v>5</v>
      </c>
      <c r="AV11" t="s">
        <v>93</v>
      </c>
      <c r="AW11" t="s">
        <v>39</v>
      </c>
      <c r="AY11">
        <v>10</v>
      </c>
      <c r="AZ11" t="s">
        <v>94</v>
      </c>
      <c r="BA11" t="s">
        <v>95</v>
      </c>
      <c r="BB11" t="s">
        <v>96</v>
      </c>
      <c r="BD11" t="str">
        <f ca="1">IF(Table1[[#This Row],[years_of_experience_in_field]]&gt;Table1[[#This Row],[Age]],"yes","No")</f>
        <v>No</v>
      </c>
    </row>
    <row r="12" spans="1:63" x14ac:dyDescent="0.25">
      <c r="A12">
        <v>10</v>
      </c>
      <c r="B12" t="s">
        <v>0</v>
      </c>
      <c r="H12" s="6">
        <f t="shared" ca="1" si="0"/>
        <v>31.316666666666666</v>
      </c>
      <c r="I12" s="1">
        <v>31818</v>
      </c>
      <c r="J12">
        <v>8</v>
      </c>
      <c r="K12">
        <v>35</v>
      </c>
      <c r="L12">
        <v>8</v>
      </c>
      <c r="M12">
        <v>2</v>
      </c>
      <c r="N12">
        <v>700000</v>
      </c>
      <c r="O12" t="s">
        <v>97</v>
      </c>
      <c r="P12">
        <v>1</v>
      </c>
      <c r="Q12" t="s">
        <v>98</v>
      </c>
      <c r="S12" t="s">
        <v>63</v>
      </c>
      <c r="U12">
        <v>1</v>
      </c>
      <c r="V12" t="s">
        <v>99</v>
      </c>
      <c r="X12" t="s">
        <v>20</v>
      </c>
      <c r="Z12" t="s">
        <v>56</v>
      </c>
      <c r="AB12">
        <v>10</v>
      </c>
      <c r="AC12" t="s">
        <v>100</v>
      </c>
      <c r="AD12" t="s">
        <v>23</v>
      </c>
      <c r="AI12" t="s">
        <v>11</v>
      </c>
      <c r="AO12" t="s">
        <v>49</v>
      </c>
      <c r="AQ12">
        <v>6</v>
      </c>
      <c r="AS12">
        <v>6</v>
      </c>
      <c r="AU12">
        <v>8</v>
      </c>
      <c r="AV12" t="s">
        <v>101</v>
      </c>
      <c r="AW12" t="s">
        <v>39</v>
      </c>
      <c r="AY12">
        <v>10</v>
      </c>
      <c r="AZ12" t="s">
        <v>102</v>
      </c>
      <c r="BA12" t="s">
        <v>103</v>
      </c>
      <c r="BB12" t="s">
        <v>103</v>
      </c>
      <c r="BD12" t="str">
        <f ca="1">IF(Table1[[#This Row],[years_of_experience_in_field]]&gt;Table1[[#This Row],[Age]],"yes","No")</f>
        <v>No</v>
      </c>
    </row>
    <row r="13" spans="1:63" x14ac:dyDescent="0.25">
      <c r="A13">
        <v>11</v>
      </c>
      <c r="C13" t="s">
        <v>1</v>
      </c>
      <c r="H13" s="6">
        <f t="shared" ca="1" si="0"/>
        <v>29.058333333333334</v>
      </c>
      <c r="I13" s="1">
        <v>32631</v>
      </c>
      <c r="J13">
        <v>7</v>
      </c>
      <c r="K13">
        <v>40</v>
      </c>
      <c r="L13">
        <v>12</v>
      </c>
      <c r="M13">
        <v>1</v>
      </c>
      <c r="N13">
        <v>10589</v>
      </c>
      <c r="O13" t="s">
        <v>31</v>
      </c>
      <c r="P13">
        <v>0</v>
      </c>
      <c r="Q13" t="s">
        <v>104</v>
      </c>
      <c r="S13" t="s">
        <v>18</v>
      </c>
      <c r="U13">
        <v>1</v>
      </c>
      <c r="V13" t="s">
        <v>105</v>
      </c>
      <c r="X13" t="s">
        <v>106</v>
      </c>
      <c r="Z13" t="s">
        <v>76</v>
      </c>
      <c r="AB13">
        <v>4</v>
      </c>
      <c r="AC13" t="s">
        <v>107</v>
      </c>
      <c r="AD13" t="s">
        <v>48</v>
      </c>
      <c r="AM13" t="s">
        <v>15</v>
      </c>
      <c r="AW13" t="s">
        <v>28</v>
      </c>
      <c r="AY13">
        <v>9</v>
      </c>
      <c r="AZ13" t="s">
        <v>108</v>
      </c>
      <c r="BA13" t="s">
        <v>109</v>
      </c>
      <c r="BD13" t="str">
        <f ca="1">IF(Table1[[#This Row],[years_of_experience_in_field]]&gt;Table1[[#This Row],[Age]],"yes","No")</f>
        <v>No</v>
      </c>
      <c r="BK13">
        <f>STDEV(Table1[avg_reading_listening_book_per_year])</f>
        <v>28.874476432634516</v>
      </c>
    </row>
    <row r="14" spans="1:63" x14ac:dyDescent="0.25">
      <c r="A14">
        <v>12</v>
      </c>
      <c r="B14" t="s">
        <v>0</v>
      </c>
      <c r="H14" s="6">
        <f t="shared" ca="1" si="0"/>
        <v>28.269444444444446</v>
      </c>
      <c r="I14" s="1">
        <v>32915</v>
      </c>
      <c r="J14">
        <v>8</v>
      </c>
      <c r="K14">
        <v>30</v>
      </c>
      <c r="L14">
        <v>9</v>
      </c>
      <c r="M14">
        <v>12</v>
      </c>
      <c r="N14">
        <v>1090</v>
      </c>
      <c r="O14" t="s">
        <v>97</v>
      </c>
      <c r="P14">
        <v>1</v>
      </c>
      <c r="Q14" t="s">
        <v>32</v>
      </c>
      <c r="S14" t="s">
        <v>33</v>
      </c>
      <c r="U14">
        <v>1</v>
      </c>
      <c r="V14" t="s">
        <v>110</v>
      </c>
      <c r="Y14" t="s">
        <v>111</v>
      </c>
      <c r="Z14" t="s">
        <v>21</v>
      </c>
      <c r="AB14">
        <v>1</v>
      </c>
      <c r="AC14" t="s">
        <v>112</v>
      </c>
      <c r="AD14" t="s">
        <v>23</v>
      </c>
      <c r="AF14" t="s">
        <v>8</v>
      </c>
      <c r="AO14" t="s">
        <v>37</v>
      </c>
      <c r="AR14" t="s">
        <v>113</v>
      </c>
      <c r="AT14" t="s">
        <v>114</v>
      </c>
      <c r="AU14">
        <v>2</v>
      </c>
      <c r="AV14" t="s">
        <v>115</v>
      </c>
      <c r="AW14" t="s">
        <v>39</v>
      </c>
      <c r="AY14">
        <v>10</v>
      </c>
      <c r="AZ14" t="s">
        <v>116</v>
      </c>
      <c r="BA14" t="s">
        <v>117</v>
      </c>
      <c r="BB14" t="s">
        <v>118</v>
      </c>
      <c r="BD14" t="str">
        <f ca="1">IF(Table1[[#This Row],[years_of_experience_in_field]]&gt;Table1[[#This Row],[Age]],"yes","No")</f>
        <v>No</v>
      </c>
    </row>
    <row r="15" spans="1:63" x14ac:dyDescent="0.25">
      <c r="A15">
        <v>13</v>
      </c>
      <c r="F15" t="s">
        <v>4</v>
      </c>
      <c r="H15" s="6">
        <f t="shared" ca="1" si="0"/>
        <v>24.391666666666666</v>
      </c>
      <c r="I15" s="1">
        <v>34311</v>
      </c>
      <c r="J15">
        <v>6</v>
      </c>
      <c r="K15">
        <v>120</v>
      </c>
      <c r="L15">
        <v>9</v>
      </c>
      <c r="M15">
        <v>3</v>
      </c>
      <c r="N15">
        <v>6004</v>
      </c>
      <c r="O15" t="s">
        <v>16</v>
      </c>
      <c r="P15">
        <v>0</v>
      </c>
      <c r="Q15" t="s">
        <v>62</v>
      </c>
      <c r="S15" t="s">
        <v>68</v>
      </c>
      <c r="U15">
        <v>1</v>
      </c>
      <c r="V15" t="s">
        <v>119</v>
      </c>
      <c r="X15" t="s">
        <v>45</v>
      </c>
      <c r="Z15" t="s">
        <v>120</v>
      </c>
      <c r="AB15">
        <v>5</v>
      </c>
      <c r="AD15" t="s">
        <v>23</v>
      </c>
      <c r="AJ15" t="s">
        <v>12</v>
      </c>
      <c r="AO15" t="s">
        <v>24</v>
      </c>
      <c r="AQ15">
        <v>4</v>
      </c>
      <c r="AS15">
        <v>1</v>
      </c>
      <c r="AU15">
        <v>90</v>
      </c>
      <c r="AV15" t="s">
        <v>121</v>
      </c>
      <c r="AW15" t="s">
        <v>39</v>
      </c>
      <c r="AY15">
        <v>8</v>
      </c>
      <c r="AZ15" t="s">
        <v>122</v>
      </c>
      <c r="BA15" t="s">
        <v>123</v>
      </c>
      <c r="BB15" t="s">
        <v>124</v>
      </c>
      <c r="BD15" t="str">
        <f ca="1">IF(Table1[[#This Row],[years_of_experience_in_field]]&gt;Table1[[#This Row],[Age]],"yes","No")</f>
        <v>No</v>
      </c>
      <c r="BI15">
        <f>MEDIAN(Table1[avg_commute_per_day_per_minute])</f>
        <v>35</v>
      </c>
    </row>
    <row r="16" spans="1:63" x14ac:dyDescent="0.25">
      <c r="A16">
        <v>14</v>
      </c>
      <c r="F16" t="s">
        <v>4</v>
      </c>
      <c r="H16" s="6">
        <f t="shared" ca="1" si="0"/>
        <v>20.819444444444443</v>
      </c>
      <c r="I16" s="1">
        <v>35597</v>
      </c>
      <c r="J16">
        <v>8</v>
      </c>
      <c r="K16">
        <v>30</v>
      </c>
      <c r="L16">
        <v>14</v>
      </c>
      <c r="M16">
        <v>50</v>
      </c>
      <c r="O16" t="s">
        <v>67</v>
      </c>
      <c r="P16">
        <v>1</v>
      </c>
      <c r="Q16" t="s">
        <v>32</v>
      </c>
      <c r="S16" t="s">
        <v>63</v>
      </c>
      <c r="U16">
        <v>0</v>
      </c>
      <c r="AD16" t="s">
        <v>125</v>
      </c>
      <c r="AJ16" t="s">
        <v>12</v>
      </c>
      <c r="AO16" t="s">
        <v>126</v>
      </c>
      <c r="AQ16">
        <v>2</v>
      </c>
      <c r="AS16">
        <v>4</v>
      </c>
      <c r="AU16">
        <v>10</v>
      </c>
      <c r="AV16" t="s">
        <v>127</v>
      </c>
      <c r="AW16" t="s">
        <v>28</v>
      </c>
      <c r="AY16">
        <v>10</v>
      </c>
      <c r="AZ16" t="s">
        <v>128</v>
      </c>
      <c r="BA16" t="s">
        <v>15</v>
      </c>
      <c r="BB16" t="s">
        <v>15</v>
      </c>
      <c r="BD16" t="str">
        <f ca="1">IF(Table1[[#This Row],[years_of_experience_in_field]]&gt;Table1[[#This Row],[Age]],"yes","No")</f>
        <v>No</v>
      </c>
    </row>
    <row r="17" spans="1:66" x14ac:dyDescent="0.25">
      <c r="A17">
        <v>15</v>
      </c>
      <c r="B17" t="s">
        <v>0</v>
      </c>
      <c r="C17" t="s">
        <v>1</v>
      </c>
      <c r="F17" t="s">
        <v>4</v>
      </c>
      <c r="H17" s="6">
        <f t="shared" ca="1" si="0"/>
        <v>36.722222222222221</v>
      </c>
      <c r="I17" s="1">
        <v>29872</v>
      </c>
      <c r="J17">
        <v>8</v>
      </c>
      <c r="K17">
        <v>50</v>
      </c>
      <c r="L17">
        <v>9</v>
      </c>
      <c r="M17">
        <v>15</v>
      </c>
      <c r="N17">
        <v>28860</v>
      </c>
      <c r="O17" t="s">
        <v>85</v>
      </c>
      <c r="P17">
        <v>1</v>
      </c>
      <c r="Q17" t="s">
        <v>17</v>
      </c>
      <c r="S17" t="s">
        <v>18</v>
      </c>
      <c r="U17">
        <v>1</v>
      </c>
      <c r="V17" t="s">
        <v>105</v>
      </c>
      <c r="X17" t="s">
        <v>45</v>
      </c>
      <c r="Z17" t="s">
        <v>56</v>
      </c>
      <c r="AB17">
        <v>3</v>
      </c>
      <c r="AC17" t="s">
        <v>129</v>
      </c>
      <c r="AD17" t="s">
        <v>48</v>
      </c>
      <c r="AG17" t="s">
        <v>9</v>
      </c>
      <c r="AH17" t="s">
        <v>10</v>
      </c>
      <c r="AO17" t="s">
        <v>37</v>
      </c>
      <c r="AQ17">
        <v>6</v>
      </c>
      <c r="AS17">
        <v>6</v>
      </c>
      <c r="AU17">
        <v>16</v>
      </c>
      <c r="AV17" t="s">
        <v>130</v>
      </c>
      <c r="AW17" t="s">
        <v>39</v>
      </c>
      <c r="AY17">
        <v>10</v>
      </c>
      <c r="AZ17" t="s">
        <v>131</v>
      </c>
      <c r="BA17" t="s">
        <v>132</v>
      </c>
      <c r="BB17" t="s">
        <v>133</v>
      </c>
      <c r="BD17" t="str">
        <f ca="1">IF(Table1[[#This Row],[years_of_experience_in_field]]&gt;Table1[[#This Row],[Age]],"yes","No")</f>
        <v>No</v>
      </c>
    </row>
    <row r="18" spans="1:66" x14ac:dyDescent="0.25">
      <c r="A18">
        <v>16</v>
      </c>
      <c r="B18" t="s">
        <v>0</v>
      </c>
      <c r="C18" t="s">
        <v>1</v>
      </c>
      <c r="E18" t="s">
        <v>3</v>
      </c>
      <c r="F18" t="s">
        <v>4</v>
      </c>
      <c r="H18" s="6">
        <f t="shared" ca="1" si="0"/>
        <v>23.183333333333334</v>
      </c>
      <c r="I18" s="1">
        <v>34746</v>
      </c>
      <c r="J18">
        <v>8</v>
      </c>
      <c r="K18">
        <v>120</v>
      </c>
      <c r="L18">
        <v>12</v>
      </c>
      <c r="M18">
        <v>12</v>
      </c>
      <c r="N18">
        <v>61250</v>
      </c>
      <c r="O18" t="s">
        <v>31</v>
      </c>
      <c r="P18">
        <v>1</v>
      </c>
      <c r="Q18" t="s">
        <v>17</v>
      </c>
      <c r="S18" t="s">
        <v>18</v>
      </c>
      <c r="U18">
        <v>1</v>
      </c>
      <c r="V18" t="s">
        <v>134</v>
      </c>
      <c r="Y18" t="s">
        <v>135</v>
      </c>
      <c r="Z18" t="s">
        <v>56</v>
      </c>
      <c r="AB18">
        <v>4</v>
      </c>
      <c r="AC18" t="s">
        <v>136</v>
      </c>
      <c r="AD18" t="s">
        <v>125</v>
      </c>
      <c r="AH18" t="s">
        <v>10</v>
      </c>
      <c r="AO18" t="s">
        <v>49</v>
      </c>
      <c r="AQ18">
        <v>6</v>
      </c>
      <c r="AS18">
        <v>4</v>
      </c>
      <c r="AU18">
        <v>120</v>
      </c>
      <c r="AV18" t="s">
        <v>137</v>
      </c>
      <c r="AX18" t="s">
        <v>138</v>
      </c>
      <c r="AY18">
        <v>8</v>
      </c>
      <c r="AZ18" t="s">
        <v>139</v>
      </c>
      <c r="BD18" t="str">
        <f ca="1">IF(Table1[[#This Row],[years_of_experience_in_field]]&gt;Table1[[#This Row],[Age]],"yes","No")</f>
        <v>No</v>
      </c>
    </row>
    <row r="19" spans="1:66" x14ac:dyDescent="0.25">
      <c r="A19">
        <v>17</v>
      </c>
      <c r="F19" t="s">
        <v>4</v>
      </c>
      <c r="H19" s="6">
        <f t="shared" ca="1" si="0"/>
        <v>21.922222222222221</v>
      </c>
      <c r="I19" s="1">
        <v>35200</v>
      </c>
      <c r="J19">
        <v>8</v>
      </c>
      <c r="K19">
        <v>35</v>
      </c>
      <c r="L19">
        <v>10</v>
      </c>
      <c r="M19">
        <v>6</v>
      </c>
      <c r="N19">
        <v>11550</v>
      </c>
      <c r="O19" t="s">
        <v>31</v>
      </c>
      <c r="P19">
        <v>1</v>
      </c>
      <c r="Q19" t="s">
        <v>17</v>
      </c>
      <c r="T19" t="s">
        <v>140</v>
      </c>
      <c r="U19">
        <v>1</v>
      </c>
      <c r="V19" t="s">
        <v>34</v>
      </c>
      <c r="X19" t="s">
        <v>45</v>
      </c>
      <c r="Z19" t="s">
        <v>21</v>
      </c>
      <c r="AB19">
        <v>3</v>
      </c>
      <c r="AC19" t="s">
        <v>141</v>
      </c>
      <c r="AD19" t="s">
        <v>125</v>
      </c>
      <c r="AI19" t="s">
        <v>11</v>
      </c>
      <c r="AN19" t="s">
        <v>142</v>
      </c>
      <c r="AP19" t="s">
        <v>143</v>
      </c>
      <c r="AR19">
        <v>8</v>
      </c>
      <c r="AS19">
        <v>3</v>
      </c>
      <c r="AU19">
        <v>10</v>
      </c>
      <c r="AV19" t="s">
        <v>144</v>
      </c>
      <c r="AX19" t="s">
        <v>145</v>
      </c>
      <c r="AY19">
        <v>8</v>
      </c>
      <c r="AZ19" t="s">
        <v>146</v>
      </c>
      <c r="BA19" t="s">
        <v>147</v>
      </c>
      <c r="BB19" t="s">
        <v>148</v>
      </c>
      <c r="BD19" t="str">
        <f ca="1">IF(Table1[[#This Row],[years_of_experience_in_field]]&gt;Table1[[#This Row],[Age]],"yes","No")</f>
        <v>No</v>
      </c>
      <c r="BN19">
        <f>STDEV(Table1[avg_reading_listening_book_per_year])</f>
        <v>28.874476432634516</v>
      </c>
    </row>
    <row r="20" spans="1:66" x14ac:dyDescent="0.25">
      <c r="A20">
        <v>18</v>
      </c>
      <c r="B20" t="s">
        <v>0</v>
      </c>
      <c r="H20" s="6">
        <f t="shared" ca="1" si="0"/>
        <v>26.702777777777779</v>
      </c>
      <c r="I20" s="1">
        <v>33479</v>
      </c>
      <c r="J20">
        <v>6</v>
      </c>
      <c r="K20">
        <v>35</v>
      </c>
      <c r="L20">
        <v>10</v>
      </c>
      <c r="M20">
        <v>20</v>
      </c>
      <c r="N20">
        <v>42</v>
      </c>
      <c r="O20" t="s">
        <v>85</v>
      </c>
      <c r="P20">
        <v>1</v>
      </c>
      <c r="Q20" t="s">
        <v>17</v>
      </c>
      <c r="S20" t="s">
        <v>18</v>
      </c>
      <c r="U20">
        <v>0</v>
      </c>
      <c r="AD20" t="s">
        <v>23</v>
      </c>
      <c r="AJ20" t="s">
        <v>12</v>
      </c>
      <c r="AO20" t="s">
        <v>37</v>
      </c>
      <c r="AR20">
        <v>12</v>
      </c>
      <c r="AS20">
        <v>6</v>
      </c>
      <c r="AU20">
        <v>12</v>
      </c>
      <c r="AV20" t="s">
        <v>149</v>
      </c>
      <c r="AW20" t="s">
        <v>39</v>
      </c>
      <c r="AY20">
        <v>10</v>
      </c>
      <c r="AZ20" t="s">
        <v>150</v>
      </c>
      <c r="BA20" t="s">
        <v>151</v>
      </c>
      <c r="BB20" t="s">
        <v>152</v>
      </c>
      <c r="BD20" t="str">
        <f ca="1">IF(Table1[[#This Row],[years_of_experience_in_field]]&gt;Table1[[#This Row],[Age]],"yes","No")</f>
        <v>No</v>
      </c>
    </row>
    <row r="21" spans="1:66" x14ac:dyDescent="0.25">
      <c r="A21">
        <v>19</v>
      </c>
      <c r="C21" t="s">
        <v>1</v>
      </c>
      <c r="D21" t="s">
        <v>2</v>
      </c>
      <c r="F21" t="s">
        <v>4</v>
      </c>
      <c r="H21" s="6">
        <f t="shared" ca="1" si="0"/>
        <v>30.858333333333334</v>
      </c>
      <c r="I21" s="1">
        <v>31983</v>
      </c>
      <c r="J21">
        <v>6</v>
      </c>
      <c r="K21">
        <v>40</v>
      </c>
      <c r="L21">
        <v>12</v>
      </c>
      <c r="M21">
        <v>30</v>
      </c>
      <c r="N21">
        <v>94301</v>
      </c>
      <c r="O21" t="s">
        <v>153</v>
      </c>
      <c r="P21">
        <v>1</v>
      </c>
      <c r="Q21" t="s">
        <v>43</v>
      </c>
      <c r="S21" t="s">
        <v>68</v>
      </c>
      <c r="U21">
        <v>1</v>
      </c>
      <c r="V21" t="s">
        <v>110</v>
      </c>
      <c r="X21" t="s">
        <v>45</v>
      </c>
      <c r="Z21" t="s">
        <v>56</v>
      </c>
      <c r="AB21">
        <v>3</v>
      </c>
      <c r="AC21" t="s">
        <v>154</v>
      </c>
      <c r="AD21" t="s">
        <v>36</v>
      </c>
      <c r="AG21" t="s">
        <v>9</v>
      </c>
      <c r="AO21" t="s">
        <v>126</v>
      </c>
      <c r="AQ21">
        <v>6</v>
      </c>
      <c r="AS21">
        <v>3</v>
      </c>
      <c r="AU21">
        <v>15</v>
      </c>
      <c r="AV21" t="s">
        <v>155</v>
      </c>
      <c r="AW21" t="s">
        <v>156</v>
      </c>
      <c r="AY21">
        <v>10</v>
      </c>
      <c r="AZ21" t="s">
        <v>157</v>
      </c>
      <c r="BB21" t="s">
        <v>158</v>
      </c>
      <c r="BD21" t="str">
        <f ca="1">IF(Table1[[#This Row],[years_of_experience_in_field]]&gt;Table1[[#This Row],[Age]],"yes","No")</f>
        <v>No</v>
      </c>
    </row>
    <row r="22" spans="1:66" x14ac:dyDescent="0.25">
      <c r="A22">
        <v>20</v>
      </c>
      <c r="B22" t="s">
        <v>0</v>
      </c>
      <c r="H22" s="6">
        <f t="shared" ca="1" si="0"/>
        <v>40.647222222222226</v>
      </c>
      <c r="I22" s="1">
        <v>28459</v>
      </c>
      <c r="J22">
        <v>8</v>
      </c>
      <c r="K22">
        <v>30</v>
      </c>
      <c r="L22">
        <v>8</v>
      </c>
      <c r="M22">
        <v>4</v>
      </c>
      <c r="N22">
        <v>10243</v>
      </c>
      <c r="O22" t="s">
        <v>67</v>
      </c>
      <c r="P22">
        <v>0</v>
      </c>
      <c r="Q22" t="s">
        <v>104</v>
      </c>
      <c r="S22" t="s">
        <v>68</v>
      </c>
      <c r="U22">
        <v>0</v>
      </c>
      <c r="AD22" t="s">
        <v>23</v>
      </c>
      <c r="AG22" t="s">
        <v>9</v>
      </c>
      <c r="AO22" t="s">
        <v>37</v>
      </c>
      <c r="AQ22">
        <v>6</v>
      </c>
      <c r="AS22">
        <v>6</v>
      </c>
      <c r="AU22">
        <v>20</v>
      </c>
      <c r="AV22" t="s">
        <v>159</v>
      </c>
      <c r="AW22" t="s">
        <v>39</v>
      </c>
      <c r="AY22">
        <v>8</v>
      </c>
      <c r="AZ22" t="s">
        <v>160</v>
      </c>
      <c r="BA22" t="s">
        <v>161</v>
      </c>
      <c r="BD22" t="str">
        <f ca="1">IF(Table1[[#This Row],[years_of_experience_in_field]]&gt;Table1[[#This Row],[Age]],"yes","No")</f>
        <v>No</v>
      </c>
    </row>
    <row r="23" spans="1:66" x14ac:dyDescent="0.25">
      <c r="A23">
        <v>21</v>
      </c>
      <c r="C23" t="s">
        <v>1</v>
      </c>
      <c r="H23" s="6">
        <f t="shared" ca="1" si="0"/>
        <v>44.072222222222223</v>
      </c>
      <c r="I23" s="1">
        <v>27226</v>
      </c>
      <c r="J23">
        <v>7</v>
      </c>
      <c r="K23">
        <v>35</v>
      </c>
      <c r="L23">
        <v>3</v>
      </c>
      <c r="M23">
        <v>10</v>
      </c>
      <c r="N23">
        <v>60625</v>
      </c>
      <c r="O23" t="s">
        <v>16</v>
      </c>
      <c r="P23">
        <v>0</v>
      </c>
      <c r="Q23" t="s">
        <v>43</v>
      </c>
      <c r="S23" t="s">
        <v>63</v>
      </c>
      <c r="U23">
        <v>1</v>
      </c>
      <c r="V23" t="s">
        <v>162</v>
      </c>
      <c r="X23" t="s">
        <v>20</v>
      </c>
      <c r="Z23" t="s">
        <v>56</v>
      </c>
      <c r="AB23">
        <v>17</v>
      </c>
      <c r="AC23" t="s">
        <v>163</v>
      </c>
      <c r="AD23" t="s">
        <v>48</v>
      </c>
      <c r="AI23" t="s">
        <v>11</v>
      </c>
      <c r="AO23" t="s">
        <v>24</v>
      </c>
      <c r="AQ23">
        <v>2</v>
      </c>
      <c r="AS23">
        <v>2</v>
      </c>
      <c r="AU23">
        <v>6</v>
      </c>
      <c r="AV23" t="s">
        <v>164</v>
      </c>
      <c r="AX23" t="s">
        <v>165</v>
      </c>
      <c r="AY23">
        <v>8</v>
      </c>
      <c r="AZ23" t="s">
        <v>166</v>
      </c>
      <c r="BD23" t="str">
        <f ca="1">IF(Table1[[#This Row],[years_of_experience_in_field]]&gt;Table1[[#This Row],[Age]],"yes","No")</f>
        <v>No</v>
      </c>
      <c r="BH23">
        <f>AVERAGE(Table1[avg_hours_of_sleep_per_night])</f>
        <v>6.9189907038512617</v>
      </c>
    </row>
    <row r="24" spans="1:66" ht="31.5" x14ac:dyDescent="0.25">
      <c r="A24">
        <v>22</v>
      </c>
      <c r="F24" t="s">
        <v>4</v>
      </c>
      <c r="H24" s="6">
        <f t="shared" ca="1" si="0"/>
        <v>38.605555555555554</v>
      </c>
      <c r="I24" s="1">
        <v>29194</v>
      </c>
      <c r="J24">
        <v>7</v>
      </c>
      <c r="K24">
        <v>180</v>
      </c>
      <c r="L24">
        <v>12</v>
      </c>
      <c r="M24">
        <v>6</v>
      </c>
      <c r="N24">
        <v>22083</v>
      </c>
      <c r="O24" t="s">
        <v>85</v>
      </c>
      <c r="P24">
        <v>0</v>
      </c>
      <c r="R24" t="s">
        <v>15</v>
      </c>
      <c r="S24" t="s">
        <v>18</v>
      </c>
      <c r="U24">
        <v>1</v>
      </c>
      <c r="V24" t="s">
        <v>34</v>
      </c>
      <c r="X24" t="s">
        <v>75</v>
      </c>
      <c r="Z24" t="s">
        <v>21</v>
      </c>
      <c r="AB24">
        <v>8</v>
      </c>
      <c r="AC24" t="s">
        <v>167</v>
      </c>
      <c r="AD24" t="s">
        <v>48</v>
      </c>
      <c r="AH24" t="s">
        <v>10</v>
      </c>
      <c r="AO24" t="s">
        <v>49</v>
      </c>
      <c r="AQ24">
        <v>2</v>
      </c>
      <c r="AS24">
        <v>4</v>
      </c>
      <c r="AU24">
        <v>4</v>
      </c>
      <c r="AV24" s="3" t="s">
        <v>168</v>
      </c>
      <c r="AW24" t="s">
        <v>156</v>
      </c>
      <c r="AY24">
        <v>9</v>
      </c>
      <c r="AZ24" t="s">
        <v>169</v>
      </c>
      <c r="BD24" t="str">
        <f ca="1">IF(Table1[[#This Row],[years_of_experience_in_field]]&gt;Table1[[#This Row],[Age]],"yes","No")</f>
        <v>No</v>
      </c>
    </row>
    <row r="25" spans="1:66" x14ac:dyDescent="0.25">
      <c r="A25">
        <v>23</v>
      </c>
      <c r="C25" t="s">
        <v>1</v>
      </c>
      <c r="F25" t="s">
        <v>4</v>
      </c>
      <c r="H25" s="6">
        <f t="shared" ca="1" si="0"/>
        <v>37.963888888888889</v>
      </c>
      <c r="I25" s="1">
        <v>29425</v>
      </c>
      <c r="J25">
        <v>7</v>
      </c>
      <c r="K25">
        <v>60</v>
      </c>
      <c r="L25">
        <v>5</v>
      </c>
      <c r="M25">
        <v>8</v>
      </c>
      <c r="N25">
        <v>94102</v>
      </c>
      <c r="O25" t="s">
        <v>61</v>
      </c>
      <c r="P25">
        <v>1</v>
      </c>
      <c r="Q25" t="s">
        <v>32</v>
      </c>
      <c r="S25" t="s">
        <v>18</v>
      </c>
      <c r="U25">
        <v>0</v>
      </c>
      <c r="AD25" t="s">
        <v>36</v>
      </c>
      <c r="AJ25" t="s">
        <v>12</v>
      </c>
      <c r="AO25" t="s">
        <v>37</v>
      </c>
      <c r="AQ25">
        <v>4</v>
      </c>
      <c r="AS25">
        <v>4</v>
      </c>
      <c r="AU25">
        <v>10</v>
      </c>
      <c r="AV25" t="s">
        <v>170</v>
      </c>
      <c r="AW25" t="s">
        <v>39</v>
      </c>
      <c r="AY25">
        <v>8</v>
      </c>
      <c r="AZ25" t="s">
        <v>171</v>
      </c>
      <c r="BA25" t="s">
        <v>172</v>
      </c>
      <c r="BD25" t="str">
        <f ca="1">IF(Table1[[#This Row],[years_of_experience_in_field]]&gt;Table1[[#This Row],[Age]],"yes","No")</f>
        <v>No</v>
      </c>
    </row>
    <row r="26" spans="1:66" x14ac:dyDescent="0.25">
      <c r="A26">
        <v>24</v>
      </c>
      <c r="F26" t="s">
        <v>4</v>
      </c>
      <c r="H26" s="6">
        <f t="shared" ca="1" si="0"/>
        <v>43.43888888888889</v>
      </c>
      <c r="I26" s="1">
        <v>27454</v>
      </c>
      <c r="J26">
        <v>7</v>
      </c>
      <c r="K26">
        <v>30</v>
      </c>
      <c r="L26">
        <v>6</v>
      </c>
      <c r="M26">
        <v>10</v>
      </c>
      <c r="O26" t="s">
        <v>153</v>
      </c>
      <c r="P26">
        <v>0</v>
      </c>
      <c r="Q26" t="s">
        <v>62</v>
      </c>
      <c r="S26" t="s">
        <v>63</v>
      </c>
      <c r="U26">
        <v>0</v>
      </c>
      <c r="AD26" t="s">
        <v>48</v>
      </c>
      <c r="AJ26" t="s">
        <v>12</v>
      </c>
      <c r="AO26" t="s">
        <v>24</v>
      </c>
      <c r="AQ26">
        <v>3</v>
      </c>
      <c r="AS26">
        <v>4</v>
      </c>
      <c r="AU26">
        <v>7</v>
      </c>
      <c r="AV26" t="s">
        <v>173</v>
      </c>
      <c r="AW26" t="s">
        <v>39</v>
      </c>
      <c r="AY26">
        <v>9</v>
      </c>
      <c r="AZ26" t="s">
        <v>174</v>
      </c>
      <c r="BA26" t="s">
        <v>175</v>
      </c>
      <c r="BB26" t="s">
        <v>176</v>
      </c>
      <c r="BD26" t="str">
        <f ca="1">IF(Table1[[#This Row],[years_of_experience_in_field]]&gt;Table1[[#This Row],[Age]],"yes","No")</f>
        <v>No</v>
      </c>
    </row>
    <row r="27" spans="1:66" x14ac:dyDescent="0.25">
      <c r="A27">
        <v>25</v>
      </c>
      <c r="F27" t="s">
        <v>4</v>
      </c>
      <c r="H27" s="6">
        <f t="shared" ca="1" si="0"/>
        <v>29.875</v>
      </c>
      <c r="I27" s="1">
        <v>32337</v>
      </c>
      <c r="J27">
        <v>7</v>
      </c>
      <c r="K27">
        <v>45</v>
      </c>
      <c r="L27">
        <v>10</v>
      </c>
      <c r="M27">
        <v>30</v>
      </c>
      <c r="N27">
        <v>80202</v>
      </c>
      <c r="O27" t="s">
        <v>31</v>
      </c>
      <c r="P27">
        <v>0</v>
      </c>
      <c r="Q27" t="s">
        <v>62</v>
      </c>
      <c r="S27" t="s">
        <v>68</v>
      </c>
      <c r="U27">
        <v>1</v>
      </c>
      <c r="V27" t="s">
        <v>177</v>
      </c>
      <c r="X27" t="s">
        <v>45</v>
      </c>
      <c r="Z27" t="s">
        <v>56</v>
      </c>
      <c r="AB27">
        <v>4</v>
      </c>
      <c r="AC27" t="s">
        <v>178</v>
      </c>
      <c r="AD27" t="s">
        <v>48</v>
      </c>
      <c r="AI27" t="s">
        <v>11</v>
      </c>
      <c r="AO27" t="s">
        <v>49</v>
      </c>
      <c r="AR27">
        <v>12</v>
      </c>
      <c r="AT27">
        <v>5</v>
      </c>
      <c r="AU27">
        <v>8</v>
      </c>
      <c r="AV27" t="s">
        <v>179</v>
      </c>
      <c r="AW27" t="s">
        <v>28</v>
      </c>
      <c r="AY27">
        <v>8</v>
      </c>
      <c r="AZ27" t="s">
        <v>180</v>
      </c>
      <c r="BA27" t="s">
        <v>181</v>
      </c>
      <c r="BB27" t="s">
        <v>182</v>
      </c>
      <c r="BD27" t="str">
        <f ca="1">IF(Table1[[#This Row],[years_of_experience_in_field]]&gt;Table1[[#This Row],[Age]],"yes","No")</f>
        <v>No</v>
      </c>
    </row>
    <row r="28" spans="1:66" x14ac:dyDescent="0.25">
      <c r="A28">
        <v>26</v>
      </c>
      <c r="F28" t="s">
        <v>4</v>
      </c>
      <c r="H28" s="6">
        <f t="shared" ca="1" si="0"/>
        <v>36.863888888888887</v>
      </c>
      <c r="I28" s="1">
        <v>29821</v>
      </c>
      <c r="J28">
        <v>8</v>
      </c>
      <c r="K28">
        <v>30</v>
      </c>
      <c r="L28">
        <v>14</v>
      </c>
      <c r="M28">
        <v>20</v>
      </c>
      <c r="N28">
        <v>80686</v>
      </c>
      <c r="O28" t="s">
        <v>97</v>
      </c>
      <c r="P28">
        <v>0</v>
      </c>
      <c r="Q28" t="s">
        <v>43</v>
      </c>
      <c r="S28" t="s">
        <v>63</v>
      </c>
      <c r="U28">
        <v>1</v>
      </c>
      <c r="W28" t="s">
        <v>183</v>
      </c>
      <c r="X28" t="s">
        <v>75</v>
      </c>
      <c r="Z28" t="s">
        <v>184</v>
      </c>
      <c r="AB28">
        <v>15</v>
      </c>
      <c r="AC28" t="s">
        <v>185</v>
      </c>
      <c r="AD28" t="s">
        <v>23</v>
      </c>
      <c r="AM28" t="s">
        <v>15</v>
      </c>
      <c r="AW28" t="s">
        <v>28</v>
      </c>
      <c r="AY28">
        <v>8</v>
      </c>
      <c r="AZ28" t="s">
        <v>186</v>
      </c>
      <c r="BA28" t="s">
        <v>187</v>
      </c>
      <c r="BB28" t="s">
        <v>188</v>
      </c>
      <c r="BD28" t="str">
        <f ca="1">IF(Table1[[#This Row],[years_of_experience_in_field]]&gt;Table1[[#This Row],[Age]],"yes","No")</f>
        <v>No</v>
      </c>
    </row>
    <row r="29" spans="1:66" x14ac:dyDescent="0.25">
      <c r="A29">
        <v>27</v>
      </c>
      <c r="B29" t="s">
        <v>0</v>
      </c>
      <c r="H29" s="6">
        <f t="shared" ca="1" si="0"/>
        <v>32.238888888888887</v>
      </c>
      <c r="I29" s="1">
        <v>31486</v>
      </c>
      <c r="J29">
        <v>7</v>
      </c>
      <c r="K29">
        <v>30</v>
      </c>
      <c r="L29">
        <v>10</v>
      </c>
      <c r="M29">
        <v>2</v>
      </c>
      <c r="N29">
        <v>78681</v>
      </c>
      <c r="O29" t="s">
        <v>189</v>
      </c>
      <c r="P29">
        <v>1</v>
      </c>
      <c r="Q29" t="s">
        <v>32</v>
      </c>
      <c r="S29" t="s">
        <v>18</v>
      </c>
      <c r="U29">
        <v>1</v>
      </c>
      <c r="V29" t="s">
        <v>110</v>
      </c>
      <c r="X29" t="s">
        <v>45</v>
      </c>
      <c r="Z29" t="s">
        <v>120</v>
      </c>
      <c r="AB29">
        <v>8</v>
      </c>
      <c r="AC29" t="s">
        <v>190</v>
      </c>
      <c r="AD29" t="s">
        <v>48</v>
      </c>
      <c r="AH29" t="s">
        <v>10</v>
      </c>
      <c r="AO29" t="s">
        <v>37</v>
      </c>
      <c r="AQ29">
        <v>6</v>
      </c>
      <c r="AS29">
        <v>5</v>
      </c>
      <c r="AU29">
        <v>500</v>
      </c>
      <c r="AV29" t="s">
        <v>191</v>
      </c>
      <c r="AW29" t="s">
        <v>39</v>
      </c>
      <c r="AY29">
        <v>7</v>
      </c>
      <c r="AZ29" t="s">
        <v>192</v>
      </c>
      <c r="BA29" t="s">
        <v>193</v>
      </c>
      <c r="BB29" t="s">
        <v>194</v>
      </c>
      <c r="BD29" t="str">
        <f ca="1">IF(Table1[[#This Row],[years_of_experience_in_field]]&gt;Table1[[#This Row],[Age]],"yes","No")</f>
        <v>No</v>
      </c>
    </row>
    <row r="30" spans="1:66" x14ac:dyDescent="0.25">
      <c r="A30">
        <v>28</v>
      </c>
      <c r="B30" t="s">
        <v>0</v>
      </c>
      <c r="C30" t="s">
        <v>1</v>
      </c>
      <c r="H30" s="6">
        <f t="shared" ca="1" si="0"/>
        <v>38.85</v>
      </c>
      <c r="I30" s="1">
        <v>29106</v>
      </c>
      <c r="J30">
        <v>6</v>
      </c>
      <c r="K30">
        <v>40</v>
      </c>
      <c r="L30">
        <v>9</v>
      </c>
      <c r="M30">
        <v>6</v>
      </c>
      <c r="N30">
        <v>2215</v>
      </c>
      <c r="O30" t="s">
        <v>67</v>
      </c>
      <c r="P30">
        <v>0</v>
      </c>
      <c r="Q30" t="s">
        <v>43</v>
      </c>
      <c r="S30" t="s">
        <v>63</v>
      </c>
      <c r="U30">
        <v>1</v>
      </c>
      <c r="V30" t="s">
        <v>177</v>
      </c>
      <c r="X30" t="s">
        <v>45</v>
      </c>
      <c r="Z30" t="s">
        <v>195</v>
      </c>
      <c r="AB30">
        <v>11</v>
      </c>
      <c r="AC30" t="s">
        <v>196</v>
      </c>
      <c r="AD30" t="s">
        <v>48</v>
      </c>
      <c r="AJ30" t="s">
        <v>12</v>
      </c>
      <c r="AO30" t="s">
        <v>24</v>
      </c>
      <c r="AQ30">
        <v>4</v>
      </c>
      <c r="AS30">
        <v>2</v>
      </c>
      <c r="AU30">
        <v>2</v>
      </c>
      <c r="AV30" t="s">
        <v>197</v>
      </c>
      <c r="AW30" t="s">
        <v>39</v>
      </c>
      <c r="AY30">
        <v>10</v>
      </c>
      <c r="AZ30" t="s">
        <v>198</v>
      </c>
      <c r="BA30" t="s">
        <v>199</v>
      </c>
      <c r="BD30" t="str">
        <f ca="1">IF(Table1[[#This Row],[years_of_experience_in_field]]&gt;Table1[[#This Row],[Age]],"yes","No")</f>
        <v>No</v>
      </c>
    </row>
    <row r="31" spans="1:66" x14ac:dyDescent="0.25">
      <c r="A31">
        <v>29</v>
      </c>
      <c r="B31" t="s">
        <v>0</v>
      </c>
      <c r="E31" t="s">
        <v>3</v>
      </c>
      <c r="F31" t="s">
        <v>4</v>
      </c>
      <c r="H31" s="6">
        <f t="shared" ca="1" si="0"/>
        <v>26.672222222222221</v>
      </c>
      <c r="I31" s="1">
        <v>33490</v>
      </c>
      <c r="J31">
        <v>6</v>
      </c>
      <c r="K31">
        <v>35</v>
      </c>
      <c r="L31">
        <v>9</v>
      </c>
      <c r="M31">
        <v>3</v>
      </c>
      <c r="N31">
        <v>11011</v>
      </c>
      <c r="O31" t="s">
        <v>16</v>
      </c>
      <c r="P31">
        <v>1</v>
      </c>
      <c r="Q31" t="s">
        <v>86</v>
      </c>
      <c r="S31" t="s">
        <v>18</v>
      </c>
      <c r="U31">
        <v>1</v>
      </c>
      <c r="V31" t="s">
        <v>177</v>
      </c>
      <c r="X31" t="s">
        <v>45</v>
      </c>
      <c r="Z31" t="s">
        <v>56</v>
      </c>
      <c r="AB31">
        <v>4</v>
      </c>
      <c r="AC31" t="s">
        <v>200</v>
      </c>
      <c r="AD31" t="s">
        <v>23</v>
      </c>
      <c r="AJ31" t="s">
        <v>12</v>
      </c>
      <c r="AO31" t="s">
        <v>37</v>
      </c>
      <c r="AQ31">
        <v>4</v>
      </c>
      <c r="AS31">
        <v>4</v>
      </c>
      <c r="AU31">
        <v>6</v>
      </c>
      <c r="AV31" t="s">
        <v>201</v>
      </c>
      <c r="AW31" t="s">
        <v>39</v>
      </c>
      <c r="AY31">
        <v>10</v>
      </c>
      <c r="AZ31" t="s">
        <v>202</v>
      </c>
      <c r="BA31" t="s">
        <v>203</v>
      </c>
      <c r="BD31" t="str">
        <f ca="1">IF(Table1[[#This Row],[years_of_experience_in_field]]&gt;Table1[[#This Row],[Age]],"yes","No")</f>
        <v>No</v>
      </c>
    </row>
    <row r="32" spans="1:66" x14ac:dyDescent="0.25">
      <c r="A32">
        <v>30</v>
      </c>
      <c r="B32" t="s">
        <v>0</v>
      </c>
      <c r="H32" s="6">
        <f t="shared" ca="1" si="0"/>
        <v>34.538888888888891</v>
      </c>
      <c r="I32" s="1">
        <v>30658</v>
      </c>
      <c r="J32">
        <v>7</v>
      </c>
      <c r="K32">
        <v>150</v>
      </c>
      <c r="L32">
        <v>6</v>
      </c>
      <c r="M32">
        <v>5</v>
      </c>
      <c r="N32">
        <v>95051</v>
      </c>
      <c r="O32" t="s">
        <v>61</v>
      </c>
      <c r="P32">
        <v>0</v>
      </c>
      <c r="Q32" t="s">
        <v>32</v>
      </c>
      <c r="S32" t="s">
        <v>63</v>
      </c>
      <c r="U32">
        <v>1</v>
      </c>
      <c r="V32" t="s">
        <v>177</v>
      </c>
      <c r="X32" t="s">
        <v>45</v>
      </c>
      <c r="AA32" t="s">
        <v>204</v>
      </c>
      <c r="AB32">
        <v>12</v>
      </c>
      <c r="AD32" t="s">
        <v>48</v>
      </c>
      <c r="AJ32" t="s">
        <v>12</v>
      </c>
      <c r="AO32" t="s">
        <v>49</v>
      </c>
      <c r="AQ32">
        <v>6</v>
      </c>
      <c r="AS32">
        <v>4</v>
      </c>
      <c r="AU32">
        <v>8</v>
      </c>
      <c r="AV32" t="s">
        <v>205</v>
      </c>
      <c r="AW32" t="s">
        <v>39</v>
      </c>
      <c r="AY32">
        <v>7</v>
      </c>
      <c r="AZ32" t="s">
        <v>206</v>
      </c>
      <c r="BD32" t="str">
        <f ca="1">IF(Table1[[#This Row],[years_of_experience_in_field]]&gt;Table1[[#This Row],[Age]],"yes","No")</f>
        <v>No</v>
      </c>
    </row>
    <row r="33" spans="1:56" x14ac:dyDescent="0.25">
      <c r="A33">
        <v>31</v>
      </c>
      <c r="B33" t="s">
        <v>0</v>
      </c>
      <c r="C33" t="s">
        <v>1</v>
      </c>
      <c r="F33" t="s">
        <v>4</v>
      </c>
      <c r="H33" s="6">
        <f t="shared" ca="1" si="0"/>
        <v>38.18888888888889</v>
      </c>
      <c r="I33" s="1">
        <v>29344</v>
      </c>
      <c r="J33">
        <v>8</v>
      </c>
      <c r="K33">
        <v>35</v>
      </c>
      <c r="L33">
        <v>10</v>
      </c>
      <c r="M33">
        <v>20</v>
      </c>
      <c r="N33">
        <v>2128</v>
      </c>
      <c r="O33" t="s">
        <v>16</v>
      </c>
      <c r="P33">
        <v>1</v>
      </c>
      <c r="Q33" t="s">
        <v>17</v>
      </c>
      <c r="S33" t="s">
        <v>68</v>
      </c>
      <c r="U33">
        <v>1</v>
      </c>
      <c r="V33" t="s">
        <v>177</v>
      </c>
      <c r="X33" t="s">
        <v>55</v>
      </c>
      <c r="Z33" t="s">
        <v>56</v>
      </c>
      <c r="AB33">
        <v>10</v>
      </c>
      <c r="AC33" t="s">
        <v>207</v>
      </c>
      <c r="AD33" t="s">
        <v>48</v>
      </c>
      <c r="AH33" t="s">
        <v>10</v>
      </c>
      <c r="AI33" t="s">
        <v>11</v>
      </c>
      <c r="AO33" t="s">
        <v>24</v>
      </c>
      <c r="AR33" s="4">
        <v>44105</v>
      </c>
      <c r="AT33" s="4">
        <v>44105</v>
      </c>
      <c r="AU33">
        <v>20</v>
      </c>
      <c r="AV33" t="s">
        <v>208</v>
      </c>
      <c r="AW33" t="s">
        <v>39</v>
      </c>
      <c r="AY33">
        <v>8</v>
      </c>
      <c r="AZ33" t="s">
        <v>209</v>
      </c>
      <c r="BA33" t="s">
        <v>210</v>
      </c>
      <c r="BD33" t="str">
        <f ca="1">IF(Table1[[#This Row],[years_of_experience_in_field]]&gt;Table1[[#This Row],[Age]],"yes","No")</f>
        <v>No</v>
      </c>
    </row>
    <row r="34" spans="1:56" x14ac:dyDescent="0.25">
      <c r="A34">
        <v>32</v>
      </c>
      <c r="B34" t="s">
        <v>0</v>
      </c>
      <c r="E34" t="s">
        <v>3</v>
      </c>
      <c r="F34" t="s">
        <v>4</v>
      </c>
      <c r="H34" s="6">
        <f t="shared" ca="1" si="0"/>
        <v>33.891666666666666</v>
      </c>
      <c r="I34" s="1">
        <v>30891</v>
      </c>
      <c r="J34">
        <v>7</v>
      </c>
      <c r="K34">
        <v>100</v>
      </c>
      <c r="L34">
        <v>10</v>
      </c>
      <c r="M34">
        <v>1</v>
      </c>
      <c r="N34">
        <v>2033</v>
      </c>
      <c r="O34" t="s">
        <v>31</v>
      </c>
      <c r="P34">
        <v>1</v>
      </c>
      <c r="Q34" t="s">
        <v>17</v>
      </c>
      <c r="T34" t="s">
        <v>211</v>
      </c>
      <c r="U34">
        <v>1</v>
      </c>
      <c r="V34" t="s">
        <v>177</v>
      </c>
      <c r="X34" t="s">
        <v>75</v>
      </c>
      <c r="Z34" t="s">
        <v>88</v>
      </c>
      <c r="AB34">
        <v>7</v>
      </c>
      <c r="AD34" t="s">
        <v>48</v>
      </c>
      <c r="AI34" t="s">
        <v>11</v>
      </c>
      <c r="AO34" t="s">
        <v>37</v>
      </c>
      <c r="AQ34">
        <v>4</v>
      </c>
      <c r="AT34">
        <v>15</v>
      </c>
      <c r="AU34">
        <v>20</v>
      </c>
      <c r="AV34" t="s">
        <v>212</v>
      </c>
      <c r="AW34" t="s">
        <v>39</v>
      </c>
      <c r="AY34">
        <v>10</v>
      </c>
      <c r="AZ34" t="s">
        <v>213</v>
      </c>
      <c r="BA34" t="s">
        <v>214</v>
      </c>
      <c r="BB34" t="s">
        <v>80</v>
      </c>
      <c r="BD34" t="str">
        <f ca="1">IF(Table1[[#This Row],[years_of_experience_in_field]]&gt;Table1[[#This Row],[Age]],"yes","No")</f>
        <v>No</v>
      </c>
    </row>
    <row r="35" spans="1:56" x14ac:dyDescent="0.25">
      <c r="A35">
        <v>33</v>
      </c>
      <c r="C35" t="s">
        <v>1</v>
      </c>
      <c r="D35" t="s">
        <v>2</v>
      </c>
      <c r="F35" t="s">
        <v>4</v>
      </c>
      <c r="H35" s="6">
        <f t="shared" ca="1" si="0"/>
        <v>22.1</v>
      </c>
      <c r="I35" s="1">
        <v>35136</v>
      </c>
      <c r="J35">
        <v>6</v>
      </c>
      <c r="K35">
        <v>120</v>
      </c>
      <c r="L35">
        <v>16</v>
      </c>
      <c r="M35">
        <v>2</v>
      </c>
      <c r="N35">
        <v>110001</v>
      </c>
      <c r="O35" t="s">
        <v>61</v>
      </c>
      <c r="P35">
        <v>0</v>
      </c>
      <c r="Q35" t="s">
        <v>17</v>
      </c>
      <c r="S35" t="s">
        <v>18</v>
      </c>
      <c r="U35">
        <v>0</v>
      </c>
      <c r="AD35" t="s">
        <v>125</v>
      </c>
      <c r="AH35" t="s">
        <v>10</v>
      </c>
      <c r="AO35" t="s">
        <v>37</v>
      </c>
      <c r="AQ35">
        <v>6</v>
      </c>
      <c r="AS35">
        <v>6</v>
      </c>
      <c r="AU35">
        <v>60</v>
      </c>
      <c r="AV35" t="s">
        <v>215</v>
      </c>
      <c r="AW35" t="s">
        <v>28</v>
      </c>
      <c r="AY35">
        <v>9</v>
      </c>
      <c r="AZ35" t="s">
        <v>216</v>
      </c>
      <c r="BA35" t="s">
        <v>217</v>
      </c>
      <c r="BD35" t="str">
        <f ca="1">IF(Table1[[#This Row],[years_of_experience_in_field]]&gt;Table1[[#This Row],[Age]],"yes","No")</f>
        <v>No</v>
      </c>
    </row>
    <row r="36" spans="1:56" x14ac:dyDescent="0.25">
      <c r="A36">
        <v>34</v>
      </c>
      <c r="B36" t="s">
        <v>0</v>
      </c>
      <c r="F36" t="s">
        <v>4</v>
      </c>
      <c r="H36" s="6">
        <f t="shared" ca="1" si="0"/>
        <v>27.847222222222221</v>
      </c>
      <c r="I36" s="1">
        <v>33067</v>
      </c>
      <c r="J36">
        <v>7</v>
      </c>
      <c r="K36">
        <v>70</v>
      </c>
      <c r="L36">
        <v>5</v>
      </c>
      <c r="M36">
        <v>5</v>
      </c>
      <c r="N36">
        <v>54000</v>
      </c>
      <c r="O36" t="s">
        <v>61</v>
      </c>
      <c r="P36">
        <v>0</v>
      </c>
      <c r="Q36" t="s">
        <v>43</v>
      </c>
      <c r="S36" t="s">
        <v>68</v>
      </c>
      <c r="U36">
        <v>1</v>
      </c>
      <c r="V36" t="s">
        <v>5</v>
      </c>
      <c r="X36" t="s">
        <v>20</v>
      </c>
      <c r="AA36" t="s">
        <v>218</v>
      </c>
      <c r="AB36">
        <v>1</v>
      </c>
      <c r="AC36" t="s">
        <v>219</v>
      </c>
      <c r="AD36" t="s">
        <v>48</v>
      </c>
      <c r="AG36" t="s">
        <v>9</v>
      </c>
      <c r="AH36" t="s">
        <v>10</v>
      </c>
      <c r="AO36" t="s">
        <v>37</v>
      </c>
      <c r="AQ36">
        <v>3</v>
      </c>
      <c r="AS36">
        <v>2</v>
      </c>
      <c r="AU36">
        <v>15</v>
      </c>
      <c r="AV36" t="s">
        <v>220</v>
      </c>
      <c r="AW36" t="s">
        <v>39</v>
      </c>
      <c r="AY36">
        <v>8</v>
      </c>
      <c r="AZ36" t="s">
        <v>221</v>
      </c>
      <c r="BA36" t="s">
        <v>222</v>
      </c>
      <c r="BD36" t="str">
        <f ca="1">IF(Table1[[#This Row],[years_of_experience_in_field]]&gt;Table1[[#This Row],[Age]],"yes","No")</f>
        <v>No</v>
      </c>
    </row>
    <row r="37" spans="1:56" x14ac:dyDescent="0.25">
      <c r="A37">
        <v>35</v>
      </c>
      <c r="C37" t="s">
        <v>1</v>
      </c>
      <c r="H37" s="6">
        <f t="shared" ca="1" si="0"/>
        <v>40.261111111111113</v>
      </c>
      <c r="I37" s="1">
        <v>28598</v>
      </c>
      <c r="J37">
        <v>6</v>
      </c>
      <c r="K37">
        <v>90</v>
      </c>
      <c r="L37">
        <v>6</v>
      </c>
      <c r="M37">
        <v>2</v>
      </c>
      <c r="N37">
        <v>30341</v>
      </c>
      <c r="O37" t="s">
        <v>53</v>
      </c>
      <c r="P37">
        <v>0</v>
      </c>
      <c r="Q37" t="s">
        <v>62</v>
      </c>
      <c r="S37" t="s">
        <v>18</v>
      </c>
      <c r="U37">
        <v>1</v>
      </c>
      <c r="V37" t="s">
        <v>119</v>
      </c>
      <c r="Y37" t="s">
        <v>223</v>
      </c>
      <c r="Z37" t="s">
        <v>56</v>
      </c>
      <c r="AB37">
        <v>6</v>
      </c>
      <c r="AC37" t="s">
        <v>224</v>
      </c>
      <c r="AD37" t="s">
        <v>48</v>
      </c>
      <c r="AI37" t="s">
        <v>11</v>
      </c>
      <c r="AO37" t="s">
        <v>37</v>
      </c>
      <c r="AQ37">
        <v>5</v>
      </c>
      <c r="AS37">
        <v>5</v>
      </c>
      <c r="AU37">
        <v>5</v>
      </c>
      <c r="AV37" t="s">
        <v>225</v>
      </c>
      <c r="AW37" t="s">
        <v>39</v>
      </c>
      <c r="AY37">
        <v>8</v>
      </c>
      <c r="AZ37" t="s">
        <v>226</v>
      </c>
      <c r="BA37" t="s">
        <v>227</v>
      </c>
      <c r="BB37" t="s">
        <v>228</v>
      </c>
      <c r="BD37" t="str">
        <f ca="1">IF(Table1[[#This Row],[years_of_experience_in_field]]&gt;Table1[[#This Row],[Age]],"yes","No")</f>
        <v>No</v>
      </c>
    </row>
    <row r="38" spans="1:56" x14ac:dyDescent="0.25">
      <c r="A38">
        <v>36</v>
      </c>
      <c r="F38" t="s">
        <v>4</v>
      </c>
      <c r="H38" s="6">
        <f t="shared" ca="1" si="0"/>
        <v>42.036111111111111</v>
      </c>
      <c r="I38" s="1">
        <v>27959</v>
      </c>
      <c r="J38">
        <v>7</v>
      </c>
      <c r="K38">
        <v>50</v>
      </c>
      <c r="L38">
        <v>8</v>
      </c>
      <c r="M38">
        <v>1</v>
      </c>
      <c r="N38">
        <v>7748</v>
      </c>
      <c r="O38" t="s">
        <v>67</v>
      </c>
      <c r="P38">
        <v>0</v>
      </c>
      <c r="Q38" t="s">
        <v>62</v>
      </c>
      <c r="S38" t="s">
        <v>18</v>
      </c>
      <c r="U38">
        <v>1</v>
      </c>
      <c r="V38" t="s">
        <v>177</v>
      </c>
      <c r="X38" t="s">
        <v>45</v>
      </c>
      <c r="Z38" t="s">
        <v>56</v>
      </c>
      <c r="AB38">
        <v>22</v>
      </c>
      <c r="AC38" t="s">
        <v>229</v>
      </c>
      <c r="AD38" t="s">
        <v>23</v>
      </c>
      <c r="AH38" t="s">
        <v>10</v>
      </c>
      <c r="AO38" t="s">
        <v>49</v>
      </c>
      <c r="AQ38">
        <v>4</v>
      </c>
      <c r="AS38">
        <v>6</v>
      </c>
      <c r="AU38">
        <v>12</v>
      </c>
      <c r="AV38" t="s">
        <v>230</v>
      </c>
      <c r="AW38" t="s">
        <v>28</v>
      </c>
      <c r="AY38">
        <v>10</v>
      </c>
      <c r="AZ38" t="s">
        <v>231</v>
      </c>
      <c r="BA38" t="s">
        <v>232</v>
      </c>
      <c r="BD38" t="str">
        <f ca="1">IF(Table1[[#This Row],[years_of_experience_in_field]]&gt;Table1[[#This Row],[Age]],"yes","No")</f>
        <v>No</v>
      </c>
    </row>
    <row r="39" spans="1:56" x14ac:dyDescent="0.25">
      <c r="A39">
        <v>37</v>
      </c>
      <c r="B39" t="s">
        <v>0</v>
      </c>
      <c r="C39" t="s">
        <v>1</v>
      </c>
      <c r="E39" t="s">
        <v>3</v>
      </c>
      <c r="F39" t="s">
        <v>4</v>
      </c>
      <c r="H39" s="6">
        <f t="shared" ca="1" si="0"/>
        <v>27.213888888888889</v>
      </c>
      <c r="I39" s="1">
        <v>33295</v>
      </c>
      <c r="J39">
        <v>6</v>
      </c>
      <c r="K39">
        <v>60</v>
      </c>
      <c r="L39">
        <v>8</v>
      </c>
      <c r="M39">
        <v>5</v>
      </c>
      <c r="N39">
        <v>60320</v>
      </c>
      <c r="O39" t="s">
        <v>189</v>
      </c>
      <c r="P39">
        <v>1</v>
      </c>
      <c r="Q39" t="s">
        <v>104</v>
      </c>
      <c r="S39" t="s">
        <v>33</v>
      </c>
      <c r="U39">
        <v>1</v>
      </c>
      <c r="V39" t="s">
        <v>119</v>
      </c>
      <c r="X39" t="s">
        <v>75</v>
      </c>
      <c r="Z39" t="s">
        <v>56</v>
      </c>
      <c r="AB39">
        <v>3</v>
      </c>
      <c r="AC39" t="s">
        <v>163</v>
      </c>
      <c r="AD39" t="s">
        <v>48</v>
      </c>
      <c r="AH39" t="s">
        <v>10</v>
      </c>
      <c r="AO39" t="s">
        <v>24</v>
      </c>
      <c r="AQ39">
        <v>6</v>
      </c>
      <c r="AS39">
        <v>6</v>
      </c>
      <c r="AU39">
        <v>6</v>
      </c>
      <c r="AV39" t="s">
        <v>233</v>
      </c>
      <c r="AW39" t="s">
        <v>39</v>
      </c>
      <c r="AY39">
        <v>10</v>
      </c>
      <c r="AZ39" t="s">
        <v>234</v>
      </c>
      <c r="BB39" t="s">
        <v>235</v>
      </c>
      <c r="BD39" t="str">
        <f ca="1">IF(Table1[[#This Row],[years_of_experience_in_field]]&gt;Table1[[#This Row],[Age]],"yes","No")</f>
        <v>No</v>
      </c>
    </row>
    <row r="40" spans="1:56" x14ac:dyDescent="0.25">
      <c r="A40">
        <v>38</v>
      </c>
      <c r="C40" t="s">
        <v>1</v>
      </c>
      <c r="F40" t="s">
        <v>4</v>
      </c>
      <c r="H40" s="6">
        <f t="shared" ca="1" si="0"/>
        <v>38.238888888888887</v>
      </c>
      <c r="I40" s="1">
        <v>29326</v>
      </c>
      <c r="J40">
        <v>6</v>
      </c>
      <c r="K40">
        <v>50</v>
      </c>
      <c r="L40">
        <v>7</v>
      </c>
      <c r="M40">
        <v>2</v>
      </c>
      <c r="N40">
        <v>400041</v>
      </c>
      <c r="O40" t="s">
        <v>189</v>
      </c>
      <c r="P40">
        <v>0</v>
      </c>
      <c r="Q40" t="s">
        <v>62</v>
      </c>
      <c r="S40" t="s">
        <v>33</v>
      </c>
      <c r="U40">
        <v>1</v>
      </c>
      <c r="V40" t="s">
        <v>19</v>
      </c>
      <c r="X40" t="s">
        <v>20</v>
      </c>
      <c r="Z40" t="s">
        <v>236</v>
      </c>
      <c r="AB40">
        <v>3</v>
      </c>
      <c r="AC40" t="s">
        <v>237</v>
      </c>
      <c r="AD40" t="s">
        <v>48</v>
      </c>
      <c r="AF40" t="s">
        <v>8</v>
      </c>
      <c r="AO40" t="s">
        <v>24</v>
      </c>
      <c r="AQ40">
        <v>6</v>
      </c>
      <c r="AS40">
        <v>3</v>
      </c>
      <c r="AU40">
        <v>5</v>
      </c>
      <c r="AV40" t="s">
        <v>238</v>
      </c>
      <c r="AW40" t="s">
        <v>39</v>
      </c>
      <c r="AY40">
        <v>10</v>
      </c>
      <c r="AZ40" t="s">
        <v>239</v>
      </c>
      <c r="BA40" t="s">
        <v>15</v>
      </c>
      <c r="BB40" t="s">
        <v>240</v>
      </c>
      <c r="BD40" t="str">
        <f ca="1">IF(Table1[[#This Row],[years_of_experience_in_field]]&gt;Table1[[#This Row],[Age]],"yes","No")</f>
        <v>No</v>
      </c>
    </row>
    <row r="41" spans="1:56" x14ac:dyDescent="0.25">
      <c r="A41">
        <v>39</v>
      </c>
      <c r="D41" t="s">
        <v>2</v>
      </c>
      <c r="H41" s="6">
        <f t="shared" ca="1" si="0"/>
        <v>22.219444444444445</v>
      </c>
      <c r="I41" s="1">
        <v>35093</v>
      </c>
      <c r="J41">
        <v>8</v>
      </c>
      <c r="K41">
        <v>60</v>
      </c>
      <c r="L41">
        <v>9</v>
      </c>
      <c r="M41">
        <v>6</v>
      </c>
      <c r="N41">
        <v>396210</v>
      </c>
      <c r="O41" t="s">
        <v>189</v>
      </c>
      <c r="P41">
        <v>0</v>
      </c>
      <c r="Q41" t="s">
        <v>62</v>
      </c>
      <c r="S41" t="s">
        <v>68</v>
      </c>
      <c r="U41">
        <v>0</v>
      </c>
      <c r="AD41" t="s">
        <v>125</v>
      </c>
      <c r="AH41" t="s">
        <v>10</v>
      </c>
      <c r="AO41" t="s">
        <v>37</v>
      </c>
      <c r="AQ41">
        <v>5</v>
      </c>
      <c r="AS41">
        <v>5</v>
      </c>
      <c r="AU41">
        <v>24</v>
      </c>
      <c r="AV41" t="s">
        <v>241</v>
      </c>
      <c r="AW41" t="s">
        <v>28</v>
      </c>
      <c r="AY41">
        <v>9</v>
      </c>
      <c r="AZ41" t="s">
        <v>242</v>
      </c>
      <c r="BA41" t="s">
        <v>243</v>
      </c>
      <c r="BB41" t="s">
        <v>244</v>
      </c>
      <c r="BD41" t="str">
        <f ca="1">IF(Table1[[#This Row],[years_of_experience_in_field]]&gt;Table1[[#This Row],[Age]],"yes","No")</f>
        <v>No</v>
      </c>
    </row>
    <row r="42" spans="1:56" x14ac:dyDescent="0.25">
      <c r="A42">
        <v>40</v>
      </c>
      <c r="B42" t="s">
        <v>0</v>
      </c>
      <c r="H42" s="6">
        <f t="shared" ca="1" si="0"/>
        <v>31.274999999999999</v>
      </c>
      <c r="I42" s="1">
        <v>31833</v>
      </c>
      <c r="J42">
        <v>8</v>
      </c>
      <c r="K42">
        <v>150</v>
      </c>
      <c r="L42">
        <v>8</v>
      </c>
      <c r="M42">
        <v>6</v>
      </c>
      <c r="O42" t="s">
        <v>189</v>
      </c>
      <c r="P42">
        <v>1</v>
      </c>
      <c r="Q42" t="s">
        <v>17</v>
      </c>
      <c r="S42" t="s">
        <v>33</v>
      </c>
      <c r="U42">
        <v>1</v>
      </c>
      <c r="V42" t="s">
        <v>5</v>
      </c>
      <c r="X42" t="s">
        <v>45</v>
      </c>
      <c r="Z42" t="s">
        <v>120</v>
      </c>
      <c r="AB42">
        <v>7</v>
      </c>
      <c r="AC42" t="s">
        <v>245</v>
      </c>
      <c r="AD42" t="s">
        <v>23</v>
      </c>
      <c r="AE42" t="s">
        <v>7</v>
      </c>
      <c r="AJ42" t="s">
        <v>12</v>
      </c>
      <c r="AO42" t="s">
        <v>37</v>
      </c>
      <c r="AQ42">
        <v>6</v>
      </c>
      <c r="AS42">
        <v>6</v>
      </c>
      <c r="AU42">
        <v>12</v>
      </c>
      <c r="AV42" t="s">
        <v>246</v>
      </c>
      <c r="AW42" t="s">
        <v>39</v>
      </c>
      <c r="AY42">
        <v>10</v>
      </c>
      <c r="AZ42" t="s">
        <v>247</v>
      </c>
      <c r="BD42" t="str">
        <f ca="1">IF(Table1[[#This Row],[years_of_experience_in_field]]&gt;Table1[[#This Row],[Age]],"yes","No")</f>
        <v>No</v>
      </c>
    </row>
    <row r="43" spans="1:56" x14ac:dyDescent="0.25">
      <c r="A43">
        <v>41</v>
      </c>
      <c r="F43" t="s">
        <v>4</v>
      </c>
      <c r="H43" s="6">
        <f t="shared" ca="1" si="0"/>
        <v>37.583333333333336</v>
      </c>
      <c r="I43" s="1">
        <v>29562</v>
      </c>
      <c r="J43">
        <v>6</v>
      </c>
      <c r="K43">
        <v>50</v>
      </c>
      <c r="L43">
        <v>18</v>
      </c>
      <c r="M43">
        <v>10</v>
      </c>
      <c r="O43" t="s">
        <v>53</v>
      </c>
      <c r="P43">
        <v>0</v>
      </c>
      <c r="Q43" t="s">
        <v>17</v>
      </c>
      <c r="T43" t="s">
        <v>248</v>
      </c>
      <c r="U43">
        <v>1</v>
      </c>
      <c r="V43" t="s">
        <v>177</v>
      </c>
      <c r="X43" t="s">
        <v>20</v>
      </c>
      <c r="AA43" t="s">
        <v>249</v>
      </c>
      <c r="AB43">
        <v>15</v>
      </c>
      <c r="AC43" t="s">
        <v>250</v>
      </c>
      <c r="AD43" t="s">
        <v>23</v>
      </c>
      <c r="AG43" t="s">
        <v>9</v>
      </c>
      <c r="AH43" t="s">
        <v>10</v>
      </c>
      <c r="AJ43" t="s">
        <v>12</v>
      </c>
      <c r="AO43" t="s">
        <v>37</v>
      </c>
      <c r="AQ43">
        <v>5</v>
      </c>
      <c r="AS43">
        <v>2</v>
      </c>
      <c r="AU43">
        <v>4</v>
      </c>
      <c r="AV43" t="s">
        <v>251</v>
      </c>
      <c r="AW43" t="s">
        <v>39</v>
      </c>
      <c r="AY43">
        <v>10</v>
      </c>
      <c r="AZ43" t="s">
        <v>252</v>
      </c>
      <c r="BA43" t="s">
        <v>253</v>
      </c>
      <c r="BB43" t="s">
        <v>254</v>
      </c>
      <c r="BD43" t="str">
        <f ca="1">IF(Table1[[#This Row],[years_of_experience_in_field]]&gt;Table1[[#This Row],[Age]],"yes","No")</f>
        <v>No</v>
      </c>
    </row>
    <row r="44" spans="1:56" x14ac:dyDescent="0.25">
      <c r="A44">
        <v>42</v>
      </c>
      <c r="B44" t="s">
        <v>0</v>
      </c>
      <c r="H44" s="6">
        <v>33</v>
      </c>
      <c r="J44">
        <v>6</v>
      </c>
      <c r="K44">
        <v>30</v>
      </c>
      <c r="L44">
        <v>10</v>
      </c>
      <c r="M44">
        <v>5</v>
      </c>
      <c r="N44">
        <v>1581</v>
      </c>
      <c r="O44" t="s">
        <v>85</v>
      </c>
      <c r="P44">
        <v>0</v>
      </c>
      <c r="Q44" t="s">
        <v>62</v>
      </c>
      <c r="S44" t="s">
        <v>33</v>
      </c>
      <c r="U44">
        <v>1</v>
      </c>
      <c r="V44" t="s">
        <v>5</v>
      </c>
      <c r="Y44" t="s">
        <v>255</v>
      </c>
      <c r="AA44" t="s">
        <v>256</v>
      </c>
      <c r="AB44">
        <v>6</v>
      </c>
      <c r="AD44" t="s">
        <v>48</v>
      </c>
      <c r="AH44" t="s">
        <v>10</v>
      </c>
      <c r="AI44" t="s">
        <v>11</v>
      </c>
      <c r="AO44" t="s">
        <v>24</v>
      </c>
      <c r="AQ44">
        <v>4</v>
      </c>
      <c r="AS44">
        <v>4</v>
      </c>
      <c r="AU44">
        <v>8</v>
      </c>
      <c r="AV44" t="s">
        <v>257</v>
      </c>
      <c r="AW44" t="s">
        <v>39</v>
      </c>
      <c r="AY44">
        <v>7</v>
      </c>
      <c r="AZ44" t="s">
        <v>258</v>
      </c>
      <c r="BA44" t="s">
        <v>259</v>
      </c>
      <c r="BB44" t="s">
        <v>260</v>
      </c>
      <c r="BD44" t="str">
        <f>IF(Table1[[#This Row],[years_of_experience_in_field]]&gt;Table1[[#This Row],[Age]],"yes","No")</f>
        <v>No</v>
      </c>
    </row>
    <row r="45" spans="1:56" ht="78.75" x14ac:dyDescent="0.25">
      <c r="A45">
        <v>43</v>
      </c>
      <c r="B45" t="s">
        <v>0</v>
      </c>
      <c r="C45" t="s">
        <v>1</v>
      </c>
      <c r="H45" s="6">
        <f t="shared" ca="1" si="0"/>
        <v>34.761111111111113</v>
      </c>
      <c r="I45" s="1">
        <v>30578</v>
      </c>
      <c r="J45">
        <v>7</v>
      </c>
      <c r="K45">
        <v>50</v>
      </c>
      <c r="L45">
        <v>8</v>
      </c>
      <c r="M45">
        <v>4</v>
      </c>
      <c r="N45">
        <v>80124</v>
      </c>
      <c r="O45" t="s">
        <v>189</v>
      </c>
      <c r="P45">
        <v>1</v>
      </c>
      <c r="Q45" t="s">
        <v>17</v>
      </c>
      <c r="S45" t="s">
        <v>68</v>
      </c>
      <c r="U45">
        <v>1</v>
      </c>
      <c r="V45" t="s">
        <v>9</v>
      </c>
      <c r="X45" t="s">
        <v>20</v>
      </c>
      <c r="Z45" t="s">
        <v>261</v>
      </c>
      <c r="AB45">
        <v>11</v>
      </c>
      <c r="AC45" t="s">
        <v>262</v>
      </c>
      <c r="AD45" t="s">
        <v>23</v>
      </c>
      <c r="AF45" t="s">
        <v>8</v>
      </c>
      <c r="AO45" t="s">
        <v>37</v>
      </c>
      <c r="AQ45">
        <v>5</v>
      </c>
      <c r="AS45">
        <v>6</v>
      </c>
      <c r="AU45">
        <v>40</v>
      </c>
      <c r="AV45" s="3" t="s">
        <v>263</v>
      </c>
      <c r="AW45" t="s">
        <v>39</v>
      </c>
      <c r="AY45">
        <v>9</v>
      </c>
      <c r="AZ45" t="s">
        <v>264</v>
      </c>
      <c r="BA45" t="s">
        <v>265</v>
      </c>
      <c r="BB45" t="s">
        <v>266</v>
      </c>
      <c r="BD45" t="str">
        <f ca="1">IF(Table1[[#This Row],[years_of_experience_in_field]]&gt;Table1[[#This Row],[Age]],"yes","No")</f>
        <v>No</v>
      </c>
    </row>
    <row r="46" spans="1:56" x14ac:dyDescent="0.25">
      <c r="A46">
        <v>44</v>
      </c>
      <c r="C46" t="s">
        <v>1</v>
      </c>
      <c r="D46" t="s">
        <v>2</v>
      </c>
      <c r="H46" s="6">
        <f t="shared" ca="1" si="0"/>
        <v>26.055555555555557</v>
      </c>
      <c r="I46" s="1">
        <v>33712</v>
      </c>
      <c r="J46">
        <v>8</v>
      </c>
      <c r="K46">
        <v>120</v>
      </c>
      <c r="L46">
        <v>12</v>
      </c>
      <c r="M46">
        <v>10</v>
      </c>
      <c r="N46">
        <v>92078</v>
      </c>
      <c r="O46" t="s">
        <v>267</v>
      </c>
      <c r="P46">
        <v>1</v>
      </c>
      <c r="R46" t="s">
        <v>268</v>
      </c>
      <c r="S46" t="s">
        <v>18</v>
      </c>
      <c r="U46">
        <v>1</v>
      </c>
      <c r="V46" t="s">
        <v>9</v>
      </c>
      <c r="X46" t="s">
        <v>45</v>
      </c>
      <c r="Z46" t="s">
        <v>269</v>
      </c>
      <c r="AB46">
        <v>3</v>
      </c>
      <c r="AC46" t="s">
        <v>270</v>
      </c>
      <c r="AD46" t="s">
        <v>23</v>
      </c>
      <c r="AG46" t="s">
        <v>9</v>
      </c>
      <c r="AO46" t="s">
        <v>37</v>
      </c>
      <c r="AQ46">
        <v>6</v>
      </c>
      <c r="AS46">
        <v>6</v>
      </c>
      <c r="AU46">
        <v>20</v>
      </c>
      <c r="AV46" t="s">
        <v>271</v>
      </c>
      <c r="AW46" t="s">
        <v>39</v>
      </c>
      <c r="AY46">
        <v>10</v>
      </c>
      <c r="AZ46" t="s">
        <v>272</v>
      </c>
      <c r="BB46" t="s">
        <v>273</v>
      </c>
      <c r="BD46" t="str">
        <f ca="1">IF(Table1[[#This Row],[years_of_experience_in_field]]&gt;Table1[[#This Row],[Age]],"yes","No")</f>
        <v>No</v>
      </c>
    </row>
    <row r="47" spans="1:56" x14ac:dyDescent="0.25">
      <c r="A47">
        <v>45</v>
      </c>
      <c r="B47" t="s">
        <v>0</v>
      </c>
      <c r="E47" t="s">
        <v>3</v>
      </c>
      <c r="H47" s="6">
        <f t="shared" ca="1" si="0"/>
        <v>37.588888888888889</v>
      </c>
      <c r="I47" s="1">
        <v>29560</v>
      </c>
      <c r="J47">
        <v>8</v>
      </c>
      <c r="K47">
        <v>35</v>
      </c>
      <c r="L47">
        <v>12</v>
      </c>
      <c r="M47">
        <v>30</v>
      </c>
      <c r="N47">
        <v>94110</v>
      </c>
      <c r="O47" t="s">
        <v>67</v>
      </c>
      <c r="P47">
        <v>1</v>
      </c>
      <c r="Q47" t="s">
        <v>17</v>
      </c>
      <c r="S47" t="s">
        <v>33</v>
      </c>
      <c r="U47">
        <v>1</v>
      </c>
      <c r="V47" t="s">
        <v>10</v>
      </c>
      <c r="X47" t="s">
        <v>45</v>
      </c>
      <c r="Z47" t="s">
        <v>274</v>
      </c>
      <c r="AB47">
        <v>1</v>
      </c>
      <c r="AC47" t="s">
        <v>275</v>
      </c>
      <c r="AD47" t="s">
        <v>23</v>
      </c>
      <c r="AG47" t="s">
        <v>9</v>
      </c>
      <c r="AO47" t="s">
        <v>37</v>
      </c>
      <c r="AR47">
        <v>10</v>
      </c>
      <c r="AS47">
        <v>5</v>
      </c>
      <c r="AU47">
        <v>20</v>
      </c>
      <c r="AV47" t="s">
        <v>276</v>
      </c>
      <c r="AW47" t="s">
        <v>28</v>
      </c>
      <c r="AY47">
        <v>6</v>
      </c>
      <c r="AZ47" t="s">
        <v>277</v>
      </c>
      <c r="BA47" t="s">
        <v>278</v>
      </c>
      <c r="BD47" t="str">
        <f ca="1">IF(Table1[[#This Row],[years_of_experience_in_field]]&gt;Table1[[#This Row],[Age]],"yes","No")</f>
        <v>No</v>
      </c>
    </row>
    <row r="48" spans="1:56" x14ac:dyDescent="0.25">
      <c r="A48">
        <v>46</v>
      </c>
      <c r="B48" t="s">
        <v>0</v>
      </c>
      <c r="H48" s="6">
        <v>33</v>
      </c>
      <c r="J48">
        <v>9</v>
      </c>
      <c r="K48">
        <v>20</v>
      </c>
      <c r="L48">
        <v>13</v>
      </c>
      <c r="M48">
        <v>26</v>
      </c>
      <c r="N48">
        <v>55403</v>
      </c>
      <c r="O48" t="s">
        <v>153</v>
      </c>
      <c r="P48">
        <v>0</v>
      </c>
      <c r="Q48" t="s">
        <v>32</v>
      </c>
      <c r="S48" t="s">
        <v>33</v>
      </c>
      <c r="U48">
        <v>0</v>
      </c>
      <c r="AD48" t="s">
        <v>48</v>
      </c>
      <c r="AH48" t="s">
        <v>10</v>
      </c>
      <c r="AO48" t="s">
        <v>49</v>
      </c>
      <c r="AQ48">
        <v>6</v>
      </c>
      <c r="AS48">
        <v>6</v>
      </c>
      <c r="AU48">
        <v>80</v>
      </c>
      <c r="AV48" t="s">
        <v>279</v>
      </c>
      <c r="AW48" t="s">
        <v>28</v>
      </c>
      <c r="AY48">
        <v>7</v>
      </c>
      <c r="AZ48" t="s">
        <v>280</v>
      </c>
      <c r="BA48" t="s">
        <v>281</v>
      </c>
      <c r="BB48" t="s">
        <v>282</v>
      </c>
      <c r="BD48" t="str">
        <f>IF(Table1[[#This Row],[years_of_experience_in_field]]&gt;Table1[[#This Row],[Age]],"yes","No")</f>
        <v>No</v>
      </c>
    </row>
    <row r="49" spans="1:56" ht="409.5" x14ac:dyDescent="0.25">
      <c r="A49">
        <v>47</v>
      </c>
      <c r="F49" t="s">
        <v>4</v>
      </c>
      <c r="H49" s="6">
        <f t="shared" ca="1" si="0"/>
        <v>41.013888888888886</v>
      </c>
      <c r="I49" s="1">
        <v>28327</v>
      </c>
      <c r="J49">
        <v>6</v>
      </c>
      <c r="K49">
        <v>20</v>
      </c>
      <c r="L49">
        <v>16</v>
      </c>
      <c r="M49">
        <v>10</v>
      </c>
      <c r="N49">
        <v>78729</v>
      </c>
      <c r="O49" t="s">
        <v>97</v>
      </c>
      <c r="P49">
        <v>1</v>
      </c>
      <c r="Q49" t="s">
        <v>32</v>
      </c>
      <c r="S49" t="s">
        <v>63</v>
      </c>
      <c r="U49">
        <v>1</v>
      </c>
      <c r="V49" t="s">
        <v>5</v>
      </c>
      <c r="X49" t="s">
        <v>45</v>
      </c>
      <c r="Z49" t="s">
        <v>21</v>
      </c>
      <c r="AB49">
        <v>12</v>
      </c>
      <c r="AC49" t="s">
        <v>283</v>
      </c>
      <c r="AD49" t="s">
        <v>36</v>
      </c>
      <c r="AJ49" t="s">
        <v>12</v>
      </c>
      <c r="AO49" t="s">
        <v>24</v>
      </c>
      <c r="AR49">
        <v>12</v>
      </c>
      <c r="AS49">
        <v>6</v>
      </c>
      <c r="AU49">
        <v>140</v>
      </c>
      <c r="AV49" t="s">
        <v>284</v>
      </c>
      <c r="AW49" t="s">
        <v>39</v>
      </c>
      <c r="AY49">
        <v>7</v>
      </c>
      <c r="AZ49" s="3" t="s">
        <v>285</v>
      </c>
      <c r="BA49" t="s">
        <v>286</v>
      </c>
      <c r="BB49" t="s">
        <v>287</v>
      </c>
      <c r="BD49" t="str">
        <f ca="1">IF(Table1[[#This Row],[years_of_experience_in_field]]&gt;Table1[[#This Row],[Age]],"yes","No")</f>
        <v>No</v>
      </c>
    </row>
    <row r="50" spans="1:56" x14ac:dyDescent="0.25">
      <c r="A50">
        <v>48</v>
      </c>
      <c r="C50" t="s">
        <v>1</v>
      </c>
      <c r="F50" t="s">
        <v>4</v>
      </c>
      <c r="H50" s="6">
        <f t="shared" ca="1" si="0"/>
        <v>27.538888888888888</v>
      </c>
      <c r="I50" s="1">
        <v>33178</v>
      </c>
      <c r="J50">
        <v>7</v>
      </c>
      <c r="K50">
        <v>40</v>
      </c>
      <c r="L50">
        <v>15</v>
      </c>
      <c r="M50">
        <v>12</v>
      </c>
      <c r="O50" t="s">
        <v>267</v>
      </c>
      <c r="P50">
        <v>0</v>
      </c>
      <c r="Q50" t="s">
        <v>32</v>
      </c>
      <c r="S50" t="s">
        <v>63</v>
      </c>
      <c r="U50">
        <v>1</v>
      </c>
      <c r="V50" t="s">
        <v>5</v>
      </c>
      <c r="X50" t="s">
        <v>45</v>
      </c>
      <c r="AA50" t="s">
        <v>288</v>
      </c>
      <c r="AB50">
        <v>4</v>
      </c>
      <c r="AC50" t="s">
        <v>289</v>
      </c>
      <c r="AD50" t="s">
        <v>48</v>
      </c>
      <c r="AH50" t="s">
        <v>10</v>
      </c>
      <c r="AO50" t="s">
        <v>37</v>
      </c>
      <c r="AQ50">
        <v>4</v>
      </c>
      <c r="AS50">
        <v>2</v>
      </c>
      <c r="AU50">
        <v>10</v>
      </c>
      <c r="AV50" t="s">
        <v>208</v>
      </c>
      <c r="AW50" t="s">
        <v>39</v>
      </c>
      <c r="AY50">
        <v>8</v>
      </c>
      <c r="AZ50" t="s">
        <v>290</v>
      </c>
      <c r="BD50" t="str">
        <f ca="1">IF(Table1[[#This Row],[years_of_experience_in_field]]&gt;Table1[[#This Row],[Age]],"yes","No")</f>
        <v>No</v>
      </c>
    </row>
    <row r="51" spans="1:56" x14ac:dyDescent="0.25">
      <c r="A51">
        <v>49</v>
      </c>
      <c r="B51" t="s">
        <v>0</v>
      </c>
      <c r="C51" t="s">
        <v>1</v>
      </c>
      <c r="F51" t="s">
        <v>4</v>
      </c>
      <c r="H51" s="6">
        <f t="shared" ca="1" si="0"/>
        <v>39.605555555555554</v>
      </c>
      <c r="I51" s="1">
        <v>28834</v>
      </c>
      <c r="J51">
        <v>8</v>
      </c>
      <c r="K51">
        <v>35</v>
      </c>
      <c r="L51">
        <v>14</v>
      </c>
      <c r="M51">
        <v>10</v>
      </c>
      <c r="N51">
        <v>54625</v>
      </c>
      <c r="O51" t="s">
        <v>67</v>
      </c>
      <c r="P51">
        <v>1</v>
      </c>
      <c r="Q51" t="s">
        <v>62</v>
      </c>
      <c r="S51" t="s">
        <v>68</v>
      </c>
      <c r="U51">
        <v>1</v>
      </c>
      <c r="V51" t="s">
        <v>177</v>
      </c>
      <c r="X51" t="s">
        <v>45</v>
      </c>
      <c r="Z51" t="s">
        <v>21</v>
      </c>
      <c r="AB51">
        <v>15</v>
      </c>
      <c r="AC51" t="s">
        <v>22</v>
      </c>
      <c r="AD51" t="s">
        <v>48</v>
      </c>
      <c r="AJ51" t="s">
        <v>12</v>
      </c>
      <c r="AN51" t="s">
        <v>291</v>
      </c>
      <c r="AO51" t="s">
        <v>24</v>
      </c>
      <c r="AQ51">
        <v>6</v>
      </c>
      <c r="AS51">
        <v>6</v>
      </c>
      <c r="AU51">
        <v>15</v>
      </c>
      <c r="AV51" t="s">
        <v>292</v>
      </c>
      <c r="AW51" t="s">
        <v>39</v>
      </c>
      <c r="AY51">
        <v>10</v>
      </c>
      <c r="AZ51" t="s">
        <v>73</v>
      </c>
      <c r="BA51" t="s">
        <v>293</v>
      </c>
      <c r="BB51" t="s">
        <v>294</v>
      </c>
      <c r="BD51" t="str">
        <f ca="1">IF(Table1[[#This Row],[years_of_experience_in_field]]&gt;Table1[[#This Row],[Age]],"yes","No")</f>
        <v>No</v>
      </c>
    </row>
    <row r="52" spans="1:56" x14ac:dyDescent="0.25">
      <c r="A52">
        <v>50</v>
      </c>
      <c r="C52" t="s">
        <v>1</v>
      </c>
      <c r="H52" s="6">
        <f t="shared" ca="1" si="0"/>
        <v>45.172222222222224</v>
      </c>
      <c r="I52" s="1">
        <v>26830</v>
      </c>
      <c r="J52">
        <v>7</v>
      </c>
      <c r="K52">
        <v>120</v>
      </c>
      <c r="L52">
        <v>60</v>
      </c>
      <c r="M52">
        <v>20</v>
      </c>
      <c r="N52">
        <v>60192</v>
      </c>
      <c r="O52" t="s">
        <v>85</v>
      </c>
      <c r="P52">
        <v>0</v>
      </c>
      <c r="Q52" t="s">
        <v>62</v>
      </c>
      <c r="S52" t="s">
        <v>68</v>
      </c>
      <c r="U52">
        <v>1</v>
      </c>
      <c r="V52" t="s">
        <v>44</v>
      </c>
      <c r="X52" t="s">
        <v>55</v>
      </c>
      <c r="Z52" t="s">
        <v>120</v>
      </c>
      <c r="AB52">
        <v>20</v>
      </c>
      <c r="AC52" t="s">
        <v>295</v>
      </c>
      <c r="AD52" t="s">
        <v>48</v>
      </c>
      <c r="AJ52" t="s">
        <v>12</v>
      </c>
      <c r="AO52" t="s">
        <v>37</v>
      </c>
      <c r="AQ52">
        <v>4</v>
      </c>
      <c r="AS52">
        <v>4</v>
      </c>
      <c r="AU52">
        <v>10</v>
      </c>
      <c r="AV52" t="s">
        <v>296</v>
      </c>
      <c r="AW52" t="s">
        <v>39</v>
      </c>
      <c r="AY52">
        <v>10</v>
      </c>
      <c r="AZ52" t="s">
        <v>297</v>
      </c>
      <c r="BA52" t="s">
        <v>298</v>
      </c>
      <c r="BB52" t="s">
        <v>80</v>
      </c>
      <c r="BD52" t="str">
        <f ca="1">IF(Table1[[#This Row],[years_of_experience_in_field]]&gt;Table1[[#This Row],[Age]],"yes","No")</f>
        <v>No</v>
      </c>
    </row>
    <row r="53" spans="1:56" x14ac:dyDescent="0.25">
      <c r="A53">
        <v>51</v>
      </c>
      <c r="B53" t="s">
        <v>0</v>
      </c>
      <c r="H53" s="6">
        <f t="shared" ca="1" si="0"/>
        <v>31.955555555555556</v>
      </c>
      <c r="I53" s="1">
        <v>31588</v>
      </c>
      <c r="J53">
        <v>7</v>
      </c>
      <c r="K53">
        <v>30</v>
      </c>
      <c r="L53">
        <v>12</v>
      </c>
      <c r="M53">
        <v>15</v>
      </c>
      <c r="N53">
        <v>500032</v>
      </c>
      <c r="O53" t="s">
        <v>299</v>
      </c>
      <c r="P53">
        <v>0</v>
      </c>
      <c r="Q53" t="s">
        <v>17</v>
      </c>
      <c r="S53" t="s">
        <v>63</v>
      </c>
      <c r="U53">
        <v>1</v>
      </c>
      <c r="V53" t="s">
        <v>10</v>
      </c>
      <c r="Y53" t="s">
        <v>300</v>
      </c>
      <c r="Z53" t="s">
        <v>56</v>
      </c>
      <c r="AB53">
        <v>4</v>
      </c>
      <c r="AC53" t="s">
        <v>301</v>
      </c>
      <c r="AD53" t="s">
        <v>48</v>
      </c>
      <c r="AH53" t="s">
        <v>10</v>
      </c>
      <c r="AP53" t="s">
        <v>302</v>
      </c>
      <c r="AQ53">
        <v>4</v>
      </c>
      <c r="AS53">
        <v>6</v>
      </c>
      <c r="AU53">
        <v>4</v>
      </c>
      <c r="AV53" t="s">
        <v>303</v>
      </c>
      <c r="AW53" t="s">
        <v>28</v>
      </c>
      <c r="AY53">
        <v>10</v>
      </c>
      <c r="AZ53" t="s">
        <v>304</v>
      </c>
      <c r="BA53" t="s">
        <v>305</v>
      </c>
      <c r="BB53" t="s">
        <v>306</v>
      </c>
      <c r="BD53" t="str">
        <f ca="1">IF(Table1[[#This Row],[years_of_experience_in_field]]&gt;Table1[[#This Row],[Age]],"yes","No")</f>
        <v>No</v>
      </c>
    </row>
    <row r="54" spans="1:56" x14ac:dyDescent="0.25">
      <c r="A54">
        <v>52</v>
      </c>
      <c r="B54" t="s">
        <v>0</v>
      </c>
      <c r="C54" t="s">
        <v>1</v>
      </c>
      <c r="D54" t="s">
        <v>2</v>
      </c>
      <c r="H54" s="6">
        <f t="shared" ca="1" si="0"/>
        <v>22.736111111111111</v>
      </c>
      <c r="I54" s="1">
        <v>34907</v>
      </c>
      <c r="J54">
        <v>6</v>
      </c>
      <c r="K54">
        <v>180</v>
      </c>
      <c r="L54">
        <v>9</v>
      </c>
      <c r="M54">
        <v>10</v>
      </c>
      <c r="N54">
        <v>110034</v>
      </c>
      <c r="O54" t="s">
        <v>267</v>
      </c>
      <c r="P54">
        <v>1</v>
      </c>
      <c r="Q54" t="s">
        <v>32</v>
      </c>
      <c r="S54" t="s">
        <v>63</v>
      </c>
      <c r="U54">
        <v>1</v>
      </c>
      <c r="V54" t="s">
        <v>177</v>
      </c>
      <c r="X54" t="s">
        <v>45</v>
      </c>
      <c r="Z54" t="s">
        <v>21</v>
      </c>
      <c r="AB54">
        <v>0</v>
      </c>
      <c r="AC54" t="s">
        <v>307</v>
      </c>
      <c r="AD54" t="s">
        <v>23</v>
      </c>
      <c r="AJ54" t="s">
        <v>12</v>
      </c>
      <c r="AO54" t="s">
        <v>49</v>
      </c>
      <c r="AQ54">
        <v>5</v>
      </c>
      <c r="AS54">
        <v>4</v>
      </c>
      <c r="AU54">
        <v>10</v>
      </c>
      <c r="AV54" t="s">
        <v>308</v>
      </c>
      <c r="AW54" t="s">
        <v>309</v>
      </c>
      <c r="AY54">
        <v>10</v>
      </c>
      <c r="AZ54" t="s">
        <v>310</v>
      </c>
      <c r="BA54" t="s">
        <v>311</v>
      </c>
      <c r="BB54" t="s">
        <v>312</v>
      </c>
      <c r="BD54" t="str">
        <f ca="1">IF(Table1[[#This Row],[years_of_experience_in_field]]&gt;Table1[[#This Row],[Age]],"yes","No")</f>
        <v>No</v>
      </c>
    </row>
    <row r="55" spans="1:56" x14ac:dyDescent="0.25">
      <c r="A55">
        <v>53</v>
      </c>
      <c r="B55" t="s">
        <v>0</v>
      </c>
      <c r="D55" t="s">
        <v>2</v>
      </c>
      <c r="E55" t="s">
        <v>3</v>
      </c>
      <c r="F55" t="s">
        <v>4</v>
      </c>
      <c r="H55" s="6">
        <f t="shared" ca="1" si="0"/>
        <v>21.81111111111111</v>
      </c>
      <c r="I55" s="1">
        <v>35240</v>
      </c>
      <c r="J55">
        <v>7</v>
      </c>
      <c r="K55">
        <v>120</v>
      </c>
      <c r="L55">
        <v>8</v>
      </c>
      <c r="M55">
        <v>2</v>
      </c>
      <c r="N55">
        <v>201307</v>
      </c>
      <c r="O55" t="s">
        <v>189</v>
      </c>
      <c r="P55">
        <v>1</v>
      </c>
      <c r="Q55" t="s">
        <v>43</v>
      </c>
      <c r="T55" t="s">
        <v>313</v>
      </c>
      <c r="U55">
        <v>1</v>
      </c>
      <c r="V55" t="s">
        <v>10</v>
      </c>
      <c r="X55" t="s">
        <v>314</v>
      </c>
      <c r="Z55" t="s">
        <v>46</v>
      </c>
      <c r="AB55">
        <v>1</v>
      </c>
      <c r="AC55" t="s">
        <v>315</v>
      </c>
      <c r="AD55" t="s">
        <v>23</v>
      </c>
      <c r="AH55" t="s">
        <v>10</v>
      </c>
      <c r="AI55" t="s">
        <v>11</v>
      </c>
      <c r="AO55" t="s">
        <v>24</v>
      </c>
      <c r="AQ55">
        <v>4</v>
      </c>
      <c r="AS55">
        <v>4</v>
      </c>
      <c r="AU55">
        <v>17</v>
      </c>
      <c r="AV55" t="s">
        <v>316</v>
      </c>
      <c r="AW55" t="s">
        <v>28</v>
      </c>
      <c r="AY55">
        <v>10</v>
      </c>
      <c r="AZ55" t="s">
        <v>317</v>
      </c>
      <c r="BA55" t="s">
        <v>318</v>
      </c>
      <c r="BB55" t="s">
        <v>319</v>
      </c>
      <c r="BD55" t="str">
        <f ca="1">IF(Table1[[#This Row],[years_of_experience_in_field]]&gt;Table1[[#This Row],[Age]],"yes","No")</f>
        <v>No</v>
      </c>
    </row>
    <row r="56" spans="1:56" x14ac:dyDescent="0.25">
      <c r="A56">
        <v>54</v>
      </c>
      <c r="C56" t="s">
        <v>1</v>
      </c>
      <c r="E56" t="s">
        <v>3</v>
      </c>
      <c r="F56" t="s">
        <v>4</v>
      </c>
      <c r="H56" s="6">
        <f t="shared" ca="1" si="0"/>
        <v>33.305555555555557</v>
      </c>
      <c r="I56" s="1">
        <v>31102</v>
      </c>
      <c r="J56">
        <v>6</v>
      </c>
      <c r="K56">
        <v>45</v>
      </c>
      <c r="L56">
        <v>10</v>
      </c>
      <c r="M56">
        <v>10</v>
      </c>
      <c r="N56">
        <v>8234</v>
      </c>
      <c r="O56" t="s">
        <v>67</v>
      </c>
      <c r="P56">
        <v>1</v>
      </c>
      <c r="Q56" t="s">
        <v>62</v>
      </c>
      <c r="S56" t="s">
        <v>63</v>
      </c>
      <c r="U56">
        <v>1</v>
      </c>
      <c r="V56" t="s">
        <v>119</v>
      </c>
      <c r="X56" t="s">
        <v>45</v>
      </c>
      <c r="Z56" t="s">
        <v>320</v>
      </c>
      <c r="AB56">
        <v>6</v>
      </c>
      <c r="AC56" t="s">
        <v>321</v>
      </c>
      <c r="AD56" t="s">
        <v>48</v>
      </c>
      <c r="AJ56" t="s">
        <v>12</v>
      </c>
      <c r="AO56" t="s">
        <v>37</v>
      </c>
      <c r="AQ56">
        <v>3</v>
      </c>
      <c r="AS56">
        <v>4</v>
      </c>
      <c r="AU56">
        <v>10</v>
      </c>
      <c r="AV56" t="s">
        <v>322</v>
      </c>
      <c r="AW56" t="s">
        <v>39</v>
      </c>
      <c r="AY56">
        <v>10</v>
      </c>
      <c r="AZ56" t="s">
        <v>323</v>
      </c>
      <c r="BA56" t="s">
        <v>324</v>
      </c>
      <c r="BB56" t="s">
        <v>325</v>
      </c>
      <c r="BD56" t="str">
        <f ca="1">IF(Table1[[#This Row],[years_of_experience_in_field]]&gt;Table1[[#This Row],[Age]],"yes","No")</f>
        <v>No</v>
      </c>
    </row>
    <row r="57" spans="1:56" x14ac:dyDescent="0.25">
      <c r="A57">
        <v>55</v>
      </c>
      <c r="C57" t="s">
        <v>1</v>
      </c>
      <c r="H57" s="6">
        <f t="shared" ca="1" si="0"/>
        <v>32.011111111111113</v>
      </c>
      <c r="I57" s="1">
        <v>31568</v>
      </c>
      <c r="J57">
        <v>7</v>
      </c>
      <c r="K57">
        <v>30</v>
      </c>
      <c r="L57">
        <v>7</v>
      </c>
      <c r="M57">
        <v>1</v>
      </c>
      <c r="N57">
        <v>7510146</v>
      </c>
      <c r="O57" t="s">
        <v>61</v>
      </c>
      <c r="P57">
        <v>0</v>
      </c>
      <c r="Q57" t="s">
        <v>17</v>
      </c>
      <c r="S57" t="s">
        <v>18</v>
      </c>
      <c r="U57">
        <v>1</v>
      </c>
      <c r="V57" t="s">
        <v>119</v>
      </c>
      <c r="X57" t="s">
        <v>20</v>
      </c>
      <c r="Z57" t="s">
        <v>56</v>
      </c>
      <c r="AB57">
        <v>4</v>
      </c>
      <c r="AC57" t="s">
        <v>326</v>
      </c>
      <c r="AD57" t="s">
        <v>327</v>
      </c>
      <c r="AH57" t="s">
        <v>10</v>
      </c>
      <c r="AO57" t="s">
        <v>49</v>
      </c>
      <c r="AQ57">
        <v>4</v>
      </c>
      <c r="AS57">
        <v>2</v>
      </c>
      <c r="AU57">
        <v>3</v>
      </c>
      <c r="AV57" t="s">
        <v>328</v>
      </c>
      <c r="AW57" t="s">
        <v>39</v>
      </c>
      <c r="AY57">
        <v>10</v>
      </c>
      <c r="AZ57" t="s">
        <v>329</v>
      </c>
      <c r="BA57" t="s">
        <v>330</v>
      </c>
      <c r="BB57" t="s">
        <v>331</v>
      </c>
      <c r="BD57" t="str">
        <f ca="1">IF(Table1[[#This Row],[years_of_experience_in_field]]&gt;Table1[[#This Row],[Age]],"yes","No")</f>
        <v>No</v>
      </c>
    </row>
    <row r="58" spans="1:56" x14ac:dyDescent="0.25">
      <c r="A58">
        <v>56</v>
      </c>
      <c r="C58" t="s">
        <v>1</v>
      </c>
      <c r="H58" s="6">
        <f t="shared" ca="1" si="0"/>
        <v>37.355555555555554</v>
      </c>
      <c r="I58" s="1">
        <v>29644</v>
      </c>
      <c r="J58">
        <v>7</v>
      </c>
      <c r="K58">
        <v>40</v>
      </c>
      <c r="L58">
        <v>9</v>
      </c>
      <c r="M58">
        <v>5</v>
      </c>
      <c r="N58">
        <v>10178</v>
      </c>
      <c r="O58" t="s">
        <v>267</v>
      </c>
      <c r="P58">
        <v>0</v>
      </c>
      <c r="Q58" t="s">
        <v>32</v>
      </c>
      <c r="S58" t="s">
        <v>33</v>
      </c>
      <c r="U58">
        <v>1</v>
      </c>
      <c r="V58" t="s">
        <v>177</v>
      </c>
      <c r="X58" t="s">
        <v>75</v>
      </c>
      <c r="Z58" t="s">
        <v>332</v>
      </c>
      <c r="AB58">
        <v>15</v>
      </c>
      <c r="AC58" t="s">
        <v>333</v>
      </c>
      <c r="AD58" t="s">
        <v>48</v>
      </c>
      <c r="AM58" t="s">
        <v>15</v>
      </c>
      <c r="AW58" t="s">
        <v>28</v>
      </c>
      <c r="AY58">
        <v>10</v>
      </c>
      <c r="AZ58" t="s">
        <v>334</v>
      </c>
      <c r="BA58" t="s">
        <v>335</v>
      </c>
      <c r="BB58" t="s">
        <v>336</v>
      </c>
      <c r="BD58" t="str">
        <f ca="1">IF(Table1[[#This Row],[years_of_experience_in_field]]&gt;Table1[[#This Row],[Age]],"yes","No")</f>
        <v>No</v>
      </c>
    </row>
    <row r="59" spans="1:56" ht="31.5" x14ac:dyDescent="0.25">
      <c r="A59">
        <v>57</v>
      </c>
      <c r="C59" t="s">
        <v>1</v>
      </c>
      <c r="D59" t="s">
        <v>2</v>
      </c>
      <c r="E59" t="s">
        <v>3</v>
      </c>
      <c r="F59" t="s">
        <v>4</v>
      </c>
      <c r="H59" s="6">
        <f t="shared" ca="1" si="0"/>
        <v>33.299999999999997</v>
      </c>
      <c r="I59" s="1">
        <v>31104</v>
      </c>
      <c r="J59">
        <v>8</v>
      </c>
      <c r="K59">
        <v>35</v>
      </c>
      <c r="L59">
        <v>8</v>
      </c>
      <c r="M59">
        <v>15</v>
      </c>
      <c r="N59">
        <v>90055</v>
      </c>
      <c r="O59" t="s">
        <v>85</v>
      </c>
      <c r="P59">
        <v>1</v>
      </c>
      <c r="Q59" t="s">
        <v>17</v>
      </c>
      <c r="S59" t="s">
        <v>68</v>
      </c>
      <c r="U59">
        <v>1</v>
      </c>
      <c r="V59" t="s">
        <v>9</v>
      </c>
      <c r="X59" t="s">
        <v>45</v>
      </c>
      <c r="Z59" t="s">
        <v>56</v>
      </c>
      <c r="AB59">
        <v>1</v>
      </c>
      <c r="AD59" t="s">
        <v>48</v>
      </c>
      <c r="AJ59" t="s">
        <v>12</v>
      </c>
      <c r="AO59" t="s">
        <v>24</v>
      </c>
      <c r="AR59">
        <v>30</v>
      </c>
      <c r="AT59">
        <v>30</v>
      </c>
      <c r="AU59">
        <v>24</v>
      </c>
      <c r="AV59" t="s">
        <v>337</v>
      </c>
      <c r="AW59" t="s">
        <v>39</v>
      </c>
      <c r="AY59">
        <v>10</v>
      </c>
      <c r="AZ59" s="3" t="s">
        <v>168</v>
      </c>
      <c r="BA59" s="3" t="s">
        <v>168</v>
      </c>
      <c r="BB59" t="s">
        <v>338</v>
      </c>
      <c r="BD59" t="str">
        <f ca="1">IF(Table1[[#This Row],[years_of_experience_in_field]]&gt;Table1[[#This Row],[Age]],"yes","No")</f>
        <v>No</v>
      </c>
    </row>
    <row r="60" spans="1:56" x14ac:dyDescent="0.25">
      <c r="A60">
        <v>58</v>
      </c>
      <c r="B60" t="s">
        <v>0</v>
      </c>
      <c r="C60" t="s">
        <v>1</v>
      </c>
      <c r="H60" s="6">
        <f t="shared" ca="1" si="0"/>
        <v>27.897222222222222</v>
      </c>
      <c r="I60" s="1">
        <v>33049</v>
      </c>
      <c r="J60">
        <v>7</v>
      </c>
      <c r="K60">
        <v>90</v>
      </c>
      <c r="L60">
        <v>14</v>
      </c>
      <c r="M60">
        <v>5</v>
      </c>
      <c r="N60">
        <v>560035</v>
      </c>
      <c r="O60" t="s">
        <v>85</v>
      </c>
      <c r="P60">
        <v>1</v>
      </c>
      <c r="Q60" t="s">
        <v>32</v>
      </c>
      <c r="S60" t="s">
        <v>63</v>
      </c>
      <c r="U60">
        <v>1</v>
      </c>
      <c r="V60" t="s">
        <v>177</v>
      </c>
      <c r="X60" t="s">
        <v>45</v>
      </c>
      <c r="Z60" t="s">
        <v>56</v>
      </c>
      <c r="AB60">
        <v>4</v>
      </c>
      <c r="AC60" t="s">
        <v>339</v>
      </c>
      <c r="AD60" t="s">
        <v>23</v>
      </c>
      <c r="AJ60" t="s">
        <v>12</v>
      </c>
      <c r="AO60" t="s">
        <v>37</v>
      </c>
      <c r="AQ60">
        <v>6</v>
      </c>
      <c r="AS60">
        <v>5</v>
      </c>
      <c r="AU60">
        <v>15</v>
      </c>
      <c r="AV60" t="s">
        <v>340</v>
      </c>
      <c r="AW60" t="s">
        <v>341</v>
      </c>
      <c r="AY60">
        <v>9</v>
      </c>
      <c r="AZ60" t="s">
        <v>342</v>
      </c>
      <c r="BA60" t="s">
        <v>343</v>
      </c>
      <c r="BD60" t="str">
        <f ca="1">IF(Table1[[#This Row],[years_of_experience_in_field]]&gt;Table1[[#This Row],[Age]],"yes","No")</f>
        <v>No</v>
      </c>
    </row>
    <row r="61" spans="1:56" x14ac:dyDescent="0.25">
      <c r="A61">
        <v>59</v>
      </c>
      <c r="B61" t="s">
        <v>0</v>
      </c>
      <c r="H61" s="6">
        <f t="shared" ca="1" si="0"/>
        <v>40.841666666666669</v>
      </c>
      <c r="I61" s="1">
        <v>28389</v>
      </c>
      <c r="J61">
        <v>7</v>
      </c>
      <c r="K61">
        <v>45</v>
      </c>
      <c r="L61">
        <v>10</v>
      </c>
      <c r="M61">
        <v>2</v>
      </c>
      <c r="N61">
        <v>92606</v>
      </c>
      <c r="O61" t="s">
        <v>153</v>
      </c>
      <c r="P61">
        <v>0</v>
      </c>
      <c r="Q61" t="s">
        <v>86</v>
      </c>
      <c r="S61" t="s">
        <v>68</v>
      </c>
      <c r="U61">
        <v>1</v>
      </c>
      <c r="V61" t="s">
        <v>119</v>
      </c>
      <c r="X61" t="s">
        <v>314</v>
      </c>
      <c r="Z61" t="s">
        <v>46</v>
      </c>
      <c r="AB61">
        <v>1</v>
      </c>
      <c r="AC61" t="s">
        <v>344</v>
      </c>
      <c r="AD61" t="s">
        <v>48</v>
      </c>
      <c r="AH61" t="s">
        <v>10</v>
      </c>
      <c r="AO61" t="s">
        <v>49</v>
      </c>
      <c r="AR61">
        <v>10</v>
      </c>
      <c r="AT61">
        <v>12</v>
      </c>
      <c r="AU61">
        <v>80</v>
      </c>
      <c r="AV61" t="s">
        <v>345</v>
      </c>
      <c r="AW61" t="s">
        <v>28</v>
      </c>
      <c r="AY61">
        <v>10</v>
      </c>
      <c r="AZ61" t="s">
        <v>346</v>
      </c>
      <c r="BA61" t="s">
        <v>172</v>
      </c>
      <c r="BD61" t="str">
        <f ca="1">IF(Table1[[#This Row],[years_of_experience_in_field]]&gt;Table1[[#This Row],[Age]],"yes","No")</f>
        <v>No</v>
      </c>
    </row>
    <row r="62" spans="1:56" x14ac:dyDescent="0.25">
      <c r="A62">
        <v>60</v>
      </c>
      <c r="F62" t="s">
        <v>4</v>
      </c>
      <c r="H62" s="6">
        <f t="shared" ca="1" si="0"/>
        <v>51.55</v>
      </c>
      <c r="I62" s="1">
        <v>24534</v>
      </c>
      <c r="J62">
        <v>6</v>
      </c>
      <c r="K62">
        <v>30</v>
      </c>
      <c r="L62">
        <v>8</v>
      </c>
      <c r="M62">
        <v>104</v>
      </c>
      <c r="N62">
        <v>98034</v>
      </c>
      <c r="O62" t="s">
        <v>61</v>
      </c>
      <c r="P62">
        <v>0</v>
      </c>
      <c r="Q62" t="s">
        <v>17</v>
      </c>
      <c r="S62" t="s">
        <v>33</v>
      </c>
      <c r="U62">
        <v>1</v>
      </c>
      <c r="V62" t="s">
        <v>177</v>
      </c>
      <c r="X62" t="s">
        <v>347</v>
      </c>
      <c r="Z62" t="s">
        <v>56</v>
      </c>
      <c r="AB62">
        <v>27</v>
      </c>
      <c r="AC62" t="s">
        <v>348</v>
      </c>
      <c r="AD62" t="s">
        <v>23</v>
      </c>
      <c r="AH62" t="s">
        <v>10</v>
      </c>
      <c r="AO62" t="s">
        <v>37</v>
      </c>
      <c r="AQ62">
        <v>6</v>
      </c>
      <c r="AS62">
        <v>6</v>
      </c>
      <c r="AU62">
        <v>4</v>
      </c>
      <c r="AV62" t="s">
        <v>349</v>
      </c>
      <c r="AW62" t="s">
        <v>28</v>
      </c>
      <c r="AY62">
        <v>10</v>
      </c>
      <c r="AZ62" t="s">
        <v>350</v>
      </c>
      <c r="BA62" t="s">
        <v>351</v>
      </c>
      <c r="BB62" t="s">
        <v>352</v>
      </c>
      <c r="BD62" t="str">
        <f ca="1">IF(Table1[[#This Row],[years_of_experience_in_field]]&gt;Table1[[#This Row],[Age]],"yes","No")</f>
        <v>No</v>
      </c>
    </row>
    <row r="63" spans="1:56" x14ac:dyDescent="0.25">
      <c r="A63">
        <v>61</v>
      </c>
      <c r="B63" t="s">
        <v>0</v>
      </c>
      <c r="H63" s="6">
        <f t="shared" ca="1" si="0"/>
        <v>31.927777777777777</v>
      </c>
      <c r="I63" s="1">
        <v>31598</v>
      </c>
      <c r="J63">
        <v>7</v>
      </c>
      <c r="K63">
        <v>30</v>
      </c>
      <c r="L63">
        <v>12</v>
      </c>
      <c r="M63">
        <v>12</v>
      </c>
      <c r="N63">
        <v>15220</v>
      </c>
      <c r="O63" t="s">
        <v>97</v>
      </c>
      <c r="P63">
        <v>0</v>
      </c>
      <c r="Q63" t="s">
        <v>353</v>
      </c>
      <c r="S63" t="s">
        <v>18</v>
      </c>
      <c r="U63">
        <v>1</v>
      </c>
      <c r="V63" t="s">
        <v>9</v>
      </c>
      <c r="X63" t="s">
        <v>45</v>
      </c>
      <c r="Z63" t="s">
        <v>88</v>
      </c>
      <c r="AB63">
        <v>1</v>
      </c>
      <c r="AC63" t="s">
        <v>354</v>
      </c>
      <c r="AD63" t="s">
        <v>48</v>
      </c>
      <c r="AG63" t="s">
        <v>9</v>
      </c>
      <c r="AO63" t="s">
        <v>49</v>
      </c>
      <c r="AR63">
        <v>12</v>
      </c>
      <c r="AT63">
        <v>12</v>
      </c>
      <c r="AU63">
        <v>8</v>
      </c>
      <c r="AV63" t="s">
        <v>355</v>
      </c>
      <c r="AW63" t="s">
        <v>39</v>
      </c>
      <c r="AY63">
        <v>8</v>
      </c>
      <c r="AZ63" t="s">
        <v>356</v>
      </c>
      <c r="BA63" t="s">
        <v>357</v>
      </c>
      <c r="BB63" t="s">
        <v>103</v>
      </c>
      <c r="BD63" t="str">
        <f ca="1">IF(Table1[[#This Row],[years_of_experience_in_field]]&gt;Table1[[#This Row],[Age]],"yes","No")</f>
        <v>No</v>
      </c>
    </row>
    <row r="64" spans="1:56" x14ac:dyDescent="0.25">
      <c r="A64">
        <v>62</v>
      </c>
      <c r="B64" t="s">
        <v>0</v>
      </c>
      <c r="F64" t="s">
        <v>4</v>
      </c>
      <c r="H64" s="6">
        <f t="shared" ca="1" si="0"/>
        <v>44.202777777777776</v>
      </c>
      <c r="I64" s="1">
        <v>27179</v>
      </c>
      <c r="J64">
        <v>7</v>
      </c>
      <c r="K64">
        <v>40</v>
      </c>
      <c r="L64">
        <v>12</v>
      </c>
      <c r="M64">
        <v>10</v>
      </c>
      <c r="N64">
        <v>655</v>
      </c>
      <c r="O64" t="s">
        <v>53</v>
      </c>
      <c r="P64">
        <v>0</v>
      </c>
      <c r="Q64" t="s">
        <v>17</v>
      </c>
      <c r="S64" t="s">
        <v>33</v>
      </c>
      <c r="U64">
        <v>1</v>
      </c>
      <c r="V64" t="s">
        <v>5</v>
      </c>
      <c r="Y64" t="s">
        <v>358</v>
      </c>
      <c r="Z64" t="s">
        <v>320</v>
      </c>
      <c r="AB64">
        <v>15</v>
      </c>
      <c r="AD64" t="s">
        <v>48</v>
      </c>
      <c r="AM64" t="s">
        <v>15</v>
      </c>
      <c r="AX64" t="s">
        <v>359</v>
      </c>
      <c r="AY64">
        <v>8</v>
      </c>
      <c r="AZ64" t="s">
        <v>360</v>
      </c>
      <c r="BA64" t="s">
        <v>361</v>
      </c>
      <c r="BD64" t="str">
        <f ca="1">IF(Table1[[#This Row],[years_of_experience_in_field]]&gt;Table1[[#This Row],[Age]],"yes","No")</f>
        <v>No</v>
      </c>
    </row>
    <row r="65" spans="1:56" x14ac:dyDescent="0.25">
      <c r="A65">
        <v>63</v>
      </c>
      <c r="D65" t="s">
        <v>2</v>
      </c>
      <c r="F65" t="s">
        <v>4</v>
      </c>
      <c r="H65" s="6">
        <f t="shared" ca="1" si="0"/>
        <v>1.6666666666666666E-2</v>
      </c>
      <c r="I65" s="1">
        <v>43086</v>
      </c>
      <c r="J65">
        <v>8</v>
      </c>
      <c r="K65">
        <v>30</v>
      </c>
      <c r="L65">
        <v>5</v>
      </c>
      <c r="M65">
        <v>5</v>
      </c>
      <c r="N65">
        <v>58900000</v>
      </c>
      <c r="O65" t="s">
        <v>61</v>
      </c>
      <c r="P65">
        <v>1</v>
      </c>
      <c r="Q65" t="s">
        <v>32</v>
      </c>
      <c r="S65" t="s">
        <v>63</v>
      </c>
      <c r="U65">
        <v>1</v>
      </c>
      <c r="V65" t="s">
        <v>34</v>
      </c>
      <c r="Y65" t="s">
        <v>362</v>
      </c>
      <c r="Z65" t="s">
        <v>21</v>
      </c>
      <c r="AB65">
        <v>8</v>
      </c>
      <c r="AC65" t="s">
        <v>363</v>
      </c>
      <c r="AD65" t="s">
        <v>36</v>
      </c>
      <c r="AJ65" t="s">
        <v>12</v>
      </c>
      <c r="AO65" t="s">
        <v>37</v>
      </c>
      <c r="AR65">
        <v>10</v>
      </c>
      <c r="AS65">
        <v>6</v>
      </c>
      <c r="AU65">
        <v>20</v>
      </c>
      <c r="AV65" t="s">
        <v>364</v>
      </c>
      <c r="AW65" t="s">
        <v>39</v>
      </c>
      <c r="AY65">
        <v>10</v>
      </c>
      <c r="AZ65" t="s">
        <v>365</v>
      </c>
      <c r="BA65" t="s">
        <v>366</v>
      </c>
      <c r="BB65" t="s">
        <v>80</v>
      </c>
      <c r="BD65" t="str">
        <f ca="1">IF(Table1[[#This Row],[years_of_experience_in_field]]&gt;Table1[[#This Row],[Age]],"yes","No")</f>
        <v>yes</v>
      </c>
    </row>
    <row r="66" spans="1:56" x14ac:dyDescent="0.25">
      <c r="A66">
        <v>64</v>
      </c>
      <c r="B66" t="s">
        <v>0</v>
      </c>
      <c r="H66" s="6">
        <f t="shared" ref="H66:H129" ca="1" si="1">_xlfn.DAYS(NOW(),I66)/360</f>
        <v>24.163888888888888</v>
      </c>
      <c r="I66" s="1">
        <v>34393</v>
      </c>
      <c r="J66">
        <v>8</v>
      </c>
      <c r="K66">
        <v>20</v>
      </c>
      <c r="L66">
        <v>11</v>
      </c>
      <c r="M66">
        <v>11</v>
      </c>
      <c r="N66">
        <v>110085</v>
      </c>
      <c r="O66" t="s">
        <v>61</v>
      </c>
      <c r="P66">
        <v>1</v>
      </c>
      <c r="Q66" t="s">
        <v>17</v>
      </c>
      <c r="S66" t="s">
        <v>33</v>
      </c>
      <c r="U66">
        <v>1</v>
      </c>
      <c r="V66" t="s">
        <v>9</v>
      </c>
      <c r="X66" t="s">
        <v>45</v>
      </c>
      <c r="Z66" t="s">
        <v>56</v>
      </c>
      <c r="AB66">
        <v>1</v>
      </c>
      <c r="AC66" t="s">
        <v>367</v>
      </c>
      <c r="AD66" t="s">
        <v>327</v>
      </c>
      <c r="AH66" t="s">
        <v>10</v>
      </c>
      <c r="AO66" t="s">
        <v>24</v>
      </c>
      <c r="AQ66">
        <v>5</v>
      </c>
      <c r="AS66">
        <v>5</v>
      </c>
      <c r="AU66">
        <v>100</v>
      </c>
      <c r="AV66" t="s">
        <v>368</v>
      </c>
      <c r="AW66" t="s">
        <v>39</v>
      </c>
      <c r="AY66">
        <v>10</v>
      </c>
      <c r="AZ66" t="s">
        <v>369</v>
      </c>
      <c r="BA66" t="s">
        <v>370</v>
      </c>
      <c r="BB66" t="s">
        <v>103</v>
      </c>
      <c r="BD66" t="str">
        <f ca="1">IF(Table1[[#This Row],[years_of_experience_in_field]]&gt;Table1[[#This Row],[Age]],"yes","No")</f>
        <v>No</v>
      </c>
    </row>
    <row r="67" spans="1:56" x14ac:dyDescent="0.25">
      <c r="A67">
        <v>65</v>
      </c>
      <c r="B67" t="s">
        <v>0</v>
      </c>
      <c r="E67" t="s">
        <v>3</v>
      </c>
      <c r="F67" t="s">
        <v>4</v>
      </c>
      <c r="H67" s="6">
        <f t="shared" ca="1" si="1"/>
        <v>35.602777777777774</v>
      </c>
      <c r="I67" s="1">
        <v>30275</v>
      </c>
      <c r="J67">
        <v>7</v>
      </c>
      <c r="K67">
        <v>45</v>
      </c>
      <c r="L67">
        <v>12</v>
      </c>
      <c r="M67">
        <v>30</v>
      </c>
      <c r="N67">
        <v>10601</v>
      </c>
      <c r="O67" t="s">
        <v>61</v>
      </c>
      <c r="P67">
        <v>1</v>
      </c>
      <c r="Q67" t="s">
        <v>32</v>
      </c>
      <c r="S67" t="s">
        <v>68</v>
      </c>
      <c r="U67">
        <v>1</v>
      </c>
      <c r="V67" t="s">
        <v>371</v>
      </c>
      <c r="X67" t="s">
        <v>45</v>
      </c>
      <c r="Z67" t="s">
        <v>56</v>
      </c>
      <c r="AB67">
        <v>10</v>
      </c>
      <c r="AC67" t="s">
        <v>372</v>
      </c>
      <c r="AD67" t="s">
        <v>36</v>
      </c>
      <c r="AJ67" t="s">
        <v>12</v>
      </c>
      <c r="AO67" t="s">
        <v>37</v>
      </c>
      <c r="AQ67">
        <v>6</v>
      </c>
      <c r="AS67">
        <v>2</v>
      </c>
      <c r="AU67">
        <v>2</v>
      </c>
      <c r="AV67" t="s">
        <v>373</v>
      </c>
      <c r="AW67" t="s">
        <v>39</v>
      </c>
      <c r="AY67">
        <v>10</v>
      </c>
      <c r="AZ67" t="s">
        <v>374</v>
      </c>
      <c r="BA67" t="s">
        <v>375</v>
      </c>
      <c r="BD67" t="str">
        <f ca="1">IF(Table1[[#This Row],[years_of_experience_in_field]]&gt;Table1[[#This Row],[Age]],"yes","No")</f>
        <v>No</v>
      </c>
    </row>
    <row r="68" spans="1:56" x14ac:dyDescent="0.25">
      <c r="A68">
        <v>66</v>
      </c>
      <c r="B68" t="s">
        <v>0</v>
      </c>
      <c r="F68" t="s">
        <v>4</v>
      </c>
      <c r="H68" s="6">
        <f t="shared" ca="1" si="1"/>
        <v>33.555555555555557</v>
      </c>
      <c r="I68" s="1">
        <v>31012</v>
      </c>
      <c r="J68">
        <v>8</v>
      </c>
      <c r="K68">
        <v>35</v>
      </c>
      <c r="L68">
        <v>9</v>
      </c>
      <c r="M68">
        <v>12</v>
      </c>
      <c r="N68">
        <v>10437</v>
      </c>
      <c r="O68" t="s">
        <v>53</v>
      </c>
      <c r="P68">
        <v>1</v>
      </c>
      <c r="Q68" t="s">
        <v>62</v>
      </c>
      <c r="S68" t="s">
        <v>68</v>
      </c>
      <c r="U68">
        <v>1</v>
      </c>
      <c r="V68" t="s">
        <v>376</v>
      </c>
      <c r="Y68" t="s">
        <v>377</v>
      </c>
      <c r="Z68" t="s">
        <v>56</v>
      </c>
      <c r="AB68">
        <v>10</v>
      </c>
      <c r="AC68" t="s">
        <v>378</v>
      </c>
      <c r="AD68" t="s">
        <v>23</v>
      </c>
      <c r="AG68" t="s">
        <v>9</v>
      </c>
      <c r="AO68" t="s">
        <v>37</v>
      </c>
      <c r="AR68">
        <v>20</v>
      </c>
      <c r="AS68">
        <v>2</v>
      </c>
      <c r="AU68">
        <v>48</v>
      </c>
      <c r="AV68" t="s">
        <v>379</v>
      </c>
      <c r="AX68" t="s">
        <v>380</v>
      </c>
      <c r="AY68">
        <v>10</v>
      </c>
      <c r="AZ68" t="s">
        <v>381</v>
      </c>
      <c r="BA68" t="s">
        <v>382</v>
      </c>
      <c r="BD68" t="str">
        <f ca="1">IF(Table1[[#This Row],[years_of_experience_in_field]]&gt;Table1[[#This Row],[Age]],"yes","No")</f>
        <v>No</v>
      </c>
    </row>
    <row r="69" spans="1:56" x14ac:dyDescent="0.25">
      <c r="A69">
        <v>67</v>
      </c>
      <c r="B69" t="s">
        <v>0</v>
      </c>
      <c r="C69" t="s">
        <v>1</v>
      </c>
      <c r="F69" t="s">
        <v>4</v>
      </c>
      <c r="H69" s="6">
        <f t="shared" ca="1" si="1"/>
        <v>30.93888888888889</v>
      </c>
      <c r="I69" s="1">
        <v>31954</v>
      </c>
      <c r="J69">
        <v>8</v>
      </c>
      <c r="K69">
        <v>40</v>
      </c>
      <c r="L69">
        <v>12</v>
      </c>
      <c r="M69">
        <v>6</v>
      </c>
      <c r="N69">
        <v>20001</v>
      </c>
      <c r="O69" t="s">
        <v>85</v>
      </c>
      <c r="P69">
        <v>0</v>
      </c>
      <c r="Q69" t="s">
        <v>32</v>
      </c>
      <c r="S69" t="s">
        <v>18</v>
      </c>
      <c r="U69">
        <v>1</v>
      </c>
      <c r="V69" t="s">
        <v>9</v>
      </c>
      <c r="X69" t="s">
        <v>45</v>
      </c>
      <c r="Z69" t="s">
        <v>383</v>
      </c>
      <c r="AB69">
        <v>2</v>
      </c>
      <c r="AC69" t="s">
        <v>384</v>
      </c>
      <c r="AD69" t="s">
        <v>48</v>
      </c>
      <c r="AH69" t="s">
        <v>10</v>
      </c>
      <c r="AO69" t="s">
        <v>37</v>
      </c>
      <c r="AQ69">
        <v>6</v>
      </c>
      <c r="AT69">
        <v>10</v>
      </c>
      <c r="AU69">
        <v>240</v>
      </c>
      <c r="AV69" t="s">
        <v>385</v>
      </c>
      <c r="AW69" t="s">
        <v>28</v>
      </c>
      <c r="AY69">
        <v>7</v>
      </c>
      <c r="AZ69" t="s">
        <v>386</v>
      </c>
      <c r="BA69" t="s">
        <v>387</v>
      </c>
      <c r="BB69" t="s">
        <v>388</v>
      </c>
      <c r="BD69" t="str">
        <f ca="1">IF(Table1[[#This Row],[years_of_experience_in_field]]&gt;Table1[[#This Row],[Age]],"yes","No")</f>
        <v>No</v>
      </c>
    </row>
    <row r="70" spans="1:56" ht="267.75" x14ac:dyDescent="0.25">
      <c r="A70">
        <v>68</v>
      </c>
      <c r="C70" t="s">
        <v>1</v>
      </c>
      <c r="H70" s="6">
        <f t="shared" ca="1" si="1"/>
        <v>35.219444444444441</v>
      </c>
      <c r="I70" s="1">
        <v>30413</v>
      </c>
      <c r="J70">
        <v>8</v>
      </c>
      <c r="K70">
        <v>50</v>
      </c>
      <c r="L70">
        <v>2</v>
      </c>
      <c r="M70">
        <v>3</v>
      </c>
      <c r="N70">
        <v>560034</v>
      </c>
      <c r="O70" t="s">
        <v>189</v>
      </c>
      <c r="P70">
        <v>1</v>
      </c>
      <c r="Q70" t="s">
        <v>62</v>
      </c>
      <c r="S70" t="s">
        <v>68</v>
      </c>
      <c r="U70">
        <v>1</v>
      </c>
      <c r="V70" t="s">
        <v>19</v>
      </c>
      <c r="X70" t="s">
        <v>55</v>
      </c>
      <c r="Z70" t="s">
        <v>120</v>
      </c>
      <c r="AB70">
        <v>11</v>
      </c>
      <c r="AC70" t="s">
        <v>389</v>
      </c>
      <c r="AD70" t="s">
        <v>48</v>
      </c>
      <c r="AJ70" t="s">
        <v>12</v>
      </c>
      <c r="AO70" t="s">
        <v>24</v>
      </c>
      <c r="AR70">
        <v>8</v>
      </c>
      <c r="AS70">
        <v>2</v>
      </c>
      <c r="AU70">
        <v>2</v>
      </c>
      <c r="AV70" t="s">
        <v>390</v>
      </c>
      <c r="AW70" t="s">
        <v>39</v>
      </c>
      <c r="AY70">
        <v>9</v>
      </c>
      <c r="AZ70" t="s">
        <v>391</v>
      </c>
      <c r="BA70" t="s">
        <v>392</v>
      </c>
      <c r="BB70" s="3" t="s">
        <v>393</v>
      </c>
      <c r="BD70" t="str">
        <f ca="1">IF(Table1[[#This Row],[years_of_experience_in_field]]&gt;Table1[[#This Row],[Age]],"yes","No")</f>
        <v>No</v>
      </c>
    </row>
    <row r="71" spans="1:56" x14ac:dyDescent="0.25">
      <c r="A71">
        <v>69</v>
      </c>
      <c r="C71" t="s">
        <v>1</v>
      </c>
      <c r="F71" t="s">
        <v>4</v>
      </c>
      <c r="H71" s="6">
        <f t="shared" ca="1" si="1"/>
        <v>0.37777777777777777</v>
      </c>
      <c r="I71" s="1">
        <v>42956</v>
      </c>
      <c r="J71">
        <v>7</v>
      </c>
      <c r="K71">
        <v>35</v>
      </c>
      <c r="L71">
        <v>5</v>
      </c>
      <c r="M71">
        <v>5</v>
      </c>
      <c r="N71">
        <v>528300</v>
      </c>
      <c r="O71" t="s">
        <v>85</v>
      </c>
      <c r="P71">
        <v>1</v>
      </c>
      <c r="Q71" t="s">
        <v>32</v>
      </c>
      <c r="S71" t="s">
        <v>63</v>
      </c>
      <c r="U71">
        <v>0</v>
      </c>
      <c r="AD71" t="s">
        <v>23</v>
      </c>
      <c r="AH71" t="s">
        <v>10</v>
      </c>
      <c r="AO71" t="s">
        <v>49</v>
      </c>
      <c r="AQ71">
        <v>6</v>
      </c>
      <c r="AS71">
        <v>6</v>
      </c>
      <c r="AU71">
        <v>5</v>
      </c>
      <c r="AV71" t="s">
        <v>394</v>
      </c>
      <c r="AX71" t="s">
        <v>395</v>
      </c>
      <c r="AY71">
        <v>9</v>
      </c>
      <c r="AZ71" t="s">
        <v>396</v>
      </c>
      <c r="BA71" t="s">
        <v>397</v>
      </c>
      <c r="BB71" t="s">
        <v>398</v>
      </c>
      <c r="BD71" t="str">
        <f ca="1">IF(Table1[[#This Row],[years_of_experience_in_field]]&gt;Table1[[#This Row],[Age]],"yes","No")</f>
        <v>No</v>
      </c>
    </row>
    <row r="72" spans="1:56" x14ac:dyDescent="0.25">
      <c r="A72">
        <v>70</v>
      </c>
      <c r="B72" t="s">
        <v>0</v>
      </c>
      <c r="C72" t="s">
        <v>1</v>
      </c>
      <c r="D72" t="s">
        <v>2</v>
      </c>
      <c r="E72" t="s">
        <v>3</v>
      </c>
      <c r="F72" t="s">
        <v>4</v>
      </c>
      <c r="H72" s="6">
        <f t="shared" ca="1" si="1"/>
        <v>22.863888888888887</v>
      </c>
      <c r="I72" s="1">
        <v>34861</v>
      </c>
      <c r="J72">
        <v>7</v>
      </c>
      <c r="K72">
        <v>40</v>
      </c>
      <c r="L72">
        <v>56</v>
      </c>
      <c r="M72">
        <v>3</v>
      </c>
      <c r="N72">
        <v>89130000</v>
      </c>
      <c r="O72" t="s">
        <v>189</v>
      </c>
      <c r="P72">
        <v>0</v>
      </c>
      <c r="Q72" t="s">
        <v>43</v>
      </c>
      <c r="S72" t="s">
        <v>68</v>
      </c>
      <c r="U72">
        <v>1</v>
      </c>
      <c r="V72" t="s">
        <v>5</v>
      </c>
      <c r="X72" t="s">
        <v>75</v>
      </c>
      <c r="Z72" t="s">
        <v>56</v>
      </c>
      <c r="AB72">
        <v>3</v>
      </c>
      <c r="AC72" t="s">
        <v>399</v>
      </c>
      <c r="AD72" t="s">
        <v>327</v>
      </c>
      <c r="AE72" t="s">
        <v>7</v>
      </c>
      <c r="AJ72" t="s">
        <v>12</v>
      </c>
      <c r="AN72" t="s">
        <v>400</v>
      </c>
      <c r="AO72" t="s">
        <v>126</v>
      </c>
      <c r="AQ72">
        <v>6</v>
      </c>
      <c r="AT72">
        <v>10</v>
      </c>
      <c r="AU72">
        <v>40</v>
      </c>
      <c r="AV72" t="s">
        <v>401</v>
      </c>
      <c r="AW72" t="s">
        <v>39</v>
      </c>
      <c r="AY72">
        <v>10</v>
      </c>
      <c r="AZ72" t="s">
        <v>402</v>
      </c>
      <c r="BA72" t="s">
        <v>403</v>
      </c>
      <c r="BD72" t="str">
        <f ca="1">IF(Table1[[#This Row],[years_of_experience_in_field]]&gt;Table1[[#This Row],[Age]],"yes","No")</f>
        <v>No</v>
      </c>
    </row>
    <row r="73" spans="1:56" x14ac:dyDescent="0.25">
      <c r="A73">
        <v>71</v>
      </c>
      <c r="F73" t="s">
        <v>4</v>
      </c>
      <c r="H73" s="6">
        <f t="shared" ca="1" si="1"/>
        <v>31.644444444444446</v>
      </c>
      <c r="I73" s="1">
        <v>31700</v>
      </c>
      <c r="J73">
        <v>8</v>
      </c>
      <c r="K73">
        <v>30</v>
      </c>
      <c r="L73">
        <v>8</v>
      </c>
      <c r="M73">
        <v>5</v>
      </c>
      <c r="N73">
        <v>61704</v>
      </c>
      <c r="O73" t="s">
        <v>267</v>
      </c>
      <c r="P73">
        <v>0</v>
      </c>
      <c r="Q73" t="s">
        <v>17</v>
      </c>
      <c r="S73" t="s">
        <v>33</v>
      </c>
      <c r="U73">
        <v>1</v>
      </c>
      <c r="V73" t="s">
        <v>19</v>
      </c>
      <c r="X73" t="s">
        <v>20</v>
      </c>
      <c r="Z73" t="s">
        <v>184</v>
      </c>
      <c r="AB73">
        <v>7</v>
      </c>
      <c r="AD73" t="s">
        <v>48</v>
      </c>
      <c r="AJ73" t="s">
        <v>12</v>
      </c>
      <c r="AO73" t="s">
        <v>37</v>
      </c>
      <c r="AQ73">
        <v>6</v>
      </c>
      <c r="AS73">
        <v>3</v>
      </c>
      <c r="AU73">
        <v>10</v>
      </c>
      <c r="AV73" t="s">
        <v>404</v>
      </c>
      <c r="AX73" t="s">
        <v>405</v>
      </c>
      <c r="AY73">
        <v>10</v>
      </c>
      <c r="AZ73" t="s">
        <v>406</v>
      </c>
      <c r="BA73" t="s">
        <v>407</v>
      </c>
      <c r="BB73" t="s">
        <v>80</v>
      </c>
      <c r="BD73" t="str">
        <f ca="1">IF(Table1[[#This Row],[years_of_experience_in_field]]&gt;Table1[[#This Row],[Age]],"yes","No")</f>
        <v>No</v>
      </c>
    </row>
    <row r="74" spans="1:56" x14ac:dyDescent="0.25">
      <c r="A74">
        <v>72</v>
      </c>
      <c r="B74" t="s">
        <v>0</v>
      </c>
      <c r="H74" s="6">
        <f t="shared" ca="1" si="1"/>
        <v>40.547222222222224</v>
      </c>
      <c r="I74" s="1">
        <v>28495</v>
      </c>
      <c r="J74">
        <v>7</v>
      </c>
      <c r="K74">
        <v>65</v>
      </c>
      <c r="L74">
        <v>12</v>
      </c>
      <c r="M74">
        <v>6</v>
      </c>
      <c r="N74">
        <v>8844</v>
      </c>
      <c r="O74" t="s">
        <v>97</v>
      </c>
      <c r="P74">
        <v>0</v>
      </c>
      <c r="Q74" t="s">
        <v>32</v>
      </c>
      <c r="S74" t="s">
        <v>63</v>
      </c>
      <c r="U74">
        <v>1</v>
      </c>
      <c r="V74" t="s">
        <v>177</v>
      </c>
      <c r="Y74" t="s">
        <v>408</v>
      </c>
      <c r="Z74" t="s">
        <v>56</v>
      </c>
      <c r="AB74">
        <v>16</v>
      </c>
      <c r="AC74" t="s">
        <v>409</v>
      </c>
      <c r="AD74" t="s">
        <v>48</v>
      </c>
      <c r="AI74" t="s">
        <v>11</v>
      </c>
      <c r="AO74" t="s">
        <v>24</v>
      </c>
      <c r="AQ74">
        <v>4</v>
      </c>
      <c r="AS74">
        <v>1</v>
      </c>
      <c r="AU74">
        <v>4</v>
      </c>
      <c r="AV74" t="s">
        <v>410</v>
      </c>
      <c r="AW74" t="s">
        <v>39</v>
      </c>
      <c r="AY74">
        <v>8</v>
      </c>
      <c r="AZ74" t="s">
        <v>411</v>
      </c>
      <c r="BA74" t="s">
        <v>412</v>
      </c>
      <c r="BB74" t="s">
        <v>413</v>
      </c>
      <c r="BD74" t="str">
        <f ca="1">IF(Table1[[#This Row],[years_of_experience_in_field]]&gt;Table1[[#This Row],[Age]],"yes","No")</f>
        <v>No</v>
      </c>
    </row>
    <row r="75" spans="1:56" x14ac:dyDescent="0.25">
      <c r="A75">
        <v>73</v>
      </c>
      <c r="B75" t="s">
        <v>0</v>
      </c>
      <c r="C75" t="s">
        <v>1</v>
      </c>
      <c r="E75" t="s">
        <v>3</v>
      </c>
      <c r="F75" t="s">
        <v>4</v>
      </c>
      <c r="H75" s="6">
        <f t="shared" ca="1" si="1"/>
        <v>24.427777777777777</v>
      </c>
      <c r="I75" s="1">
        <v>34298</v>
      </c>
      <c r="J75">
        <v>7</v>
      </c>
      <c r="K75">
        <v>60</v>
      </c>
      <c r="L75">
        <v>10</v>
      </c>
      <c r="M75">
        <v>5</v>
      </c>
      <c r="N75">
        <v>15157</v>
      </c>
      <c r="O75" t="s">
        <v>299</v>
      </c>
      <c r="P75">
        <v>1</v>
      </c>
      <c r="Q75" t="s">
        <v>32</v>
      </c>
      <c r="S75" t="s">
        <v>33</v>
      </c>
      <c r="U75">
        <v>1</v>
      </c>
      <c r="V75" t="s">
        <v>105</v>
      </c>
      <c r="X75" t="s">
        <v>45</v>
      </c>
      <c r="Z75" t="s">
        <v>274</v>
      </c>
      <c r="AB75">
        <v>1</v>
      </c>
      <c r="AC75" t="s">
        <v>414</v>
      </c>
      <c r="AD75" t="s">
        <v>23</v>
      </c>
      <c r="AI75" t="s">
        <v>11</v>
      </c>
      <c r="AO75" t="s">
        <v>126</v>
      </c>
      <c r="AQ75">
        <v>2</v>
      </c>
      <c r="AS75">
        <v>4</v>
      </c>
      <c r="AU75">
        <v>72</v>
      </c>
      <c r="AV75" t="s">
        <v>415</v>
      </c>
      <c r="AW75" t="s">
        <v>309</v>
      </c>
      <c r="AY75">
        <v>10</v>
      </c>
      <c r="AZ75" t="s">
        <v>416</v>
      </c>
      <c r="BA75" t="s">
        <v>417</v>
      </c>
      <c r="BB75" t="s">
        <v>418</v>
      </c>
      <c r="BD75" t="str">
        <f ca="1">IF(Table1[[#This Row],[years_of_experience_in_field]]&gt;Table1[[#This Row],[Age]],"yes","No")</f>
        <v>No</v>
      </c>
    </row>
    <row r="76" spans="1:56" x14ac:dyDescent="0.25">
      <c r="A76">
        <v>74</v>
      </c>
      <c r="B76" t="s">
        <v>0</v>
      </c>
      <c r="E76" t="s">
        <v>3</v>
      </c>
      <c r="F76" t="s">
        <v>4</v>
      </c>
      <c r="H76" s="6">
        <f t="shared" ca="1" si="1"/>
        <v>27.169444444444444</v>
      </c>
      <c r="I76" s="1">
        <v>33311</v>
      </c>
      <c r="J76">
        <v>6</v>
      </c>
      <c r="K76">
        <v>35</v>
      </c>
      <c r="L76">
        <v>6</v>
      </c>
      <c r="M76">
        <v>5</v>
      </c>
      <c r="N76">
        <v>560103</v>
      </c>
      <c r="O76" t="s">
        <v>31</v>
      </c>
      <c r="P76">
        <v>0</v>
      </c>
      <c r="Q76" t="s">
        <v>17</v>
      </c>
      <c r="S76" t="s">
        <v>68</v>
      </c>
      <c r="U76">
        <v>1</v>
      </c>
      <c r="V76" t="s">
        <v>177</v>
      </c>
      <c r="X76" t="s">
        <v>45</v>
      </c>
      <c r="Z76" t="s">
        <v>56</v>
      </c>
      <c r="AB76">
        <v>3</v>
      </c>
      <c r="AC76" t="s">
        <v>419</v>
      </c>
      <c r="AD76" t="s">
        <v>23</v>
      </c>
      <c r="AH76" t="s">
        <v>10</v>
      </c>
      <c r="AO76" t="s">
        <v>37</v>
      </c>
      <c r="AQ76">
        <v>3</v>
      </c>
      <c r="AS76">
        <v>3</v>
      </c>
      <c r="AU76">
        <v>30</v>
      </c>
      <c r="AV76" t="s">
        <v>420</v>
      </c>
      <c r="AW76" t="s">
        <v>39</v>
      </c>
      <c r="AY76">
        <v>8</v>
      </c>
      <c r="AZ76" t="s">
        <v>421</v>
      </c>
      <c r="BA76" t="s">
        <v>422</v>
      </c>
      <c r="BD76" t="str">
        <f ca="1">IF(Table1[[#This Row],[years_of_experience_in_field]]&gt;Table1[[#This Row],[Age]],"yes","No")</f>
        <v>No</v>
      </c>
    </row>
    <row r="77" spans="1:56" x14ac:dyDescent="0.25">
      <c r="A77">
        <v>75</v>
      </c>
      <c r="C77" t="s">
        <v>1</v>
      </c>
      <c r="H77" s="6">
        <f t="shared" ca="1" si="1"/>
        <v>48.888888888888886</v>
      </c>
      <c r="I77" s="1">
        <v>25492</v>
      </c>
      <c r="J77">
        <v>6</v>
      </c>
      <c r="K77">
        <v>10</v>
      </c>
      <c r="L77">
        <v>8</v>
      </c>
      <c r="M77">
        <v>100</v>
      </c>
      <c r="N77">
        <v>5020</v>
      </c>
      <c r="O77" t="s">
        <v>189</v>
      </c>
      <c r="P77">
        <v>0</v>
      </c>
      <c r="Q77" t="s">
        <v>43</v>
      </c>
      <c r="S77" t="s">
        <v>68</v>
      </c>
      <c r="U77">
        <v>1</v>
      </c>
      <c r="V77" t="s">
        <v>44</v>
      </c>
      <c r="X77" t="s">
        <v>87</v>
      </c>
      <c r="Z77" t="s">
        <v>76</v>
      </c>
      <c r="AB77">
        <v>15</v>
      </c>
      <c r="AC77" t="s">
        <v>423</v>
      </c>
      <c r="AD77" t="s">
        <v>48</v>
      </c>
      <c r="AF77" t="s">
        <v>8</v>
      </c>
      <c r="AO77" t="s">
        <v>37</v>
      </c>
      <c r="AR77">
        <v>15</v>
      </c>
      <c r="AT77">
        <v>15</v>
      </c>
      <c r="AU77">
        <v>15</v>
      </c>
      <c r="AV77" t="s">
        <v>424</v>
      </c>
      <c r="AW77" t="s">
        <v>39</v>
      </c>
      <c r="AY77">
        <v>9</v>
      </c>
      <c r="AZ77" t="s">
        <v>425</v>
      </c>
      <c r="BA77" t="s">
        <v>426</v>
      </c>
      <c r="BB77" t="s">
        <v>427</v>
      </c>
      <c r="BD77" t="str">
        <f ca="1">IF(Table1[[#This Row],[years_of_experience_in_field]]&gt;Table1[[#This Row],[Age]],"yes","No")</f>
        <v>No</v>
      </c>
    </row>
    <row r="78" spans="1:56" x14ac:dyDescent="0.25">
      <c r="A78">
        <v>76</v>
      </c>
      <c r="B78" t="s">
        <v>0</v>
      </c>
      <c r="C78" t="s">
        <v>1</v>
      </c>
      <c r="F78" t="s">
        <v>4</v>
      </c>
      <c r="H78" s="6">
        <v>33</v>
      </c>
      <c r="J78">
        <v>7</v>
      </c>
      <c r="K78">
        <v>120</v>
      </c>
      <c r="L78">
        <v>8</v>
      </c>
      <c r="M78">
        <v>10</v>
      </c>
      <c r="O78" t="s">
        <v>61</v>
      </c>
      <c r="P78">
        <v>0</v>
      </c>
      <c r="R78" t="s">
        <v>428</v>
      </c>
      <c r="S78" t="s">
        <v>63</v>
      </c>
      <c r="U78">
        <v>1</v>
      </c>
      <c r="V78" t="s">
        <v>429</v>
      </c>
      <c r="X78" t="s">
        <v>106</v>
      </c>
      <c r="AA78" t="s">
        <v>430</v>
      </c>
      <c r="AB78">
        <v>15</v>
      </c>
      <c r="AD78" t="s">
        <v>48</v>
      </c>
      <c r="AH78" t="s">
        <v>10</v>
      </c>
      <c r="AI78" t="s">
        <v>11</v>
      </c>
      <c r="AO78" t="s">
        <v>49</v>
      </c>
      <c r="AR78">
        <v>10</v>
      </c>
      <c r="AS78">
        <v>5</v>
      </c>
      <c r="AU78">
        <v>10</v>
      </c>
      <c r="AV78" t="s">
        <v>431</v>
      </c>
      <c r="AW78" t="s">
        <v>39</v>
      </c>
      <c r="AY78">
        <v>10</v>
      </c>
      <c r="AZ78" t="s">
        <v>432</v>
      </c>
      <c r="BA78" t="s">
        <v>433</v>
      </c>
      <c r="BB78" t="s">
        <v>434</v>
      </c>
      <c r="BD78" t="str">
        <f>IF(Table1[[#This Row],[years_of_experience_in_field]]&gt;Table1[[#This Row],[Age]],"yes","No")</f>
        <v>No</v>
      </c>
    </row>
    <row r="79" spans="1:56" x14ac:dyDescent="0.25">
      <c r="A79">
        <v>77</v>
      </c>
      <c r="B79" t="s">
        <v>0</v>
      </c>
      <c r="D79" t="s">
        <v>2</v>
      </c>
      <c r="E79" t="s">
        <v>3</v>
      </c>
      <c r="F79" t="s">
        <v>4</v>
      </c>
      <c r="H79" s="6">
        <f t="shared" ca="1" si="1"/>
        <v>21.783333333333335</v>
      </c>
      <c r="I79" s="1">
        <v>35250</v>
      </c>
      <c r="J79">
        <v>7</v>
      </c>
      <c r="K79">
        <v>60</v>
      </c>
      <c r="L79">
        <v>12</v>
      </c>
      <c r="M79">
        <v>24</v>
      </c>
      <c r="N79">
        <v>95136</v>
      </c>
      <c r="O79" t="s">
        <v>97</v>
      </c>
      <c r="P79">
        <v>1</v>
      </c>
      <c r="Q79" t="s">
        <v>17</v>
      </c>
      <c r="S79" t="s">
        <v>33</v>
      </c>
      <c r="U79">
        <v>1</v>
      </c>
      <c r="V79" t="s">
        <v>134</v>
      </c>
      <c r="X79" t="s">
        <v>314</v>
      </c>
      <c r="Z79" t="s">
        <v>56</v>
      </c>
      <c r="AB79">
        <v>2</v>
      </c>
      <c r="AC79" t="s">
        <v>435</v>
      </c>
      <c r="AD79" t="s">
        <v>125</v>
      </c>
      <c r="AH79" t="s">
        <v>10</v>
      </c>
      <c r="AO79" t="s">
        <v>49</v>
      </c>
      <c r="AQ79">
        <v>3</v>
      </c>
      <c r="AS79">
        <v>5</v>
      </c>
      <c r="AU79">
        <v>25</v>
      </c>
      <c r="AV79" t="s">
        <v>436</v>
      </c>
      <c r="AW79" t="s">
        <v>39</v>
      </c>
      <c r="AY79">
        <v>8</v>
      </c>
      <c r="AZ79" t="s">
        <v>437</v>
      </c>
      <c r="BA79" t="s">
        <v>438</v>
      </c>
      <c r="BB79" t="s">
        <v>439</v>
      </c>
      <c r="BD79" t="str">
        <f ca="1">IF(Table1[[#This Row],[years_of_experience_in_field]]&gt;Table1[[#This Row],[Age]],"yes","No")</f>
        <v>No</v>
      </c>
    </row>
    <row r="80" spans="1:56" x14ac:dyDescent="0.25">
      <c r="A80">
        <v>78</v>
      </c>
      <c r="B80" t="s">
        <v>0</v>
      </c>
      <c r="H80" s="6">
        <f t="shared" ca="1" si="1"/>
        <v>29.786111111111111</v>
      </c>
      <c r="I80" s="1">
        <v>32369</v>
      </c>
      <c r="J80">
        <v>9</v>
      </c>
      <c r="K80">
        <v>35</v>
      </c>
      <c r="L80">
        <v>16</v>
      </c>
      <c r="M80">
        <v>6</v>
      </c>
      <c r="N80">
        <v>11238</v>
      </c>
      <c r="O80" t="s">
        <v>31</v>
      </c>
      <c r="P80">
        <v>1</v>
      </c>
      <c r="Q80" t="s">
        <v>62</v>
      </c>
      <c r="S80" t="s">
        <v>18</v>
      </c>
      <c r="U80">
        <v>1</v>
      </c>
      <c r="V80" t="s">
        <v>376</v>
      </c>
      <c r="X80" t="s">
        <v>45</v>
      </c>
      <c r="Z80" t="s">
        <v>56</v>
      </c>
      <c r="AB80">
        <v>2</v>
      </c>
      <c r="AC80" t="s">
        <v>440</v>
      </c>
      <c r="AD80" t="s">
        <v>23</v>
      </c>
      <c r="AG80" t="s">
        <v>9</v>
      </c>
      <c r="AL80" t="s">
        <v>14</v>
      </c>
      <c r="AO80" t="s">
        <v>37</v>
      </c>
      <c r="AR80">
        <v>20</v>
      </c>
      <c r="AT80">
        <v>20</v>
      </c>
      <c r="AU80">
        <v>20</v>
      </c>
      <c r="AV80" t="s">
        <v>441</v>
      </c>
      <c r="AW80" t="s">
        <v>39</v>
      </c>
      <c r="AY80">
        <v>9</v>
      </c>
      <c r="AZ80" t="s">
        <v>442</v>
      </c>
      <c r="BA80" t="s">
        <v>443</v>
      </c>
      <c r="BB80" t="s">
        <v>444</v>
      </c>
      <c r="BD80" t="str">
        <f ca="1">IF(Table1[[#This Row],[years_of_experience_in_field]]&gt;Table1[[#This Row],[Age]],"yes","No")</f>
        <v>No</v>
      </c>
    </row>
    <row r="81" spans="1:56" x14ac:dyDescent="0.25">
      <c r="A81">
        <v>79</v>
      </c>
      <c r="B81" t="s">
        <v>0</v>
      </c>
      <c r="F81" t="s">
        <v>4</v>
      </c>
      <c r="H81" s="6">
        <f t="shared" ca="1" si="1"/>
        <v>40.991666666666667</v>
      </c>
      <c r="I81" s="1">
        <v>28335</v>
      </c>
      <c r="J81">
        <v>8</v>
      </c>
      <c r="K81">
        <v>35</v>
      </c>
      <c r="L81">
        <v>8</v>
      </c>
      <c r="M81">
        <v>2</v>
      </c>
      <c r="O81" t="s">
        <v>31</v>
      </c>
      <c r="P81">
        <v>1</v>
      </c>
      <c r="Q81" t="s">
        <v>62</v>
      </c>
      <c r="T81" t="s">
        <v>445</v>
      </c>
      <c r="U81">
        <v>1</v>
      </c>
      <c r="V81" t="s">
        <v>5</v>
      </c>
      <c r="X81" t="s">
        <v>45</v>
      </c>
      <c r="Z81" t="s">
        <v>21</v>
      </c>
      <c r="AB81">
        <v>2</v>
      </c>
      <c r="AC81" t="s">
        <v>22</v>
      </c>
      <c r="AD81" t="s">
        <v>48</v>
      </c>
      <c r="AG81" t="s">
        <v>9</v>
      </c>
      <c r="AH81" t="s">
        <v>10</v>
      </c>
      <c r="AJ81" t="s">
        <v>12</v>
      </c>
      <c r="AO81" t="s">
        <v>37</v>
      </c>
      <c r="AQ81">
        <v>3</v>
      </c>
      <c r="AS81">
        <v>3</v>
      </c>
      <c r="AU81">
        <v>10</v>
      </c>
      <c r="AV81" t="s">
        <v>446</v>
      </c>
      <c r="AW81" t="s">
        <v>39</v>
      </c>
      <c r="AY81">
        <v>10</v>
      </c>
      <c r="AZ81" t="s">
        <v>447</v>
      </c>
      <c r="BA81" t="s">
        <v>448</v>
      </c>
      <c r="BB81" t="s">
        <v>449</v>
      </c>
      <c r="BD81" t="str">
        <f ca="1">IF(Table1[[#This Row],[years_of_experience_in_field]]&gt;Table1[[#This Row],[Age]],"yes","No")</f>
        <v>No</v>
      </c>
    </row>
    <row r="82" spans="1:56" x14ac:dyDescent="0.25">
      <c r="A82">
        <v>80</v>
      </c>
      <c r="C82" t="s">
        <v>1</v>
      </c>
      <c r="D82" t="s">
        <v>2</v>
      </c>
      <c r="F82" t="s">
        <v>4</v>
      </c>
      <c r="H82" s="6">
        <f t="shared" ca="1" si="1"/>
        <v>26.402777777777779</v>
      </c>
      <c r="I82" s="1">
        <v>33587</v>
      </c>
      <c r="J82">
        <v>7</v>
      </c>
      <c r="K82">
        <v>10</v>
      </c>
      <c r="L82">
        <v>8</v>
      </c>
      <c r="M82">
        <v>20</v>
      </c>
      <c r="N82">
        <v>66502</v>
      </c>
      <c r="O82" t="s">
        <v>16</v>
      </c>
      <c r="P82">
        <v>1</v>
      </c>
      <c r="Q82" t="s">
        <v>62</v>
      </c>
      <c r="S82" t="s">
        <v>63</v>
      </c>
      <c r="U82">
        <v>0</v>
      </c>
      <c r="AD82" t="s">
        <v>48</v>
      </c>
      <c r="AH82" t="s">
        <v>10</v>
      </c>
      <c r="AO82" t="s">
        <v>37</v>
      </c>
      <c r="AQ82">
        <v>4</v>
      </c>
      <c r="AS82">
        <v>6</v>
      </c>
      <c r="AU82">
        <v>4</v>
      </c>
      <c r="AV82" t="s">
        <v>450</v>
      </c>
      <c r="AW82" t="s">
        <v>39</v>
      </c>
      <c r="AY82">
        <v>10</v>
      </c>
      <c r="AZ82" t="s">
        <v>451</v>
      </c>
      <c r="BA82" t="s">
        <v>452</v>
      </c>
      <c r="BB82" t="s">
        <v>103</v>
      </c>
      <c r="BD82" t="str">
        <f ca="1">IF(Table1[[#This Row],[years_of_experience_in_field]]&gt;Table1[[#This Row],[Age]],"yes","No")</f>
        <v>No</v>
      </c>
    </row>
    <row r="83" spans="1:56" x14ac:dyDescent="0.25">
      <c r="A83">
        <v>81</v>
      </c>
      <c r="B83" t="s">
        <v>0</v>
      </c>
      <c r="F83" t="s">
        <v>4</v>
      </c>
      <c r="H83" s="6">
        <f t="shared" ca="1" si="1"/>
        <v>27.677777777777777</v>
      </c>
      <c r="I83" s="1">
        <v>33128</v>
      </c>
      <c r="J83">
        <v>8</v>
      </c>
      <c r="K83">
        <v>35</v>
      </c>
      <c r="L83">
        <v>10</v>
      </c>
      <c r="M83">
        <v>6</v>
      </c>
      <c r="N83">
        <v>400615</v>
      </c>
      <c r="O83" t="s">
        <v>31</v>
      </c>
      <c r="P83">
        <v>1</v>
      </c>
      <c r="Q83" t="s">
        <v>17</v>
      </c>
      <c r="S83" t="s">
        <v>68</v>
      </c>
      <c r="U83">
        <v>1</v>
      </c>
      <c r="V83" t="s">
        <v>110</v>
      </c>
      <c r="X83" t="s">
        <v>45</v>
      </c>
      <c r="Z83" t="s">
        <v>76</v>
      </c>
      <c r="AB83">
        <v>8</v>
      </c>
      <c r="AC83" t="s">
        <v>453</v>
      </c>
      <c r="AD83" t="s">
        <v>23</v>
      </c>
      <c r="AF83" t="s">
        <v>8</v>
      </c>
      <c r="AO83" t="s">
        <v>37</v>
      </c>
      <c r="AR83">
        <v>20</v>
      </c>
      <c r="AS83">
        <v>5</v>
      </c>
      <c r="AU83">
        <v>48</v>
      </c>
      <c r="AV83" t="s">
        <v>454</v>
      </c>
      <c r="AW83" t="s">
        <v>39</v>
      </c>
      <c r="AY83">
        <v>10</v>
      </c>
      <c r="AZ83" t="s">
        <v>455</v>
      </c>
      <c r="BA83" t="s">
        <v>456</v>
      </c>
      <c r="BB83" t="s">
        <v>80</v>
      </c>
      <c r="BD83" t="str">
        <f ca="1">IF(Table1[[#This Row],[years_of_experience_in_field]]&gt;Table1[[#This Row],[Age]],"yes","No")</f>
        <v>No</v>
      </c>
    </row>
    <row r="84" spans="1:56" x14ac:dyDescent="0.25">
      <c r="A84">
        <v>82</v>
      </c>
      <c r="C84" t="s">
        <v>1</v>
      </c>
      <c r="D84" t="s">
        <v>2</v>
      </c>
      <c r="H84" s="6">
        <f t="shared" ca="1" si="1"/>
        <v>30.2</v>
      </c>
      <c r="I84" s="1">
        <v>32220</v>
      </c>
      <c r="J84">
        <v>7</v>
      </c>
      <c r="K84">
        <v>30</v>
      </c>
      <c r="L84">
        <v>10</v>
      </c>
      <c r="M84">
        <v>5</v>
      </c>
      <c r="N84">
        <v>12180</v>
      </c>
      <c r="O84" t="s">
        <v>31</v>
      </c>
      <c r="P84">
        <v>0</v>
      </c>
      <c r="Q84" t="s">
        <v>32</v>
      </c>
      <c r="S84" t="s">
        <v>68</v>
      </c>
      <c r="U84">
        <v>1</v>
      </c>
      <c r="V84" t="s">
        <v>371</v>
      </c>
      <c r="X84" t="s">
        <v>75</v>
      </c>
      <c r="Z84" t="s">
        <v>457</v>
      </c>
      <c r="AB84">
        <v>3</v>
      </c>
      <c r="AC84" t="s">
        <v>458</v>
      </c>
      <c r="AD84" t="s">
        <v>36</v>
      </c>
      <c r="AI84" t="s">
        <v>11</v>
      </c>
      <c r="AO84" t="s">
        <v>37</v>
      </c>
      <c r="AR84">
        <v>10</v>
      </c>
      <c r="AS84">
        <v>6</v>
      </c>
      <c r="AU84">
        <v>10</v>
      </c>
      <c r="AV84" t="s">
        <v>459</v>
      </c>
      <c r="AW84" t="s">
        <v>39</v>
      </c>
      <c r="AY84">
        <v>10</v>
      </c>
      <c r="AZ84" t="s">
        <v>460</v>
      </c>
      <c r="BA84" t="s">
        <v>461</v>
      </c>
      <c r="BB84" t="s">
        <v>462</v>
      </c>
      <c r="BD84" t="str">
        <f ca="1">IF(Table1[[#This Row],[years_of_experience_in_field]]&gt;Table1[[#This Row],[Age]],"yes","No")</f>
        <v>No</v>
      </c>
    </row>
    <row r="85" spans="1:56" x14ac:dyDescent="0.25">
      <c r="A85">
        <v>83</v>
      </c>
      <c r="B85" t="s">
        <v>0</v>
      </c>
      <c r="D85" t="s">
        <v>2</v>
      </c>
      <c r="F85" t="s">
        <v>4</v>
      </c>
      <c r="H85" s="6">
        <f t="shared" ca="1" si="1"/>
        <v>30.122222222222224</v>
      </c>
      <c r="I85" s="1">
        <v>32248</v>
      </c>
      <c r="J85">
        <v>7</v>
      </c>
      <c r="K85">
        <v>150</v>
      </c>
      <c r="L85">
        <v>12</v>
      </c>
      <c r="M85">
        <v>24</v>
      </c>
      <c r="N85">
        <v>92120</v>
      </c>
      <c r="O85" t="s">
        <v>153</v>
      </c>
      <c r="P85">
        <v>1</v>
      </c>
      <c r="Q85" t="s">
        <v>353</v>
      </c>
      <c r="S85" t="s">
        <v>63</v>
      </c>
      <c r="U85">
        <v>1</v>
      </c>
      <c r="V85" t="s">
        <v>371</v>
      </c>
      <c r="X85" t="s">
        <v>75</v>
      </c>
      <c r="AA85" t="s">
        <v>463</v>
      </c>
      <c r="AB85">
        <v>3</v>
      </c>
      <c r="AC85" t="s">
        <v>464</v>
      </c>
      <c r="AD85" t="s">
        <v>36</v>
      </c>
      <c r="AI85" t="s">
        <v>11</v>
      </c>
      <c r="AO85" t="s">
        <v>37</v>
      </c>
      <c r="AQ85">
        <v>6</v>
      </c>
      <c r="AS85">
        <v>6</v>
      </c>
      <c r="AU85">
        <v>12</v>
      </c>
      <c r="AV85" t="s">
        <v>465</v>
      </c>
      <c r="AW85" t="s">
        <v>39</v>
      </c>
      <c r="AY85">
        <v>10</v>
      </c>
      <c r="AZ85" t="s">
        <v>466</v>
      </c>
      <c r="BA85" t="s">
        <v>467</v>
      </c>
      <c r="BB85" t="s">
        <v>468</v>
      </c>
      <c r="BD85" t="str">
        <f ca="1">IF(Table1[[#This Row],[years_of_experience_in_field]]&gt;Table1[[#This Row],[Age]],"yes","No")</f>
        <v>No</v>
      </c>
    </row>
    <row r="86" spans="1:56" x14ac:dyDescent="0.25">
      <c r="A86">
        <v>84</v>
      </c>
      <c r="B86" t="s">
        <v>0</v>
      </c>
      <c r="C86" t="s">
        <v>1</v>
      </c>
      <c r="E86" t="s">
        <v>3</v>
      </c>
      <c r="F86" t="s">
        <v>4</v>
      </c>
      <c r="H86" s="6">
        <f t="shared" ca="1" si="1"/>
        <v>24.738888888888887</v>
      </c>
      <c r="I86" s="1">
        <v>34186</v>
      </c>
      <c r="J86">
        <v>7</v>
      </c>
      <c r="K86">
        <v>150</v>
      </c>
      <c r="L86">
        <v>3</v>
      </c>
      <c r="M86">
        <v>4</v>
      </c>
      <c r="N86">
        <v>94110</v>
      </c>
      <c r="O86" t="s">
        <v>267</v>
      </c>
      <c r="P86">
        <v>1</v>
      </c>
      <c r="Q86" t="s">
        <v>17</v>
      </c>
      <c r="T86" t="s">
        <v>469</v>
      </c>
      <c r="U86">
        <v>1</v>
      </c>
      <c r="V86" t="s">
        <v>19</v>
      </c>
      <c r="X86" t="s">
        <v>45</v>
      </c>
      <c r="Z86" t="s">
        <v>56</v>
      </c>
      <c r="AB86">
        <v>2</v>
      </c>
      <c r="AC86" t="s">
        <v>470</v>
      </c>
      <c r="AD86" t="s">
        <v>23</v>
      </c>
      <c r="AI86" t="s">
        <v>11</v>
      </c>
      <c r="AO86" t="s">
        <v>37</v>
      </c>
      <c r="AQ86">
        <v>3</v>
      </c>
      <c r="AS86">
        <v>4</v>
      </c>
      <c r="AU86">
        <v>15</v>
      </c>
      <c r="AV86" t="s">
        <v>471</v>
      </c>
      <c r="AX86" t="s">
        <v>472</v>
      </c>
      <c r="AY86">
        <v>8</v>
      </c>
      <c r="AZ86" t="s">
        <v>473</v>
      </c>
      <c r="BA86" t="s">
        <v>474</v>
      </c>
      <c r="BB86" t="s">
        <v>475</v>
      </c>
      <c r="BD86" t="str">
        <f ca="1">IF(Table1[[#This Row],[years_of_experience_in_field]]&gt;Table1[[#This Row],[Age]],"yes","No")</f>
        <v>No</v>
      </c>
    </row>
    <row r="87" spans="1:56" x14ac:dyDescent="0.25">
      <c r="A87">
        <v>85</v>
      </c>
      <c r="B87" t="s">
        <v>0</v>
      </c>
      <c r="H87" s="6">
        <f t="shared" ca="1" si="1"/>
        <v>28.694444444444443</v>
      </c>
      <c r="I87" s="1">
        <v>32762</v>
      </c>
      <c r="J87">
        <v>7</v>
      </c>
      <c r="K87">
        <v>90</v>
      </c>
      <c r="L87">
        <v>8</v>
      </c>
      <c r="M87">
        <v>0</v>
      </c>
      <c r="N87">
        <v>682021</v>
      </c>
      <c r="O87" t="s">
        <v>267</v>
      </c>
      <c r="P87">
        <v>0</v>
      </c>
      <c r="R87" t="s">
        <v>476</v>
      </c>
      <c r="S87" t="s">
        <v>18</v>
      </c>
      <c r="U87">
        <v>1</v>
      </c>
      <c r="W87" t="s">
        <v>477</v>
      </c>
      <c r="X87" t="s">
        <v>45</v>
      </c>
      <c r="AA87" t="s">
        <v>478</v>
      </c>
      <c r="AB87">
        <v>4</v>
      </c>
      <c r="AC87" t="s">
        <v>479</v>
      </c>
      <c r="AD87" t="s">
        <v>48</v>
      </c>
      <c r="AM87" t="s">
        <v>15</v>
      </c>
      <c r="AW87" t="s">
        <v>39</v>
      </c>
      <c r="AY87">
        <v>9</v>
      </c>
      <c r="AZ87" t="s">
        <v>480</v>
      </c>
      <c r="BA87" t="s">
        <v>481</v>
      </c>
      <c r="BB87" t="s">
        <v>482</v>
      </c>
      <c r="BD87" t="str">
        <f ca="1">IF(Table1[[#This Row],[years_of_experience_in_field]]&gt;Table1[[#This Row],[Age]],"yes","No")</f>
        <v>No</v>
      </c>
    </row>
    <row r="88" spans="1:56" x14ac:dyDescent="0.25">
      <c r="A88">
        <v>86</v>
      </c>
      <c r="B88" t="s">
        <v>0</v>
      </c>
      <c r="H88" s="6">
        <f t="shared" ca="1" si="1"/>
        <v>44.35</v>
      </c>
      <c r="I88" s="1">
        <v>27126</v>
      </c>
      <c r="J88">
        <v>8</v>
      </c>
      <c r="K88">
        <v>45</v>
      </c>
      <c r="L88">
        <v>5</v>
      </c>
      <c r="M88">
        <v>5</v>
      </c>
      <c r="N88">
        <v>80798</v>
      </c>
      <c r="O88" t="s">
        <v>189</v>
      </c>
      <c r="P88">
        <v>1</v>
      </c>
      <c r="Q88" t="s">
        <v>32</v>
      </c>
      <c r="S88" t="s">
        <v>18</v>
      </c>
      <c r="U88">
        <v>1</v>
      </c>
      <c r="V88" t="s">
        <v>483</v>
      </c>
      <c r="X88" t="s">
        <v>20</v>
      </c>
      <c r="Z88" t="s">
        <v>236</v>
      </c>
      <c r="AB88">
        <v>15</v>
      </c>
      <c r="AC88" t="s">
        <v>484</v>
      </c>
      <c r="AD88" t="s">
        <v>48</v>
      </c>
      <c r="AJ88" t="s">
        <v>12</v>
      </c>
      <c r="AO88" t="s">
        <v>24</v>
      </c>
      <c r="AR88">
        <v>25</v>
      </c>
      <c r="AT88">
        <v>10</v>
      </c>
      <c r="AU88">
        <v>25</v>
      </c>
      <c r="AV88" t="s">
        <v>139</v>
      </c>
      <c r="AX88" t="s">
        <v>485</v>
      </c>
      <c r="AY88">
        <v>10</v>
      </c>
      <c r="AZ88" t="s">
        <v>139</v>
      </c>
      <c r="BA88" t="s">
        <v>486</v>
      </c>
      <c r="BD88" t="str">
        <f ca="1">IF(Table1[[#This Row],[years_of_experience_in_field]]&gt;Table1[[#This Row],[Age]],"yes","No")</f>
        <v>No</v>
      </c>
    </row>
    <row r="89" spans="1:56" x14ac:dyDescent="0.25">
      <c r="A89">
        <v>87</v>
      </c>
      <c r="E89" t="s">
        <v>3</v>
      </c>
      <c r="H89" s="6">
        <f t="shared" ca="1" si="1"/>
        <v>36.05833333333333</v>
      </c>
      <c r="I89" s="1">
        <v>30111</v>
      </c>
      <c r="J89">
        <v>7</v>
      </c>
      <c r="K89">
        <v>120</v>
      </c>
      <c r="L89">
        <v>12</v>
      </c>
      <c r="M89">
        <v>15</v>
      </c>
      <c r="N89">
        <v>92131</v>
      </c>
      <c r="O89" t="s">
        <v>85</v>
      </c>
      <c r="P89">
        <v>1</v>
      </c>
      <c r="Q89" t="s">
        <v>62</v>
      </c>
      <c r="S89" t="s">
        <v>68</v>
      </c>
      <c r="U89">
        <v>1</v>
      </c>
      <c r="V89" t="s">
        <v>5</v>
      </c>
      <c r="X89" t="s">
        <v>55</v>
      </c>
      <c r="Z89" t="s">
        <v>457</v>
      </c>
      <c r="AB89">
        <v>10</v>
      </c>
      <c r="AC89" t="s">
        <v>487</v>
      </c>
      <c r="AD89" t="s">
        <v>23</v>
      </c>
      <c r="AJ89" t="s">
        <v>12</v>
      </c>
      <c r="AO89" t="s">
        <v>24</v>
      </c>
      <c r="AQ89">
        <v>4</v>
      </c>
      <c r="AS89">
        <v>6</v>
      </c>
      <c r="AU89">
        <v>7</v>
      </c>
      <c r="AV89" t="s">
        <v>488</v>
      </c>
      <c r="AX89" t="s">
        <v>489</v>
      </c>
      <c r="AY89">
        <v>6</v>
      </c>
      <c r="AZ89" t="s">
        <v>490</v>
      </c>
      <c r="BA89" t="s">
        <v>491</v>
      </c>
      <c r="BD89" t="str">
        <f ca="1">IF(Table1[[#This Row],[years_of_experience_in_field]]&gt;Table1[[#This Row],[Age]],"yes","No")</f>
        <v>No</v>
      </c>
    </row>
    <row r="90" spans="1:56" x14ac:dyDescent="0.25">
      <c r="A90">
        <v>88</v>
      </c>
      <c r="B90" t="s">
        <v>0</v>
      </c>
      <c r="F90" t="s">
        <v>4</v>
      </c>
      <c r="H90" s="6">
        <f t="shared" ca="1" si="1"/>
        <v>36.56666666666667</v>
      </c>
      <c r="I90" s="1">
        <v>29928</v>
      </c>
      <c r="J90">
        <v>8</v>
      </c>
      <c r="K90">
        <v>120</v>
      </c>
      <c r="L90">
        <v>10</v>
      </c>
      <c r="M90">
        <v>6</v>
      </c>
      <c r="N90">
        <v>41068</v>
      </c>
      <c r="O90" t="s">
        <v>97</v>
      </c>
      <c r="P90">
        <v>1</v>
      </c>
      <c r="Q90" t="s">
        <v>17</v>
      </c>
      <c r="S90" t="s">
        <v>63</v>
      </c>
      <c r="U90">
        <v>0</v>
      </c>
      <c r="AD90" t="s">
        <v>48</v>
      </c>
      <c r="AG90" t="s">
        <v>9</v>
      </c>
      <c r="AO90" t="s">
        <v>37</v>
      </c>
      <c r="AQ90">
        <v>3</v>
      </c>
      <c r="AS90">
        <v>5</v>
      </c>
      <c r="AU90">
        <v>80</v>
      </c>
      <c r="AV90" t="s">
        <v>492</v>
      </c>
      <c r="AW90" t="s">
        <v>39</v>
      </c>
      <c r="AY90">
        <v>9</v>
      </c>
      <c r="AZ90" t="s">
        <v>493</v>
      </c>
      <c r="BA90" t="s">
        <v>74</v>
      </c>
      <c r="BB90" t="s">
        <v>494</v>
      </c>
      <c r="BD90" t="str">
        <f ca="1">IF(Table1[[#This Row],[years_of_experience_in_field]]&gt;Table1[[#This Row],[Age]],"yes","No")</f>
        <v>No</v>
      </c>
    </row>
    <row r="91" spans="1:56" x14ac:dyDescent="0.25">
      <c r="A91">
        <v>89</v>
      </c>
      <c r="B91" t="s">
        <v>0</v>
      </c>
      <c r="C91" t="s">
        <v>1</v>
      </c>
      <c r="H91" s="6">
        <f t="shared" ca="1" si="1"/>
        <v>25.566666666666666</v>
      </c>
      <c r="I91" s="1">
        <v>33888</v>
      </c>
      <c r="J91">
        <v>7</v>
      </c>
      <c r="K91">
        <v>150</v>
      </c>
      <c r="L91">
        <v>9</v>
      </c>
      <c r="M91">
        <v>15</v>
      </c>
      <c r="N91">
        <v>500074</v>
      </c>
      <c r="O91" t="s">
        <v>67</v>
      </c>
      <c r="P91">
        <v>1</v>
      </c>
      <c r="Q91" t="s">
        <v>17</v>
      </c>
      <c r="S91" t="s">
        <v>63</v>
      </c>
      <c r="U91">
        <v>1</v>
      </c>
      <c r="V91" t="s">
        <v>177</v>
      </c>
      <c r="X91" t="s">
        <v>45</v>
      </c>
      <c r="Z91" t="s">
        <v>184</v>
      </c>
      <c r="AB91">
        <v>3</v>
      </c>
      <c r="AC91" t="s">
        <v>495</v>
      </c>
      <c r="AD91" t="s">
        <v>23</v>
      </c>
      <c r="AJ91" t="s">
        <v>12</v>
      </c>
      <c r="AO91" t="s">
        <v>37</v>
      </c>
      <c r="AR91">
        <v>8</v>
      </c>
      <c r="AS91">
        <v>6</v>
      </c>
      <c r="AU91">
        <v>10</v>
      </c>
      <c r="AV91" t="s">
        <v>496</v>
      </c>
      <c r="AW91" t="s">
        <v>39</v>
      </c>
      <c r="AY91">
        <v>9</v>
      </c>
      <c r="AZ91" t="s">
        <v>497</v>
      </c>
      <c r="BA91" t="s">
        <v>498</v>
      </c>
      <c r="BB91" t="s">
        <v>499</v>
      </c>
      <c r="BD91" t="str">
        <f ca="1">IF(Table1[[#This Row],[years_of_experience_in_field]]&gt;Table1[[#This Row],[Age]],"yes","No")</f>
        <v>No</v>
      </c>
    </row>
    <row r="92" spans="1:56" x14ac:dyDescent="0.25">
      <c r="A92">
        <v>90</v>
      </c>
      <c r="C92" t="s">
        <v>1</v>
      </c>
      <c r="F92" t="s">
        <v>4</v>
      </c>
      <c r="H92" s="6">
        <f t="shared" ca="1" si="1"/>
        <v>22.097222222222221</v>
      </c>
      <c r="I92" s="1">
        <v>35137</v>
      </c>
      <c r="J92">
        <v>8</v>
      </c>
      <c r="K92">
        <v>60</v>
      </c>
      <c r="L92">
        <v>50</v>
      </c>
      <c r="M92">
        <v>13</v>
      </c>
      <c r="N92">
        <v>22620</v>
      </c>
      <c r="O92" t="s">
        <v>267</v>
      </c>
      <c r="P92">
        <v>0</v>
      </c>
      <c r="Q92" t="s">
        <v>62</v>
      </c>
      <c r="S92" t="s">
        <v>63</v>
      </c>
      <c r="U92">
        <v>0</v>
      </c>
      <c r="AD92" t="s">
        <v>23</v>
      </c>
      <c r="AH92" t="s">
        <v>10</v>
      </c>
      <c r="AO92" t="s">
        <v>37</v>
      </c>
      <c r="AQ92">
        <v>6</v>
      </c>
      <c r="AS92">
        <v>5</v>
      </c>
      <c r="AU92">
        <v>7</v>
      </c>
      <c r="AV92" t="s">
        <v>500</v>
      </c>
      <c r="AW92" t="s">
        <v>39</v>
      </c>
      <c r="AY92">
        <v>9</v>
      </c>
      <c r="AZ92" t="s">
        <v>501</v>
      </c>
      <c r="BA92" t="s">
        <v>502</v>
      </c>
      <c r="BB92" t="s">
        <v>503</v>
      </c>
      <c r="BD92" t="str">
        <f ca="1">IF(Table1[[#This Row],[years_of_experience_in_field]]&gt;Table1[[#This Row],[Age]],"yes","No")</f>
        <v>No</v>
      </c>
    </row>
    <row r="93" spans="1:56" x14ac:dyDescent="0.25">
      <c r="A93">
        <v>91</v>
      </c>
      <c r="C93" t="s">
        <v>1</v>
      </c>
      <c r="F93" t="s">
        <v>4</v>
      </c>
      <c r="H93" s="6">
        <f t="shared" ca="1" si="1"/>
        <v>28.558333333333334</v>
      </c>
      <c r="I93" s="1">
        <v>32811</v>
      </c>
      <c r="J93">
        <v>1</v>
      </c>
      <c r="K93">
        <v>20</v>
      </c>
      <c r="L93">
        <v>8</v>
      </c>
      <c r="M93">
        <v>6</v>
      </c>
      <c r="N93">
        <v>752504</v>
      </c>
      <c r="O93" t="s">
        <v>67</v>
      </c>
      <c r="P93">
        <v>1</v>
      </c>
      <c r="Q93" t="s">
        <v>17</v>
      </c>
      <c r="T93" t="s">
        <v>504</v>
      </c>
      <c r="U93">
        <v>0</v>
      </c>
      <c r="AD93" t="s">
        <v>23</v>
      </c>
      <c r="AF93" t="s">
        <v>8</v>
      </c>
      <c r="AO93" t="s">
        <v>37</v>
      </c>
      <c r="AQ93">
        <v>4</v>
      </c>
      <c r="AS93">
        <v>2</v>
      </c>
      <c r="AU93">
        <v>2</v>
      </c>
      <c r="AV93" t="s">
        <v>505</v>
      </c>
      <c r="AW93" t="s">
        <v>341</v>
      </c>
      <c r="AY93">
        <v>10</v>
      </c>
      <c r="AZ93" t="s">
        <v>506</v>
      </c>
      <c r="BA93" t="s">
        <v>507</v>
      </c>
      <c r="BD93" t="str">
        <f ca="1">IF(Table1[[#This Row],[years_of_experience_in_field]]&gt;Table1[[#This Row],[Age]],"yes","No")</f>
        <v>No</v>
      </c>
    </row>
    <row r="94" spans="1:56" x14ac:dyDescent="0.25">
      <c r="A94">
        <v>92</v>
      </c>
      <c r="B94" t="s">
        <v>0</v>
      </c>
      <c r="H94" s="6">
        <f t="shared" ca="1" si="1"/>
        <v>32.386111111111113</v>
      </c>
      <c r="I94" s="1">
        <v>31433</v>
      </c>
      <c r="J94">
        <v>8</v>
      </c>
      <c r="K94">
        <v>30</v>
      </c>
      <c r="L94">
        <v>10</v>
      </c>
      <c r="M94">
        <v>2</v>
      </c>
      <c r="N94">
        <v>95035</v>
      </c>
      <c r="O94" t="s">
        <v>31</v>
      </c>
      <c r="P94">
        <v>0</v>
      </c>
      <c r="Q94" t="s">
        <v>43</v>
      </c>
      <c r="S94" t="s">
        <v>63</v>
      </c>
      <c r="U94">
        <v>1</v>
      </c>
      <c r="V94" t="s">
        <v>119</v>
      </c>
      <c r="X94" t="s">
        <v>45</v>
      </c>
      <c r="Z94" t="s">
        <v>56</v>
      </c>
      <c r="AB94">
        <v>5</v>
      </c>
      <c r="AC94" t="s">
        <v>508</v>
      </c>
      <c r="AD94" t="s">
        <v>48</v>
      </c>
      <c r="AH94" t="s">
        <v>10</v>
      </c>
      <c r="AO94" t="s">
        <v>126</v>
      </c>
      <c r="AQ94">
        <v>6</v>
      </c>
      <c r="AS94">
        <v>6</v>
      </c>
      <c r="AU94">
        <v>10</v>
      </c>
      <c r="AV94" t="s">
        <v>509</v>
      </c>
      <c r="AW94" t="s">
        <v>39</v>
      </c>
      <c r="AY94">
        <v>10</v>
      </c>
      <c r="AZ94" t="s">
        <v>509</v>
      </c>
      <c r="BA94" t="s">
        <v>509</v>
      </c>
      <c r="BB94" t="s">
        <v>509</v>
      </c>
      <c r="BD94" t="str">
        <f ca="1">IF(Table1[[#This Row],[years_of_experience_in_field]]&gt;Table1[[#This Row],[Age]],"yes","No")</f>
        <v>No</v>
      </c>
    </row>
    <row r="95" spans="1:56" x14ac:dyDescent="0.25">
      <c r="A95">
        <v>93</v>
      </c>
      <c r="C95" t="s">
        <v>1</v>
      </c>
      <c r="F95" t="s">
        <v>4</v>
      </c>
      <c r="H95" s="6">
        <f t="shared" ca="1" si="1"/>
        <v>28.333333333333332</v>
      </c>
      <c r="I95" s="1">
        <v>32892</v>
      </c>
      <c r="J95">
        <v>7</v>
      </c>
      <c r="K95">
        <v>60</v>
      </c>
      <c r="L95">
        <v>11</v>
      </c>
      <c r="M95">
        <v>3</v>
      </c>
      <c r="N95">
        <v>10128</v>
      </c>
      <c r="O95" t="s">
        <v>267</v>
      </c>
      <c r="P95">
        <v>0</v>
      </c>
      <c r="Q95" t="s">
        <v>17</v>
      </c>
      <c r="S95" t="s">
        <v>18</v>
      </c>
      <c r="U95">
        <v>1</v>
      </c>
      <c r="V95" t="s">
        <v>177</v>
      </c>
      <c r="X95" t="s">
        <v>45</v>
      </c>
      <c r="Z95" t="s">
        <v>56</v>
      </c>
      <c r="AB95">
        <v>1</v>
      </c>
      <c r="AC95" t="s">
        <v>510</v>
      </c>
      <c r="AD95" t="s">
        <v>48</v>
      </c>
      <c r="AM95" t="s">
        <v>15</v>
      </c>
      <c r="AW95" t="s">
        <v>39</v>
      </c>
      <c r="AY95">
        <v>10</v>
      </c>
      <c r="AZ95" t="s">
        <v>40</v>
      </c>
      <c r="BD95" t="str">
        <f ca="1">IF(Table1[[#This Row],[years_of_experience_in_field]]&gt;Table1[[#This Row],[Age]],"yes","No")</f>
        <v>No</v>
      </c>
    </row>
    <row r="96" spans="1:56" x14ac:dyDescent="0.25">
      <c r="A96">
        <v>94</v>
      </c>
      <c r="C96" t="s">
        <v>1</v>
      </c>
      <c r="F96" t="s">
        <v>4</v>
      </c>
      <c r="H96" s="6">
        <f t="shared" ca="1" si="1"/>
        <v>0.52222222222222225</v>
      </c>
      <c r="I96" s="1">
        <v>42904</v>
      </c>
      <c r="J96">
        <v>6</v>
      </c>
      <c r="K96">
        <v>40</v>
      </c>
      <c r="L96">
        <v>10</v>
      </c>
      <c r="M96">
        <v>5</v>
      </c>
      <c r="N96">
        <v>22071090</v>
      </c>
      <c r="O96" t="s">
        <v>16</v>
      </c>
      <c r="P96">
        <v>1</v>
      </c>
      <c r="Q96" t="s">
        <v>17</v>
      </c>
      <c r="S96" t="s">
        <v>63</v>
      </c>
      <c r="U96">
        <v>1</v>
      </c>
      <c r="V96" t="s">
        <v>429</v>
      </c>
      <c r="X96" t="s">
        <v>55</v>
      </c>
      <c r="Z96" t="s">
        <v>120</v>
      </c>
      <c r="AB96">
        <v>5</v>
      </c>
      <c r="AC96" t="s">
        <v>511</v>
      </c>
      <c r="AD96" t="s">
        <v>48</v>
      </c>
      <c r="AH96" t="s">
        <v>10</v>
      </c>
      <c r="AJ96" t="s">
        <v>12</v>
      </c>
      <c r="AO96" t="s">
        <v>24</v>
      </c>
      <c r="AQ96">
        <v>4</v>
      </c>
      <c r="AS96">
        <v>3</v>
      </c>
      <c r="AU96">
        <v>3</v>
      </c>
      <c r="AV96" t="s">
        <v>512</v>
      </c>
      <c r="AW96" t="s">
        <v>309</v>
      </c>
      <c r="AY96">
        <v>7</v>
      </c>
      <c r="AZ96" t="s">
        <v>513</v>
      </c>
      <c r="BA96" t="s">
        <v>514</v>
      </c>
      <c r="BB96" t="s">
        <v>515</v>
      </c>
      <c r="BD96" t="str">
        <f ca="1">IF(Table1[[#This Row],[years_of_experience_in_field]]&gt;Table1[[#This Row],[Age]],"yes","No")</f>
        <v>yes</v>
      </c>
    </row>
    <row r="97" spans="1:56" x14ac:dyDescent="0.25">
      <c r="A97">
        <v>95</v>
      </c>
      <c r="B97" t="s">
        <v>0</v>
      </c>
      <c r="H97" s="6">
        <f t="shared" ca="1" si="1"/>
        <v>30.675000000000001</v>
      </c>
      <c r="I97" s="1">
        <v>32049</v>
      </c>
      <c r="J97">
        <v>8</v>
      </c>
      <c r="K97">
        <v>90</v>
      </c>
      <c r="L97">
        <v>7</v>
      </c>
      <c r="M97">
        <v>50</v>
      </c>
      <c r="N97">
        <v>75235</v>
      </c>
      <c r="O97" t="s">
        <v>53</v>
      </c>
      <c r="P97">
        <v>0</v>
      </c>
      <c r="Q97" t="s">
        <v>353</v>
      </c>
      <c r="S97" t="s">
        <v>18</v>
      </c>
      <c r="U97">
        <v>1</v>
      </c>
      <c r="V97" t="s">
        <v>119</v>
      </c>
      <c r="X97" t="s">
        <v>45</v>
      </c>
      <c r="Z97" t="s">
        <v>274</v>
      </c>
      <c r="AB97">
        <v>6</v>
      </c>
      <c r="AC97" t="s">
        <v>516</v>
      </c>
      <c r="AD97" t="s">
        <v>36</v>
      </c>
      <c r="AH97" t="s">
        <v>10</v>
      </c>
      <c r="AI97" t="s">
        <v>11</v>
      </c>
      <c r="AO97" t="s">
        <v>517</v>
      </c>
      <c r="AR97">
        <v>15</v>
      </c>
      <c r="AS97">
        <v>6</v>
      </c>
      <c r="AU97">
        <v>40</v>
      </c>
      <c r="AV97" t="s">
        <v>296</v>
      </c>
      <c r="AW97" t="s">
        <v>39</v>
      </c>
      <c r="AY97">
        <v>10</v>
      </c>
      <c r="AZ97" t="s">
        <v>40</v>
      </c>
      <c r="BD97" t="str">
        <f ca="1">IF(Table1[[#This Row],[years_of_experience_in_field]]&gt;Table1[[#This Row],[Age]],"yes","No")</f>
        <v>No</v>
      </c>
    </row>
    <row r="98" spans="1:56" x14ac:dyDescent="0.25">
      <c r="A98">
        <v>96</v>
      </c>
      <c r="F98" t="s">
        <v>4</v>
      </c>
      <c r="H98" s="6">
        <f t="shared" ca="1" si="1"/>
        <v>21.791666666666668</v>
      </c>
      <c r="I98" s="1">
        <v>35247</v>
      </c>
      <c r="J98">
        <v>6</v>
      </c>
      <c r="K98">
        <v>200</v>
      </c>
      <c r="L98">
        <v>4</v>
      </c>
      <c r="M98">
        <v>15</v>
      </c>
      <c r="N98">
        <v>841226</v>
      </c>
      <c r="O98" t="s">
        <v>53</v>
      </c>
      <c r="P98">
        <v>1</v>
      </c>
      <c r="Q98" t="s">
        <v>62</v>
      </c>
      <c r="S98" t="s">
        <v>63</v>
      </c>
      <c r="U98">
        <v>1</v>
      </c>
      <c r="V98" t="s">
        <v>74</v>
      </c>
      <c r="X98" t="s">
        <v>45</v>
      </c>
      <c r="Z98" t="s">
        <v>21</v>
      </c>
      <c r="AB98">
        <v>1</v>
      </c>
      <c r="AC98" t="s">
        <v>22</v>
      </c>
      <c r="AD98" t="s">
        <v>23</v>
      </c>
      <c r="AH98" t="s">
        <v>10</v>
      </c>
      <c r="AJ98" t="s">
        <v>12</v>
      </c>
      <c r="AO98" t="s">
        <v>49</v>
      </c>
      <c r="AR98">
        <v>80</v>
      </c>
      <c r="AT98">
        <v>15</v>
      </c>
      <c r="AU98">
        <v>4</v>
      </c>
      <c r="AV98" t="s">
        <v>518</v>
      </c>
      <c r="AW98" t="s">
        <v>28</v>
      </c>
      <c r="AY98">
        <v>10</v>
      </c>
      <c r="AZ98" t="s">
        <v>519</v>
      </c>
      <c r="BA98" t="s">
        <v>520</v>
      </c>
      <c r="BB98" t="s">
        <v>521</v>
      </c>
      <c r="BD98" t="str">
        <f ca="1">IF(Table1[[#This Row],[years_of_experience_in_field]]&gt;Table1[[#This Row],[Age]],"yes","No")</f>
        <v>No</v>
      </c>
    </row>
    <row r="99" spans="1:56" x14ac:dyDescent="0.25">
      <c r="A99">
        <v>97</v>
      </c>
      <c r="C99" t="s">
        <v>1</v>
      </c>
      <c r="H99" s="6">
        <f t="shared" ca="1" si="1"/>
        <v>51.81666666666667</v>
      </c>
      <c r="I99" s="1">
        <v>24438</v>
      </c>
      <c r="J99">
        <v>7</v>
      </c>
      <c r="K99">
        <v>90</v>
      </c>
      <c r="L99">
        <v>10</v>
      </c>
      <c r="M99">
        <v>10</v>
      </c>
      <c r="N99">
        <v>80241</v>
      </c>
      <c r="O99" t="s">
        <v>31</v>
      </c>
      <c r="P99">
        <v>1</v>
      </c>
      <c r="Q99" t="s">
        <v>43</v>
      </c>
      <c r="S99" t="s">
        <v>68</v>
      </c>
      <c r="U99">
        <v>1</v>
      </c>
      <c r="V99" t="s">
        <v>177</v>
      </c>
      <c r="X99" t="s">
        <v>20</v>
      </c>
      <c r="Z99" t="s">
        <v>261</v>
      </c>
      <c r="AB99">
        <v>25</v>
      </c>
      <c r="AC99" t="s">
        <v>522</v>
      </c>
      <c r="AD99" t="s">
        <v>48</v>
      </c>
      <c r="AI99" t="s">
        <v>11</v>
      </c>
      <c r="AO99" t="s">
        <v>24</v>
      </c>
      <c r="AQ99">
        <v>4</v>
      </c>
      <c r="AS99">
        <v>6</v>
      </c>
      <c r="AU99">
        <v>30</v>
      </c>
      <c r="AV99" t="s">
        <v>523</v>
      </c>
      <c r="AW99" t="s">
        <v>39</v>
      </c>
      <c r="AY99">
        <v>10</v>
      </c>
      <c r="AZ99" t="s">
        <v>524</v>
      </c>
      <c r="BA99" t="s">
        <v>392</v>
      </c>
      <c r="BB99" t="s">
        <v>525</v>
      </c>
      <c r="BD99" t="str">
        <f ca="1">IF(Table1[[#This Row],[years_of_experience_in_field]]&gt;Table1[[#This Row],[Age]],"yes","No")</f>
        <v>No</v>
      </c>
    </row>
    <row r="100" spans="1:56" x14ac:dyDescent="0.25">
      <c r="A100">
        <v>98</v>
      </c>
      <c r="B100" t="s">
        <v>0</v>
      </c>
      <c r="H100" s="6">
        <f t="shared" ca="1" si="1"/>
        <v>38.883333333333333</v>
      </c>
      <c r="I100" s="1">
        <v>29094</v>
      </c>
      <c r="J100">
        <v>8</v>
      </c>
      <c r="K100">
        <v>35</v>
      </c>
      <c r="L100">
        <v>8</v>
      </c>
      <c r="M100">
        <v>24</v>
      </c>
      <c r="N100">
        <v>78701</v>
      </c>
      <c r="O100" t="s">
        <v>153</v>
      </c>
      <c r="P100">
        <v>0</v>
      </c>
      <c r="Q100" t="s">
        <v>86</v>
      </c>
      <c r="S100" t="s">
        <v>33</v>
      </c>
      <c r="U100">
        <v>1</v>
      </c>
      <c r="V100" t="s">
        <v>177</v>
      </c>
      <c r="X100" t="s">
        <v>45</v>
      </c>
      <c r="Z100" t="s">
        <v>56</v>
      </c>
      <c r="AB100">
        <v>20</v>
      </c>
      <c r="AC100" t="s">
        <v>526</v>
      </c>
      <c r="AD100" t="s">
        <v>23</v>
      </c>
      <c r="AG100" t="s">
        <v>9</v>
      </c>
      <c r="AI100" t="s">
        <v>11</v>
      </c>
      <c r="AO100" t="s">
        <v>24</v>
      </c>
      <c r="AQ100">
        <v>6</v>
      </c>
      <c r="AS100">
        <v>6</v>
      </c>
      <c r="AU100">
        <v>12</v>
      </c>
      <c r="AV100" t="s">
        <v>527</v>
      </c>
      <c r="AW100" t="s">
        <v>39</v>
      </c>
      <c r="AY100">
        <v>10</v>
      </c>
      <c r="AZ100" t="s">
        <v>528</v>
      </c>
      <c r="BA100" t="s">
        <v>529</v>
      </c>
      <c r="BB100" t="s">
        <v>530</v>
      </c>
      <c r="BD100" t="str">
        <f ca="1">IF(Table1[[#This Row],[years_of_experience_in_field]]&gt;Table1[[#This Row],[Age]],"yes","No")</f>
        <v>No</v>
      </c>
    </row>
    <row r="101" spans="1:56" x14ac:dyDescent="0.25">
      <c r="A101">
        <v>99</v>
      </c>
      <c r="D101" t="s">
        <v>2</v>
      </c>
      <c r="E101" t="s">
        <v>3</v>
      </c>
      <c r="H101" s="6">
        <f t="shared" ca="1" si="1"/>
        <v>28.125</v>
      </c>
      <c r="I101" s="1">
        <v>32967</v>
      </c>
      <c r="J101">
        <v>8</v>
      </c>
      <c r="K101">
        <v>35</v>
      </c>
      <c r="L101">
        <v>12</v>
      </c>
      <c r="M101">
        <v>3</v>
      </c>
      <c r="N101">
        <v>208012</v>
      </c>
      <c r="O101" t="s">
        <v>85</v>
      </c>
      <c r="P101">
        <v>1</v>
      </c>
      <c r="Q101" t="s">
        <v>17</v>
      </c>
      <c r="S101" t="s">
        <v>63</v>
      </c>
      <c r="U101">
        <v>1</v>
      </c>
      <c r="V101" t="s">
        <v>483</v>
      </c>
      <c r="X101" t="s">
        <v>45</v>
      </c>
      <c r="Z101" t="s">
        <v>21</v>
      </c>
      <c r="AB101">
        <v>4</v>
      </c>
      <c r="AC101" t="s">
        <v>22</v>
      </c>
      <c r="AD101" t="s">
        <v>23</v>
      </c>
      <c r="AJ101" t="s">
        <v>12</v>
      </c>
      <c r="AN101" t="s">
        <v>531</v>
      </c>
      <c r="AO101" t="s">
        <v>37</v>
      </c>
      <c r="AQ101">
        <v>6</v>
      </c>
      <c r="AS101">
        <v>2</v>
      </c>
      <c r="AU101">
        <v>5</v>
      </c>
      <c r="AV101" t="s">
        <v>532</v>
      </c>
      <c r="AW101" t="s">
        <v>39</v>
      </c>
      <c r="AY101">
        <v>10</v>
      </c>
      <c r="AZ101" t="s">
        <v>533</v>
      </c>
      <c r="BA101" t="s">
        <v>534</v>
      </c>
      <c r="BB101" t="s">
        <v>535</v>
      </c>
      <c r="BD101" t="str">
        <f ca="1">IF(Table1[[#This Row],[years_of_experience_in_field]]&gt;Table1[[#This Row],[Age]],"yes","No")</f>
        <v>No</v>
      </c>
    </row>
    <row r="102" spans="1:56" x14ac:dyDescent="0.25">
      <c r="A102">
        <v>100</v>
      </c>
      <c r="B102" t="s">
        <v>0</v>
      </c>
      <c r="C102" t="s">
        <v>1</v>
      </c>
      <c r="F102" t="s">
        <v>4</v>
      </c>
      <c r="H102" s="6">
        <f t="shared" ca="1" si="1"/>
        <v>44.230555555555554</v>
      </c>
      <c r="I102" s="1">
        <v>27169</v>
      </c>
      <c r="J102">
        <v>7</v>
      </c>
      <c r="K102">
        <v>50</v>
      </c>
      <c r="L102">
        <v>10</v>
      </c>
      <c r="M102">
        <v>5</v>
      </c>
      <c r="N102">
        <v>10100</v>
      </c>
      <c r="O102" t="s">
        <v>85</v>
      </c>
      <c r="P102">
        <v>0</v>
      </c>
      <c r="Q102" t="s">
        <v>86</v>
      </c>
      <c r="S102" t="s">
        <v>63</v>
      </c>
      <c r="U102">
        <v>1</v>
      </c>
      <c r="V102" t="s">
        <v>177</v>
      </c>
      <c r="X102" t="s">
        <v>314</v>
      </c>
      <c r="Z102" t="s">
        <v>536</v>
      </c>
      <c r="AB102">
        <v>16</v>
      </c>
      <c r="AC102" t="s">
        <v>537</v>
      </c>
      <c r="AD102" t="s">
        <v>48</v>
      </c>
      <c r="AI102" t="s">
        <v>11</v>
      </c>
      <c r="AO102" t="s">
        <v>37</v>
      </c>
      <c r="AQ102">
        <v>6</v>
      </c>
      <c r="AS102">
        <v>6</v>
      </c>
      <c r="AU102">
        <v>60</v>
      </c>
      <c r="AV102" t="s">
        <v>538</v>
      </c>
      <c r="AW102" t="s">
        <v>39</v>
      </c>
      <c r="AY102">
        <v>6</v>
      </c>
      <c r="AZ102" t="s">
        <v>539</v>
      </c>
      <c r="BD102" t="str">
        <f ca="1">IF(Table1[[#This Row],[years_of_experience_in_field]]&gt;Table1[[#This Row],[Age]],"yes","No")</f>
        <v>No</v>
      </c>
    </row>
    <row r="103" spans="1:56" x14ac:dyDescent="0.25">
      <c r="A103">
        <v>101</v>
      </c>
      <c r="F103" t="s">
        <v>4</v>
      </c>
      <c r="H103" s="6">
        <f t="shared" ca="1" si="1"/>
        <v>31.861111111111111</v>
      </c>
      <c r="I103" s="1">
        <v>31622</v>
      </c>
      <c r="J103">
        <v>6</v>
      </c>
      <c r="K103">
        <v>2</v>
      </c>
      <c r="L103">
        <v>12</v>
      </c>
      <c r="M103">
        <v>3</v>
      </c>
      <c r="O103" t="s">
        <v>42</v>
      </c>
      <c r="P103">
        <v>0</v>
      </c>
      <c r="Q103" t="s">
        <v>32</v>
      </c>
      <c r="S103" t="s">
        <v>63</v>
      </c>
      <c r="U103">
        <v>1</v>
      </c>
      <c r="V103" t="s">
        <v>371</v>
      </c>
      <c r="X103" t="s">
        <v>75</v>
      </c>
      <c r="Z103" t="s">
        <v>21</v>
      </c>
      <c r="AB103">
        <v>10</v>
      </c>
      <c r="AC103" t="s">
        <v>540</v>
      </c>
      <c r="AD103" t="s">
        <v>48</v>
      </c>
      <c r="AI103" t="s">
        <v>11</v>
      </c>
      <c r="AO103" t="s">
        <v>49</v>
      </c>
      <c r="AR103">
        <v>10</v>
      </c>
      <c r="AS103">
        <v>5</v>
      </c>
      <c r="AU103">
        <v>20</v>
      </c>
      <c r="AV103" t="s">
        <v>541</v>
      </c>
      <c r="AW103" t="s">
        <v>39</v>
      </c>
      <c r="AY103">
        <v>8</v>
      </c>
      <c r="AZ103" t="s">
        <v>542</v>
      </c>
      <c r="BA103" t="s">
        <v>543</v>
      </c>
      <c r="BB103" t="s">
        <v>544</v>
      </c>
      <c r="BD103" t="str">
        <f ca="1">IF(Table1[[#This Row],[years_of_experience_in_field]]&gt;Table1[[#This Row],[Age]],"yes","No")</f>
        <v>No</v>
      </c>
    </row>
    <row r="104" spans="1:56" ht="409.5" x14ac:dyDescent="0.25">
      <c r="A104">
        <v>102</v>
      </c>
      <c r="B104" t="s">
        <v>0</v>
      </c>
      <c r="C104" t="s">
        <v>1</v>
      </c>
      <c r="F104" t="s">
        <v>4</v>
      </c>
      <c r="H104" s="6">
        <f t="shared" ca="1" si="1"/>
        <v>28.808333333333334</v>
      </c>
      <c r="I104" s="1">
        <v>32721</v>
      </c>
      <c r="J104">
        <v>6</v>
      </c>
      <c r="K104">
        <v>35</v>
      </c>
      <c r="L104">
        <v>14</v>
      </c>
      <c r="M104">
        <v>25</v>
      </c>
      <c r="N104">
        <v>92570</v>
      </c>
      <c r="O104" t="s">
        <v>97</v>
      </c>
      <c r="P104">
        <v>1</v>
      </c>
      <c r="Q104" t="s">
        <v>43</v>
      </c>
      <c r="T104" t="s">
        <v>545</v>
      </c>
      <c r="U104">
        <v>1</v>
      </c>
      <c r="V104" t="s">
        <v>429</v>
      </c>
      <c r="X104" t="s">
        <v>55</v>
      </c>
      <c r="AA104" t="s">
        <v>546</v>
      </c>
      <c r="AB104">
        <v>6</v>
      </c>
      <c r="AC104" t="s">
        <v>547</v>
      </c>
      <c r="AD104" t="s">
        <v>23</v>
      </c>
      <c r="AG104" t="s">
        <v>9</v>
      </c>
      <c r="AN104" t="s">
        <v>548</v>
      </c>
      <c r="AO104" t="s">
        <v>37</v>
      </c>
      <c r="AR104">
        <v>20</v>
      </c>
      <c r="AS104">
        <v>4</v>
      </c>
      <c r="AU104">
        <v>80</v>
      </c>
      <c r="AV104" t="s">
        <v>549</v>
      </c>
      <c r="AX104" t="s">
        <v>550</v>
      </c>
      <c r="AY104">
        <v>9</v>
      </c>
      <c r="AZ104" s="3" t="s">
        <v>551</v>
      </c>
      <c r="BA104" s="3" t="s">
        <v>552</v>
      </c>
      <c r="BB104" t="s">
        <v>553</v>
      </c>
      <c r="BD104" t="str">
        <f ca="1">IF(Table1[[#This Row],[years_of_experience_in_field]]&gt;Table1[[#This Row],[Age]],"yes","No")</f>
        <v>No</v>
      </c>
    </row>
    <row r="105" spans="1:56" x14ac:dyDescent="0.25">
      <c r="A105">
        <v>103</v>
      </c>
      <c r="B105" t="s">
        <v>0</v>
      </c>
      <c r="H105" s="6">
        <f t="shared" ca="1" si="1"/>
        <v>55.169444444444444</v>
      </c>
      <c r="I105" s="1">
        <v>23231</v>
      </c>
      <c r="J105">
        <v>7</v>
      </c>
      <c r="K105">
        <v>35</v>
      </c>
      <c r="L105">
        <v>10</v>
      </c>
      <c r="M105">
        <v>20</v>
      </c>
      <c r="N105">
        <v>80503</v>
      </c>
      <c r="O105" t="s">
        <v>267</v>
      </c>
      <c r="P105">
        <v>1</v>
      </c>
      <c r="Q105" t="s">
        <v>32</v>
      </c>
      <c r="S105" t="s">
        <v>63</v>
      </c>
      <c r="U105">
        <v>1</v>
      </c>
      <c r="V105" t="s">
        <v>74</v>
      </c>
      <c r="X105" t="s">
        <v>87</v>
      </c>
      <c r="Z105" t="s">
        <v>120</v>
      </c>
      <c r="AB105">
        <v>27</v>
      </c>
      <c r="AC105" t="s">
        <v>554</v>
      </c>
      <c r="AD105" t="s">
        <v>48</v>
      </c>
      <c r="AH105" t="s">
        <v>10</v>
      </c>
      <c r="AP105" t="s">
        <v>555</v>
      </c>
      <c r="AR105">
        <v>10</v>
      </c>
      <c r="AS105">
        <v>4</v>
      </c>
      <c r="AU105">
        <v>10</v>
      </c>
      <c r="AV105" t="s">
        <v>556</v>
      </c>
      <c r="AW105" t="s">
        <v>309</v>
      </c>
      <c r="AY105">
        <v>2</v>
      </c>
      <c r="AZ105" t="s">
        <v>557</v>
      </c>
      <c r="BA105" t="s">
        <v>558</v>
      </c>
      <c r="BB105" t="s">
        <v>559</v>
      </c>
      <c r="BD105" t="str">
        <f ca="1">IF(Table1[[#This Row],[years_of_experience_in_field]]&gt;Table1[[#This Row],[Age]],"yes","No")</f>
        <v>No</v>
      </c>
    </row>
    <row r="106" spans="1:56" x14ac:dyDescent="0.25">
      <c r="A106">
        <v>104</v>
      </c>
      <c r="B106" t="s">
        <v>0</v>
      </c>
      <c r="F106" t="s">
        <v>4</v>
      </c>
      <c r="H106" s="6">
        <f t="shared" ca="1" si="1"/>
        <v>29.597222222222221</v>
      </c>
      <c r="I106" s="1">
        <v>32437</v>
      </c>
      <c r="J106">
        <v>8</v>
      </c>
      <c r="K106">
        <v>35</v>
      </c>
      <c r="L106">
        <v>10</v>
      </c>
      <c r="M106">
        <v>10</v>
      </c>
      <c r="N106">
        <v>74232</v>
      </c>
      <c r="O106" t="s">
        <v>67</v>
      </c>
      <c r="P106">
        <v>0</v>
      </c>
      <c r="Q106" t="s">
        <v>32</v>
      </c>
      <c r="T106" t="s">
        <v>560</v>
      </c>
      <c r="U106">
        <v>0</v>
      </c>
      <c r="AD106" t="s">
        <v>48</v>
      </c>
      <c r="AH106" t="s">
        <v>10</v>
      </c>
      <c r="AJ106" t="s">
        <v>12</v>
      </c>
      <c r="AO106" t="s">
        <v>49</v>
      </c>
      <c r="AR106">
        <v>15</v>
      </c>
      <c r="AT106">
        <v>15</v>
      </c>
      <c r="AU106">
        <v>16</v>
      </c>
      <c r="AV106" t="s">
        <v>561</v>
      </c>
      <c r="AX106" t="s">
        <v>562</v>
      </c>
      <c r="AY106">
        <v>4</v>
      </c>
      <c r="AZ106" t="s">
        <v>563</v>
      </c>
      <c r="BA106" t="s">
        <v>564</v>
      </c>
      <c r="BB106" t="s">
        <v>565</v>
      </c>
      <c r="BD106" t="str">
        <f ca="1">IF(Table1[[#This Row],[years_of_experience_in_field]]&gt;Table1[[#This Row],[Age]],"yes","No")</f>
        <v>No</v>
      </c>
    </row>
    <row r="107" spans="1:56" x14ac:dyDescent="0.25">
      <c r="A107">
        <v>105</v>
      </c>
      <c r="C107" t="s">
        <v>1</v>
      </c>
      <c r="D107" t="s">
        <v>2</v>
      </c>
      <c r="H107" s="6">
        <f t="shared" ca="1" si="1"/>
        <v>33.286111111111111</v>
      </c>
      <c r="I107" s="1">
        <v>31109</v>
      </c>
      <c r="J107">
        <v>6</v>
      </c>
      <c r="K107">
        <v>45</v>
      </c>
      <c r="L107">
        <v>9</v>
      </c>
      <c r="M107">
        <v>2</v>
      </c>
      <c r="N107">
        <v>44120</v>
      </c>
      <c r="O107" t="s">
        <v>16</v>
      </c>
      <c r="P107">
        <v>1</v>
      </c>
      <c r="Q107" t="s">
        <v>17</v>
      </c>
      <c r="S107" t="s">
        <v>63</v>
      </c>
      <c r="U107">
        <v>1</v>
      </c>
      <c r="V107" t="s">
        <v>10</v>
      </c>
      <c r="Y107" t="s">
        <v>566</v>
      </c>
      <c r="Z107" t="s">
        <v>21</v>
      </c>
      <c r="AB107">
        <v>3</v>
      </c>
      <c r="AC107" t="s">
        <v>567</v>
      </c>
      <c r="AD107" t="s">
        <v>36</v>
      </c>
      <c r="AH107" t="s">
        <v>10</v>
      </c>
      <c r="AO107" t="s">
        <v>49</v>
      </c>
      <c r="AQ107">
        <v>4</v>
      </c>
      <c r="AS107">
        <v>5</v>
      </c>
      <c r="AU107">
        <v>30</v>
      </c>
      <c r="AV107" t="s">
        <v>568</v>
      </c>
      <c r="AW107" t="s">
        <v>28</v>
      </c>
      <c r="AY107">
        <v>9</v>
      </c>
      <c r="AZ107" t="s">
        <v>569</v>
      </c>
      <c r="BA107" t="s">
        <v>570</v>
      </c>
      <c r="BD107" t="str">
        <f ca="1">IF(Table1[[#This Row],[years_of_experience_in_field]]&gt;Table1[[#This Row],[Age]],"yes","No")</f>
        <v>No</v>
      </c>
    </row>
    <row r="108" spans="1:56" x14ac:dyDescent="0.25">
      <c r="A108">
        <v>106</v>
      </c>
      <c r="B108" t="s">
        <v>0</v>
      </c>
      <c r="F108" t="s">
        <v>4</v>
      </c>
      <c r="H108" s="6">
        <f t="shared" ca="1" si="1"/>
        <v>36.680555555555557</v>
      </c>
      <c r="I108" s="1">
        <v>29887</v>
      </c>
      <c r="J108">
        <v>7</v>
      </c>
      <c r="K108">
        <v>30</v>
      </c>
      <c r="L108">
        <v>9</v>
      </c>
      <c r="M108">
        <v>10</v>
      </c>
      <c r="N108">
        <v>1200</v>
      </c>
      <c r="O108" t="s">
        <v>16</v>
      </c>
      <c r="P108">
        <v>0</v>
      </c>
      <c r="Q108" t="s">
        <v>32</v>
      </c>
      <c r="S108" t="s">
        <v>68</v>
      </c>
      <c r="U108">
        <v>1</v>
      </c>
      <c r="V108" t="s">
        <v>177</v>
      </c>
      <c r="X108" t="s">
        <v>75</v>
      </c>
      <c r="Z108" t="s">
        <v>56</v>
      </c>
      <c r="AB108">
        <v>11</v>
      </c>
      <c r="AC108" t="s">
        <v>571</v>
      </c>
      <c r="AD108" t="s">
        <v>23</v>
      </c>
      <c r="AJ108" t="s">
        <v>12</v>
      </c>
      <c r="AO108" t="s">
        <v>37</v>
      </c>
      <c r="AQ108">
        <v>6</v>
      </c>
      <c r="AS108">
        <v>4</v>
      </c>
      <c r="AU108">
        <v>3</v>
      </c>
      <c r="AV108" t="s">
        <v>572</v>
      </c>
      <c r="AW108" t="s">
        <v>39</v>
      </c>
      <c r="AY108">
        <v>9</v>
      </c>
      <c r="AZ108" t="s">
        <v>573</v>
      </c>
      <c r="BA108" t="s">
        <v>574</v>
      </c>
      <c r="BD108" t="str">
        <f ca="1">IF(Table1[[#This Row],[years_of_experience_in_field]]&gt;Table1[[#This Row],[Age]],"yes","No")</f>
        <v>No</v>
      </c>
    </row>
    <row r="109" spans="1:56" x14ac:dyDescent="0.25">
      <c r="A109">
        <v>107</v>
      </c>
      <c r="C109" t="s">
        <v>1</v>
      </c>
      <c r="H109" s="6">
        <f t="shared" ca="1" si="1"/>
        <v>34.963888888888889</v>
      </c>
      <c r="I109" s="1">
        <v>30505</v>
      </c>
      <c r="J109">
        <v>7</v>
      </c>
      <c r="K109">
        <v>80</v>
      </c>
      <c r="L109">
        <v>5</v>
      </c>
      <c r="M109">
        <v>10</v>
      </c>
      <c r="N109">
        <v>94545</v>
      </c>
      <c r="O109" t="s">
        <v>267</v>
      </c>
      <c r="P109">
        <v>1</v>
      </c>
      <c r="Q109" t="s">
        <v>32</v>
      </c>
      <c r="S109" t="s">
        <v>63</v>
      </c>
      <c r="U109">
        <v>1</v>
      </c>
      <c r="V109" t="s">
        <v>177</v>
      </c>
      <c r="X109" t="s">
        <v>45</v>
      </c>
      <c r="Z109" t="s">
        <v>56</v>
      </c>
      <c r="AB109">
        <v>10</v>
      </c>
      <c r="AC109" t="s">
        <v>575</v>
      </c>
      <c r="AD109" t="s">
        <v>48</v>
      </c>
      <c r="AH109" t="s">
        <v>10</v>
      </c>
      <c r="AO109" t="s">
        <v>37</v>
      </c>
      <c r="AQ109">
        <v>6</v>
      </c>
      <c r="AS109">
        <v>4</v>
      </c>
      <c r="AU109">
        <v>12</v>
      </c>
      <c r="AV109" t="s">
        <v>576</v>
      </c>
      <c r="AW109" t="s">
        <v>39</v>
      </c>
      <c r="AY109">
        <v>7</v>
      </c>
      <c r="AZ109" t="s">
        <v>577</v>
      </c>
      <c r="BA109" t="s">
        <v>578</v>
      </c>
      <c r="BD109" t="str">
        <f ca="1">IF(Table1[[#This Row],[years_of_experience_in_field]]&gt;Table1[[#This Row],[Age]],"yes","No")</f>
        <v>No</v>
      </c>
    </row>
    <row r="110" spans="1:56" x14ac:dyDescent="0.25">
      <c r="A110">
        <v>108</v>
      </c>
      <c r="B110" t="s">
        <v>0</v>
      </c>
      <c r="F110" t="s">
        <v>4</v>
      </c>
      <c r="H110" s="6">
        <f t="shared" ca="1" si="1"/>
        <v>35.516666666666666</v>
      </c>
      <c r="I110" s="1">
        <v>30306</v>
      </c>
      <c r="J110">
        <v>7</v>
      </c>
      <c r="K110">
        <v>120</v>
      </c>
      <c r="L110">
        <v>15</v>
      </c>
      <c r="M110">
        <v>12</v>
      </c>
      <c r="N110">
        <v>78619</v>
      </c>
      <c r="O110" t="s">
        <v>153</v>
      </c>
      <c r="P110">
        <v>0</v>
      </c>
      <c r="Q110" t="s">
        <v>32</v>
      </c>
      <c r="S110" t="s">
        <v>33</v>
      </c>
      <c r="U110">
        <v>1</v>
      </c>
      <c r="V110" t="s">
        <v>376</v>
      </c>
      <c r="X110" t="s">
        <v>20</v>
      </c>
      <c r="Z110" t="s">
        <v>56</v>
      </c>
      <c r="AB110">
        <v>7</v>
      </c>
      <c r="AC110" t="s">
        <v>579</v>
      </c>
      <c r="AD110" t="s">
        <v>48</v>
      </c>
      <c r="AE110" t="s">
        <v>7</v>
      </c>
      <c r="AH110" t="s">
        <v>10</v>
      </c>
      <c r="AO110" t="s">
        <v>37</v>
      </c>
      <c r="AR110" t="s">
        <v>580</v>
      </c>
      <c r="AT110" t="s">
        <v>580</v>
      </c>
      <c r="AU110">
        <v>8</v>
      </c>
      <c r="AV110" t="s">
        <v>581</v>
      </c>
      <c r="AW110" t="s">
        <v>28</v>
      </c>
      <c r="AY110">
        <v>8</v>
      </c>
      <c r="AZ110" t="s">
        <v>582</v>
      </c>
      <c r="BA110" t="s">
        <v>583</v>
      </c>
      <c r="BB110" t="s">
        <v>584</v>
      </c>
      <c r="BD110" t="str">
        <f ca="1">IF(Table1[[#This Row],[years_of_experience_in_field]]&gt;Table1[[#This Row],[Age]],"yes","No")</f>
        <v>No</v>
      </c>
    </row>
    <row r="111" spans="1:56" x14ac:dyDescent="0.25">
      <c r="A111">
        <v>109</v>
      </c>
      <c r="C111" t="s">
        <v>1</v>
      </c>
      <c r="F111" t="s">
        <v>4</v>
      </c>
      <c r="H111" s="6">
        <f t="shared" ca="1" si="1"/>
        <v>34.291666666666664</v>
      </c>
      <c r="I111" s="1">
        <v>30747</v>
      </c>
      <c r="J111">
        <v>6</v>
      </c>
      <c r="K111">
        <v>20</v>
      </c>
      <c r="L111">
        <v>16</v>
      </c>
      <c r="M111">
        <v>30</v>
      </c>
      <c r="N111">
        <v>33334</v>
      </c>
      <c r="O111" t="s">
        <v>153</v>
      </c>
      <c r="P111">
        <v>0</v>
      </c>
      <c r="Q111" t="s">
        <v>32</v>
      </c>
      <c r="S111" t="s">
        <v>68</v>
      </c>
      <c r="U111">
        <v>1</v>
      </c>
      <c r="V111" t="s">
        <v>105</v>
      </c>
      <c r="X111" t="s">
        <v>75</v>
      </c>
      <c r="Z111" t="s">
        <v>536</v>
      </c>
      <c r="AB111">
        <v>4</v>
      </c>
      <c r="AC111" t="s">
        <v>585</v>
      </c>
      <c r="AD111" t="s">
        <v>36</v>
      </c>
      <c r="AM111" t="s">
        <v>15</v>
      </c>
      <c r="AW111" t="s">
        <v>39</v>
      </c>
      <c r="AY111">
        <v>8</v>
      </c>
      <c r="AZ111" t="s">
        <v>586</v>
      </c>
      <c r="BA111" t="s">
        <v>587</v>
      </c>
      <c r="BB111" t="s">
        <v>588</v>
      </c>
      <c r="BD111" t="str">
        <f ca="1">IF(Table1[[#This Row],[years_of_experience_in_field]]&gt;Table1[[#This Row],[Age]],"yes","No")</f>
        <v>No</v>
      </c>
    </row>
    <row r="112" spans="1:56" x14ac:dyDescent="0.25">
      <c r="A112">
        <v>110</v>
      </c>
      <c r="F112" t="s">
        <v>4</v>
      </c>
      <c r="H112" s="6">
        <f t="shared" ca="1" si="1"/>
        <v>21.608333333333334</v>
      </c>
      <c r="I112" s="1">
        <v>35313</v>
      </c>
      <c r="J112">
        <v>8</v>
      </c>
      <c r="K112">
        <v>60</v>
      </c>
      <c r="L112">
        <v>10</v>
      </c>
      <c r="M112">
        <v>6</v>
      </c>
      <c r="N112">
        <v>76303</v>
      </c>
      <c r="O112" t="s">
        <v>16</v>
      </c>
      <c r="P112">
        <v>1</v>
      </c>
      <c r="Q112" t="s">
        <v>32</v>
      </c>
      <c r="S112" t="s">
        <v>63</v>
      </c>
      <c r="U112">
        <v>1</v>
      </c>
      <c r="V112" t="s">
        <v>10</v>
      </c>
      <c r="X112" t="s">
        <v>45</v>
      </c>
      <c r="Z112" t="s">
        <v>88</v>
      </c>
      <c r="AB112">
        <v>0</v>
      </c>
      <c r="AC112" t="s">
        <v>589</v>
      </c>
      <c r="AD112" t="s">
        <v>327</v>
      </c>
      <c r="AH112" t="s">
        <v>10</v>
      </c>
      <c r="AO112" t="s">
        <v>49</v>
      </c>
      <c r="AQ112">
        <v>6</v>
      </c>
      <c r="AS112">
        <v>3</v>
      </c>
      <c r="AU112">
        <v>5</v>
      </c>
      <c r="AV112" t="s">
        <v>590</v>
      </c>
      <c r="AW112" t="s">
        <v>39</v>
      </c>
      <c r="AY112">
        <v>10</v>
      </c>
      <c r="AZ112" t="s">
        <v>591</v>
      </c>
      <c r="BA112" t="s">
        <v>592</v>
      </c>
      <c r="BD112" t="str">
        <f ca="1">IF(Table1[[#This Row],[years_of_experience_in_field]]&gt;Table1[[#This Row],[Age]],"yes","No")</f>
        <v>No</v>
      </c>
    </row>
    <row r="113" spans="1:56" x14ac:dyDescent="0.25">
      <c r="A113">
        <v>111</v>
      </c>
      <c r="B113" t="s">
        <v>0</v>
      </c>
      <c r="H113" s="6">
        <f t="shared" ca="1" si="1"/>
        <v>33.636111111111113</v>
      </c>
      <c r="I113" s="1">
        <v>30983</v>
      </c>
      <c r="J113">
        <v>7</v>
      </c>
      <c r="K113">
        <v>20</v>
      </c>
      <c r="L113">
        <v>9</v>
      </c>
      <c r="M113">
        <v>2</v>
      </c>
      <c r="N113">
        <v>30338</v>
      </c>
      <c r="O113" t="s">
        <v>189</v>
      </c>
      <c r="P113">
        <v>1</v>
      </c>
      <c r="Q113" t="s">
        <v>353</v>
      </c>
      <c r="S113" t="s">
        <v>68</v>
      </c>
      <c r="U113">
        <v>1</v>
      </c>
      <c r="V113" t="s">
        <v>5</v>
      </c>
      <c r="X113" t="s">
        <v>45</v>
      </c>
      <c r="Z113" t="s">
        <v>46</v>
      </c>
      <c r="AB113">
        <v>3</v>
      </c>
      <c r="AC113" t="s">
        <v>593</v>
      </c>
      <c r="AD113" t="s">
        <v>48</v>
      </c>
      <c r="AH113" t="s">
        <v>10</v>
      </c>
      <c r="AO113" t="s">
        <v>49</v>
      </c>
      <c r="AR113">
        <v>10</v>
      </c>
      <c r="AS113">
        <v>6</v>
      </c>
      <c r="AU113">
        <v>15</v>
      </c>
      <c r="AV113" t="s">
        <v>594</v>
      </c>
      <c r="AW113" t="s">
        <v>39</v>
      </c>
      <c r="AY113">
        <v>7</v>
      </c>
      <c r="AZ113" t="s">
        <v>595</v>
      </c>
      <c r="BA113" t="s">
        <v>596</v>
      </c>
      <c r="BB113" t="s">
        <v>597</v>
      </c>
      <c r="BD113" t="str">
        <f ca="1">IF(Table1[[#This Row],[years_of_experience_in_field]]&gt;Table1[[#This Row],[Age]],"yes","No")</f>
        <v>No</v>
      </c>
    </row>
    <row r="114" spans="1:56" ht="78.75" x14ac:dyDescent="0.25">
      <c r="A114">
        <v>112</v>
      </c>
      <c r="B114" t="s">
        <v>0</v>
      </c>
      <c r="D114" t="s">
        <v>2</v>
      </c>
      <c r="F114" t="s">
        <v>4</v>
      </c>
      <c r="H114" s="6">
        <f t="shared" ca="1" si="1"/>
        <v>0.81944444444444442</v>
      </c>
      <c r="I114" s="1">
        <v>42797</v>
      </c>
      <c r="J114">
        <v>7</v>
      </c>
      <c r="K114">
        <v>1</v>
      </c>
      <c r="L114">
        <v>10</v>
      </c>
      <c r="M114">
        <v>5</v>
      </c>
      <c r="O114" t="s">
        <v>299</v>
      </c>
      <c r="P114">
        <v>1</v>
      </c>
      <c r="Q114" t="s">
        <v>62</v>
      </c>
      <c r="S114" t="s">
        <v>33</v>
      </c>
      <c r="U114">
        <v>0</v>
      </c>
      <c r="AD114" t="s">
        <v>48</v>
      </c>
      <c r="AF114" t="s">
        <v>8</v>
      </c>
      <c r="AO114" t="s">
        <v>49</v>
      </c>
      <c r="AR114">
        <v>15</v>
      </c>
      <c r="AT114">
        <v>15</v>
      </c>
      <c r="AU114">
        <v>8</v>
      </c>
      <c r="AV114" s="3" t="s">
        <v>598</v>
      </c>
      <c r="AW114" t="s">
        <v>28</v>
      </c>
      <c r="AY114">
        <v>10</v>
      </c>
      <c r="AZ114" s="3" t="s">
        <v>599</v>
      </c>
      <c r="BA114" t="s">
        <v>600</v>
      </c>
      <c r="BB114" s="3" t="s">
        <v>601</v>
      </c>
      <c r="BD114" t="str">
        <f ca="1">IF(Table1[[#This Row],[years_of_experience_in_field]]&gt;Table1[[#This Row],[Age]],"yes","No")</f>
        <v>No</v>
      </c>
    </row>
    <row r="115" spans="1:56" ht="110.25" x14ac:dyDescent="0.25">
      <c r="A115">
        <v>113</v>
      </c>
      <c r="C115" t="s">
        <v>1</v>
      </c>
      <c r="H115" s="6">
        <f t="shared" ca="1" si="1"/>
        <v>26.430555555555557</v>
      </c>
      <c r="I115" s="1">
        <v>33577</v>
      </c>
      <c r="J115">
        <v>7</v>
      </c>
      <c r="K115">
        <v>150</v>
      </c>
      <c r="L115">
        <v>7</v>
      </c>
      <c r="M115">
        <v>8</v>
      </c>
      <c r="N115">
        <v>21050</v>
      </c>
      <c r="O115" t="s">
        <v>42</v>
      </c>
      <c r="P115">
        <v>1</v>
      </c>
      <c r="Q115" t="s">
        <v>43</v>
      </c>
      <c r="S115" t="s">
        <v>18</v>
      </c>
      <c r="U115">
        <v>1</v>
      </c>
      <c r="V115" t="s">
        <v>10</v>
      </c>
      <c r="Y115" t="s">
        <v>602</v>
      </c>
      <c r="Z115" t="s">
        <v>195</v>
      </c>
      <c r="AB115">
        <v>3</v>
      </c>
      <c r="AC115" t="s">
        <v>603</v>
      </c>
      <c r="AD115" t="s">
        <v>48</v>
      </c>
      <c r="AJ115" t="s">
        <v>12</v>
      </c>
      <c r="AO115" t="s">
        <v>24</v>
      </c>
      <c r="AQ115">
        <v>4</v>
      </c>
      <c r="AS115">
        <v>3</v>
      </c>
      <c r="AU115">
        <v>30</v>
      </c>
      <c r="AV115" s="3" t="s">
        <v>604</v>
      </c>
      <c r="AW115" t="s">
        <v>39</v>
      </c>
      <c r="AY115">
        <v>8</v>
      </c>
      <c r="AZ115" t="s">
        <v>605</v>
      </c>
      <c r="BA115" t="s">
        <v>606</v>
      </c>
      <c r="BB115" s="3" t="s">
        <v>607</v>
      </c>
      <c r="BD115" t="str">
        <f ca="1">IF(Table1[[#This Row],[years_of_experience_in_field]]&gt;Table1[[#This Row],[Age]],"yes","No")</f>
        <v>No</v>
      </c>
    </row>
    <row r="116" spans="1:56" x14ac:dyDescent="0.25">
      <c r="A116">
        <v>114</v>
      </c>
      <c r="B116" t="s">
        <v>0</v>
      </c>
      <c r="H116" s="6">
        <f t="shared" ca="1" si="1"/>
        <v>25.011111111111113</v>
      </c>
      <c r="I116" s="1">
        <v>34088</v>
      </c>
      <c r="J116">
        <v>6</v>
      </c>
      <c r="K116">
        <v>50</v>
      </c>
      <c r="L116">
        <v>10</v>
      </c>
      <c r="M116">
        <v>20</v>
      </c>
      <c r="N116">
        <v>48185</v>
      </c>
      <c r="O116" t="s">
        <v>67</v>
      </c>
      <c r="P116">
        <v>1</v>
      </c>
      <c r="Q116" t="s">
        <v>353</v>
      </c>
      <c r="T116" t="s">
        <v>608</v>
      </c>
      <c r="U116">
        <v>1</v>
      </c>
      <c r="V116" t="s">
        <v>10</v>
      </c>
      <c r="X116" t="s">
        <v>45</v>
      </c>
      <c r="Z116" t="s">
        <v>236</v>
      </c>
      <c r="AB116">
        <v>2</v>
      </c>
      <c r="AC116" t="s">
        <v>609</v>
      </c>
      <c r="AD116" t="s">
        <v>48</v>
      </c>
      <c r="AH116" t="s">
        <v>10</v>
      </c>
      <c r="AO116" t="s">
        <v>37</v>
      </c>
      <c r="AQ116">
        <v>3</v>
      </c>
      <c r="AS116">
        <v>3</v>
      </c>
      <c r="AU116">
        <v>45</v>
      </c>
      <c r="AV116" t="s">
        <v>610</v>
      </c>
      <c r="AW116" t="s">
        <v>39</v>
      </c>
      <c r="AY116">
        <v>9</v>
      </c>
      <c r="AZ116" t="s">
        <v>611</v>
      </c>
      <c r="BD116" t="str">
        <f ca="1">IF(Table1[[#This Row],[years_of_experience_in_field]]&gt;Table1[[#This Row],[Age]],"yes","No")</f>
        <v>No</v>
      </c>
    </row>
    <row r="117" spans="1:56" x14ac:dyDescent="0.25">
      <c r="A117">
        <v>115</v>
      </c>
      <c r="B117" t="s">
        <v>0</v>
      </c>
      <c r="C117" t="s">
        <v>1</v>
      </c>
      <c r="F117" t="s">
        <v>4</v>
      </c>
      <c r="H117" s="6">
        <f t="shared" ca="1" si="1"/>
        <v>36.288888888888891</v>
      </c>
      <c r="I117" s="1">
        <v>30028</v>
      </c>
      <c r="J117">
        <v>6</v>
      </c>
      <c r="K117">
        <v>120</v>
      </c>
      <c r="L117">
        <v>10</v>
      </c>
      <c r="M117">
        <v>0</v>
      </c>
      <c r="N117">
        <v>142190</v>
      </c>
      <c r="O117" t="s">
        <v>42</v>
      </c>
      <c r="P117">
        <v>0</v>
      </c>
      <c r="Q117" t="s">
        <v>62</v>
      </c>
      <c r="S117" t="s">
        <v>68</v>
      </c>
      <c r="U117">
        <v>1</v>
      </c>
      <c r="V117" t="s">
        <v>19</v>
      </c>
      <c r="X117" t="s">
        <v>20</v>
      </c>
      <c r="Z117" t="s">
        <v>612</v>
      </c>
      <c r="AB117">
        <v>14</v>
      </c>
      <c r="AC117" t="s">
        <v>613</v>
      </c>
      <c r="AD117" t="s">
        <v>48</v>
      </c>
      <c r="AJ117" t="s">
        <v>12</v>
      </c>
      <c r="AK117" t="s">
        <v>13</v>
      </c>
      <c r="AO117" t="s">
        <v>49</v>
      </c>
      <c r="AQ117">
        <v>6</v>
      </c>
      <c r="AS117">
        <v>6</v>
      </c>
      <c r="AU117">
        <v>15</v>
      </c>
      <c r="AV117" t="s">
        <v>614</v>
      </c>
      <c r="AW117" t="s">
        <v>156</v>
      </c>
      <c r="AY117">
        <v>8</v>
      </c>
      <c r="AZ117" t="s">
        <v>615</v>
      </c>
      <c r="BA117" t="s">
        <v>616</v>
      </c>
      <c r="BB117" t="s">
        <v>617</v>
      </c>
      <c r="BD117" t="str">
        <f ca="1">IF(Table1[[#This Row],[years_of_experience_in_field]]&gt;Table1[[#This Row],[Age]],"yes","No")</f>
        <v>No</v>
      </c>
    </row>
    <row r="118" spans="1:56" x14ac:dyDescent="0.25">
      <c r="A118">
        <v>116</v>
      </c>
      <c r="F118" t="s">
        <v>4</v>
      </c>
      <c r="H118" s="6">
        <f t="shared" ca="1" si="1"/>
        <v>0.45277777777777778</v>
      </c>
      <c r="I118" s="1">
        <v>42929</v>
      </c>
      <c r="J118">
        <v>7</v>
      </c>
      <c r="K118">
        <v>20</v>
      </c>
      <c r="L118">
        <v>3</v>
      </c>
      <c r="M118">
        <v>12</v>
      </c>
      <c r="O118" t="s">
        <v>189</v>
      </c>
      <c r="P118">
        <v>0</v>
      </c>
      <c r="Q118" t="s">
        <v>62</v>
      </c>
      <c r="S118" t="s">
        <v>18</v>
      </c>
      <c r="U118">
        <v>1</v>
      </c>
      <c r="V118" t="s">
        <v>162</v>
      </c>
      <c r="X118" t="s">
        <v>45</v>
      </c>
      <c r="Z118" t="s">
        <v>274</v>
      </c>
      <c r="AB118">
        <v>5</v>
      </c>
      <c r="AC118" t="s">
        <v>618</v>
      </c>
      <c r="AD118" t="s">
        <v>48</v>
      </c>
      <c r="AE118" t="s">
        <v>7</v>
      </c>
      <c r="AJ118" t="s">
        <v>12</v>
      </c>
      <c r="AO118" t="s">
        <v>126</v>
      </c>
      <c r="AR118">
        <v>12</v>
      </c>
      <c r="AS118">
        <v>2</v>
      </c>
      <c r="AU118">
        <v>10</v>
      </c>
      <c r="AV118" t="s">
        <v>619</v>
      </c>
      <c r="AW118" t="s">
        <v>39</v>
      </c>
      <c r="AY118">
        <v>6</v>
      </c>
      <c r="AZ118" t="s">
        <v>620</v>
      </c>
      <c r="BA118" t="s">
        <v>15</v>
      </c>
      <c r="BB118" t="s">
        <v>15</v>
      </c>
      <c r="BD118" t="str">
        <f ca="1">IF(Table1[[#This Row],[years_of_experience_in_field]]&gt;Table1[[#This Row],[Age]],"yes","No")</f>
        <v>yes</v>
      </c>
    </row>
    <row r="119" spans="1:56" x14ac:dyDescent="0.25">
      <c r="A119">
        <v>117</v>
      </c>
      <c r="B119" t="s">
        <v>0</v>
      </c>
      <c r="C119" t="s">
        <v>1</v>
      </c>
      <c r="F119" t="s">
        <v>4</v>
      </c>
      <c r="H119" s="6">
        <f t="shared" ca="1" si="1"/>
        <v>20.622222222222224</v>
      </c>
      <c r="I119" s="1">
        <v>35668</v>
      </c>
      <c r="J119">
        <v>6</v>
      </c>
      <c r="K119">
        <v>35</v>
      </c>
      <c r="L119">
        <v>8</v>
      </c>
      <c r="M119">
        <v>60</v>
      </c>
      <c r="N119">
        <v>55100</v>
      </c>
      <c r="O119" t="s">
        <v>67</v>
      </c>
      <c r="P119">
        <v>0</v>
      </c>
      <c r="Q119" t="s">
        <v>17</v>
      </c>
      <c r="T119" t="s">
        <v>621</v>
      </c>
      <c r="U119">
        <v>1</v>
      </c>
      <c r="V119" t="s">
        <v>177</v>
      </c>
      <c r="X119" t="s">
        <v>55</v>
      </c>
      <c r="Z119" t="s">
        <v>184</v>
      </c>
      <c r="AB119">
        <v>1</v>
      </c>
      <c r="AC119" t="s">
        <v>622</v>
      </c>
      <c r="AD119" t="s">
        <v>125</v>
      </c>
      <c r="AM119" t="s">
        <v>15</v>
      </c>
      <c r="AW119" t="s">
        <v>39</v>
      </c>
      <c r="AY119">
        <v>10</v>
      </c>
      <c r="AZ119" t="s">
        <v>623</v>
      </c>
      <c r="BA119" t="s">
        <v>624</v>
      </c>
      <c r="BB119" t="s">
        <v>625</v>
      </c>
      <c r="BD119" t="str">
        <f ca="1">IF(Table1[[#This Row],[years_of_experience_in_field]]&gt;Table1[[#This Row],[Age]],"yes","No")</f>
        <v>No</v>
      </c>
    </row>
    <row r="120" spans="1:56" x14ac:dyDescent="0.25">
      <c r="A120">
        <v>118</v>
      </c>
      <c r="B120" t="s">
        <v>0</v>
      </c>
      <c r="C120" t="s">
        <v>1</v>
      </c>
      <c r="E120" t="s">
        <v>3</v>
      </c>
      <c r="F120" t="s">
        <v>4</v>
      </c>
      <c r="H120" s="6">
        <f t="shared" ca="1" si="1"/>
        <v>27.6</v>
      </c>
      <c r="I120" s="1">
        <v>33156</v>
      </c>
      <c r="J120">
        <v>7</v>
      </c>
      <c r="K120">
        <v>80</v>
      </c>
      <c r="L120">
        <v>12</v>
      </c>
      <c r="M120">
        <v>12</v>
      </c>
      <c r="N120">
        <v>13070111</v>
      </c>
      <c r="O120" t="s">
        <v>299</v>
      </c>
      <c r="P120">
        <v>1</v>
      </c>
      <c r="Q120" t="s">
        <v>353</v>
      </c>
      <c r="S120" t="s">
        <v>33</v>
      </c>
      <c r="U120">
        <v>1</v>
      </c>
      <c r="V120" t="s">
        <v>177</v>
      </c>
      <c r="X120" t="s">
        <v>20</v>
      </c>
      <c r="Z120" t="s">
        <v>536</v>
      </c>
      <c r="AB120">
        <v>3</v>
      </c>
      <c r="AC120" t="s">
        <v>626</v>
      </c>
      <c r="AD120" t="s">
        <v>23</v>
      </c>
      <c r="AH120" t="s">
        <v>10</v>
      </c>
      <c r="AO120" t="s">
        <v>49</v>
      </c>
      <c r="AQ120">
        <v>6</v>
      </c>
      <c r="AS120">
        <v>2</v>
      </c>
      <c r="AU120">
        <v>12</v>
      </c>
      <c r="AV120" t="s">
        <v>627</v>
      </c>
      <c r="AW120" t="s">
        <v>39</v>
      </c>
      <c r="AY120">
        <v>10</v>
      </c>
      <c r="AZ120" t="s">
        <v>628</v>
      </c>
      <c r="BA120" t="s">
        <v>629</v>
      </c>
      <c r="BB120" t="s">
        <v>630</v>
      </c>
      <c r="BD120" t="str">
        <f ca="1">IF(Table1[[#This Row],[years_of_experience_in_field]]&gt;Table1[[#This Row],[Age]],"yes","No")</f>
        <v>No</v>
      </c>
    </row>
    <row r="121" spans="1:56" x14ac:dyDescent="0.25">
      <c r="A121">
        <v>119</v>
      </c>
      <c r="B121" t="s">
        <v>0</v>
      </c>
      <c r="C121" t="s">
        <v>1</v>
      </c>
      <c r="H121" s="6">
        <f t="shared" ca="1" si="1"/>
        <v>27.708333333333332</v>
      </c>
      <c r="I121" s="1">
        <v>33117</v>
      </c>
      <c r="J121">
        <v>7</v>
      </c>
      <c r="K121">
        <v>30</v>
      </c>
      <c r="L121">
        <v>1</v>
      </c>
      <c r="M121">
        <v>5</v>
      </c>
      <c r="N121">
        <v>11</v>
      </c>
      <c r="O121" t="s">
        <v>16</v>
      </c>
      <c r="P121">
        <v>0</v>
      </c>
      <c r="Q121" t="s">
        <v>17</v>
      </c>
      <c r="S121" t="s">
        <v>18</v>
      </c>
      <c r="U121">
        <v>1</v>
      </c>
      <c r="V121" t="s">
        <v>5</v>
      </c>
      <c r="X121" t="s">
        <v>20</v>
      </c>
      <c r="Z121" t="s">
        <v>383</v>
      </c>
      <c r="AB121">
        <v>4</v>
      </c>
      <c r="AC121" t="s">
        <v>631</v>
      </c>
      <c r="AD121" t="s">
        <v>48</v>
      </c>
      <c r="AJ121" t="s">
        <v>12</v>
      </c>
      <c r="AO121" t="s">
        <v>37</v>
      </c>
      <c r="AQ121">
        <v>6</v>
      </c>
      <c r="AT121">
        <v>10</v>
      </c>
      <c r="AU121">
        <v>20</v>
      </c>
      <c r="AV121" t="s">
        <v>632</v>
      </c>
      <c r="AW121" t="s">
        <v>39</v>
      </c>
      <c r="AY121">
        <v>8</v>
      </c>
      <c r="AZ121" t="s">
        <v>633</v>
      </c>
      <c r="BA121" t="s">
        <v>634</v>
      </c>
      <c r="BB121" t="s">
        <v>635</v>
      </c>
      <c r="BD121" t="str">
        <f ca="1">IF(Table1[[#This Row],[years_of_experience_in_field]]&gt;Table1[[#This Row],[Age]],"yes","No")</f>
        <v>No</v>
      </c>
    </row>
    <row r="122" spans="1:56" x14ac:dyDescent="0.25">
      <c r="A122">
        <v>120</v>
      </c>
      <c r="C122" t="s">
        <v>1</v>
      </c>
      <c r="F122" t="s">
        <v>4</v>
      </c>
      <c r="H122" s="6">
        <f t="shared" ca="1" si="1"/>
        <v>44.347222222222221</v>
      </c>
      <c r="I122" s="1">
        <v>27127</v>
      </c>
      <c r="J122">
        <v>7</v>
      </c>
      <c r="K122">
        <v>50</v>
      </c>
      <c r="L122">
        <v>3</v>
      </c>
      <c r="M122">
        <v>20</v>
      </c>
      <c r="O122" t="s">
        <v>42</v>
      </c>
      <c r="P122">
        <v>1</v>
      </c>
      <c r="Q122" t="s">
        <v>17</v>
      </c>
      <c r="S122" t="s">
        <v>33</v>
      </c>
      <c r="U122">
        <v>1</v>
      </c>
      <c r="V122" t="s">
        <v>177</v>
      </c>
      <c r="X122" t="s">
        <v>20</v>
      </c>
      <c r="Z122" t="s">
        <v>383</v>
      </c>
      <c r="AB122">
        <v>22</v>
      </c>
      <c r="AC122" t="s">
        <v>636</v>
      </c>
      <c r="AD122" t="s">
        <v>48</v>
      </c>
      <c r="AG122" t="s">
        <v>9</v>
      </c>
      <c r="AO122" t="s">
        <v>37</v>
      </c>
      <c r="AR122">
        <v>15</v>
      </c>
      <c r="AT122">
        <v>20</v>
      </c>
      <c r="AU122">
        <v>35</v>
      </c>
      <c r="AV122" t="s">
        <v>637</v>
      </c>
      <c r="AW122" t="s">
        <v>39</v>
      </c>
      <c r="AY122">
        <v>9</v>
      </c>
      <c r="AZ122" t="s">
        <v>638</v>
      </c>
      <c r="BA122" t="s">
        <v>639</v>
      </c>
      <c r="BD122" t="str">
        <f ca="1">IF(Table1[[#This Row],[years_of_experience_in_field]]&gt;Table1[[#This Row],[Age]],"yes","No")</f>
        <v>No</v>
      </c>
    </row>
    <row r="123" spans="1:56" x14ac:dyDescent="0.25">
      <c r="A123">
        <v>121</v>
      </c>
      <c r="C123" t="s">
        <v>1</v>
      </c>
      <c r="F123" t="s">
        <v>4</v>
      </c>
      <c r="H123" s="6">
        <f t="shared" ca="1" si="1"/>
        <v>24.597222222222221</v>
      </c>
      <c r="I123" s="1">
        <v>34237</v>
      </c>
      <c r="J123">
        <v>7</v>
      </c>
      <c r="K123">
        <v>35</v>
      </c>
      <c r="L123">
        <v>12</v>
      </c>
      <c r="M123">
        <v>20</v>
      </c>
      <c r="O123" t="s">
        <v>153</v>
      </c>
      <c r="P123">
        <v>1</v>
      </c>
      <c r="Q123" t="s">
        <v>17</v>
      </c>
      <c r="S123" t="s">
        <v>18</v>
      </c>
      <c r="U123">
        <v>1</v>
      </c>
      <c r="V123" t="s">
        <v>483</v>
      </c>
      <c r="X123" t="s">
        <v>106</v>
      </c>
      <c r="Z123" t="s">
        <v>56</v>
      </c>
      <c r="AB123">
        <v>5</v>
      </c>
      <c r="AC123" t="s">
        <v>640</v>
      </c>
      <c r="AD123" t="s">
        <v>23</v>
      </c>
      <c r="AH123" t="s">
        <v>10</v>
      </c>
      <c r="AO123" t="s">
        <v>49</v>
      </c>
      <c r="AQ123">
        <v>5</v>
      </c>
      <c r="AS123">
        <v>5</v>
      </c>
      <c r="AU123">
        <v>10</v>
      </c>
      <c r="AV123" t="s">
        <v>641</v>
      </c>
      <c r="AW123" t="s">
        <v>28</v>
      </c>
      <c r="AY123">
        <v>10</v>
      </c>
      <c r="AZ123" t="s">
        <v>642</v>
      </c>
      <c r="BA123" t="s">
        <v>643</v>
      </c>
      <c r="BB123" t="s">
        <v>644</v>
      </c>
      <c r="BD123" t="str">
        <f ca="1">IF(Table1[[#This Row],[years_of_experience_in_field]]&gt;Table1[[#This Row],[Age]],"yes","No")</f>
        <v>No</v>
      </c>
    </row>
    <row r="124" spans="1:56" x14ac:dyDescent="0.25">
      <c r="A124">
        <v>122</v>
      </c>
      <c r="B124" t="s">
        <v>0</v>
      </c>
      <c r="H124" s="6">
        <f t="shared" ca="1" si="1"/>
        <v>23.344444444444445</v>
      </c>
      <c r="I124" s="1">
        <v>34688</v>
      </c>
      <c r="J124">
        <v>9</v>
      </c>
      <c r="K124">
        <v>10</v>
      </c>
      <c r="L124">
        <v>9</v>
      </c>
      <c r="M124">
        <v>20</v>
      </c>
      <c r="O124" t="s">
        <v>67</v>
      </c>
      <c r="P124">
        <v>0</v>
      </c>
      <c r="Q124" t="s">
        <v>62</v>
      </c>
      <c r="T124" t="s">
        <v>645</v>
      </c>
      <c r="U124">
        <v>1</v>
      </c>
      <c r="V124" t="s">
        <v>105</v>
      </c>
      <c r="X124" t="s">
        <v>45</v>
      </c>
      <c r="Z124" t="s">
        <v>21</v>
      </c>
      <c r="AB124">
        <v>0</v>
      </c>
      <c r="AC124" t="s">
        <v>646</v>
      </c>
      <c r="AD124" t="s">
        <v>23</v>
      </c>
      <c r="AH124" t="s">
        <v>10</v>
      </c>
      <c r="AO124" t="s">
        <v>37</v>
      </c>
      <c r="AR124">
        <v>30</v>
      </c>
      <c r="AS124">
        <v>5</v>
      </c>
      <c r="AU124">
        <v>200</v>
      </c>
      <c r="AV124" t="s">
        <v>647</v>
      </c>
      <c r="AW124" t="s">
        <v>39</v>
      </c>
      <c r="AY124">
        <v>9</v>
      </c>
      <c r="AZ124" t="s">
        <v>648</v>
      </c>
      <c r="BA124" t="s">
        <v>649</v>
      </c>
      <c r="BB124" t="s">
        <v>650</v>
      </c>
      <c r="BD124" t="str">
        <f ca="1">IF(Table1[[#This Row],[years_of_experience_in_field]]&gt;Table1[[#This Row],[Age]],"yes","No")</f>
        <v>No</v>
      </c>
    </row>
    <row r="125" spans="1:56" x14ac:dyDescent="0.25">
      <c r="A125">
        <v>123</v>
      </c>
      <c r="B125" t="s">
        <v>0</v>
      </c>
      <c r="C125" t="s">
        <v>1</v>
      </c>
      <c r="H125" s="6">
        <f t="shared" ca="1" si="1"/>
        <v>38.883333333333333</v>
      </c>
      <c r="I125" s="1">
        <v>29094</v>
      </c>
      <c r="J125">
        <v>8</v>
      </c>
      <c r="K125">
        <v>35</v>
      </c>
      <c r="L125">
        <v>8</v>
      </c>
      <c r="M125">
        <v>24</v>
      </c>
      <c r="N125">
        <v>78701</v>
      </c>
      <c r="O125" t="s">
        <v>61</v>
      </c>
      <c r="P125">
        <v>0</v>
      </c>
      <c r="Q125" t="s">
        <v>104</v>
      </c>
      <c r="S125" t="s">
        <v>33</v>
      </c>
      <c r="U125">
        <v>1</v>
      </c>
      <c r="V125" t="s">
        <v>177</v>
      </c>
      <c r="X125" t="s">
        <v>45</v>
      </c>
      <c r="Z125" t="s">
        <v>56</v>
      </c>
      <c r="AB125">
        <v>20</v>
      </c>
      <c r="AC125" t="s">
        <v>526</v>
      </c>
      <c r="AD125" t="s">
        <v>23</v>
      </c>
      <c r="AG125" t="s">
        <v>9</v>
      </c>
      <c r="AI125" t="s">
        <v>11</v>
      </c>
      <c r="AO125" t="s">
        <v>517</v>
      </c>
      <c r="AQ125">
        <v>6</v>
      </c>
      <c r="AS125">
        <v>6</v>
      </c>
      <c r="AU125">
        <v>15</v>
      </c>
      <c r="AV125" t="s">
        <v>651</v>
      </c>
      <c r="AW125" t="s">
        <v>39</v>
      </c>
      <c r="AY125">
        <v>10</v>
      </c>
      <c r="AZ125" t="s">
        <v>652</v>
      </c>
      <c r="BA125" t="s">
        <v>653</v>
      </c>
      <c r="BB125" t="s">
        <v>654</v>
      </c>
      <c r="BD125" t="str">
        <f ca="1">IF(Table1[[#This Row],[years_of_experience_in_field]]&gt;Table1[[#This Row],[Age]],"yes","No")</f>
        <v>No</v>
      </c>
    </row>
    <row r="126" spans="1:56" x14ac:dyDescent="0.25">
      <c r="A126">
        <v>124</v>
      </c>
      <c r="B126" t="s">
        <v>0</v>
      </c>
      <c r="F126" t="s">
        <v>4</v>
      </c>
      <c r="H126" s="6">
        <f t="shared" ca="1" si="1"/>
        <v>37.786111111111111</v>
      </c>
      <c r="I126" s="1">
        <v>29489</v>
      </c>
      <c r="J126">
        <v>8</v>
      </c>
      <c r="K126">
        <v>30</v>
      </c>
      <c r="L126">
        <v>10</v>
      </c>
      <c r="M126">
        <v>3</v>
      </c>
      <c r="N126">
        <v>92122</v>
      </c>
      <c r="O126" t="s">
        <v>267</v>
      </c>
      <c r="P126">
        <v>0</v>
      </c>
      <c r="Q126" t="s">
        <v>62</v>
      </c>
      <c r="S126" t="s">
        <v>68</v>
      </c>
      <c r="U126">
        <v>1</v>
      </c>
      <c r="V126" t="s">
        <v>655</v>
      </c>
      <c r="X126" t="s">
        <v>20</v>
      </c>
      <c r="Z126" t="s">
        <v>320</v>
      </c>
      <c r="AB126">
        <v>10</v>
      </c>
      <c r="AC126" t="s">
        <v>656</v>
      </c>
      <c r="AD126" t="s">
        <v>48</v>
      </c>
      <c r="AF126" t="s">
        <v>8</v>
      </c>
      <c r="AO126" t="s">
        <v>126</v>
      </c>
      <c r="AQ126">
        <v>6</v>
      </c>
      <c r="AS126">
        <v>4</v>
      </c>
      <c r="AU126">
        <v>150</v>
      </c>
      <c r="AV126" t="s">
        <v>657</v>
      </c>
      <c r="AW126" t="s">
        <v>28</v>
      </c>
      <c r="AY126">
        <v>10</v>
      </c>
      <c r="AZ126" t="s">
        <v>658</v>
      </c>
      <c r="BA126" t="s">
        <v>392</v>
      </c>
      <c r="BB126" t="s">
        <v>659</v>
      </c>
      <c r="BD126" t="str">
        <f ca="1">IF(Table1[[#This Row],[years_of_experience_in_field]]&gt;Table1[[#This Row],[Age]],"yes","No")</f>
        <v>No</v>
      </c>
    </row>
    <row r="127" spans="1:56" x14ac:dyDescent="0.25">
      <c r="A127">
        <v>125</v>
      </c>
      <c r="B127" t="s">
        <v>0</v>
      </c>
      <c r="E127" t="s">
        <v>3</v>
      </c>
      <c r="H127" s="6">
        <f t="shared" ca="1" si="1"/>
        <v>26.711111111111112</v>
      </c>
      <c r="I127" s="1">
        <v>33476</v>
      </c>
      <c r="J127">
        <v>8</v>
      </c>
      <c r="K127">
        <v>60</v>
      </c>
      <c r="L127">
        <v>10</v>
      </c>
      <c r="M127">
        <v>10</v>
      </c>
      <c r="N127">
        <v>2095</v>
      </c>
      <c r="O127" t="s">
        <v>16</v>
      </c>
      <c r="P127">
        <v>0</v>
      </c>
      <c r="Q127" t="s">
        <v>98</v>
      </c>
      <c r="S127" t="s">
        <v>18</v>
      </c>
      <c r="U127">
        <v>1</v>
      </c>
      <c r="V127" t="s">
        <v>177</v>
      </c>
      <c r="X127" t="s">
        <v>20</v>
      </c>
      <c r="Z127" t="s">
        <v>56</v>
      </c>
      <c r="AB127">
        <v>5</v>
      </c>
      <c r="AC127" t="s">
        <v>39</v>
      </c>
      <c r="AD127" t="s">
        <v>48</v>
      </c>
      <c r="AJ127" t="s">
        <v>12</v>
      </c>
      <c r="AO127" t="s">
        <v>24</v>
      </c>
      <c r="AR127">
        <v>10</v>
      </c>
      <c r="AS127">
        <v>6</v>
      </c>
      <c r="AU127">
        <v>8</v>
      </c>
      <c r="AV127" t="s">
        <v>660</v>
      </c>
      <c r="AW127" t="s">
        <v>39</v>
      </c>
      <c r="AY127">
        <v>9</v>
      </c>
      <c r="AZ127" t="s">
        <v>661</v>
      </c>
      <c r="BD127" t="str">
        <f ca="1">IF(Table1[[#This Row],[years_of_experience_in_field]]&gt;Table1[[#This Row],[Age]],"yes","No")</f>
        <v>No</v>
      </c>
    </row>
    <row r="128" spans="1:56" x14ac:dyDescent="0.25">
      <c r="A128">
        <v>126</v>
      </c>
      <c r="F128" t="s">
        <v>4</v>
      </c>
      <c r="H128" s="6">
        <f t="shared" ca="1" si="1"/>
        <v>30.780555555555555</v>
      </c>
      <c r="I128" s="1">
        <v>32011</v>
      </c>
      <c r="J128">
        <v>7</v>
      </c>
      <c r="K128">
        <v>35</v>
      </c>
      <c r="L128">
        <v>12</v>
      </c>
      <c r="M128">
        <v>0</v>
      </c>
      <c r="N128">
        <v>5182</v>
      </c>
      <c r="O128" t="s">
        <v>85</v>
      </c>
      <c r="P128">
        <v>1</v>
      </c>
      <c r="Q128" t="s">
        <v>98</v>
      </c>
      <c r="S128" t="s">
        <v>63</v>
      </c>
      <c r="U128">
        <v>1</v>
      </c>
      <c r="V128" t="s">
        <v>177</v>
      </c>
      <c r="X128" t="s">
        <v>75</v>
      </c>
      <c r="Z128" t="s">
        <v>56</v>
      </c>
      <c r="AB128">
        <v>7</v>
      </c>
      <c r="AC128" t="s">
        <v>571</v>
      </c>
      <c r="AD128" t="s">
        <v>48</v>
      </c>
      <c r="AH128" t="s">
        <v>10</v>
      </c>
      <c r="AO128" t="s">
        <v>37</v>
      </c>
      <c r="AR128">
        <v>15</v>
      </c>
      <c r="AT128">
        <v>10</v>
      </c>
      <c r="AU128">
        <v>20</v>
      </c>
      <c r="AV128" t="s">
        <v>571</v>
      </c>
      <c r="AW128" t="s">
        <v>28</v>
      </c>
      <c r="AY128">
        <v>9</v>
      </c>
      <c r="AZ128" t="s">
        <v>571</v>
      </c>
      <c r="BA128" t="s">
        <v>571</v>
      </c>
      <c r="BB128" t="s">
        <v>571</v>
      </c>
      <c r="BD128" t="str">
        <f ca="1">IF(Table1[[#This Row],[years_of_experience_in_field]]&gt;Table1[[#This Row],[Age]],"yes","No")</f>
        <v>No</v>
      </c>
    </row>
    <row r="129" spans="1:56" x14ac:dyDescent="0.25">
      <c r="A129">
        <v>127</v>
      </c>
      <c r="B129" t="s">
        <v>0</v>
      </c>
      <c r="H129" s="6">
        <f t="shared" ca="1" si="1"/>
        <v>25.152777777777779</v>
      </c>
      <c r="I129" s="1">
        <v>34037</v>
      </c>
      <c r="J129">
        <v>7</v>
      </c>
      <c r="K129">
        <v>60</v>
      </c>
      <c r="L129">
        <v>11</v>
      </c>
      <c r="M129">
        <v>6</v>
      </c>
      <c r="N129">
        <v>607476</v>
      </c>
      <c r="O129" t="s">
        <v>85</v>
      </c>
      <c r="P129">
        <v>0</v>
      </c>
      <c r="Q129" t="s">
        <v>17</v>
      </c>
      <c r="S129" t="s">
        <v>63</v>
      </c>
      <c r="U129">
        <v>1</v>
      </c>
      <c r="V129" t="s">
        <v>177</v>
      </c>
      <c r="X129" t="s">
        <v>45</v>
      </c>
      <c r="Z129" t="s">
        <v>56</v>
      </c>
      <c r="AB129">
        <v>3</v>
      </c>
      <c r="AC129" t="s">
        <v>662</v>
      </c>
      <c r="AD129" t="s">
        <v>48</v>
      </c>
      <c r="AH129" t="s">
        <v>10</v>
      </c>
      <c r="AO129" t="s">
        <v>37</v>
      </c>
      <c r="AQ129">
        <v>5</v>
      </c>
      <c r="AS129">
        <v>1</v>
      </c>
      <c r="AU129">
        <v>10</v>
      </c>
      <c r="AV129" t="s">
        <v>663</v>
      </c>
      <c r="AW129" t="s">
        <v>28</v>
      </c>
      <c r="AY129">
        <v>10</v>
      </c>
      <c r="AZ129" t="s">
        <v>664</v>
      </c>
      <c r="BA129" t="s">
        <v>665</v>
      </c>
      <c r="BD129" t="str">
        <f ca="1">IF(Table1[[#This Row],[years_of_experience_in_field]]&gt;Table1[[#This Row],[Age]],"yes","No")</f>
        <v>No</v>
      </c>
    </row>
    <row r="130" spans="1:56" x14ac:dyDescent="0.25">
      <c r="A130">
        <v>128</v>
      </c>
      <c r="B130" t="s">
        <v>0</v>
      </c>
      <c r="C130" t="s">
        <v>1</v>
      </c>
      <c r="F130" t="s">
        <v>4</v>
      </c>
      <c r="H130" s="6">
        <f t="shared" ref="H130:H193" ca="1" si="2">_xlfn.DAYS(NOW(),I130)/360</f>
        <v>39.62222222222222</v>
      </c>
      <c r="I130" s="1">
        <v>28828</v>
      </c>
      <c r="J130">
        <v>5</v>
      </c>
      <c r="K130">
        <v>30</v>
      </c>
      <c r="L130">
        <v>16</v>
      </c>
      <c r="M130">
        <v>50</v>
      </c>
      <c r="N130">
        <v>81000</v>
      </c>
      <c r="O130" t="s">
        <v>61</v>
      </c>
      <c r="P130">
        <v>1</v>
      </c>
      <c r="Q130" t="s">
        <v>32</v>
      </c>
      <c r="S130" t="s">
        <v>33</v>
      </c>
      <c r="U130">
        <v>1</v>
      </c>
      <c r="V130" t="s">
        <v>429</v>
      </c>
      <c r="X130" t="s">
        <v>20</v>
      </c>
      <c r="AA130" t="s">
        <v>666</v>
      </c>
      <c r="AB130">
        <v>13</v>
      </c>
      <c r="AC130" t="s">
        <v>667</v>
      </c>
      <c r="AD130" t="s">
        <v>48</v>
      </c>
      <c r="AH130" t="s">
        <v>10</v>
      </c>
      <c r="AO130" t="s">
        <v>37</v>
      </c>
      <c r="AQ130">
        <v>6</v>
      </c>
      <c r="AT130">
        <v>10</v>
      </c>
      <c r="AU130">
        <v>20</v>
      </c>
      <c r="AV130" t="s">
        <v>668</v>
      </c>
      <c r="AW130" t="s">
        <v>156</v>
      </c>
      <c r="AY130">
        <v>10</v>
      </c>
      <c r="AZ130" t="s">
        <v>669</v>
      </c>
      <c r="BA130" t="s">
        <v>670</v>
      </c>
      <c r="BB130" t="s">
        <v>671</v>
      </c>
      <c r="BD130" t="str">
        <f ca="1">IF(Table1[[#This Row],[years_of_experience_in_field]]&gt;Table1[[#This Row],[Age]],"yes","No")</f>
        <v>No</v>
      </c>
    </row>
    <row r="131" spans="1:56" x14ac:dyDescent="0.25">
      <c r="A131">
        <v>129</v>
      </c>
      <c r="B131" t="s">
        <v>0</v>
      </c>
      <c r="H131" s="6">
        <v>33</v>
      </c>
      <c r="J131">
        <v>8</v>
      </c>
      <c r="K131">
        <v>90</v>
      </c>
      <c r="L131">
        <v>6</v>
      </c>
      <c r="M131">
        <v>4</v>
      </c>
      <c r="N131">
        <v>95125</v>
      </c>
      <c r="O131" t="s">
        <v>61</v>
      </c>
      <c r="P131">
        <v>0</v>
      </c>
      <c r="Q131" t="s">
        <v>43</v>
      </c>
      <c r="S131" t="s">
        <v>33</v>
      </c>
      <c r="U131">
        <v>1</v>
      </c>
      <c r="V131" t="s">
        <v>177</v>
      </c>
      <c r="X131" t="s">
        <v>45</v>
      </c>
      <c r="Z131" t="s">
        <v>56</v>
      </c>
      <c r="AB131">
        <v>10</v>
      </c>
      <c r="AC131" t="s">
        <v>672</v>
      </c>
      <c r="AD131" t="s">
        <v>48</v>
      </c>
      <c r="AH131" t="s">
        <v>10</v>
      </c>
      <c r="AO131" t="s">
        <v>49</v>
      </c>
      <c r="AQ131">
        <v>6</v>
      </c>
      <c r="AS131">
        <v>4</v>
      </c>
      <c r="AU131">
        <v>30</v>
      </c>
      <c r="AV131" t="s">
        <v>673</v>
      </c>
      <c r="AW131" t="s">
        <v>28</v>
      </c>
      <c r="AY131">
        <v>9</v>
      </c>
      <c r="AZ131" t="s">
        <v>674</v>
      </c>
      <c r="BD131" t="str">
        <f>IF(Table1[[#This Row],[years_of_experience_in_field]]&gt;Table1[[#This Row],[Age]],"yes","No")</f>
        <v>No</v>
      </c>
    </row>
    <row r="132" spans="1:56" x14ac:dyDescent="0.25">
      <c r="A132">
        <v>130</v>
      </c>
      <c r="B132" t="s">
        <v>0</v>
      </c>
      <c r="F132" t="s">
        <v>4</v>
      </c>
      <c r="H132" s="6">
        <f t="shared" ca="1" si="2"/>
        <v>31.766666666666666</v>
      </c>
      <c r="I132" s="1">
        <v>31656</v>
      </c>
      <c r="J132">
        <v>7</v>
      </c>
      <c r="K132">
        <v>35</v>
      </c>
      <c r="L132">
        <v>14</v>
      </c>
      <c r="M132">
        <v>12</v>
      </c>
      <c r="N132">
        <v>28029</v>
      </c>
      <c r="O132" t="s">
        <v>299</v>
      </c>
      <c r="P132">
        <v>0</v>
      </c>
      <c r="Q132" t="s">
        <v>43</v>
      </c>
      <c r="S132" t="s">
        <v>63</v>
      </c>
      <c r="U132">
        <v>0</v>
      </c>
      <c r="AD132" t="s">
        <v>48</v>
      </c>
      <c r="AG132" t="s">
        <v>9</v>
      </c>
      <c r="AO132" t="s">
        <v>37</v>
      </c>
      <c r="AQ132">
        <v>6</v>
      </c>
      <c r="AS132">
        <v>6</v>
      </c>
      <c r="AU132">
        <v>12</v>
      </c>
      <c r="AV132" t="s">
        <v>675</v>
      </c>
      <c r="AX132" t="s">
        <v>676</v>
      </c>
      <c r="AY132">
        <v>7</v>
      </c>
      <c r="AZ132" t="s">
        <v>677</v>
      </c>
      <c r="BD132" t="str">
        <f ca="1">IF(Table1[[#This Row],[years_of_experience_in_field]]&gt;Table1[[#This Row],[Age]],"yes","No")</f>
        <v>No</v>
      </c>
    </row>
    <row r="133" spans="1:56" x14ac:dyDescent="0.25">
      <c r="A133">
        <v>131</v>
      </c>
      <c r="C133" t="s">
        <v>1</v>
      </c>
      <c r="H133" s="6">
        <f t="shared" ca="1" si="2"/>
        <v>52.863888888888887</v>
      </c>
      <c r="I133" s="1">
        <v>24061</v>
      </c>
      <c r="J133">
        <v>8</v>
      </c>
      <c r="K133">
        <v>35</v>
      </c>
      <c r="L133">
        <v>7</v>
      </c>
      <c r="M133">
        <v>0</v>
      </c>
      <c r="N133">
        <v>92128</v>
      </c>
      <c r="O133" t="s">
        <v>53</v>
      </c>
      <c r="P133">
        <v>1</v>
      </c>
      <c r="Q133" t="s">
        <v>32</v>
      </c>
      <c r="S133" t="s">
        <v>33</v>
      </c>
      <c r="U133">
        <v>1</v>
      </c>
      <c r="V133" t="s">
        <v>10</v>
      </c>
      <c r="X133" t="s">
        <v>45</v>
      </c>
      <c r="Z133" t="s">
        <v>536</v>
      </c>
      <c r="AB133">
        <v>20</v>
      </c>
      <c r="AC133" t="s">
        <v>678</v>
      </c>
      <c r="AD133" t="s">
        <v>36</v>
      </c>
      <c r="AI133" t="s">
        <v>11</v>
      </c>
      <c r="AO133" t="s">
        <v>24</v>
      </c>
      <c r="AQ133">
        <v>6</v>
      </c>
      <c r="AT133">
        <v>10</v>
      </c>
      <c r="AU133">
        <v>12</v>
      </c>
      <c r="AV133" t="s">
        <v>679</v>
      </c>
      <c r="AW133" t="s">
        <v>39</v>
      </c>
      <c r="AY133">
        <v>9</v>
      </c>
      <c r="AZ133" t="s">
        <v>680</v>
      </c>
      <c r="BA133" t="s">
        <v>681</v>
      </c>
      <c r="BB133" t="s">
        <v>682</v>
      </c>
      <c r="BD133" t="str">
        <f ca="1">IF(Table1[[#This Row],[years_of_experience_in_field]]&gt;Table1[[#This Row],[Age]],"yes","No")</f>
        <v>No</v>
      </c>
    </row>
    <row r="134" spans="1:56" x14ac:dyDescent="0.25">
      <c r="A134">
        <v>132</v>
      </c>
      <c r="B134" t="s">
        <v>0</v>
      </c>
      <c r="F134" t="s">
        <v>4</v>
      </c>
      <c r="H134" s="6">
        <f t="shared" ca="1" si="2"/>
        <v>36.62777777777778</v>
      </c>
      <c r="I134" s="1">
        <v>29906</v>
      </c>
      <c r="J134">
        <v>6</v>
      </c>
      <c r="K134">
        <v>35</v>
      </c>
      <c r="L134">
        <v>10</v>
      </c>
      <c r="M134">
        <v>12</v>
      </c>
      <c r="N134">
        <v>85716</v>
      </c>
      <c r="O134" t="s">
        <v>97</v>
      </c>
      <c r="P134">
        <v>1</v>
      </c>
      <c r="Q134" t="s">
        <v>86</v>
      </c>
      <c r="S134" t="s">
        <v>33</v>
      </c>
      <c r="U134">
        <v>1</v>
      </c>
      <c r="V134" t="s">
        <v>177</v>
      </c>
      <c r="X134" t="s">
        <v>106</v>
      </c>
      <c r="Z134" t="s">
        <v>120</v>
      </c>
      <c r="AB134">
        <v>1</v>
      </c>
      <c r="AC134" t="s">
        <v>683</v>
      </c>
      <c r="AD134" t="s">
        <v>327</v>
      </c>
      <c r="AN134" t="s">
        <v>684</v>
      </c>
      <c r="AO134" t="s">
        <v>37</v>
      </c>
      <c r="AQ134">
        <v>6</v>
      </c>
      <c r="AS134">
        <v>6</v>
      </c>
      <c r="AU134">
        <v>25</v>
      </c>
      <c r="AV134" t="s">
        <v>685</v>
      </c>
      <c r="AW134" t="s">
        <v>309</v>
      </c>
      <c r="AY134">
        <v>10</v>
      </c>
      <c r="AZ134" t="s">
        <v>686</v>
      </c>
      <c r="BA134" t="s">
        <v>687</v>
      </c>
      <c r="BB134" t="s">
        <v>688</v>
      </c>
      <c r="BD134" t="str">
        <f ca="1">IF(Table1[[#This Row],[years_of_experience_in_field]]&gt;Table1[[#This Row],[Age]],"yes","No")</f>
        <v>No</v>
      </c>
    </row>
    <row r="135" spans="1:56" x14ac:dyDescent="0.25">
      <c r="A135">
        <v>133</v>
      </c>
      <c r="C135" t="s">
        <v>1</v>
      </c>
      <c r="H135" s="6">
        <f t="shared" ca="1" si="2"/>
        <v>30.827777777777779</v>
      </c>
      <c r="I135" s="1">
        <v>31994</v>
      </c>
      <c r="J135">
        <v>8</v>
      </c>
      <c r="K135">
        <v>120</v>
      </c>
      <c r="L135">
        <v>14</v>
      </c>
      <c r="M135">
        <v>10</v>
      </c>
      <c r="N135">
        <v>400708</v>
      </c>
      <c r="O135" t="s">
        <v>267</v>
      </c>
      <c r="P135">
        <v>0</v>
      </c>
      <c r="Q135" t="s">
        <v>353</v>
      </c>
      <c r="S135" t="s">
        <v>18</v>
      </c>
      <c r="U135">
        <v>1</v>
      </c>
      <c r="V135" t="s">
        <v>119</v>
      </c>
      <c r="X135" t="s">
        <v>45</v>
      </c>
      <c r="Z135" t="s">
        <v>56</v>
      </c>
      <c r="AB135">
        <v>7</v>
      </c>
      <c r="AC135" t="s">
        <v>689</v>
      </c>
      <c r="AD135" t="s">
        <v>23</v>
      </c>
      <c r="AJ135" t="s">
        <v>12</v>
      </c>
      <c r="AO135" t="s">
        <v>24</v>
      </c>
      <c r="AQ135">
        <v>5</v>
      </c>
      <c r="AS135">
        <v>4</v>
      </c>
      <c r="AU135">
        <v>10</v>
      </c>
      <c r="AV135" t="s">
        <v>690</v>
      </c>
      <c r="AW135" t="s">
        <v>39</v>
      </c>
      <c r="AY135">
        <v>9</v>
      </c>
      <c r="AZ135" t="s">
        <v>691</v>
      </c>
      <c r="BA135" t="s">
        <v>692</v>
      </c>
      <c r="BD135" t="str">
        <f ca="1">IF(Table1[[#This Row],[years_of_experience_in_field]]&gt;Table1[[#This Row],[Age]],"yes","No")</f>
        <v>No</v>
      </c>
    </row>
    <row r="136" spans="1:56" x14ac:dyDescent="0.25">
      <c r="A136">
        <v>134</v>
      </c>
      <c r="C136" t="s">
        <v>1</v>
      </c>
      <c r="F136" t="s">
        <v>4</v>
      </c>
      <c r="H136" s="6">
        <f t="shared" ca="1" si="2"/>
        <v>23.547222222222221</v>
      </c>
      <c r="I136" s="1">
        <v>34615</v>
      </c>
      <c r="J136">
        <v>6</v>
      </c>
      <c r="K136">
        <v>240</v>
      </c>
      <c r="L136">
        <v>10</v>
      </c>
      <c r="M136">
        <v>20</v>
      </c>
      <c r="N136">
        <v>9250420</v>
      </c>
      <c r="O136" t="s">
        <v>189</v>
      </c>
      <c r="P136">
        <v>1</v>
      </c>
      <c r="Q136" t="s">
        <v>43</v>
      </c>
      <c r="S136" t="s">
        <v>63</v>
      </c>
      <c r="U136">
        <v>1</v>
      </c>
      <c r="V136" t="s">
        <v>119</v>
      </c>
      <c r="Y136" t="s">
        <v>693</v>
      </c>
      <c r="Z136" t="s">
        <v>56</v>
      </c>
      <c r="AB136">
        <v>2</v>
      </c>
      <c r="AC136" t="s">
        <v>694</v>
      </c>
      <c r="AD136" t="s">
        <v>23</v>
      </c>
      <c r="AH136" t="s">
        <v>10</v>
      </c>
      <c r="AO136" t="s">
        <v>37</v>
      </c>
      <c r="AQ136">
        <v>5</v>
      </c>
      <c r="AS136">
        <v>6</v>
      </c>
      <c r="AU136">
        <v>300</v>
      </c>
      <c r="AV136" t="s">
        <v>695</v>
      </c>
      <c r="AW136" t="s">
        <v>39</v>
      </c>
      <c r="AY136">
        <v>10</v>
      </c>
      <c r="AZ136" t="s">
        <v>696</v>
      </c>
      <c r="BA136" t="s">
        <v>697</v>
      </c>
      <c r="BD136" t="str">
        <f ca="1">IF(Table1[[#This Row],[years_of_experience_in_field]]&gt;Table1[[#This Row],[Age]],"yes","No")</f>
        <v>No</v>
      </c>
    </row>
    <row r="137" spans="1:56" x14ac:dyDescent="0.25">
      <c r="A137">
        <v>135</v>
      </c>
      <c r="B137" t="s">
        <v>0</v>
      </c>
      <c r="C137" t="s">
        <v>1</v>
      </c>
      <c r="D137" t="s">
        <v>2</v>
      </c>
      <c r="F137" t="s">
        <v>4</v>
      </c>
      <c r="H137" s="6">
        <f t="shared" ca="1" si="2"/>
        <v>25.574999999999999</v>
      </c>
      <c r="I137" s="1">
        <v>33885</v>
      </c>
      <c r="J137">
        <v>6</v>
      </c>
      <c r="K137">
        <v>60</v>
      </c>
      <c r="L137">
        <v>8</v>
      </c>
      <c r="M137">
        <v>3</v>
      </c>
      <c r="N137">
        <v>1827</v>
      </c>
      <c r="O137" t="s">
        <v>42</v>
      </c>
      <c r="P137">
        <v>1</v>
      </c>
      <c r="Q137" t="s">
        <v>62</v>
      </c>
      <c r="S137" t="s">
        <v>63</v>
      </c>
      <c r="U137">
        <v>1</v>
      </c>
      <c r="V137" t="s">
        <v>177</v>
      </c>
      <c r="Y137" t="s">
        <v>693</v>
      </c>
      <c r="AA137" t="s">
        <v>698</v>
      </c>
      <c r="AB137">
        <v>2</v>
      </c>
      <c r="AC137" t="s">
        <v>699</v>
      </c>
      <c r="AD137" t="s">
        <v>23</v>
      </c>
      <c r="AJ137" t="s">
        <v>12</v>
      </c>
      <c r="AO137" t="s">
        <v>24</v>
      </c>
      <c r="AQ137">
        <v>3</v>
      </c>
      <c r="AS137">
        <v>4</v>
      </c>
      <c r="AU137">
        <v>3</v>
      </c>
      <c r="AV137" t="s">
        <v>700</v>
      </c>
      <c r="AW137" t="s">
        <v>28</v>
      </c>
      <c r="AY137">
        <v>10</v>
      </c>
      <c r="AZ137" t="s">
        <v>701</v>
      </c>
      <c r="BD137" t="str">
        <f ca="1">IF(Table1[[#This Row],[years_of_experience_in_field]]&gt;Table1[[#This Row],[Age]],"yes","No")</f>
        <v>No</v>
      </c>
    </row>
    <row r="138" spans="1:56" x14ac:dyDescent="0.25">
      <c r="A138">
        <v>136</v>
      </c>
      <c r="B138" t="s">
        <v>0</v>
      </c>
      <c r="H138" s="6">
        <f t="shared" ca="1" si="2"/>
        <v>25.597222222222221</v>
      </c>
      <c r="I138" s="1">
        <v>33877</v>
      </c>
      <c r="J138">
        <v>10</v>
      </c>
      <c r="K138">
        <v>30</v>
      </c>
      <c r="L138">
        <v>20</v>
      </c>
      <c r="M138">
        <v>3</v>
      </c>
      <c r="N138">
        <v>28800</v>
      </c>
      <c r="O138" t="s">
        <v>42</v>
      </c>
      <c r="P138">
        <v>1</v>
      </c>
      <c r="Q138" t="s">
        <v>17</v>
      </c>
      <c r="S138" t="s">
        <v>63</v>
      </c>
      <c r="U138">
        <v>0</v>
      </c>
      <c r="AD138" t="s">
        <v>48</v>
      </c>
      <c r="AG138" t="s">
        <v>9</v>
      </c>
      <c r="AO138" t="s">
        <v>37</v>
      </c>
      <c r="AR138">
        <v>10</v>
      </c>
      <c r="AT138">
        <v>10</v>
      </c>
      <c r="AU138">
        <v>10</v>
      </c>
      <c r="AV138" t="s">
        <v>702</v>
      </c>
      <c r="AW138" t="s">
        <v>309</v>
      </c>
      <c r="AY138">
        <v>9</v>
      </c>
      <c r="AZ138" t="s">
        <v>703</v>
      </c>
      <c r="BB138" t="s">
        <v>704</v>
      </c>
      <c r="BD138" t="str">
        <f ca="1">IF(Table1[[#This Row],[years_of_experience_in_field]]&gt;Table1[[#This Row],[Age]],"yes","No")</f>
        <v>No</v>
      </c>
    </row>
    <row r="139" spans="1:56" x14ac:dyDescent="0.25">
      <c r="A139">
        <v>137</v>
      </c>
      <c r="F139" t="s">
        <v>4</v>
      </c>
      <c r="H139" s="6">
        <f t="shared" ca="1" si="2"/>
        <v>36.797222222222224</v>
      </c>
      <c r="I139" s="1">
        <v>29845</v>
      </c>
      <c r="J139">
        <v>8</v>
      </c>
      <c r="K139">
        <v>65</v>
      </c>
      <c r="L139">
        <v>14</v>
      </c>
      <c r="M139">
        <v>20</v>
      </c>
      <c r="N139">
        <v>99999</v>
      </c>
      <c r="O139" t="s">
        <v>67</v>
      </c>
      <c r="P139">
        <v>1</v>
      </c>
      <c r="Q139" t="s">
        <v>17</v>
      </c>
      <c r="S139" t="s">
        <v>18</v>
      </c>
      <c r="U139">
        <v>1</v>
      </c>
      <c r="V139" t="s">
        <v>10</v>
      </c>
      <c r="X139" t="s">
        <v>55</v>
      </c>
      <c r="Z139" t="s">
        <v>195</v>
      </c>
      <c r="AB139">
        <v>15</v>
      </c>
      <c r="AC139" t="s">
        <v>705</v>
      </c>
      <c r="AD139" t="s">
        <v>125</v>
      </c>
      <c r="AH139" t="s">
        <v>10</v>
      </c>
      <c r="AO139" t="s">
        <v>49</v>
      </c>
      <c r="AQ139">
        <v>4</v>
      </c>
      <c r="AS139">
        <v>6</v>
      </c>
      <c r="AU139">
        <v>16</v>
      </c>
      <c r="AV139" t="s">
        <v>706</v>
      </c>
      <c r="AX139" t="s">
        <v>707</v>
      </c>
      <c r="AY139">
        <v>10</v>
      </c>
      <c r="AZ139" t="s">
        <v>708</v>
      </c>
      <c r="BA139" t="s">
        <v>709</v>
      </c>
      <c r="BB139" t="s">
        <v>710</v>
      </c>
      <c r="BD139" t="str">
        <f ca="1">IF(Table1[[#This Row],[years_of_experience_in_field]]&gt;Table1[[#This Row],[Age]],"yes","No")</f>
        <v>No</v>
      </c>
    </row>
    <row r="140" spans="1:56" x14ac:dyDescent="0.25">
      <c r="A140">
        <v>138</v>
      </c>
      <c r="B140" t="s">
        <v>0</v>
      </c>
      <c r="H140" s="6">
        <f t="shared" ca="1" si="2"/>
        <v>25.574999999999999</v>
      </c>
      <c r="I140" s="1">
        <v>33885</v>
      </c>
      <c r="J140">
        <v>8</v>
      </c>
      <c r="K140">
        <v>60</v>
      </c>
      <c r="L140">
        <v>8</v>
      </c>
      <c r="M140">
        <v>10</v>
      </c>
      <c r="N140">
        <v>310023</v>
      </c>
      <c r="O140" t="s">
        <v>153</v>
      </c>
      <c r="P140">
        <v>1</v>
      </c>
      <c r="Q140" t="s">
        <v>32</v>
      </c>
      <c r="S140" t="s">
        <v>63</v>
      </c>
      <c r="U140">
        <v>1</v>
      </c>
      <c r="V140" t="s">
        <v>10</v>
      </c>
      <c r="X140" t="s">
        <v>45</v>
      </c>
      <c r="Z140" t="s">
        <v>120</v>
      </c>
      <c r="AB140">
        <v>1</v>
      </c>
      <c r="AC140" t="s">
        <v>711</v>
      </c>
      <c r="AD140" t="s">
        <v>23</v>
      </c>
      <c r="AH140" t="s">
        <v>10</v>
      </c>
      <c r="AO140" t="s">
        <v>49</v>
      </c>
      <c r="AQ140">
        <v>6</v>
      </c>
      <c r="AS140">
        <v>6</v>
      </c>
      <c r="AU140">
        <v>10</v>
      </c>
      <c r="AV140" t="s">
        <v>712</v>
      </c>
      <c r="AX140" t="s">
        <v>713</v>
      </c>
      <c r="AY140">
        <v>9</v>
      </c>
      <c r="AZ140" t="s">
        <v>714</v>
      </c>
      <c r="BA140" t="s">
        <v>715</v>
      </c>
      <c r="BB140" t="s">
        <v>716</v>
      </c>
      <c r="BD140" t="str">
        <f ca="1">IF(Table1[[#This Row],[years_of_experience_in_field]]&gt;Table1[[#This Row],[Age]],"yes","No")</f>
        <v>No</v>
      </c>
    </row>
    <row r="141" spans="1:56" x14ac:dyDescent="0.25">
      <c r="A141">
        <v>139</v>
      </c>
      <c r="B141" t="s">
        <v>0</v>
      </c>
      <c r="H141" s="6">
        <f t="shared" ca="1" si="2"/>
        <v>37.994444444444447</v>
      </c>
      <c r="I141" s="1">
        <v>29414</v>
      </c>
      <c r="J141">
        <v>6</v>
      </c>
      <c r="K141">
        <v>140</v>
      </c>
      <c r="L141">
        <v>12</v>
      </c>
      <c r="M141">
        <v>1</v>
      </c>
      <c r="N141">
        <v>127562</v>
      </c>
      <c r="O141" t="s">
        <v>42</v>
      </c>
      <c r="P141">
        <v>0</v>
      </c>
      <c r="Q141" t="s">
        <v>17</v>
      </c>
      <c r="S141" t="s">
        <v>33</v>
      </c>
      <c r="U141">
        <v>1</v>
      </c>
      <c r="V141" t="s">
        <v>119</v>
      </c>
      <c r="X141" t="s">
        <v>45</v>
      </c>
      <c r="Z141" t="s">
        <v>56</v>
      </c>
      <c r="AB141">
        <v>1</v>
      </c>
      <c r="AC141" t="s">
        <v>717</v>
      </c>
      <c r="AD141" t="s">
        <v>48</v>
      </c>
      <c r="AH141" t="s">
        <v>10</v>
      </c>
      <c r="AO141" t="s">
        <v>37</v>
      </c>
      <c r="AR141">
        <v>10</v>
      </c>
      <c r="AS141">
        <v>6</v>
      </c>
      <c r="AU141">
        <v>20</v>
      </c>
      <c r="AV141" t="s">
        <v>718</v>
      </c>
      <c r="AW141" t="s">
        <v>28</v>
      </c>
      <c r="AY141">
        <v>6</v>
      </c>
      <c r="AZ141" t="s">
        <v>719</v>
      </c>
      <c r="BA141" t="s">
        <v>286</v>
      </c>
      <c r="BB141" t="s">
        <v>720</v>
      </c>
      <c r="BD141" t="str">
        <f ca="1">IF(Table1[[#This Row],[years_of_experience_in_field]]&gt;Table1[[#This Row],[Age]],"yes","No")</f>
        <v>No</v>
      </c>
    </row>
    <row r="142" spans="1:56" x14ac:dyDescent="0.25">
      <c r="A142">
        <v>140</v>
      </c>
      <c r="B142" t="s">
        <v>0</v>
      </c>
      <c r="E142" t="s">
        <v>3</v>
      </c>
      <c r="F142" t="s">
        <v>4</v>
      </c>
      <c r="H142" s="6">
        <f t="shared" ca="1" si="2"/>
        <v>25.6</v>
      </c>
      <c r="I142" s="1">
        <v>33876</v>
      </c>
      <c r="J142">
        <v>6</v>
      </c>
      <c r="K142">
        <v>90</v>
      </c>
      <c r="L142">
        <v>10</v>
      </c>
      <c r="M142">
        <v>12</v>
      </c>
      <c r="N142">
        <v>130018</v>
      </c>
      <c r="O142" t="s">
        <v>189</v>
      </c>
      <c r="P142">
        <v>0</v>
      </c>
      <c r="Q142" t="s">
        <v>32</v>
      </c>
      <c r="S142" t="s">
        <v>33</v>
      </c>
      <c r="U142">
        <v>1</v>
      </c>
      <c r="V142" t="s">
        <v>371</v>
      </c>
      <c r="X142" t="s">
        <v>75</v>
      </c>
      <c r="AA142" t="s">
        <v>721</v>
      </c>
      <c r="AB142">
        <v>2</v>
      </c>
      <c r="AC142" t="s">
        <v>722</v>
      </c>
      <c r="AD142" t="s">
        <v>23</v>
      </c>
      <c r="AG142" t="s">
        <v>9</v>
      </c>
      <c r="AO142" t="s">
        <v>37</v>
      </c>
      <c r="AQ142">
        <v>6</v>
      </c>
      <c r="AT142">
        <v>10</v>
      </c>
      <c r="AU142">
        <v>50</v>
      </c>
      <c r="AV142" t="s">
        <v>723</v>
      </c>
      <c r="AW142" t="s">
        <v>39</v>
      </c>
      <c r="AY142">
        <v>10</v>
      </c>
      <c r="AZ142" t="s">
        <v>724</v>
      </c>
      <c r="BA142" t="s">
        <v>725</v>
      </c>
      <c r="BB142" t="s">
        <v>726</v>
      </c>
      <c r="BD142" t="str">
        <f ca="1">IF(Table1[[#This Row],[years_of_experience_in_field]]&gt;Table1[[#This Row],[Age]],"yes","No")</f>
        <v>No</v>
      </c>
    </row>
    <row r="143" spans="1:56" x14ac:dyDescent="0.25">
      <c r="A143">
        <v>141</v>
      </c>
      <c r="B143" t="s">
        <v>0</v>
      </c>
      <c r="H143" s="6">
        <f t="shared" ca="1" si="2"/>
        <v>25.208333333333332</v>
      </c>
      <c r="I143" s="1">
        <v>34017</v>
      </c>
      <c r="J143">
        <v>4</v>
      </c>
      <c r="K143">
        <v>2</v>
      </c>
      <c r="L143">
        <v>10</v>
      </c>
      <c r="M143">
        <v>15</v>
      </c>
      <c r="N143">
        <v>411045</v>
      </c>
      <c r="O143" t="s">
        <v>16</v>
      </c>
      <c r="P143">
        <v>1</v>
      </c>
      <c r="Q143" t="s">
        <v>17</v>
      </c>
      <c r="S143" t="s">
        <v>33</v>
      </c>
      <c r="U143">
        <v>0</v>
      </c>
      <c r="AD143" t="s">
        <v>23</v>
      </c>
      <c r="AF143" t="s">
        <v>8</v>
      </c>
      <c r="AO143" t="s">
        <v>37</v>
      </c>
      <c r="AQ143">
        <v>6</v>
      </c>
      <c r="AS143">
        <v>6</v>
      </c>
      <c r="AU143">
        <v>3</v>
      </c>
      <c r="AV143" t="s">
        <v>727</v>
      </c>
      <c r="AW143" t="s">
        <v>28</v>
      </c>
      <c r="AY143">
        <v>10</v>
      </c>
      <c r="AZ143" t="s">
        <v>728</v>
      </c>
      <c r="BA143" t="s">
        <v>721</v>
      </c>
      <c r="BB143" t="s">
        <v>729</v>
      </c>
      <c r="BD143" t="str">
        <f ca="1">IF(Table1[[#This Row],[years_of_experience_in_field]]&gt;Table1[[#This Row],[Age]],"yes","No")</f>
        <v>No</v>
      </c>
    </row>
    <row r="144" spans="1:56" x14ac:dyDescent="0.25">
      <c r="A144">
        <v>142</v>
      </c>
      <c r="C144" t="s">
        <v>1</v>
      </c>
      <c r="H144" s="6">
        <f t="shared" ca="1" si="2"/>
        <v>27.991666666666667</v>
      </c>
      <c r="I144" s="1">
        <v>33015</v>
      </c>
      <c r="J144">
        <v>7</v>
      </c>
      <c r="K144">
        <v>150</v>
      </c>
      <c r="L144">
        <v>9</v>
      </c>
      <c r="M144">
        <v>10</v>
      </c>
      <c r="N144">
        <v>90025</v>
      </c>
      <c r="O144" t="s">
        <v>53</v>
      </c>
      <c r="P144">
        <v>0</v>
      </c>
      <c r="Q144" t="s">
        <v>32</v>
      </c>
      <c r="S144" t="s">
        <v>18</v>
      </c>
      <c r="U144">
        <v>1</v>
      </c>
      <c r="V144" t="s">
        <v>110</v>
      </c>
      <c r="X144" t="s">
        <v>45</v>
      </c>
      <c r="Z144" t="s">
        <v>88</v>
      </c>
      <c r="AB144">
        <v>3</v>
      </c>
      <c r="AC144" t="s">
        <v>730</v>
      </c>
      <c r="AD144" t="s">
        <v>23</v>
      </c>
      <c r="AF144" t="s">
        <v>8</v>
      </c>
      <c r="AO144" t="s">
        <v>37</v>
      </c>
      <c r="AR144">
        <v>10</v>
      </c>
      <c r="AT144">
        <v>10</v>
      </c>
      <c r="AU144">
        <v>20</v>
      </c>
      <c r="AV144" t="s">
        <v>121</v>
      </c>
      <c r="AW144" t="s">
        <v>28</v>
      </c>
      <c r="AY144">
        <v>10</v>
      </c>
      <c r="AZ144" t="s">
        <v>731</v>
      </c>
      <c r="BA144" t="s">
        <v>732</v>
      </c>
      <c r="BB144" t="s">
        <v>733</v>
      </c>
      <c r="BD144" t="str">
        <f ca="1">IF(Table1[[#This Row],[years_of_experience_in_field]]&gt;Table1[[#This Row],[Age]],"yes","No")</f>
        <v>No</v>
      </c>
    </row>
    <row r="145" spans="1:56" x14ac:dyDescent="0.25">
      <c r="A145">
        <v>143</v>
      </c>
      <c r="C145" t="s">
        <v>1</v>
      </c>
      <c r="H145" s="6">
        <f t="shared" ca="1" si="2"/>
        <v>28.352777777777778</v>
      </c>
      <c r="I145" s="1">
        <v>32885</v>
      </c>
      <c r="J145">
        <v>7</v>
      </c>
      <c r="K145">
        <v>28</v>
      </c>
      <c r="L145">
        <v>12</v>
      </c>
      <c r="M145">
        <v>6</v>
      </c>
      <c r="N145">
        <v>19106</v>
      </c>
      <c r="O145" t="s">
        <v>299</v>
      </c>
      <c r="P145">
        <v>0</v>
      </c>
      <c r="Q145" t="s">
        <v>98</v>
      </c>
      <c r="S145" t="s">
        <v>33</v>
      </c>
      <c r="U145">
        <v>1</v>
      </c>
      <c r="V145" t="s">
        <v>54</v>
      </c>
      <c r="X145" t="s">
        <v>45</v>
      </c>
      <c r="Z145" t="s">
        <v>184</v>
      </c>
      <c r="AB145">
        <v>5</v>
      </c>
      <c r="AC145" t="s">
        <v>734</v>
      </c>
      <c r="AD145" t="s">
        <v>48</v>
      </c>
      <c r="AG145" t="s">
        <v>9</v>
      </c>
      <c r="AJ145" t="s">
        <v>12</v>
      </c>
      <c r="AO145" t="s">
        <v>24</v>
      </c>
      <c r="AQ145">
        <v>4</v>
      </c>
      <c r="AS145">
        <v>4</v>
      </c>
      <c r="AU145">
        <v>100</v>
      </c>
      <c r="AV145" t="s">
        <v>735</v>
      </c>
      <c r="AW145" t="s">
        <v>28</v>
      </c>
      <c r="AY145">
        <v>9</v>
      </c>
      <c r="AZ145" t="s">
        <v>736</v>
      </c>
      <c r="BA145" t="s">
        <v>737</v>
      </c>
      <c r="BD145" t="str">
        <f ca="1">IF(Table1[[#This Row],[years_of_experience_in_field]]&gt;Table1[[#This Row],[Age]],"yes","No")</f>
        <v>No</v>
      </c>
    </row>
    <row r="146" spans="1:56" x14ac:dyDescent="0.25">
      <c r="A146">
        <v>144</v>
      </c>
      <c r="F146" t="s">
        <v>4</v>
      </c>
      <c r="H146" s="6">
        <f t="shared" ca="1" si="2"/>
        <v>30.383333333333333</v>
      </c>
      <c r="I146" s="1">
        <v>32154</v>
      </c>
      <c r="J146">
        <v>8</v>
      </c>
      <c r="K146">
        <v>35</v>
      </c>
      <c r="L146">
        <v>12</v>
      </c>
      <c r="M146">
        <v>1</v>
      </c>
      <c r="N146">
        <v>1000</v>
      </c>
      <c r="O146" t="s">
        <v>53</v>
      </c>
      <c r="P146">
        <v>0</v>
      </c>
      <c r="Q146" t="s">
        <v>17</v>
      </c>
      <c r="S146" t="s">
        <v>18</v>
      </c>
      <c r="U146">
        <v>1</v>
      </c>
      <c r="V146" t="s">
        <v>177</v>
      </c>
      <c r="Y146" t="s">
        <v>177</v>
      </c>
      <c r="Z146" t="s">
        <v>56</v>
      </c>
      <c r="AB146">
        <v>5</v>
      </c>
      <c r="AC146" t="s">
        <v>738</v>
      </c>
      <c r="AD146" t="s">
        <v>23</v>
      </c>
      <c r="AH146" t="s">
        <v>10</v>
      </c>
      <c r="AO146" t="s">
        <v>49</v>
      </c>
      <c r="AQ146">
        <v>3</v>
      </c>
      <c r="AS146">
        <v>1</v>
      </c>
      <c r="AU146">
        <v>160</v>
      </c>
      <c r="AV146" t="s">
        <v>15</v>
      </c>
      <c r="AW146" t="s">
        <v>28</v>
      </c>
      <c r="AY146">
        <v>10</v>
      </c>
      <c r="AZ146" t="s">
        <v>739</v>
      </c>
      <c r="BA146" t="s">
        <v>382</v>
      </c>
      <c r="BB146" t="s">
        <v>254</v>
      </c>
      <c r="BD146" t="str">
        <f ca="1">IF(Table1[[#This Row],[years_of_experience_in_field]]&gt;Table1[[#This Row],[Age]],"yes","No")</f>
        <v>No</v>
      </c>
    </row>
    <row r="147" spans="1:56" x14ac:dyDescent="0.25">
      <c r="A147">
        <v>145</v>
      </c>
      <c r="C147" t="s">
        <v>1</v>
      </c>
      <c r="E147" t="s">
        <v>3</v>
      </c>
      <c r="F147" t="s">
        <v>4</v>
      </c>
      <c r="H147" s="6">
        <f t="shared" ca="1" si="2"/>
        <v>25.077777777777779</v>
      </c>
      <c r="I147" s="1">
        <v>34064</v>
      </c>
      <c r="J147">
        <v>6</v>
      </c>
      <c r="K147">
        <v>120</v>
      </c>
      <c r="L147">
        <v>13</v>
      </c>
      <c r="M147">
        <v>4</v>
      </c>
      <c r="N147">
        <v>560001</v>
      </c>
      <c r="O147" t="s">
        <v>189</v>
      </c>
      <c r="P147">
        <v>1</v>
      </c>
      <c r="Q147" t="s">
        <v>43</v>
      </c>
      <c r="T147" t="s">
        <v>740</v>
      </c>
      <c r="U147">
        <v>1</v>
      </c>
      <c r="V147" t="s">
        <v>119</v>
      </c>
      <c r="X147" t="s">
        <v>45</v>
      </c>
      <c r="Z147" t="s">
        <v>195</v>
      </c>
      <c r="AB147">
        <v>2</v>
      </c>
      <c r="AC147" t="s">
        <v>741</v>
      </c>
      <c r="AD147" t="s">
        <v>23</v>
      </c>
      <c r="AM147" t="s">
        <v>15</v>
      </c>
      <c r="AW147" t="s">
        <v>39</v>
      </c>
      <c r="AY147">
        <v>8</v>
      </c>
      <c r="AZ147" t="s">
        <v>742</v>
      </c>
      <c r="BB147" t="s">
        <v>743</v>
      </c>
      <c r="BD147" t="str">
        <f ca="1">IF(Table1[[#This Row],[years_of_experience_in_field]]&gt;Table1[[#This Row],[Age]],"yes","No")</f>
        <v>No</v>
      </c>
    </row>
    <row r="148" spans="1:56" x14ac:dyDescent="0.25">
      <c r="A148">
        <v>146</v>
      </c>
      <c r="B148" t="s">
        <v>0</v>
      </c>
      <c r="D148" t="s">
        <v>2</v>
      </c>
      <c r="H148" s="6">
        <f t="shared" ca="1" si="2"/>
        <v>29.31111111111111</v>
      </c>
      <c r="I148" s="1">
        <v>32540</v>
      </c>
      <c r="J148">
        <v>8</v>
      </c>
      <c r="K148">
        <v>7</v>
      </c>
      <c r="L148">
        <v>12</v>
      </c>
      <c r="M148">
        <v>0</v>
      </c>
      <c r="N148">
        <v>3706</v>
      </c>
      <c r="O148" t="s">
        <v>67</v>
      </c>
      <c r="P148">
        <v>1</v>
      </c>
      <c r="Q148" t="s">
        <v>32</v>
      </c>
      <c r="S148" t="s">
        <v>68</v>
      </c>
      <c r="U148">
        <v>1</v>
      </c>
      <c r="V148" t="s">
        <v>371</v>
      </c>
      <c r="X148" t="s">
        <v>45</v>
      </c>
      <c r="Z148" t="s">
        <v>120</v>
      </c>
      <c r="AB148">
        <v>3</v>
      </c>
      <c r="AC148" t="s">
        <v>744</v>
      </c>
      <c r="AD148" t="s">
        <v>48</v>
      </c>
      <c r="AG148" t="s">
        <v>9</v>
      </c>
      <c r="AO148" t="s">
        <v>37</v>
      </c>
      <c r="AQ148">
        <v>4</v>
      </c>
      <c r="AS148">
        <v>6</v>
      </c>
      <c r="AU148">
        <v>20</v>
      </c>
      <c r="AV148" t="s">
        <v>745</v>
      </c>
      <c r="AW148" t="s">
        <v>39</v>
      </c>
      <c r="AY148">
        <v>10</v>
      </c>
      <c r="AZ148" t="s">
        <v>746</v>
      </c>
      <c r="BA148" t="s">
        <v>747</v>
      </c>
      <c r="BB148" t="s">
        <v>748</v>
      </c>
      <c r="BD148" t="str">
        <f ca="1">IF(Table1[[#This Row],[years_of_experience_in_field]]&gt;Table1[[#This Row],[Age]],"yes","No")</f>
        <v>No</v>
      </c>
    </row>
    <row r="149" spans="1:56" x14ac:dyDescent="0.25">
      <c r="A149">
        <v>147</v>
      </c>
      <c r="B149" t="s">
        <v>0</v>
      </c>
      <c r="H149" s="6">
        <f t="shared" ca="1" si="2"/>
        <v>28.172222222222221</v>
      </c>
      <c r="I149" s="1">
        <v>32950</v>
      </c>
      <c r="J149">
        <v>7</v>
      </c>
      <c r="K149">
        <v>60</v>
      </c>
      <c r="L149">
        <v>14</v>
      </c>
      <c r="M149">
        <v>5</v>
      </c>
      <c r="N149">
        <v>743502</v>
      </c>
      <c r="O149" t="s">
        <v>16</v>
      </c>
      <c r="P149">
        <v>0</v>
      </c>
      <c r="Q149" t="s">
        <v>17</v>
      </c>
      <c r="S149" t="s">
        <v>33</v>
      </c>
      <c r="U149">
        <v>1</v>
      </c>
      <c r="V149" t="s">
        <v>110</v>
      </c>
      <c r="X149" t="s">
        <v>45</v>
      </c>
      <c r="Z149" t="s">
        <v>76</v>
      </c>
      <c r="AB149">
        <v>5</v>
      </c>
      <c r="AC149" t="s">
        <v>749</v>
      </c>
      <c r="AD149" t="s">
        <v>23</v>
      </c>
      <c r="AG149" t="s">
        <v>9</v>
      </c>
      <c r="AO149" t="s">
        <v>49</v>
      </c>
      <c r="AQ149">
        <v>6</v>
      </c>
      <c r="AS149">
        <v>5</v>
      </c>
      <c r="AU149">
        <v>25</v>
      </c>
      <c r="AV149" t="s">
        <v>750</v>
      </c>
      <c r="AW149" t="s">
        <v>309</v>
      </c>
      <c r="AY149">
        <v>9</v>
      </c>
      <c r="AZ149" t="s">
        <v>751</v>
      </c>
      <c r="BA149" t="s">
        <v>752</v>
      </c>
      <c r="BB149" t="s">
        <v>753</v>
      </c>
      <c r="BD149" t="str">
        <f ca="1">IF(Table1[[#This Row],[years_of_experience_in_field]]&gt;Table1[[#This Row],[Age]],"yes","No")</f>
        <v>No</v>
      </c>
    </row>
    <row r="150" spans="1:56" x14ac:dyDescent="0.25">
      <c r="A150">
        <v>148</v>
      </c>
      <c r="E150" t="s">
        <v>3</v>
      </c>
      <c r="F150" t="s">
        <v>4</v>
      </c>
      <c r="H150" s="6">
        <f t="shared" ca="1" si="2"/>
        <v>22.863888888888887</v>
      </c>
      <c r="I150" s="1">
        <v>34861</v>
      </c>
      <c r="J150">
        <v>7</v>
      </c>
      <c r="K150">
        <v>35</v>
      </c>
      <c r="L150">
        <v>12</v>
      </c>
      <c r="M150">
        <v>15</v>
      </c>
      <c r="N150">
        <v>35280</v>
      </c>
      <c r="O150" t="s">
        <v>153</v>
      </c>
      <c r="P150">
        <v>1</v>
      </c>
      <c r="Q150" t="s">
        <v>17</v>
      </c>
      <c r="S150" t="s">
        <v>63</v>
      </c>
      <c r="U150">
        <v>1</v>
      </c>
      <c r="V150" t="s">
        <v>134</v>
      </c>
      <c r="X150" t="s">
        <v>75</v>
      </c>
      <c r="Z150" t="s">
        <v>21</v>
      </c>
      <c r="AB150">
        <v>1</v>
      </c>
      <c r="AC150" t="s">
        <v>22</v>
      </c>
      <c r="AD150" t="s">
        <v>23</v>
      </c>
      <c r="AI150" t="s">
        <v>11</v>
      </c>
      <c r="AJ150" t="s">
        <v>12</v>
      </c>
      <c r="AK150" t="s">
        <v>13</v>
      </c>
      <c r="AL150" t="s">
        <v>14</v>
      </c>
      <c r="AO150" t="s">
        <v>24</v>
      </c>
      <c r="AR150">
        <v>15</v>
      </c>
      <c r="AS150">
        <v>6</v>
      </c>
      <c r="AU150">
        <v>90</v>
      </c>
      <c r="AV150" t="s">
        <v>754</v>
      </c>
      <c r="AW150" t="s">
        <v>39</v>
      </c>
      <c r="AY150">
        <v>10</v>
      </c>
      <c r="AZ150" t="s">
        <v>755</v>
      </c>
      <c r="BA150" t="s">
        <v>756</v>
      </c>
      <c r="BD150" t="str">
        <f ca="1">IF(Table1[[#This Row],[years_of_experience_in_field]]&gt;Table1[[#This Row],[Age]],"yes","No")</f>
        <v>No</v>
      </c>
    </row>
    <row r="151" spans="1:56" x14ac:dyDescent="0.25">
      <c r="A151">
        <v>149</v>
      </c>
      <c r="B151" t="s">
        <v>0</v>
      </c>
      <c r="C151" t="s">
        <v>1</v>
      </c>
      <c r="F151" t="s">
        <v>4</v>
      </c>
      <c r="H151" s="6">
        <f t="shared" ca="1" si="2"/>
        <v>35.075000000000003</v>
      </c>
      <c r="I151" s="1">
        <v>30465</v>
      </c>
      <c r="J151">
        <v>7</v>
      </c>
      <c r="K151">
        <v>55</v>
      </c>
      <c r="L151">
        <v>9</v>
      </c>
      <c r="M151">
        <v>2</v>
      </c>
      <c r="N151">
        <v>0</v>
      </c>
      <c r="O151" t="s">
        <v>53</v>
      </c>
      <c r="P151">
        <v>0</v>
      </c>
      <c r="Q151" t="s">
        <v>62</v>
      </c>
      <c r="S151" t="s">
        <v>63</v>
      </c>
      <c r="U151">
        <v>1</v>
      </c>
      <c r="V151" t="s">
        <v>119</v>
      </c>
      <c r="X151" t="s">
        <v>45</v>
      </c>
      <c r="Z151" t="s">
        <v>70</v>
      </c>
      <c r="AB151">
        <v>6</v>
      </c>
      <c r="AC151" t="s">
        <v>757</v>
      </c>
      <c r="AD151" t="s">
        <v>327</v>
      </c>
      <c r="AH151" t="s">
        <v>10</v>
      </c>
      <c r="AI151" t="s">
        <v>11</v>
      </c>
      <c r="AJ151" t="s">
        <v>12</v>
      </c>
      <c r="AO151" t="s">
        <v>37</v>
      </c>
      <c r="AQ151">
        <v>4</v>
      </c>
      <c r="AS151">
        <v>4</v>
      </c>
      <c r="AU151">
        <v>6</v>
      </c>
      <c r="AV151" t="s">
        <v>758</v>
      </c>
      <c r="AX151" t="s">
        <v>759</v>
      </c>
      <c r="AY151">
        <v>10</v>
      </c>
      <c r="AZ151" t="s">
        <v>760</v>
      </c>
      <c r="BA151" t="s">
        <v>761</v>
      </c>
      <c r="BB151" t="s">
        <v>762</v>
      </c>
      <c r="BD151" t="str">
        <f ca="1">IF(Table1[[#This Row],[years_of_experience_in_field]]&gt;Table1[[#This Row],[Age]],"yes","No")</f>
        <v>No</v>
      </c>
    </row>
    <row r="152" spans="1:56" x14ac:dyDescent="0.25">
      <c r="A152">
        <v>150</v>
      </c>
      <c r="C152" t="s">
        <v>1</v>
      </c>
      <c r="H152" s="6">
        <f t="shared" ca="1" si="2"/>
        <v>25.633333333333333</v>
      </c>
      <c r="I152" s="1">
        <v>33864</v>
      </c>
      <c r="J152">
        <v>7</v>
      </c>
      <c r="K152">
        <v>25</v>
      </c>
      <c r="L152">
        <v>9</v>
      </c>
      <c r="M152">
        <v>5</v>
      </c>
      <c r="N152">
        <v>61000</v>
      </c>
      <c r="O152" t="s">
        <v>42</v>
      </c>
      <c r="P152">
        <v>0</v>
      </c>
      <c r="Q152" t="s">
        <v>17</v>
      </c>
      <c r="S152" t="s">
        <v>63</v>
      </c>
      <c r="U152">
        <v>1</v>
      </c>
      <c r="V152" t="s">
        <v>9</v>
      </c>
      <c r="X152" t="s">
        <v>75</v>
      </c>
      <c r="AA152" t="s">
        <v>763</v>
      </c>
      <c r="AB152">
        <v>2</v>
      </c>
      <c r="AC152" t="s">
        <v>733</v>
      </c>
      <c r="AD152" t="s">
        <v>48</v>
      </c>
      <c r="AG152" t="s">
        <v>9</v>
      </c>
      <c r="AO152" t="s">
        <v>37</v>
      </c>
      <c r="AQ152">
        <v>2</v>
      </c>
      <c r="AS152">
        <v>1</v>
      </c>
      <c r="AU152">
        <v>10</v>
      </c>
      <c r="AV152" t="s">
        <v>733</v>
      </c>
      <c r="AW152" t="s">
        <v>156</v>
      </c>
      <c r="AY152">
        <v>8</v>
      </c>
      <c r="AZ152" t="s">
        <v>733</v>
      </c>
      <c r="BA152" t="s">
        <v>764</v>
      </c>
      <c r="BB152" t="s">
        <v>733</v>
      </c>
      <c r="BD152" t="str">
        <f ca="1">IF(Table1[[#This Row],[years_of_experience_in_field]]&gt;Table1[[#This Row],[Age]],"yes","No")</f>
        <v>No</v>
      </c>
    </row>
    <row r="153" spans="1:56" x14ac:dyDescent="0.25">
      <c r="A153">
        <v>151</v>
      </c>
      <c r="B153" t="s">
        <v>0</v>
      </c>
      <c r="C153" t="s">
        <v>1</v>
      </c>
      <c r="E153" t="s">
        <v>3</v>
      </c>
      <c r="H153" s="6">
        <f t="shared" ca="1" si="2"/>
        <v>32.888888888888886</v>
      </c>
      <c r="I153" s="1">
        <v>31252</v>
      </c>
      <c r="J153">
        <v>6</v>
      </c>
      <c r="K153">
        <v>35</v>
      </c>
      <c r="L153">
        <v>10</v>
      </c>
      <c r="M153">
        <v>6</v>
      </c>
      <c r="N153">
        <v>20815</v>
      </c>
      <c r="O153" t="s">
        <v>97</v>
      </c>
      <c r="P153">
        <v>0</v>
      </c>
      <c r="Q153" t="s">
        <v>32</v>
      </c>
      <c r="S153" t="s">
        <v>18</v>
      </c>
      <c r="U153">
        <v>1</v>
      </c>
      <c r="V153" t="s">
        <v>376</v>
      </c>
      <c r="X153" t="s">
        <v>20</v>
      </c>
      <c r="Z153" t="s">
        <v>56</v>
      </c>
      <c r="AB153">
        <v>10</v>
      </c>
      <c r="AC153" t="s">
        <v>765</v>
      </c>
      <c r="AD153" t="s">
        <v>23</v>
      </c>
      <c r="AH153" t="s">
        <v>10</v>
      </c>
      <c r="AN153" t="s">
        <v>766</v>
      </c>
      <c r="AO153" t="s">
        <v>37</v>
      </c>
      <c r="AQ153">
        <v>6</v>
      </c>
      <c r="AS153">
        <v>6</v>
      </c>
      <c r="AU153">
        <v>16</v>
      </c>
      <c r="AV153" t="s">
        <v>767</v>
      </c>
      <c r="AW153" t="s">
        <v>39</v>
      </c>
      <c r="AY153">
        <v>10</v>
      </c>
      <c r="AZ153" t="s">
        <v>768</v>
      </c>
      <c r="BA153" t="s">
        <v>769</v>
      </c>
      <c r="BB153" t="s">
        <v>770</v>
      </c>
      <c r="BD153" t="str">
        <f ca="1">IF(Table1[[#This Row],[years_of_experience_in_field]]&gt;Table1[[#This Row],[Age]],"yes","No")</f>
        <v>No</v>
      </c>
    </row>
    <row r="154" spans="1:56" x14ac:dyDescent="0.25">
      <c r="A154">
        <v>152</v>
      </c>
      <c r="C154" t="s">
        <v>1</v>
      </c>
      <c r="H154" s="6">
        <f t="shared" ca="1" si="2"/>
        <v>37.702777777777776</v>
      </c>
      <c r="I154" s="1">
        <v>29519</v>
      </c>
      <c r="J154">
        <v>7</v>
      </c>
      <c r="K154">
        <v>60</v>
      </c>
      <c r="L154">
        <v>10</v>
      </c>
      <c r="M154">
        <v>12</v>
      </c>
      <c r="N154">
        <v>32827</v>
      </c>
      <c r="O154" t="s">
        <v>153</v>
      </c>
      <c r="P154">
        <v>1</v>
      </c>
      <c r="Q154" t="s">
        <v>32</v>
      </c>
      <c r="S154" t="s">
        <v>33</v>
      </c>
      <c r="U154">
        <v>1</v>
      </c>
      <c r="V154" t="s">
        <v>110</v>
      </c>
      <c r="X154" t="s">
        <v>20</v>
      </c>
      <c r="Z154" t="s">
        <v>70</v>
      </c>
      <c r="AB154">
        <v>10</v>
      </c>
      <c r="AC154" t="s">
        <v>771</v>
      </c>
      <c r="AD154" t="s">
        <v>36</v>
      </c>
      <c r="AJ154" t="s">
        <v>12</v>
      </c>
      <c r="AO154" t="s">
        <v>49</v>
      </c>
      <c r="AR154">
        <v>10</v>
      </c>
      <c r="AS154">
        <v>3</v>
      </c>
      <c r="AU154">
        <v>4</v>
      </c>
      <c r="AV154" t="s">
        <v>772</v>
      </c>
      <c r="AW154" t="s">
        <v>28</v>
      </c>
      <c r="AY154">
        <v>7</v>
      </c>
      <c r="AZ154" t="s">
        <v>773</v>
      </c>
      <c r="BA154" t="s">
        <v>774</v>
      </c>
      <c r="BB154" t="s">
        <v>775</v>
      </c>
      <c r="BD154" t="str">
        <f ca="1">IF(Table1[[#This Row],[years_of_experience_in_field]]&gt;Table1[[#This Row],[Age]],"yes","No")</f>
        <v>No</v>
      </c>
    </row>
    <row r="155" spans="1:56" x14ac:dyDescent="0.25">
      <c r="A155">
        <v>153</v>
      </c>
      <c r="B155" t="s">
        <v>0</v>
      </c>
      <c r="D155" t="s">
        <v>2</v>
      </c>
      <c r="F155" t="s">
        <v>4</v>
      </c>
      <c r="H155" s="6">
        <f t="shared" ca="1" si="2"/>
        <v>52.975000000000001</v>
      </c>
      <c r="I155" s="1">
        <v>24021</v>
      </c>
      <c r="J155">
        <v>7</v>
      </c>
      <c r="K155">
        <v>35</v>
      </c>
      <c r="L155">
        <v>9</v>
      </c>
      <c r="M155">
        <v>30</v>
      </c>
      <c r="O155" t="s">
        <v>61</v>
      </c>
      <c r="P155">
        <v>1</v>
      </c>
      <c r="Q155" t="s">
        <v>17</v>
      </c>
      <c r="T155" t="s">
        <v>776</v>
      </c>
      <c r="U155">
        <v>1</v>
      </c>
      <c r="V155" t="s">
        <v>376</v>
      </c>
      <c r="X155" t="s">
        <v>45</v>
      </c>
      <c r="Z155" t="s">
        <v>21</v>
      </c>
      <c r="AB155">
        <v>28</v>
      </c>
      <c r="AC155" t="s">
        <v>777</v>
      </c>
      <c r="AD155" t="s">
        <v>48</v>
      </c>
      <c r="AI155" t="s">
        <v>11</v>
      </c>
      <c r="AO155" t="s">
        <v>37</v>
      </c>
      <c r="AR155">
        <v>10</v>
      </c>
      <c r="AS155">
        <v>4</v>
      </c>
      <c r="AU155">
        <v>6</v>
      </c>
      <c r="AV155" t="s">
        <v>778</v>
      </c>
      <c r="AX155" t="s">
        <v>779</v>
      </c>
      <c r="AY155">
        <v>10</v>
      </c>
      <c r="AZ155" t="s">
        <v>780</v>
      </c>
      <c r="BA155" t="s">
        <v>781</v>
      </c>
      <c r="BB155" t="s">
        <v>782</v>
      </c>
      <c r="BD155" t="str">
        <f ca="1">IF(Table1[[#This Row],[years_of_experience_in_field]]&gt;Table1[[#This Row],[Age]],"yes","No")</f>
        <v>No</v>
      </c>
    </row>
    <row r="156" spans="1:56" x14ac:dyDescent="0.25">
      <c r="A156">
        <v>154</v>
      </c>
      <c r="C156" t="s">
        <v>1</v>
      </c>
      <c r="D156" t="s">
        <v>2</v>
      </c>
      <c r="E156" t="s">
        <v>3</v>
      </c>
      <c r="H156" s="6">
        <f t="shared" ca="1" si="2"/>
        <v>31.055555555555557</v>
      </c>
      <c r="I156" s="1">
        <v>31912</v>
      </c>
      <c r="J156">
        <v>8</v>
      </c>
      <c r="K156">
        <v>60</v>
      </c>
      <c r="L156">
        <v>8</v>
      </c>
      <c r="M156">
        <v>2</v>
      </c>
      <c r="N156">
        <v>95132</v>
      </c>
      <c r="O156" t="s">
        <v>42</v>
      </c>
      <c r="P156">
        <v>0</v>
      </c>
      <c r="Q156" t="s">
        <v>62</v>
      </c>
      <c r="S156" t="s">
        <v>63</v>
      </c>
      <c r="U156">
        <v>1</v>
      </c>
      <c r="V156" t="s">
        <v>371</v>
      </c>
      <c r="X156" t="s">
        <v>75</v>
      </c>
      <c r="Z156" t="s">
        <v>21</v>
      </c>
      <c r="AB156">
        <v>3</v>
      </c>
      <c r="AC156" t="s">
        <v>783</v>
      </c>
      <c r="AD156" t="s">
        <v>48</v>
      </c>
      <c r="AG156" t="s">
        <v>9</v>
      </c>
      <c r="AJ156" t="s">
        <v>12</v>
      </c>
      <c r="AO156" t="s">
        <v>37</v>
      </c>
      <c r="AQ156">
        <v>6</v>
      </c>
      <c r="AS156">
        <v>6</v>
      </c>
      <c r="AU156">
        <v>50</v>
      </c>
      <c r="AV156" t="s">
        <v>784</v>
      </c>
      <c r="AW156" t="s">
        <v>39</v>
      </c>
      <c r="AY156">
        <v>10</v>
      </c>
      <c r="AZ156" t="s">
        <v>785</v>
      </c>
      <c r="BA156" t="s">
        <v>786</v>
      </c>
      <c r="BB156" t="s">
        <v>80</v>
      </c>
      <c r="BD156" t="str">
        <f ca="1">IF(Table1[[#This Row],[years_of_experience_in_field]]&gt;Table1[[#This Row],[Age]],"yes","No")</f>
        <v>No</v>
      </c>
    </row>
    <row r="157" spans="1:56" x14ac:dyDescent="0.25">
      <c r="A157">
        <v>155</v>
      </c>
      <c r="C157" t="s">
        <v>1</v>
      </c>
      <c r="E157" t="s">
        <v>3</v>
      </c>
      <c r="H157" s="6">
        <v>33</v>
      </c>
      <c r="J157">
        <v>7</v>
      </c>
      <c r="K157">
        <v>60</v>
      </c>
      <c r="L157">
        <v>10</v>
      </c>
      <c r="M157">
        <v>1</v>
      </c>
      <c r="N157">
        <v>30308</v>
      </c>
      <c r="O157" t="s">
        <v>299</v>
      </c>
      <c r="P157">
        <v>1</v>
      </c>
      <c r="Q157" t="s">
        <v>43</v>
      </c>
      <c r="S157" t="s">
        <v>68</v>
      </c>
      <c r="U157">
        <v>1</v>
      </c>
      <c r="V157" t="s">
        <v>119</v>
      </c>
      <c r="X157" t="s">
        <v>314</v>
      </c>
      <c r="Z157" t="s">
        <v>76</v>
      </c>
      <c r="AB157">
        <v>0</v>
      </c>
      <c r="AC157" t="s">
        <v>787</v>
      </c>
      <c r="AD157" t="s">
        <v>48</v>
      </c>
      <c r="AG157" t="s">
        <v>9</v>
      </c>
      <c r="AO157" t="s">
        <v>37</v>
      </c>
      <c r="AQ157">
        <v>4</v>
      </c>
      <c r="AS157">
        <v>4</v>
      </c>
      <c r="AU157">
        <v>25</v>
      </c>
      <c r="AV157" t="s">
        <v>788</v>
      </c>
      <c r="AW157" t="s">
        <v>28</v>
      </c>
      <c r="AY157">
        <v>9</v>
      </c>
      <c r="AZ157" t="s">
        <v>789</v>
      </c>
      <c r="BA157" t="s">
        <v>790</v>
      </c>
      <c r="BD157" t="str">
        <f>IF(Table1[[#This Row],[years_of_experience_in_field]]&gt;Table1[[#This Row],[Age]],"yes","No")</f>
        <v>No</v>
      </c>
    </row>
    <row r="158" spans="1:56" x14ac:dyDescent="0.25">
      <c r="A158">
        <v>156</v>
      </c>
      <c r="B158" t="s">
        <v>0</v>
      </c>
      <c r="H158" s="6">
        <f t="shared" ca="1" si="2"/>
        <v>35.827777777777776</v>
      </c>
      <c r="I158" s="1">
        <v>30194</v>
      </c>
      <c r="J158">
        <v>7</v>
      </c>
      <c r="K158">
        <v>45</v>
      </c>
      <c r="L158">
        <v>12</v>
      </c>
      <c r="M158">
        <v>40</v>
      </c>
      <c r="N158">
        <v>1530041</v>
      </c>
      <c r="O158" t="s">
        <v>299</v>
      </c>
      <c r="P158">
        <v>1</v>
      </c>
      <c r="Q158" t="s">
        <v>86</v>
      </c>
      <c r="S158" t="s">
        <v>68</v>
      </c>
      <c r="U158">
        <v>1</v>
      </c>
      <c r="V158" t="s">
        <v>110</v>
      </c>
      <c r="X158" t="s">
        <v>45</v>
      </c>
      <c r="Z158" t="s">
        <v>195</v>
      </c>
      <c r="AB158">
        <v>1</v>
      </c>
      <c r="AC158" t="s">
        <v>791</v>
      </c>
      <c r="AD158" t="s">
        <v>36</v>
      </c>
      <c r="AJ158" t="s">
        <v>12</v>
      </c>
      <c r="AO158" t="s">
        <v>37</v>
      </c>
      <c r="AR158">
        <v>10</v>
      </c>
      <c r="AT158">
        <v>10</v>
      </c>
      <c r="AU158">
        <v>120</v>
      </c>
      <c r="AV158" t="s">
        <v>194</v>
      </c>
      <c r="AW158" t="s">
        <v>39</v>
      </c>
      <c r="AY158">
        <v>10</v>
      </c>
      <c r="AZ158" t="s">
        <v>194</v>
      </c>
      <c r="BD158" t="str">
        <f ca="1">IF(Table1[[#This Row],[years_of_experience_in_field]]&gt;Table1[[#This Row],[Age]],"yes","No")</f>
        <v>No</v>
      </c>
    </row>
    <row r="159" spans="1:56" x14ac:dyDescent="0.25">
      <c r="A159">
        <v>157</v>
      </c>
      <c r="F159" t="s">
        <v>4</v>
      </c>
      <c r="H159" s="6">
        <f t="shared" ca="1" si="2"/>
        <v>19.080555555555556</v>
      </c>
      <c r="I159" s="1">
        <v>36223</v>
      </c>
      <c r="J159">
        <v>9</v>
      </c>
      <c r="K159">
        <v>120</v>
      </c>
      <c r="L159">
        <v>10</v>
      </c>
      <c r="M159">
        <v>10</v>
      </c>
      <c r="N159">
        <v>20657</v>
      </c>
      <c r="O159" t="s">
        <v>16</v>
      </c>
      <c r="P159">
        <v>0</v>
      </c>
      <c r="Q159" t="s">
        <v>32</v>
      </c>
      <c r="S159" t="s">
        <v>18</v>
      </c>
      <c r="U159">
        <v>0</v>
      </c>
      <c r="AD159" t="s">
        <v>23</v>
      </c>
      <c r="AH159" t="s">
        <v>10</v>
      </c>
      <c r="AO159" t="s">
        <v>24</v>
      </c>
      <c r="AR159">
        <v>15</v>
      </c>
      <c r="AS159">
        <v>6</v>
      </c>
      <c r="AU159">
        <v>10</v>
      </c>
      <c r="AV159" t="s">
        <v>792</v>
      </c>
      <c r="AX159" t="s">
        <v>793</v>
      </c>
      <c r="AY159">
        <v>10</v>
      </c>
      <c r="AZ159" t="s">
        <v>794</v>
      </c>
      <c r="BA159" t="s">
        <v>795</v>
      </c>
      <c r="BD159" t="str">
        <f ca="1">IF(Table1[[#This Row],[years_of_experience_in_field]]&gt;Table1[[#This Row],[Age]],"yes","No")</f>
        <v>No</v>
      </c>
    </row>
    <row r="160" spans="1:56" x14ac:dyDescent="0.25">
      <c r="A160">
        <v>158</v>
      </c>
      <c r="B160" t="s">
        <v>0</v>
      </c>
      <c r="H160" s="6">
        <f t="shared" ca="1" si="2"/>
        <v>31.358333333333334</v>
      </c>
      <c r="I160" s="1">
        <v>31803</v>
      </c>
      <c r="J160">
        <v>8</v>
      </c>
      <c r="K160">
        <v>15</v>
      </c>
      <c r="L160">
        <v>14</v>
      </c>
      <c r="M160">
        <v>12</v>
      </c>
      <c r="N160">
        <v>28205</v>
      </c>
      <c r="O160" t="s">
        <v>31</v>
      </c>
      <c r="P160">
        <v>0</v>
      </c>
      <c r="Q160" t="s">
        <v>62</v>
      </c>
      <c r="T160" t="s">
        <v>796</v>
      </c>
      <c r="U160">
        <v>1</v>
      </c>
      <c r="V160" t="s">
        <v>177</v>
      </c>
      <c r="X160" t="s">
        <v>45</v>
      </c>
      <c r="Z160" t="s">
        <v>56</v>
      </c>
      <c r="AB160">
        <v>8</v>
      </c>
      <c r="AC160" t="s">
        <v>163</v>
      </c>
      <c r="AD160" t="s">
        <v>36</v>
      </c>
      <c r="AI160" t="s">
        <v>11</v>
      </c>
      <c r="AO160" t="s">
        <v>24</v>
      </c>
      <c r="AQ160">
        <v>6</v>
      </c>
      <c r="AS160">
        <v>6</v>
      </c>
      <c r="AU160">
        <v>40</v>
      </c>
      <c r="AV160" t="s">
        <v>797</v>
      </c>
      <c r="AW160" t="s">
        <v>341</v>
      </c>
      <c r="AY160">
        <v>7</v>
      </c>
      <c r="AZ160" t="s">
        <v>798</v>
      </c>
      <c r="BA160" t="s">
        <v>119</v>
      </c>
      <c r="BB160" t="s">
        <v>799</v>
      </c>
      <c r="BD160" t="str">
        <f ca="1">IF(Table1[[#This Row],[years_of_experience_in_field]]&gt;Table1[[#This Row],[Age]],"yes","No")</f>
        <v>No</v>
      </c>
    </row>
    <row r="161" spans="1:56" x14ac:dyDescent="0.25">
      <c r="A161">
        <v>159</v>
      </c>
      <c r="F161" t="s">
        <v>4</v>
      </c>
      <c r="H161" s="6">
        <f t="shared" ca="1" si="2"/>
        <v>48.302777777777777</v>
      </c>
      <c r="I161" s="1">
        <v>25703</v>
      </c>
      <c r="J161">
        <v>5</v>
      </c>
      <c r="K161">
        <v>120</v>
      </c>
      <c r="L161">
        <v>8</v>
      </c>
      <c r="M161">
        <v>3</v>
      </c>
      <c r="N161">
        <v>8820</v>
      </c>
      <c r="O161" t="s">
        <v>267</v>
      </c>
      <c r="P161">
        <v>0</v>
      </c>
      <c r="Q161" t="s">
        <v>62</v>
      </c>
      <c r="S161" t="s">
        <v>68</v>
      </c>
      <c r="U161">
        <v>1</v>
      </c>
      <c r="V161" t="s">
        <v>177</v>
      </c>
      <c r="X161" t="s">
        <v>45</v>
      </c>
      <c r="Z161" t="s">
        <v>383</v>
      </c>
      <c r="AB161">
        <v>20</v>
      </c>
      <c r="AC161" t="s">
        <v>800</v>
      </c>
      <c r="AD161" t="s">
        <v>23</v>
      </c>
      <c r="AG161" t="s">
        <v>9</v>
      </c>
      <c r="AO161" t="s">
        <v>49</v>
      </c>
      <c r="AQ161">
        <v>5</v>
      </c>
      <c r="AS161">
        <v>2</v>
      </c>
      <c r="AU161">
        <v>12</v>
      </c>
      <c r="AV161" t="s">
        <v>801</v>
      </c>
      <c r="AW161" t="s">
        <v>28</v>
      </c>
      <c r="AY161">
        <v>10</v>
      </c>
      <c r="AZ161" t="s">
        <v>802</v>
      </c>
      <c r="BA161" t="s">
        <v>803</v>
      </c>
      <c r="BB161" t="s">
        <v>804</v>
      </c>
      <c r="BD161" t="str">
        <f ca="1">IF(Table1[[#This Row],[years_of_experience_in_field]]&gt;Table1[[#This Row],[Age]],"yes","No")</f>
        <v>No</v>
      </c>
    </row>
    <row r="162" spans="1:56" x14ac:dyDescent="0.25">
      <c r="A162">
        <v>160</v>
      </c>
      <c r="F162" t="s">
        <v>4</v>
      </c>
      <c r="H162" s="6">
        <f t="shared" ca="1" si="2"/>
        <v>23.816666666666666</v>
      </c>
      <c r="I162" s="1">
        <v>34518</v>
      </c>
      <c r="J162">
        <v>7</v>
      </c>
      <c r="K162">
        <v>160</v>
      </c>
      <c r="L162">
        <v>8</v>
      </c>
      <c r="M162">
        <v>5</v>
      </c>
      <c r="N162">
        <v>689580</v>
      </c>
      <c r="O162" t="s">
        <v>31</v>
      </c>
      <c r="P162">
        <v>0</v>
      </c>
      <c r="Q162" t="s">
        <v>32</v>
      </c>
      <c r="S162" t="s">
        <v>68</v>
      </c>
      <c r="U162">
        <v>0</v>
      </c>
      <c r="AD162" t="s">
        <v>23</v>
      </c>
      <c r="AI162" t="s">
        <v>11</v>
      </c>
      <c r="AJ162" t="s">
        <v>12</v>
      </c>
      <c r="AL162" t="s">
        <v>14</v>
      </c>
      <c r="AO162" t="s">
        <v>49</v>
      </c>
      <c r="AQ162">
        <v>6</v>
      </c>
      <c r="AS162">
        <v>4</v>
      </c>
      <c r="AU162">
        <v>10</v>
      </c>
      <c r="AV162" t="s">
        <v>805</v>
      </c>
      <c r="AW162" t="s">
        <v>39</v>
      </c>
      <c r="AY162">
        <v>10</v>
      </c>
      <c r="AZ162" t="s">
        <v>806</v>
      </c>
      <c r="BA162" t="s">
        <v>807</v>
      </c>
      <c r="BB162" t="s">
        <v>808</v>
      </c>
      <c r="BD162" t="str">
        <f ca="1">IF(Table1[[#This Row],[years_of_experience_in_field]]&gt;Table1[[#This Row],[Age]],"yes","No")</f>
        <v>No</v>
      </c>
    </row>
    <row r="163" spans="1:56" x14ac:dyDescent="0.25">
      <c r="A163">
        <v>161</v>
      </c>
      <c r="D163" t="s">
        <v>2</v>
      </c>
      <c r="E163" t="s">
        <v>3</v>
      </c>
      <c r="F163" t="s">
        <v>4</v>
      </c>
      <c r="H163" s="6">
        <f t="shared" ca="1" si="2"/>
        <v>21.572222222222223</v>
      </c>
      <c r="I163" s="1">
        <v>35326</v>
      </c>
      <c r="J163">
        <v>7</v>
      </c>
      <c r="K163">
        <v>5</v>
      </c>
      <c r="L163">
        <v>12</v>
      </c>
      <c r="M163">
        <v>8</v>
      </c>
      <c r="N163">
        <v>500058</v>
      </c>
      <c r="O163" t="s">
        <v>61</v>
      </c>
      <c r="P163">
        <v>1</v>
      </c>
      <c r="Q163" t="s">
        <v>62</v>
      </c>
      <c r="S163" t="s">
        <v>63</v>
      </c>
      <c r="U163">
        <v>0</v>
      </c>
      <c r="AD163" t="s">
        <v>23</v>
      </c>
      <c r="AJ163" t="s">
        <v>12</v>
      </c>
      <c r="AO163" t="s">
        <v>49</v>
      </c>
      <c r="AQ163">
        <v>6</v>
      </c>
      <c r="AT163">
        <v>40</v>
      </c>
      <c r="AU163">
        <v>150</v>
      </c>
      <c r="AV163" t="s">
        <v>809</v>
      </c>
      <c r="AW163" t="s">
        <v>39</v>
      </c>
      <c r="AY163">
        <v>10</v>
      </c>
      <c r="AZ163" t="s">
        <v>810</v>
      </c>
      <c r="BA163" t="s">
        <v>811</v>
      </c>
      <c r="BB163" t="s">
        <v>812</v>
      </c>
      <c r="BD163" t="str">
        <f ca="1">IF(Table1[[#This Row],[years_of_experience_in_field]]&gt;Table1[[#This Row],[Age]],"yes","No")</f>
        <v>No</v>
      </c>
    </row>
    <row r="164" spans="1:56" x14ac:dyDescent="0.25">
      <c r="A164">
        <v>162</v>
      </c>
      <c r="B164" t="s">
        <v>0</v>
      </c>
      <c r="H164" s="6">
        <f t="shared" ca="1" si="2"/>
        <v>23.527777777777779</v>
      </c>
      <c r="I164" s="1">
        <v>34622</v>
      </c>
      <c r="J164">
        <v>8</v>
      </c>
      <c r="K164">
        <v>120</v>
      </c>
      <c r="L164">
        <v>9</v>
      </c>
      <c r="M164">
        <v>5</v>
      </c>
      <c r="N164">
        <v>12222</v>
      </c>
      <c r="O164" t="s">
        <v>267</v>
      </c>
      <c r="P164">
        <v>0</v>
      </c>
      <c r="Q164" t="s">
        <v>353</v>
      </c>
      <c r="S164" t="s">
        <v>68</v>
      </c>
      <c r="U164">
        <v>0</v>
      </c>
      <c r="AD164" t="s">
        <v>327</v>
      </c>
      <c r="AG164" t="s">
        <v>9</v>
      </c>
      <c r="AO164" t="s">
        <v>37</v>
      </c>
      <c r="AQ164">
        <v>4</v>
      </c>
      <c r="AT164">
        <v>28</v>
      </c>
      <c r="AU164">
        <v>70</v>
      </c>
      <c r="AV164" t="s">
        <v>813</v>
      </c>
      <c r="AW164" t="s">
        <v>39</v>
      </c>
      <c r="AY164">
        <v>10</v>
      </c>
      <c r="AZ164" t="s">
        <v>814</v>
      </c>
      <c r="BA164" t="s">
        <v>815</v>
      </c>
      <c r="BB164" t="s">
        <v>816</v>
      </c>
      <c r="BD164" t="str">
        <f ca="1">IF(Table1[[#This Row],[years_of_experience_in_field]]&gt;Table1[[#This Row],[Age]],"yes","No")</f>
        <v>No</v>
      </c>
    </row>
    <row r="165" spans="1:56" ht="141.75" x14ac:dyDescent="0.25">
      <c r="A165">
        <v>163</v>
      </c>
      <c r="B165" t="s">
        <v>0</v>
      </c>
      <c r="F165" t="s">
        <v>4</v>
      </c>
      <c r="H165" s="6">
        <f t="shared" ca="1" si="2"/>
        <v>22.480555555555554</v>
      </c>
      <c r="I165" s="1">
        <v>34999</v>
      </c>
      <c r="J165">
        <v>8</v>
      </c>
      <c r="K165">
        <v>35</v>
      </c>
      <c r="L165">
        <v>9</v>
      </c>
      <c r="M165">
        <v>0</v>
      </c>
      <c r="N165">
        <v>411046</v>
      </c>
      <c r="O165" t="s">
        <v>97</v>
      </c>
      <c r="P165">
        <v>1</v>
      </c>
      <c r="Q165" t="s">
        <v>62</v>
      </c>
      <c r="S165" t="s">
        <v>63</v>
      </c>
      <c r="U165">
        <v>0</v>
      </c>
      <c r="AD165" t="s">
        <v>327</v>
      </c>
      <c r="AG165" t="s">
        <v>9</v>
      </c>
      <c r="AO165" t="s">
        <v>37</v>
      </c>
      <c r="AR165">
        <v>40</v>
      </c>
      <c r="AT165">
        <v>10</v>
      </c>
      <c r="AU165">
        <v>30</v>
      </c>
      <c r="AV165" s="3" t="s">
        <v>817</v>
      </c>
      <c r="AW165" t="s">
        <v>39</v>
      </c>
      <c r="AY165">
        <v>10</v>
      </c>
      <c r="AZ165" s="3" t="s">
        <v>818</v>
      </c>
      <c r="BA165" s="3" t="s">
        <v>819</v>
      </c>
      <c r="BB165" t="s">
        <v>820</v>
      </c>
      <c r="BD165" t="str">
        <f ca="1">IF(Table1[[#This Row],[years_of_experience_in_field]]&gt;Table1[[#This Row],[Age]],"yes","No")</f>
        <v>No</v>
      </c>
    </row>
    <row r="166" spans="1:56" x14ac:dyDescent="0.25">
      <c r="A166">
        <v>164</v>
      </c>
      <c r="C166" t="s">
        <v>1</v>
      </c>
      <c r="H166" s="6">
        <f t="shared" ca="1" si="2"/>
        <v>30.472222222222221</v>
      </c>
      <c r="I166" s="1">
        <v>32122</v>
      </c>
      <c r="J166">
        <v>7</v>
      </c>
      <c r="K166">
        <v>35</v>
      </c>
      <c r="L166">
        <v>12</v>
      </c>
      <c r="M166">
        <v>5</v>
      </c>
      <c r="N166">
        <v>27617</v>
      </c>
      <c r="O166" t="s">
        <v>16</v>
      </c>
      <c r="P166">
        <v>0</v>
      </c>
      <c r="Q166" t="s">
        <v>17</v>
      </c>
      <c r="S166" t="s">
        <v>63</v>
      </c>
      <c r="U166">
        <v>1</v>
      </c>
      <c r="V166" t="s">
        <v>376</v>
      </c>
      <c r="Y166" t="s">
        <v>821</v>
      </c>
      <c r="AA166" t="s">
        <v>822</v>
      </c>
      <c r="AB166">
        <v>3</v>
      </c>
      <c r="AC166" t="s">
        <v>823</v>
      </c>
      <c r="AD166" t="s">
        <v>48</v>
      </c>
      <c r="AH166" t="s">
        <v>10</v>
      </c>
      <c r="AO166" t="s">
        <v>37</v>
      </c>
      <c r="AQ166">
        <v>5</v>
      </c>
      <c r="AS166">
        <v>2</v>
      </c>
      <c r="AU166">
        <v>12</v>
      </c>
      <c r="AV166" t="s">
        <v>824</v>
      </c>
      <c r="AW166" t="s">
        <v>39</v>
      </c>
      <c r="AY166">
        <v>10</v>
      </c>
      <c r="AZ166" t="s">
        <v>825</v>
      </c>
      <c r="BA166" t="s">
        <v>826</v>
      </c>
      <c r="BB166" t="s">
        <v>827</v>
      </c>
      <c r="BD166" t="str">
        <f ca="1">IF(Table1[[#This Row],[years_of_experience_in_field]]&gt;Table1[[#This Row],[Age]],"yes","No")</f>
        <v>No</v>
      </c>
    </row>
    <row r="167" spans="1:56" x14ac:dyDescent="0.25">
      <c r="A167">
        <v>165</v>
      </c>
      <c r="C167" t="s">
        <v>1</v>
      </c>
      <c r="H167" s="6">
        <f t="shared" ca="1" si="2"/>
        <v>45.769444444444446</v>
      </c>
      <c r="I167" s="1">
        <v>26615</v>
      </c>
      <c r="J167">
        <v>8</v>
      </c>
      <c r="K167">
        <v>180</v>
      </c>
      <c r="L167">
        <v>14</v>
      </c>
      <c r="M167">
        <v>15</v>
      </c>
      <c r="N167">
        <v>46321</v>
      </c>
      <c r="O167" t="s">
        <v>153</v>
      </c>
      <c r="P167">
        <v>1</v>
      </c>
      <c r="Q167" t="s">
        <v>62</v>
      </c>
      <c r="S167" t="s">
        <v>68</v>
      </c>
      <c r="U167">
        <v>1</v>
      </c>
      <c r="V167" t="s">
        <v>177</v>
      </c>
      <c r="X167" t="s">
        <v>20</v>
      </c>
      <c r="Z167" t="s">
        <v>56</v>
      </c>
      <c r="AB167">
        <v>22</v>
      </c>
      <c r="AC167" t="s">
        <v>39</v>
      </c>
      <c r="AD167" t="s">
        <v>48</v>
      </c>
      <c r="AG167" t="s">
        <v>9</v>
      </c>
      <c r="AO167" t="s">
        <v>37</v>
      </c>
      <c r="AQ167">
        <v>4</v>
      </c>
      <c r="AS167">
        <v>3</v>
      </c>
      <c r="AU167">
        <v>8</v>
      </c>
      <c r="AV167" t="s">
        <v>828</v>
      </c>
      <c r="AW167" t="s">
        <v>39</v>
      </c>
      <c r="AY167">
        <v>10</v>
      </c>
      <c r="AZ167" t="s">
        <v>829</v>
      </c>
      <c r="BA167" t="s">
        <v>830</v>
      </c>
      <c r="BD167" t="str">
        <f ca="1">IF(Table1[[#This Row],[years_of_experience_in_field]]&gt;Table1[[#This Row],[Age]],"yes","No")</f>
        <v>No</v>
      </c>
    </row>
    <row r="168" spans="1:56" x14ac:dyDescent="0.25">
      <c r="A168">
        <v>166</v>
      </c>
      <c r="B168" t="s">
        <v>0</v>
      </c>
      <c r="C168" t="s">
        <v>1</v>
      </c>
      <c r="E168" t="s">
        <v>3</v>
      </c>
      <c r="F168" t="s">
        <v>4</v>
      </c>
      <c r="H168" s="6">
        <f t="shared" ca="1" si="2"/>
        <v>28.969444444444445</v>
      </c>
      <c r="I168" s="1">
        <v>32663</v>
      </c>
      <c r="J168">
        <v>7</v>
      </c>
      <c r="K168">
        <v>55</v>
      </c>
      <c r="L168">
        <v>12</v>
      </c>
      <c r="M168">
        <v>6</v>
      </c>
      <c r="N168">
        <v>98104</v>
      </c>
      <c r="O168" t="s">
        <v>42</v>
      </c>
      <c r="P168">
        <v>0</v>
      </c>
      <c r="Q168" t="s">
        <v>32</v>
      </c>
      <c r="S168" t="s">
        <v>63</v>
      </c>
      <c r="U168">
        <v>1</v>
      </c>
      <c r="V168" t="s">
        <v>110</v>
      </c>
      <c r="X168" t="s">
        <v>45</v>
      </c>
      <c r="Z168" t="s">
        <v>56</v>
      </c>
      <c r="AB168">
        <v>7</v>
      </c>
      <c r="AC168" t="s">
        <v>831</v>
      </c>
      <c r="AD168" t="s">
        <v>48</v>
      </c>
      <c r="AG168" t="s">
        <v>9</v>
      </c>
      <c r="AO168" t="s">
        <v>37</v>
      </c>
      <c r="AQ168">
        <v>6</v>
      </c>
      <c r="AS168">
        <v>3</v>
      </c>
      <c r="AU168">
        <v>100</v>
      </c>
      <c r="AV168" t="s">
        <v>832</v>
      </c>
      <c r="AW168" t="s">
        <v>39</v>
      </c>
      <c r="AY168">
        <v>9</v>
      </c>
      <c r="AZ168" t="s">
        <v>833</v>
      </c>
      <c r="BA168" t="s">
        <v>834</v>
      </c>
      <c r="BB168" t="s">
        <v>835</v>
      </c>
      <c r="BD168" t="str">
        <f ca="1">IF(Table1[[#This Row],[years_of_experience_in_field]]&gt;Table1[[#This Row],[Age]],"yes","No")</f>
        <v>No</v>
      </c>
    </row>
    <row r="169" spans="1:56" x14ac:dyDescent="0.25">
      <c r="A169">
        <v>167</v>
      </c>
      <c r="C169" t="s">
        <v>1</v>
      </c>
      <c r="H169" s="6">
        <f t="shared" ca="1" si="2"/>
        <v>29.880555555555556</v>
      </c>
      <c r="I169" s="1">
        <v>32335</v>
      </c>
      <c r="J169">
        <v>7</v>
      </c>
      <c r="K169">
        <v>40</v>
      </c>
      <c r="L169">
        <v>10</v>
      </c>
      <c r="M169">
        <v>2</v>
      </c>
      <c r="N169">
        <v>89052</v>
      </c>
      <c r="O169" t="s">
        <v>31</v>
      </c>
      <c r="P169">
        <v>0</v>
      </c>
      <c r="Q169" t="s">
        <v>32</v>
      </c>
      <c r="S169" t="s">
        <v>18</v>
      </c>
      <c r="U169">
        <v>1</v>
      </c>
      <c r="V169" t="s">
        <v>110</v>
      </c>
      <c r="X169" t="s">
        <v>45</v>
      </c>
      <c r="Z169" t="s">
        <v>269</v>
      </c>
      <c r="AB169">
        <v>3</v>
      </c>
      <c r="AD169" t="s">
        <v>23</v>
      </c>
      <c r="AG169" t="s">
        <v>9</v>
      </c>
      <c r="AO169" t="s">
        <v>37</v>
      </c>
      <c r="AR169">
        <v>20</v>
      </c>
      <c r="AS169">
        <v>6</v>
      </c>
      <c r="AU169">
        <v>6</v>
      </c>
      <c r="AV169" t="s">
        <v>836</v>
      </c>
      <c r="AW169" t="s">
        <v>39</v>
      </c>
      <c r="AY169">
        <v>9</v>
      </c>
      <c r="AZ169" t="s">
        <v>836</v>
      </c>
      <c r="BD169" t="str">
        <f ca="1">IF(Table1[[#This Row],[years_of_experience_in_field]]&gt;Table1[[#This Row],[Age]],"yes","No")</f>
        <v>No</v>
      </c>
    </row>
    <row r="170" spans="1:56" x14ac:dyDescent="0.25">
      <c r="A170">
        <v>168</v>
      </c>
      <c r="B170" t="s">
        <v>0</v>
      </c>
      <c r="D170" t="s">
        <v>2</v>
      </c>
      <c r="H170" s="6">
        <f t="shared" ca="1" si="2"/>
        <v>37.18333333333333</v>
      </c>
      <c r="I170" s="1">
        <v>29706</v>
      </c>
      <c r="J170">
        <v>7</v>
      </c>
      <c r="K170">
        <v>20</v>
      </c>
      <c r="L170">
        <v>15</v>
      </c>
      <c r="M170">
        <v>2</v>
      </c>
      <c r="N170">
        <v>33458</v>
      </c>
      <c r="O170" t="s">
        <v>189</v>
      </c>
      <c r="P170">
        <v>0</v>
      </c>
      <c r="R170" t="s">
        <v>837</v>
      </c>
      <c r="S170" t="s">
        <v>68</v>
      </c>
      <c r="U170">
        <v>1</v>
      </c>
      <c r="V170" t="s">
        <v>371</v>
      </c>
      <c r="X170" t="s">
        <v>45</v>
      </c>
      <c r="Z170" t="s">
        <v>120</v>
      </c>
      <c r="AB170">
        <v>13</v>
      </c>
      <c r="AC170" t="s">
        <v>838</v>
      </c>
      <c r="AD170" t="s">
        <v>36</v>
      </c>
      <c r="AH170" t="s">
        <v>10</v>
      </c>
      <c r="AI170" t="s">
        <v>11</v>
      </c>
      <c r="AO170" t="s">
        <v>37</v>
      </c>
      <c r="AQ170">
        <v>5</v>
      </c>
      <c r="AS170">
        <v>1</v>
      </c>
      <c r="AU170">
        <v>10</v>
      </c>
      <c r="AV170" t="s">
        <v>839</v>
      </c>
      <c r="AW170" t="s">
        <v>39</v>
      </c>
      <c r="AY170">
        <v>8</v>
      </c>
      <c r="AZ170" t="s">
        <v>840</v>
      </c>
      <c r="BA170" t="s">
        <v>841</v>
      </c>
      <c r="BD170" t="str">
        <f ca="1">IF(Table1[[#This Row],[years_of_experience_in_field]]&gt;Table1[[#This Row],[Age]],"yes","No")</f>
        <v>No</v>
      </c>
    </row>
    <row r="171" spans="1:56" x14ac:dyDescent="0.25">
      <c r="A171">
        <v>169</v>
      </c>
      <c r="C171" t="s">
        <v>1</v>
      </c>
      <c r="H171" s="6">
        <f t="shared" ca="1" si="2"/>
        <v>33.06111111111111</v>
      </c>
      <c r="I171" s="1">
        <v>31190</v>
      </c>
      <c r="J171">
        <v>6</v>
      </c>
      <c r="K171">
        <v>180</v>
      </c>
      <c r="L171">
        <v>720</v>
      </c>
      <c r="M171">
        <v>2</v>
      </c>
      <c r="N171">
        <v>1771</v>
      </c>
      <c r="O171" t="s">
        <v>97</v>
      </c>
      <c r="P171">
        <v>0</v>
      </c>
      <c r="Q171" t="s">
        <v>17</v>
      </c>
      <c r="S171" t="s">
        <v>18</v>
      </c>
      <c r="U171">
        <v>1</v>
      </c>
      <c r="V171" t="s">
        <v>110</v>
      </c>
      <c r="X171" t="s">
        <v>45</v>
      </c>
      <c r="Z171" t="s">
        <v>195</v>
      </c>
      <c r="AB171">
        <v>2</v>
      </c>
      <c r="AC171" t="s">
        <v>842</v>
      </c>
      <c r="AD171" t="s">
        <v>23</v>
      </c>
      <c r="AG171" t="s">
        <v>9</v>
      </c>
      <c r="AO171" t="s">
        <v>37</v>
      </c>
      <c r="AQ171">
        <v>6</v>
      </c>
      <c r="AS171">
        <v>4</v>
      </c>
      <c r="AU171">
        <v>80</v>
      </c>
      <c r="AV171" t="s">
        <v>843</v>
      </c>
      <c r="AW171" t="s">
        <v>28</v>
      </c>
      <c r="AY171">
        <v>10</v>
      </c>
      <c r="AZ171" t="s">
        <v>844</v>
      </c>
      <c r="BA171" t="s">
        <v>845</v>
      </c>
      <c r="BB171" t="s">
        <v>846</v>
      </c>
      <c r="BD171" t="str">
        <f ca="1">IF(Table1[[#This Row],[years_of_experience_in_field]]&gt;Table1[[#This Row],[Age]],"yes","No")</f>
        <v>No</v>
      </c>
    </row>
    <row r="172" spans="1:56" ht="283.5" x14ac:dyDescent="0.25">
      <c r="A172">
        <v>170</v>
      </c>
      <c r="B172" t="s">
        <v>0</v>
      </c>
      <c r="C172" t="s">
        <v>1</v>
      </c>
      <c r="D172" t="s">
        <v>2</v>
      </c>
      <c r="F172" t="s">
        <v>4</v>
      </c>
      <c r="H172" s="6">
        <f t="shared" ca="1" si="2"/>
        <v>24.197222222222223</v>
      </c>
      <c r="I172" s="1">
        <v>34381</v>
      </c>
      <c r="J172">
        <v>8</v>
      </c>
      <c r="K172">
        <v>15</v>
      </c>
      <c r="L172">
        <v>10</v>
      </c>
      <c r="M172">
        <v>2</v>
      </c>
      <c r="N172">
        <v>85143</v>
      </c>
      <c r="O172" t="s">
        <v>53</v>
      </c>
      <c r="P172">
        <v>1</v>
      </c>
      <c r="Q172" t="s">
        <v>32</v>
      </c>
      <c r="S172" t="s">
        <v>68</v>
      </c>
      <c r="U172">
        <v>1</v>
      </c>
      <c r="V172" t="s">
        <v>5</v>
      </c>
      <c r="X172" t="s">
        <v>75</v>
      </c>
      <c r="Z172" t="s">
        <v>56</v>
      </c>
      <c r="AB172">
        <v>3</v>
      </c>
      <c r="AC172" t="s">
        <v>847</v>
      </c>
      <c r="AD172" t="s">
        <v>327</v>
      </c>
      <c r="AJ172" t="s">
        <v>12</v>
      </c>
      <c r="AN172" t="s">
        <v>848</v>
      </c>
      <c r="AO172" t="s">
        <v>49</v>
      </c>
      <c r="AQ172">
        <v>4</v>
      </c>
      <c r="AS172">
        <v>2</v>
      </c>
      <c r="AU172">
        <v>6</v>
      </c>
      <c r="AV172" t="s">
        <v>849</v>
      </c>
      <c r="AW172" t="s">
        <v>39</v>
      </c>
      <c r="AY172">
        <v>10</v>
      </c>
      <c r="AZ172" s="3" t="s">
        <v>850</v>
      </c>
      <c r="BA172" t="s">
        <v>851</v>
      </c>
      <c r="BD172" t="str">
        <f ca="1">IF(Table1[[#This Row],[years_of_experience_in_field]]&gt;Table1[[#This Row],[Age]],"yes","No")</f>
        <v>No</v>
      </c>
    </row>
    <row r="173" spans="1:56" x14ac:dyDescent="0.25">
      <c r="A173">
        <v>171</v>
      </c>
      <c r="C173" t="s">
        <v>1</v>
      </c>
      <c r="H173" s="6">
        <f t="shared" ca="1" si="2"/>
        <v>35.447222222222223</v>
      </c>
      <c r="I173" s="1">
        <v>30331</v>
      </c>
      <c r="J173">
        <v>7</v>
      </c>
      <c r="K173">
        <v>8</v>
      </c>
      <c r="L173">
        <v>10</v>
      </c>
      <c r="M173">
        <v>10</v>
      </c>
      <c r="N173">
        <v>6005</v>
      </c>
      <c r="O173" t="s">
        <v>85</v>
      </c>
      <c r="P173">
        <v>1</v>
      </c>
      <c r="Q173" t="s">
        <v>32</v>
      </c>
      <c r="S173" t="s">
        <v>63</v>
      </c>
      <c r="U173">
        <v>1</v>
      </c>
      <c r="W173" t="s">
        <v>852</v>
      </c>
      <c r="X173" t="s">
        <v>75</v>
      </c>
      <c r="Z173" t="s">
        <v>56</v>
      </c>
      <c r="AB173">
        <v>12</v>
      </c>
      <c r="AC173" t="s">
        <v>853</v>
      </c>
      <c r="AD173" t="s">
        <v>36</v>
      </c>
      <c r="AJ173" t="s">
        <v>12</v>
      </c>
      <c r="AO173" t="s">
        <v>24</v>
      </c>
      <c r="AQ173">
        <v>5</v>
      </c>
      <c r="AS173">
        <v>1</v>
      </c>
      <c r="AU173">
        <v>5</v>
      </c>
      <c r="AV173" t="s">
        <v>854</v>
      </c>
      <c r="AW173" t="s">
        <v>39</v>
      </c>
      <c r="AY173">
        <v>10</v>
      </c>
      <c r="AZ173" t="s">
        <v>855</v>
      </c>
      <c r="BA173" t="s">
        <v>856</v>
      </c>
      <c r="BB173" t="s">
        <v>857</v>
      </c>
      <c r="BD173" t="str">
        <f ca="1">IF(Table1[[#This Row],[years_of_experience_in_field]]&gt;Table1[[#This Row],[Age]],"yes","No")</f>
        <v>No</v>
      </c>
    </row>
    <row r="174" spans="1:56" x14ac:dyDescent="0.25">
      <c r="A174">
        <v>172</v>
      </c>
      <c r="C174" t="s">
        <v>1</v>
      </c>
      <c r="F174" t="s">
        <v>4</v>
      </c>
      <c r="H174" s="6">
        <f t="shared" ca="1" si="2"/>
        <v>41.897222222222226</v>
      </c>
      <c r="I174" s="1">
        <v>28009</v>
      </c>
      <c r="J174">
        <v>7</v>
      </c>
      <c r="K174">
        <v>120</v>
      </c>
      <c r="L174">
        <v>10</v>
      </c>
      <c r="M174">
        <v>10</v>
      </c>
      <c r="N174">
        <v>421001</v>
      </c>
      <c r="O174" t="s">
        <v>189</v>
      </c>
      <c r="P174">
        <v>1</v>
      </c>
      <c r="Q174" t="s">
        <v>32</v>
      </c>
      <c r="S174" t="s">
        <v>18</v>
      </c>
      <c r="U174">
        <v>1</v>
      </c>
      <c r="V174" t="s">
        <v>177</v>
      </c>
      <c r="X174" t="s">
        <v>20</v>
      </c>
      <c r="Z174" t="s">
        <v>56</v>
      </c>
      <c r="AB174">
        <v>21</v>
      </c>
      <c r="AC174" t="s">
        <v>858</v>
      </c>
      <c r="AD174" t="s">
        <v>48</v>
      </c>
      <c r="AI174" t="s">
        <v>11</v>
      </c>
      <c r="AO174" t="s">
        <v>37</v>
      </c>
      <c r="AQ174">
        <v>6</v>
      </c>
      <c r="AS174">
        <v>6</v>
      </c>
      <c r="AU174">
        <v>20</v>
      </c>
      <c r="AV174" t="s">
        <v>859</v>
      </c>
      <c r="AW174" t="s">
        <v>39</v>
      </c>
      <c r="AY174">
        <v>10</v>
      </c>
      <c r="AZ174" t="s">
        <v>860</v>
      </c>
      <c r="BA174" t="s">
        <v>80</v>
      </c>
      <c r="BB174" t="s">
        <v>861</v>
      </c>
      <c r="BD174" t="str">
        <f ca="1">IF(Table1[[#This Row],[years_of_experience_in_field]]&gt;Table1[[#This Row],[Age]],"yes","No")</f>
        <v>No</v>
      </c>
    </row>
    <row r="175" spans="1:56" x14ac:dyDescent="0.25">
      <c r="A175">
        <v>173</v>
      </c>
      <c r="B175" t="s">
        <v>0</v>
      </c>
      <c r="H175" s="6">
        <f t="shared" ca="1" si="2"/>
        <v>58.294444444444444</v>
      </c>
      <c r="I175" s="1">
        <v>22106</v>
      </c>
      <c r="J175">
        <v>6</v>
      </c>
      <c r="K175">
        <v>35</v>
      </c>
      <c r="L175">
        <v>6</v>
      </c>
      <c r="M175">
        <v>50</v>
      </c>
      <c r="N175">
        <v>60137</v>
      </c>
      <c r="O175" t="s">
        <v>85</v>
      </c>
      <c r="P175">
        <v>1</v>
      </c>
      <c r="Q175" t="s">
        <v>32</v>
      </c>
      <c r="S175" t="s">
        <v>68</v>
      </c>
      <c r="U175">
        <v>1</v>
      </c>
      <c r="V175" t="s">
        <v>429</v>
      </c>
      <c r="X175" t="s">
        <v>87</v>
      </c>
      <c r="AA175" t="s">
        <v>862</v>
      </c>
      <c r="AB175">
        <v>21</v>
      </c>
      <c r="AC175" t="s">
        <v>863</v>
      </c>
      <c r="AD175" t="s">
        <v>36</v>
      </c>
      <c r="AJ175" t="s">
        <v>12</v>
      </c>
      <c r="AO175" t="s">
        <v>24</v>
      </c>
      <c r="AQ175">
        <v>5</v>
      </c>
      <c r="AS175">
        <v>5</v>
      </c>
      <c r="AU175">
        <v>6</v>
      </c>
      <c r="AV175" t="s">
        <v>864</v>
      </c>
      <c r="AW175" t="s">
        <v>28</v>
      </c>
      <c r="AY175">
        <v>9</v>
      </c>
      <c r="AZ175" t="s">
        <v>865</v>
      </c>
      <c r="BA175" t="s">
        <v>866</v>
      </c>
      <c r="BB175" t="s">
        <v>867</v>
      </c>
      <c r="BD175" t="str">
        <f ca="1">IF(Table1[[#This Row],[years_of_experience_in_field]]&gt;Table1[[#This Row],[Age]],"yes","No")</f>
        <v>No</v>
      </c>
    </row>
    <row r="176" spans="1:56" x14ac:dyDescent="0.25">
      <c r="A176">
        <v>174</v>
      </c>
      <c r="B176" t="s">
        <v>0</v>
      </c>
      <c r="C176" t="s">
        <v>1</v>
      </c>
      <c r="F176" t="s">
        <v>4</v>
      </c>
      <c r="H176" s="6">
        <f t="shared" ca="1" si="2"/>
        <v>32.227777777777774</v>
      </c>
      <c r="I176" s="1">
        <v>31490</v>
      </c>
      <c r="J176">
        <v>6</v>
      </c>
      <c r="K176">
        <v>30</v>
      </c>
      <c r="L176">
        <v>12</v>
      </c>
      <c r="M176">
        <v>120</v>
      </c>
      <c r="N176">
        <v>4480806</v>
      </c>
      <c r="O176" t="s">
        <v>16</v>
      </c>
      <c r="P176">
        <v>0</v>
      </c>
      <c r="Q176" t="s">
        <v>32</v>
      </c>
      <c r="S176" t="s">
        <v>68</v>
      </c>
      <c r="U176">
        <v>1</v>
      </c>
      <c r="V176" t="s">
        <v>5</v>
      </c>
      <c r="X176" t="s">
        <v>45</v>
      </c>
      <c r="Z176" t="s">
        <v>236</v>
      </c>
      <c r="AB176">
        <v>9</v>
      </c>
      <c r="AD176" t="s">
        <v>23</v>
      </c>
      <c r="AJ176" t="s">
        <v>12</v>
      </c>
      <c r="AO176" t="s">
        <v>37</v>
      </c>
      <c r="AQ176">
        <v>3</v>
      </c>
      <c r="AS176">
        <v>3</v>
      </c>
      <c r="AU176">
        <v>16</v>
      </c>
      <c r="AV176" t="s">
        <v>868</v>
      </c>
      <c r="AW176" t="s">
        <v>39</v>
      </c>
      <c r="AY176">
        <v>6</v>
      </c>
      <c r="AZ176" t="s">
        <v>869</v>
      </c>
      <c r="BD176" t="str">
        <f ca="1">IF(Table1[[#This Row],[years_of_experience_in_field]]&gt;Table1[[#This Row],[Age]],"yes","No")</f>
        <v>No</v>
      </c>
    </row>
    <row r="177" spans="1:56" x14ac:dyDescent="0.25">
      <c r="A177">
        <v>175</v>
      </c>
      <c r="C177" t="s">
        <v>1</v>
      </c>
      <c r="H177" s="6">
        <f t="shared" ca="1" si="2"/>
        <v>22.772222222222222</v>
      </c>
      <c r="I177" s="1">
        <v>34894</v>
      </c>
      <c r="J177">
        <v>8</v>
      </c>
      <c r="K177">
        <v>10</v>
      </c>
      <c r="L177">
        <v>10</v>
      </c>
      <c r="M177">
        <v>8</v>
      </c>
      <c r="N177">
        <v>31270</v>
      </c>
      <c r="O177" t="s">
        <v>189</v>
      </c>
      <c r="P177">
        <v>1</v>
      </c>
      <c r="Q177" t="s">
        <v>86</v>
      </c>
      <c r="S177" t="s">
        <v>68</v>
      </c>
      <c r="U177">
        <v>1</v>
      </c>
      <c r="V177" t="s">
        <v>177</v>
      </c>
      <c r="X177" t="s">
        <v>45</v>
      </c>
      <c r="AA177" t="s">
        <v>870</v>
      </c>
      <c r="AB177">
        <v>1</v>
      </c>
      <c r="AC177" t="s">
        <v>871</v>
      </c>
      <c r="AD177" t="s">
        <v>48</v>
      </c>
      <c r="AI177" t="s">
        <v>11</v>
      </c>
      <c r="AO177" t="s">
        <v>24</v>
      </c>
      <c r="AQ177">
        <v>2</v>
      </c>
      <c r="AS177">
        <v>5</v>
      </c>
      <c r="AU177">
        <v>15</v>
      </c>
      <c r="AV177" t="s">
        <v>872</v>
      </c>
      <c r="AW177" t="s">
        <v>39</v>
      </c>
      <c r="AY177">
        <v>10</v>
      </c>
      <c r="AZ177" t="s">
        <v>873</v>
      </c>
      <c r="BB177" t="s">
        <v>874</v>
      </c>
      <c r="BD177" t="str">
        <f ca="1">IF(Table1[[#This Row],[years_of_experience_in_field]]&gt;Table1[[#This Row],[Age]],"yes","No")</f>
        <v>No</v>
      </c>
    </row>
    <row r="178" spans="1:56" x14ac:dyDescent="0.25">
      <c r="A178">
        <v>176</v>
      </c>
      <c r="B178" t="s">
        <v>0</v>
      </c>
      <c r="C178" t="s">
        <v>1</v>
      </c>
      <c r="H178" s="6">
        <f t="shared" ca="1" si="2"/>
        <v>-8.3333333333333332E-3</v>
      </c>
      <c r="I178" s="1">
        <v>43095</v>
      </c>
      <c r="J178">
        <v>6</v>
      </c>
      <c r="K178">
        <v>75</v>
      </c>
      <c r="L178">
        <v>7</v>
      </c>
      <c r="M178">
        <v>4</v>
      </c>
      <c r="N178">
        <v>98108</v>
      </c>
      <c r="O178" t="s">
        <v>61</v>
      </c>
      <c r="P178">
        <v>1</v>
      </c>
      <c r="Q178" t="s">
        <v>32</v>
      </c>
      <c r="S178" t="s">
        <v>68</v>
      </c>
      <c r="U178">
        <v>1</v>
      </c>
      <c r="V178" t="s">
        <v>9</v>
      </c>
      <c r="X178" t="s">
        <v>75</v>
      </c>
      <c r="Z178" t="s">
        <v>457</v>
      </c>
      <c r="AB178">
        <v>0</v>
      </c>
      <c r="AD178" t="s">
        <v>23</v>
      </c>
      <c r="AG178" t="s">
        <v>9</v>
      </c>
      <c r="AO178" t="s">
        <v>37</v>
      </c>
      <c r="AR178">
        <v>10</v>
      </c>
      <c r="AS178">
        <v>6</v>
      </c>
      <c r="AU178">
        <v>10</v>
      </c>
      <c r="AV178" t="s">
        <v>875</v>
      </c>
      <c r="AW178" t="s">
        <v>28</v>
      </c>
      <c r="AY178">
        <v>7</v>
      </c>
      <c r="AZ178" t="s">
        <v>876</v>
      </c>
      <c r="BA178" t="s">
        <v>877</v>
      </c>
      <c r="BB178" t="s">
        <v>878</v>
      </c>
      <c r="BD178" t="str">
        <f ca="1">IF(Table1[[#This Row],[years_of_experience_in_field]]&gt;Table1[[#This Row],[Age]],"yes","No")</f>
        <v>yes</v>
      </c>
    </row>
    <row r="179" spans="1:56" ht="78.75" x14ac:dyDescent="0.25">
      <c r="A179">
        <v>177</v>
      </c>
      <c r="F179" t="s">
        <v>4</v>
      </c>
      <c r="H179" s="6">
        <f t="shared" ca="1" si="2"/>
        <v>37.722222222222221</v>
      </c>
      <c r="I179" s="1">
        <v>29512</v>
      </c>
      <c r="J179">
        <v>6</v>
      </c>
      <c r="K179">
        <v>60</v>
      </c>
      <c r="L179">
        <v>10</v>
      </c>
      <c r="M179">
        <v>12</v>
      </c>
      <c r="N179">
        <v>2130012</v>
      </c>
      <c r="O179" t="s">
        <v>16</v>
      </c>
      <c r="P179">
        <v>0</v>
      </c>
      <c r="Q179" t="s">
        <v>86</v>
      </c>
      <c r="S179" t="s">
        <v>68</v>
      </c>
      <c r="U179">
        <v>1</v>
      </c>
      <c r="V179" t="s">
        <v>119</v>
      </c>
      <c r="X179" t="s">
        <v>106</v>
      </c>
      <c r="Z179" t="s">
        <v>56</v>
      </c>
      <c r="AB179">
        <v>6</v>
      </c>
      <c r="AC179" t="s">
        <v>879</v>
      </c>
      <c r="AD179" t="s">
        <v>36</v>
      </c>
      <c r="AH179" t="s">
        <v>10</v>
      </c>
      <c r="AJ179" t="s">
        <v>12</v>
      </c>
      <c r="AO179" t="s">
        <v>24</v>
      </c>
      <c r="AQ179">
        <v>4</v>
      </c>
      <c r="AS179">
        <v>4</v>
      </c>
      <c r="AU179">
        <v>6</v>
      </c>
      <c r="AV179" t="s">
        <v>880</v>
      </c>
      <c r="AX179" t="s">
        <v>881</v>
      </c>
      <c r="AY179">
        <v>7</v>
      </c>
      <c r="AZ179" t="s">
        <v>882</v>
      </c>
      <c r="BA179" s="3" t="s">
        <v>883</v>
      </c>
      <c r="BB179" t="s">
        <v>884</v>
      </c>
      <c r="BD179" t="str">
        <f ca="1">IF(Table1[[#This Row],[years_of_experience_in_field]]&gt;Table1[[#This Row],[Age]],"yes","No")</f>
        <v>No</v>
      </c>
    </row>
    <row r="180" spans="1:56" x14ac:dyDescent="0.25">
      <c r="A180">
        <v>178</v>
      </c>
      <c r="B180" t="s">
        <v>0</v>
      </c>
      <c r="F180" t="s">
        <v>4</v>
      </c>
      <c r="H180" s="6">
        <f t="shared" ca="1" si="2"/>
        <v>32.18333333333333</v>
      </c>
      <c r="I180" s="1">
        <v>31506</v>
      </c>
      <c r="J180">
        <v>7</v>
      </c>
      <c r="K180">
        <v>60</v>
      </c>
      <c r="L180">
        <v>10</v>
      </c>
      <c r="M180">
        <v>1</v>
      </c>
      <c r="N180">
        <v>102</v>
      </c>
      <c r="O180" t="s">
        <v>85</v>
      </c>
      <c r="P180">
        <v>0</v>
      </c>
      <c r="Q180" t="s">
        <v>43</v>
      </c>
      <c r="S180" t="s">
        <v>18</v>
      </c>
      <c r="U180">
        <v>1</v>
      </c>
      <c r="V180" t="s">
        <v>74</v>
      </c>
      <c r="X180" t="s">
        <v>20</v>
      </c>
      <c r="Z180" t="s">
        <v>383</v>
      </c>
      <c r="AB180">
        <v>13</v>
      </c>
      <c r="AC180" t="s">
        <v>885</v>
      </c>
      <c r="AD180" t="s">
        <v>48</v>
      </c>
      <c r="AJ180" t="s">
        <v>12</v>
      </c>
      <c r="AP180" t="s">
        <v>886</v>
      </c>
      <c r="AQ180">
        <v>6</v>
      </c>
      <c r="AT180">
        <v>16</v>
      </c>
      <c r="AU180">
        <v>12</v>
      </c>
      <c r="AV180" t="s">
        <v>887</v>
      </c>
      <c r="AW180" t="s">
        <v>39</v>
      </c>
      <c r="AY180">
        <v>10</v>
      </c>
      <c r="AZ180" t="s">
        <v>888</v>
      </c>
      <c r="BA180" t="s">
        <v>889</v>
      </c>
      <c r="BB180" t="s">
        <v>890</v>
      </c>
      <c r="BD180" t="str">
        <f ca="1">IF(Table1[[#This Row],[years_of_experience_in_field]]&gt;Table1[[#This Row],[Age]],"yes","No")</f>
        <v>No</v>
      </c>
    </row>
    <row r="181" spans="1:56" x14ac:dyDescent="0.25">
      <c r="A181">
        <v>179</v>
      </c>
      <c r="D181" t="s">
        <v>2</v>
      </c>
      <c r="E181" t="s">
        <v>3</v>
      </c>
      <c r="F181" t="s">
        <v>4</v>
      </c>
      <c r="H181" s="6">
        <f t="shared" ca="1" si="2"/>
        <v>21.638888888888889</v>
      </c>
      <c r="I181" s="1">
        <v>35302</v>
      </c>
      <c r="J181">
        <v>7</v>
      </c>
      <c r="K181">
        <v>90</v>
      </c>
      <c r="L181">
        <v>200</v>
      </c>
      <c r="M181">
        <v>15</v>
      </c>
      <c r="N181">
        <v>382028</v>
      </c>
      <c r="O181" t="s">
        <v>31</v>
      </c>
      <c r="P181">
        <v>0</v>
      </c>
      <c r="Q181" t="s">
        <v>32</v>
      </c>
      <c r="S181" t="s">
        <v>33</v>
      </c>
      <c r="U181">
        <v>0</v>
      </c>
      <c r="AD181" t="s">
        <v>23</v>
      </c>
      <c r="AH181" t="s">
        <v>10</v>
      </c>
      <c r="AO181" t="s">
        <v>37</v>
      </c>
      <c r="AR181">
        <v>12</v>
      </c>
      <c r="AS181">
        <v>6</v>
      </c>
      <c r="AU181">
        <v>30</v>
      </c>
      <c r="AV181" t="s">
        <v>891</v>
      </c>
      <c r="AW181" t="s">
        <v>28</v>
      </c>
      <c r="AY181">
        <v>10</v>
      </c>
      <c r="AZ181" t="s">
        <v>892</v>
      </c>
      <c r="BA181" t="s">
        <v>893</v>
      </c>
      <c r="BB181" t="s">
        <v>894</v>
      </c>
      <c r="BD181" t="str">
        <f ca="1">IF(Table1[[#This Row],[years_of_experience_in_field]]&gt;Table1[[#This Row],[Age]],"yes","No")</f>
        <v>No</v>
      </c>
    </row>
    <row r="182" spans="1:56" ht="63" x14ac:dyDescent="0.25">
      <c r="A182">
        <v>180</v>
      </c>
      <c r="B182" t="s">
        <v>0</v>
      </c>
      <c r="F182" t="s">
        <v>4</v>
      </c>
      <c r="H182" s="6">
        <f t="shared" ca="1" si="2"/>
        <v>29.086111111111112</v>
      </c>
      <c r="I182" s="1">
        <v>32621</v>
      </c>
      <c r="J182">
        <v>6</v>
      </c>
      <c r="K182">
        <v>300</v>
      </c>
      <c r="L182">
        <v>15</v>
      </c>
      <c r="M182">
        <v>20</v>
      </c>
      <c r="N182">
        <v>101100</v>
      </c>
      <c r="O182" t="s">
        <v>31</v>
      </c>
      <c r="P182">
        <v>1</v>
      </c>
      <c r="Q182" t="s">
        <v>17</v>
      </c>
      <c r="S182" t="s">
        <v>68</v>
      </c>
      <c r="U182">
        <v>1</v>
      </c>
      <c r="V182" t="s">
        <v>54</v>
      </c>
      <c r="X182" t="s">
        <v>20</v>
      </c>
      <c r="AA182" t="s">
        <v>895</v>
      </c>
      <c r="AB182">
        <v>1</v>
      </c>
      <c r="AC182" t="s">
        <v>896</v>
      </c>
      <c r="AD182" t="s">
        <v>48</v>
      </c>
      <c r="AH182" t="s">
        <v>10</v>
      </c>
      <c r="AO182" t="s">
        <v>49</v>
      </c>
      <c r="AR182" t="s">
        <v>897</v>
      </c>
      <c r="AS182">
        <v>5</v>
      </c>
      <c r="AU182">
        <v>20</v>
      </c>
      <c r="AV182" t="s">
        <v>898</v>
      </c>
      <c r="AX182" t="s">
        <v>899</v>
      </c>
      <c r="AY182">
        <v>10</v>
      </c>
      <c r="AZ182" t="s">
        <v>900</v>
      </c>
      <c r="BA182" s="3" t="s">
        <v>901</v>
      </c>
      <c r="BB182" t="s">
        <v>902</v>
      </c>
      <c r="BD182" t="str">
        <f ca="1">IF(Table1[[#This Row],[years_of_experience_in_field]]&gt;Table1[[#This Row],[Age]],"yes","No")</f>
        <v>No</v>
      </c>
    </row>
    <row r="183" spans="1:56" x14ac:dyDescent="0.25">
      <c r="A183">
        <v>181</v>
      </c>
      <c r="B183" t="s">
        <v>0</v>
      </c>
      <c r="H183" s="6">
        <f t="shared" ca="1" si="2"/>
        <v>20.9</v>
      </c>
      <c r="I183" s="1">
        <v>35568</v>
      </c>
      <c r="J183">
        <v>7</v>
      </c>
      <c r="K183">
        <v>35</v>
      </c>
      <c r="L183">
        <v>6</v>
      </c>
      <c r="M183">
        <v>5</v>
      </c>
      <c r="N183">
        <v>560050</v>
      </c>
      <c r="O183" t="s">
        <v>85</v>
      </c>
      <c r="P183">
        <v>1</v>
      </c>
      <c r="Q183" t="s">
        <v>62</v>
      </c>
      <c r="S183" t="s">
        <v>68</v>
      </c>
      <c r="U183">
        <v>0</v>
      </c>
      <c r="AD183" t="s">
        <v>327</v>
      </c>
      <c r="AH183" t="s">
        <v>10</v>
      </c>
      <c r="AO183" t="s">
        <v>37</v>
      </c>
      <c r="AQ183">
        <v>6</v>
      </c>
      <c r="AT183">
        <v>8</v>
      </c>
      <c r="AU183">
        <v>5</v>
      </c>
      <c r="AV183" t="s">
        <v>903</v>
      </c>
      <c r="AW183" t="s">
        <v>28</v>
      </c>
      <c r="AY183">
        <v>9</v>
      </c>
      <c r="AZ183" t="s">
        <v>904</v>
      </c>
      <c r="BA183" t="s">
        <v>905</v>
      </c>
      <c r="BB183" t="s">
        <v>906</v>
      </c>
      <c r="BD183" t="str">
        <f ca="1">IF(Table1[[#This Row],[years_of_experience_in_field]]&gt;Table1[[#This Row],[Age]],"yes","No")</f>
        <v>No</v>
      </c>
    </row>
    <row r="184" spans="1:56" x14ac:dyDescent="0.25">
      <c r="A184">
        <v>182</v>
      </c>
      <c r="F184" t="s">
        <v>4</v>
      </c>
      <c r="H184" s="6">
        <f t="shared" ca="1" si="2"/>
        <v>23.997222222222224</v>
      </c>
      <c r="I184" s="1">
        <v>34453</v>
      </c>
      <c r="J184">
        <v>7</v>
      </c>
      <c r="K184">
        <v>30</v>
      </c>
      <c r="L184">
        <v>7</v>
      </c>
      <c r="M184">
        <v>12</v>
      </c>
      <c r="N184">
        <v>77004</v>
      </c>
      <c r="O184" t="s">
        <v>61</v>
      </c>
      <c r="P184">
        <v>1</v>
      </c>
      <c r="Q184" t="s">
        <v>32</v>
      </c>
      <c r="S184" t="s">
        <v>33</v>
      </c>
      <c r="U184">
        <v>0</v>
      </c>
      <c r="AD184" t="s">
        <v>23</v>
      </c>
      <c r="AH184" t="s">
        <v>10</v>
      </c>
      <c r="AO184" t="s">
        <v>37</v>
      </c>
      <c r="AR184">
        <v>20</v>
      </c>
      <c r="AT184">
        <v>20</v>
      </c>
      <c r="AU184">
        <v>20</v>
      </c>
      <c r="AV184" t="s">
        <v>907</v>
      </c>
      <c r="AW184" t="s">
        <v>39</v>
      </c>
      <c r="AY184">
        <v>10</v>
      </c>
      <c r="AZ184" t="s">
        <v>908</v>
      </c>
      <c r="BA184" t="s">
        <v>909</v>
      </c>
      <c r="BB184" t="s">
        <v>133</v>
      </c>
      <c r="BD184" t="str">
        <f ca="1">IF(Table1[[#This Row],[years_of_experience_in_field]]&gt;Table1[[#This Row],[Age]],"yes","No")</f>
        <v>No</v>
      </c>
    </row>
    <row r="185" spans="1:56" x14ac:dyDescent="0.25">
      <c r="A185">
        <v>183</v>
      </c>
      <c r="F185" t="s">
        <v>4</v>
      </c>
      <c r="H185" s="6">
        <f t="shared" ca="1" si="2"/>
        <v>37.575000000000003</v>
      </c>
      <c r="I185" s="1">
        <v>29565</v>
      </c>
      <c r="J185">
        <v>6</v>
      </c>
      <c r="K185">
        <v>120</v>
      </c>
      <c r="L185">
        <v>5</v>
      </c>
      <c r="M185">
        <v>3</v>
      </c>
      <c r="N185">
        <v>44121</v>
      </c>
      <c r="O185" t="s">
        <v>42</v>
      </c>
      <c r="P185">
        <v>1</v>
      </c>
      <c r="Q185" t="s">
        <v>32</v>
      </c>
      <c r="S185" t="s">
        <v>63</v>
      </c>
      <c r="U185">
        <v>1</v>
      </c>
      <c r="V185" t="s">
        <v>177</v>
      </c>
      <c r="X185" t="s">
        <v>45</v>
      </c>
      <c r="Z185" t="s">
        <v>236</v>
      </c>
      <c r="AB185">
        <v>10</v>
      </c>
      <c r="AC185" t="s">
        <v>910</v>
      </c>
      <c r="AD185" t="s">
        <v>48</v>
      </c>
      <c r="AJ185" t="s">
        <v>12</v>
      </c>
      <c r="AO185" t="s">
        <v>37</v>
      </c>
      <c r="AQ185">
        <v>2</v>
      </c>
      <c r="AS185">
        <v>2</v>
      </c>
      <c r="AU185">
        <v>12</v>
      </c>
      <c r="AV185" t="s">
        <v>911</v>
      </c>
      <c r="AW185" t="s">
        <v>39</v>
      </c>
      <c r="AY185">
        <v>10</v>
      </c>
      <c r="AZ185" t="s">
        <v>912</v>
      </c>
      <c r="BA185" t="s">
        <v>913</v>
      </c>
      <c r="BB185" t="s">
        <v>914</v>
      </c>
      <c r="BD185" t="str">
        <f ca="1">IF(Table1[[#This Row],[years_of_experience_in_field]]&gt;Table1[[#This Row],[Age]],"yes","No")</f>
        <v>No</v>
      </c>
    </row>
    <row r="186" spans="1:56" x14ac:dyDescent="0.25">
      <c r="A186">
        <v>184</v>
      </c>
      <c r="B186" t="s">
        <v>0</v>
      </c>
      <c r="H186" s="6">
        <f t="shared" ca="1" si="2"/>
        <v>0.63055555555555554</v>
      </c>
      <c r="I186" s="1">
        <v>42865</v>
      </c>
      <c r="J186">
        <v>8</v>
      </c>
      <c r="K186">
        <v>120</v>
      </c>
      <c r="L186">
        <v>4</v>
      </c>
      <c r="M186">
        <v>10</v>
      </c>
      <c r="N186">
        <v>119136</v>
      </c>
      <c r="O186" t="s">
        <v>61</v>
      </c>
      <c r="P186">
        <v>0</v>
      </c>
      <c r="Q186" t="s">
        <v>62</v>
      </c>
      <c r="S186" t="s">
        <v>33</v>
      </c>
      <c r="U186">
        <v>1</v>
      </c>
      <c r="W186" t="s">
        <v>915</v>
      </c>
      <c r="X186" t="s">
        <v>55</v>
      </c>
      <c r="Z186" t="s">
        <v>56</v>
      </c>
      <c r="AB186">
        <v>23</v>
      </c>
      <c r="AC186" t="s">
        <v>916</v>
      </c>
      <c r="AD186" t="s">
        <v>48</v>
      </c>
      <c r="AM186" t="s">
        <v>15</v>
      </c>
      <c r="AW186" t="s">
        <v>39</v>
      </c>
      <c r="AY186">
        <v>10</v>
      </c>
      <c r="AZ186" t="s">
        <v>917</v>
      </c>
      <c r="BA186" t="s">
        <v>918</v>
      </c>
      <c r="BB186" t="s">
        <v>254</v>
      </c>
      <c r="BD186" t="str">
        <f ca="1">IF(Table1[[#This Row],[years_of_experience_in_field]]&gt;Table1[[#This Row],[Age]],"yes","No")</f>
        <v>yes</v>
      </c>
    </row>
    <row r="187" spans="1:56" x14ac:dyDescent="0.25">
      <c r="A187">
        <v>185</v>
      </c>
      <c r="B187" t="s">
        <v>0</v>
      </c>
      <c r="E187" t="s">
        <v>3</v>
      </c>
      <c r="F187" t="s">
        <v>4</v>
      </c>
      <c r="H187" s="6">
        <f t="shared" ca="1" si="2"/>
        <v>25.93611111111111</v>
      </c>
      <c r="I187" s="1">
        <v>33755</v>
      </c>
      <c r="J187">
        <v>6</v>
      </c>
      <c r="K187">
        <v>45</v>
      </c>
      <c r="L187">
        <v>12</v>
      </c>
      <c r="M187">
        <v>5</v>
      </c>
      <c r="N187">
        <v>84115</v>
      </c>
      <c r="O187" t="s">
        <v>67</v>
      </c>
      <c r="P187">
        <v>0</v>
      </c>
      <c r="Q187" t="s">
        <v>43</v>
      </c>
      <c r="S187" t="s">
        <v>68</v>
      </c>
      <c r="U187">
        <v>1</v>
      </c>
      <c r="V187" t="s">
        <v>177</v>
      </c>
      <c r="X187" t="s">
        <v>106</v>
      </c>
      <c r="Z187" t="s">
        <v>184</v>
      </c>
      <c r="AB187">
        <v>2</v>
      </c>
      <c r="AC187" t="s">
        <v>919</v>
      </c>
      <c r="AD187" t="s">
        <v>23</v>
      </c>
      <c r="AJ187" t="s">
        <v>12</v>
      </c>
      <c r="AO187" t="s">
        <v>24</v>
      </c>
      <c r="AQ187">
        <v>4</v>
      </c>
      <c r="AS187">
        <v>6</v>
      </c>
      <c r="AU187">
        <v>8</v>
      </c>
      <c r="AV187" t="s">
        <v>920</v>
      </c>
      <c r="AX187" t="s">
        <v>921</v>
      </c>
      <c r="AY187">
        <v>10</v>
      </c>
      <c r="AZ187" t="s">
        <v>922</v>
      </c>
      <c r="BA187" t="s">
        <v>923</v>
      </c>
      <c r="BB187" t="s">
        <v>924</v>
      </c>
      <c r="BD187" t="str">
        <f ca="1">IF(Table1[[#This Row],[years_of_experience_in_field]]&gt;Table1[[#This Row],[Age]],"yes","No")</f>
        <v>No</v>
      </c>
    </row>
    <row r="188" spans="1:56" x14ac:dyDescent="0.25">
      <c r="A188">
        <v>186</v>
      </c>
      <c r="B188" t="s">
        <v>0</v>
      </c>
      <c r="E188" t="s">
        <v>3</v>
      </c>
      <c r="F188" t="s">
        <v>4</v>
      </c>
      <c r="H188" s="6">
        <f t="shared" ca="1" si="2"/>
        <v>34.138888888888886</v>
      </c>
      <c r="I188" s="1">
        <v>30802</v>
      </c>
      <c r="J188">
        <v>8</v>
      </c>
      <c r="K188">
        <v>150</v>
      </c>
      <c r="L188">
        <v>4</v>
      </c>
      <c r="M188">
        <v>12</v>
      </c>
      <c r="N188">
        <v>4416</v>
      </c>
      <c r="O188" t="s">
        <v>189</v>
      </c>
      <c r="P188">
        <v>0</v>
      </c>
      <c r="Q188" t="s">
        <v>32</v>
      </c>
      <c r="T188" t="s">
        <v>925</v>
      </c>
      <c r="U188">
        <v>1</v>
      </c>
      <c r="V188" t="s">
        <v>34</v>
      </c>
      <c r="X188" t="s">
        <v>45</v>
      </c>
      <c r="Z188" t="s">
        <v>21</v>
      </c>
      <c r="AB188">
        <v>9</v>
      </c>
      <c r="AC188" t="s">
        <v>926</v>
      </c>
      <c r="AD188" t="s">
        <v>48</v>
      </c>
      <c r="AH188" t="s">
        <v>10</v>
      </c>
      <c r="AO188" t="s">
        <v>37</v>
      </c>
      <c r="AR188">
        <v>20</v>
      </c>
      <c r="AT188">
        <v>20</v>
      </c>
      <c r="AU188">
        <v>20</v>
      </c>
      <c r="AV188" t="s">
        <v>927</v>
      </c>
      <c r="AW188" t="s">
        <v>309</v>
      </c>
      <c r="AY188">
        <v>10</v>
      </c>
      <c r="AZ188" t="s">
        <v>928</v>
      </c>
      <c r="BA188" t="s">
        <v>929</v>
      </c>
      <c r="BB188" t="s">
        <v>930</v>
      </c>
      <c r="BD188" t="str">
        <f ca="1">IF(Table1[[#This Row],[years_of_experience_in_field]]&gt;Table1[[#This Row],[Age]],"yes","No")</f>
        <v>No</v>
      </c>
    </row>
    <row r="189" spans="1:56" x14ac:dyDescent="0.25">
      <c r="A189">
        <v>187</v>
      </c>
      <c r="F189" t="s">
        <v>4</v>
      </c>
      <c r="H189" s="6">
        <f t="shared" ca="1" si="2"/>
        <v>33.580555555555556</v>
      </c>
      <c r="I189" s="1">
        <v>31003</v>
      </c>
      <c r="J189">
        <v>8</v>
      </c>
      <c r="K189">
        <v>30</v>
      </c>
      <c r="L189">
        <v>10</v>
      </c>
      <c r="M189">
        <v>4</v>
      </c>
      <c r="N189">
        <v>1010</v>
      </c>
      <c r="O189" t="s">
        <v>42</v>
      </c>
      <c r="P189">
        <v>0</v>
      </c>
      <c r="Q189" t="s">
        <v>17</v>
      </c>
      <c r="S189" t="s">
        <v>68</v>
      </c>
      <c r="U189">
        <v>1</v>
      </c>
      <c r="V189" t="s">
        <v>99</v>
      </c>
      <c r="X189" t="s">
        <v>75</v>
      </c>
      <c r="Z189" t="s">
        <v>56</v>
      </c>
      <c r="AB189">
        <v>11</v>
      </c>
      <c r="AC189" t="s">
        <v>931</v>
      </c>
      <c r="AD189" t="s">
        <v>48</v>
      </c>
      <c r="AH189" t="s">
        <v>10</v>
      </c>
      <c r="AO189" t="s">
        <v>49</v>
      </c>
      <c r="AQ189">
        <v>6</v>
      </c>
      <c r="AS189">
        <v>6</v>
      </c>
      <c r="AU189">
        <v>8</v>
      </c>
      <c r="AV189" t="s">
        <v>932</v>
      </c>
      <c r="AW189" t="s">
        <v>39</v>
      </c>
      <c r="AY189">
        <v>6</v>
      </c>
      <c r="AZ189" t="s">
        <v>933</v>
      </c>
      <c r="BD189" t="str">
        <f ca="1">IF(Table1[[#This Row],[years_of_experience_in_field]]&gt;Table1[[#This Row],[Age]],"yes","No")</f>
        <v>No</v>
      </c>
    </row>
    <row r="190" spans="1:56" x14ac:dyDescent="0.25">
      <c r="A190">
        <v>188</v>
      </c>
      <c r="B190" t="s">
        <v>0</v>
      </c>
      <c r="C190" t="s">
        <v>1</v>
      </c>
      <c r="H190" s="6">
        <f t="shared" ca="1" si="2"/>
        <v>28.283333333333335</v>
      </c>
      <c r="I190" s="1">
        <v>32910</v>
      </c>
      <c r="J190">
        <v>7</v>
      </c>
      <c r="K190">
        <v>5</v>
      </c>
      <c r="L190">
        <v>10</v>
      </c>
      <c r="M190">
        <v>5</v>
      </c>
      <c r="N190">
        <v>41010</v>
      </c>
      <c r="O190" t="s">
        <v>267</v>
      </c>
      <c r="P190">
        <v>1</v>
      </c>
      <c r="Q190" t="s">
        <v>32</v>
      </c>
      <c r="T190" t="s">
        <v>934</v>
      </c>
      <c r="U190">
        <v>1</v>
      </c>
      <c r="V190" t="s">
        <v>177</v>
      </c>
      <c r="X190" t="s">
        <v>45</v>
      </c>
      <c r="Z190" t="s">
        <v>457</v>
      </c>
      <c r="AB190">
        <v>4</v>
      </c>
      <c r="AC190" t="s">
        <v>935</v>
      </c>
      <c r="AD190" t="s">
        <v>48</v>
      </c>
      <c r="AI190" t="s">
        <v>11</v>
      </c>
      <c r="AO190" t="s">
        <v>126</v>
      </c>
      <c r="AR190">
        <v>7</v>
      </c>
      <c r="AT190">
        <v>7</v>
      </c>
      <c r="AU190">
        <v>15</v>
      </c>
      <c r="AV190" t="s">
        <v>936</v>
      </c>
      <c r="AW190" t="s">
        <v>39</v>
      </c>
      <c r="AY190">
        <v>10</v>
      </c>
      <c r="AZ190" t="s">
        <v>937</v>
      </c>
      <c r="BA190" t="s">
        <v>938</v>
      </c>
      <c r="BD190" t="str">
        <f ca="1">IF(Table1[[#This Row],[years_of_experience_in_field]]&gt;Table1[[#This Row],[Age]],"yes","No")</f>
        <v>No</v>
      </c>
    </row>
    <row r="191" spans="1:56" x14ac:dyDescent="0.25">
      <c r="A191">
        <v>189</v>
      </c>
      <c r="C191" t="s">
        <v>1</v>
      </c>
      <c r="F191" t="s">
        <v>4</v>
      </c>
      <c r="H191" s="6">
        <v>33</v>
      </c>
      <c r="J191">
        <v>7</v>
      </c>
      <c r="K191">
        <v>35</v>
      </c>
      <c r="L191">
        <v>14</v>
      </c>
      <c r="M191">
        <v>7</v>
      </c>
      <c r="O191" t="s">
        <v>153</v>
      </c>
      <c r="P191">
        <v>1</v>
      </c>
      <c r="Q191" t="s">
        <v>32</v>
      </c>
      <c r="S191" t="s">
        <v>68</v>
      </c>
      <c r="U191">
        <v>1</v>
      </c>
      <c r="V191" t="s">
        <v>177</v>
      </c>
      <c r="X191" t="s">
        <v>20</v>
      </c>
      <c r="Z191" t="s">
        <v>56</v>
      </c>
      <c r="AB191">
        <v>8</v>
      </c>
      <c r="AC191" t="s">
        <v>939</v>
      </c>
      <c r="AD191" t="s">
        <v>48</v>
      </c>
      <c r="AN191" t="s">
        <v>938</v>
      </c>
      <c r="AO191" t="s">
        <v>37</v>
      </c>
      <c r="AR191">
        <v>15</v>
      </c>
      <c r="AT191">
        <v>8</v>
      </c>
      <c r="AU191">
        <v>16</v>
      </c>
      <c r="AV191" t="s">
        <v>940</v>
      </c>
      <c r="AX191" t="s">
        <v>941</v>
      </c>
      <c r="AY191">
        <v>10</v>
      </c>
      <c r="AZ191" t="s">
        <v>942</v>
      </c>
      <c r="BA191" t="s">
        <v>943</v>
      </c>
      <c r="BD191" t="str">
        <f>IF(Table1[[#This Row],[years_of_experience_in_field]]&gt;Table1[[#This Row],[Age]],"yes","No")</f>
        <v>No</v>
      </c>
    </row>
    <row r="192" spans="1:56" x14ac:dyDescent="0.25">
      <c r="A192">
        <v>190</v>
      </c>
      <c r="B192" t="s">
        <v>0</v>
      </c>
      <c r="H192" s="6">
        <f t="shared" ca="1" si="2"/>
        <v>33.719444444444441</v>
      </c>
      <c r="I192" s="1">
        <v>30953</v>
      </c>
      <c r="J192">
        <v>7</v>
      </c>
      <c r="K192">
        <v>30</v>
      </c>
      <c r="L192">
        <v>10</v>
      </c>
      <c r="M192">
        <v>3</v>
      </c>
      <c r="N192">
        <v>330103</v>
      </c>
      <c r="O192" t="s">
        <v>267</v>
      </c>
      <c r="P192">
        <v>0</v>
      </c>
      <c r="Q192" t="s">
        <v>62</v>
      </c>
      <c r="S192" t="s">
        <v>68</v>
      </c>
      <c r="U192">
        <v>1</v>
      </c>
      <c r="V192" t="s">
        <v>34</v>
      </c>
      <c r="X192" t="s">
        <v>45</v>
      </c>
      <c r="Z192" t="s">
        <v>21</v>
      </c>
      <c r="AB192">
        <v>3</v>
      </c>
      <c r="AC192" t="s">
        <v>944</v>
      </c>
      <c r="AD192" t="s">
        <v>48</v>
      </c>
      <c r="AH192" t="s">
        <v>10</v>
      </c>
      <c r="AO192" t="s">
        <v>37</v>
      </c>
      <c r="AQ192">
        <v>4</v>
      </c>
      <c r="AS192">
        <v>2</v>
      </c>
      <c r="AU192">
        <v>8</v>
      </c>
      <c r="AV192" t="s">
        <v>945</v>
      </c>
      <c r="AW192" t="s">
        <v>39</v>
      </c>
      <c r="AY192">
        <v>9</v>
      </c>
      <c r="AZ192" t="s">
        <v>946</v>
      </c>
      <c r="BA192" t="s">
        <v>370</v>
      </c>
      <c r="BD192" t="str">
        <f ca="1">IF(Table1[[#This Row],[years_of_experience_in_field]]&gt;Table1[[#This Row],[Age]],"yes","No")</f>
        <v>No</v>
      </c>
    </row>
    <row r="193" spans="1:56" x14ac:dyDescent="0.25">
      <c r="A193">
        <v>191</v>
      </c>
      <c r="B193" t="s">
        <v>0</v>
      </c>
      <c r="C193" t="s">
        <v>1</v>
      </c>
      <c r="D193" t="s">
        <v>2</v>
      </c>
      <c r="F193" t="s">
        <v>4</v>
      </c>
      <c r="H193" s="6">
        <f t="shared" ca="1" si="2"/>
        <v>31.269444444444446</v>
      </c>
      <c r="I193" s="1">
        <v>31835</v>
      </c>
      <c r="J193">
        <v>4</v>
      </c>
      <c r="K193">
        <v>20</v>
      </c>
      <c r="L193">
        <v>15</v>
      </c>
      <c r="M193">
        <v>20</v>
      </c>
      <c r="N193">
        <v>64063</v>
      </c>
      <c r="O193" t="s">
        <v>16</v>
      </c>
      <c r="P193">
        <v>1</v>
      </c>
      <c r="Q193" t="s">
        <v>17</v>
      </c>
      <c r="S193" t="s">
        <v>18</v>
      </c>
      <c r="U193">
        <v>1</v>
      </c>
      <c r="V193" t="s">
        <v>376</v>
      </c>
      <c r="X193" t="s">
        <v>20</v>
      </c>
      <c r="Z193" t="s">
        <v>383</v>
      </c>
      <c r="AB193">
        <v>17</v>
      </c>
      <c r="AC193" t="s">
        <v>947</v>
      </c>
      <c r="AD193" t="s">
        <v>327</v>
      </c>
      <c r="AJ193" t="s">
        <v>12</v>
      </c>
      <c r="AO193" t="s">
        <v>49</v>
      </c>
      <c r="AQ193">
        <v>6</v>
      </c>
      <c r="AS193">
        <v>5</v>
      </c>
      <c r="AU193">
        <v>10</v>
      </c>
      <c r="AV193" t="s">
        <v>948</v>
      </c>
      <c r="AW193" t="s">
        <v>39</v>
      </c>
      <c r="AY193">
        <v>10</v>
      </c>
      <c r="AZ193" t="s">
        <v>949</v>
      </c>
      <c r="BA193" t="s">
        <v>950</v>
      </c>
      <c r="BB193" t="s">
        <v>951</v>
      </c>
      <c r="BD193" t="str">
        <f ca="1">IF(Table1[[#This Row],[years_of_experience_in_field]]&gt;Table1[[#This Row],[Age]],"yes","No")</f>
        <v>No</v>
      </c>
    </row>
    <row r="194" spans="1:56" x14ac:dyDescent="0.25">
      <c r="A194">
        <v>192</v>
      </c>
      <c r="C194" t="s">
        <v>1</v>
      </c>
      <c r="F194" t="s">
        <v>4</v>
      </c>
      <c r="H194" s="6">
        <f t="shared" ref="H194:H257" ca="1" si="3">_xlfn.DAYS(NOW(),I194)/360</f>
        <v>59.866666666666667</v>
      </c>
      <c r="I194" s="1">
        <v>21540</v>
      </c>
      <c r="J194">
        <v>7</v>
      </c>
      <c r="K194">
        <v>35</v>
      </c>
      <c r="L194">
        <v>14</v>
      </c>
      <c r="M194">
        <v>2</v>
      </c>
      <c r="N194">
        <v>62025</v>
      </c>
      <c r="O194" t="s">
        <v>16</v>
      </c>
      <c r="P194">
        <v>0</v>
      </c>
      <c r="Q194" t="s">
        <v>17</v>
      </c>
      <c r="S194" t="s">
        <v>68</v>
      </c>
      <c r="U194">
        <v>1</v>
      </c>
      <c r="V194" t="s">
        <v>105</v>
      </c>
      <c r="X194" t="s">
        <v>45</v>
      </c>
      <c r="Z194" t="s">
        <v>46</v>
      </c>
      <c r="AB194">
        <v>34</v>
      </c>
      <c r="AC194" t="s">
        <v>952</v>
      </c>
      <c r="AD194" t="s">
        <v>48</v>
      </c>
      <c r="AG194" t="s">
        <v>9</v>
      </c>
      <c r="AI194" t="s">
        <v>11</v>
      </c>
      <c r="AO194" t="s">
        <v>49</v>
      </c>
      <c r="AQ194">
        <v>3</v>
      </c>
      <c r="AT194">
        <v>16</v>
      </c>
      <c r="AU194">
        <v>10</v>
      </c>
      <c r="AV194" t="s">
        <v>953</v>
      </c>
      <c r="AX194" t="s">
        <v>954</v>
      </c>
      <c r="AY194">
        <v>9</v>
      </c>
      <c r="AZ194" t="s">
        <v>955</v>
      </c>
      <c r="BA194" t="s">
        <v>956</v>
      </c>
      <c r="BB194" t="s">
        <v>957</v>
      </c>
      <c r="BD194" t="str">
        <f ca="1">IF(Table1[[#This Row],[years_of_experience_in_field]]&gt;Table1[[#This Row],[Age]],"yes","No")</f>
        <v>No</v>
      </c>
    </row>
    <row r="195" spans="1:56" x14ac:dyDescent="0.25">
      <c r="A195">
        <v>193</v>
      </c>
      <c r="B195" t="s">
        <v>0</v>
      </c>
      <c r="H195" s="6">
        <f t="shared" ca="1" si="3"/>
        <v>79.113888888888894</v>
      </c>
      <c r="I195" s="1">
        <v>14611</v>
      </c>
      <c r="J195">
        <v>7</v>
      </c>
      <c r="K195">
        <v>75</v>
      </c>
      <c r="L195">
        <v>9</v>
      </c>
      <c r="M195">
        <v>5</v>
      </c>
      <c r="N195">
        <v>1120</v>
      </c>
      <c r="O195" t="s">
        <v>61</v>
      </c>
      <c r="P195">
        <v>0</v>
      </c>
      <c r="Q195" t="s">
        <v>62</v>
      </c>
      <c r="S195" t="s">
        <v>33</v>
      </c>
      <c r="U195">
        <v>1</v>
      </c>
      <c r="V195" t="s">
        <v>19</v>
      </c>
      <c r="X195" t="s">
        <v>45</v>
      </c>
      <c r="Z195" t="s">
        <v>236</v>
      </c>
      <c r="AB195">
        <v>10</v>
      </c>
      <c r="AC195" t="s">
        <v>958</v>
      </c>
      <c r="AD195" t="s">
        <v>48</v>
      </c>
      <c r="AG195" t="s">
        <v>9</v>
      </c>
      <c r="AO195" t="s">
        <v>37</v>
      </c>
      <c r="AR195">
        <v>25</v>
      </c>
      <c r="AS195">
        <v>5</v>
      </c>
      <c r="AU195">
        <v>40</v>
      </c>
      <c r="AV195" t="s">
        <v>959</v>
      </c>
      <c r="AW195" t="s">
        <v>39</v>
      </c>
      <c r="AY195">
        <v>10</v>
      </c>
      <c r="AZ195" t="s">
        <v>960</v>
      </c>
      <c r="BA195" t="s">
        <v>961</v>
      </c>
      <c r="BB195" t="s">
        <v>962</v>
      </c>
      <c r="BD195" t="str">
        <f ca="1">IF(Table1[[#This Row],[years_of_experience_in_field]]&gt;Table1[[#This Row],[Age]],"yes","No")</f>
        <v>No</v>
      </c>
    </row>
    <row r="196" spans="1:56" x14ac:dyDescent="0.25">
      <c r="A196">
        <v>194</v>
      </c>
      <c r="B196" t="s">
        <v>0</v>
      </c>
      <c r="C196" t="s">
        <v>1</v>
      </c>
      <c r="F196" t="s">
        <v>4</v>
      </c>
      <c r="H196" s="6">
        <f t="shared" ca="1" si="3"/>
        <v>37.822222222222223</v>
      </c>
      <c r="I196" s="1">
        <v>29476</v>
      </c>
      <c r="J196">
        <v>6</v>
      </c>
      <c r="K196">
        <v>25</v>
      </c>
      <c r="L196">
        <v>10</v>
      </c>
      <c r="M196">
        <v>4</v>
      </c>
      <c r="O196" t="s">
        <v>267</v>
      </c>
      <c r="P196">
        <v>0</v>
      </c>
      <c r="Q196" t="s">
        <v>32</v>
      </c>
      <c r="S196" t="s">
        <v>68</v>
      </c>
      <c r="U196">
        <v>1</v>
      </c>
      <c r="V196" t="s">
        <v>10</v>
      </c>
      <c r="X196" t="s">
        <v>45</v>
      </c>
      <c r="Z196" t="s">
        <v>56</v>
      </c>
      <c r="AB196">
        <v>5</v>
      </c>
      <c r="AD196" t="s">
        <v>23</v>
      </c>
      <c r="AG196" t="s">
        <v>9</v>
      </c>
      <c r="AO196" t="s">
        <v>37</v>
      </c>
      <c r="AQ196">
        <v>6</v>
      </c>
      <c r="AS196">
        <v>6</v>
      </c>
      <c r="AU196">
        <v>120</v>
      </c>
      <c r="AV196" t="s">
        <v>963</v>
      </c>
      <c r="AW196" t="s">
        <v>39</v>
      </c>
      <c r="AY196">
        <v>9</v>
      </c>
      <c r="AZ196" t="s">
        <v>964</v>
      </c>
      <c r="BA196" t="s">
        <v>965</v>
      </c>
      <c r="BB196" t="s">
        <v>966</v>
      </c>
      <c r="BD196" t="str">
        <f ca="1">IF(Table1[[#This Row],[years_of_experience_in_field]]&gt;Table1[[#This Row],[Age]],"yes","No")</f>
        <v>No</v>
      </c>
    </row>
    <row r="197" spans="1:56" x14ac:dyDescent="0.25">
      <c r="A197">
        <v>195</v>
      </c>
      <c r="B197" t="s">
        <v>0</v>
      </c>
      <c r="C197" t="s">
        <v>1</v>
      </c>
      <c r="F197" t="s">
        <v>4</v>
      </c>
      <c r="H197" s="6">
        <f t="shared" ca="1" si="3"/>
        <v>44.016666666666666</v>
      </c>
      <c r="I197" s="1">
        <v>27246</v>
      </c>
      <c r="J197">
        <v>6</v>
      </c>
      <c r="K197">
        <v>35</v>
      </c>
      <c r="L197">
        <v>14</v>
      </c>
      <c r="M197">
        <v>20</v>
      </c>
      <c r="N197">
        <v>560062</v>
      </c>
      <c r="O197" t="s">
        <v>31</v>
      </c>
      <c r="P197">
        <v>1</v>
      </c>
      <c r="Q197" t="s">
        <v>17</v>
      </c>
      <c r="S197" t="s">
        <v>63</v>
      </c>
      <c r="U197">
        <v>1</v>
      </c>
      <c r="V197" t="s">
        <v>74</v>
      </c>
      <c r="X197" t="s">
        <v>75</v>
      </c>
      <c r="Z197" t="s">
        <v>56</v>
      </c>
      <c r="AB197">
        <v>17</v>
      </c>
      <c r="AD197" t="s">
        <v>48</v>
      </c>
      <c r="AI197" t="s">
        <v>11</v>
      </c>
      <c r="AJ197" t="s">
        <v>12</v>
      </c>
      <c r="AO197" t="s">
        <v>517</v>
      </c>
      <c r="AQ197">
        <v>6</v>
      </c>
      <c r="AT197">
        <v>14</v>
      </c>
      <c r="AU197">
        <v>8</v>
      </c>
      <c r="AV197" t="s">
        <v>967</v>
      </c>
      <c r="AW197" t="s">
        <v>39</v>
      </c>
      <c r="AY197">
        <v>8</v>
      </c>
      <c r="AZ197" t="s">
        <v>968</v>
      </c>
      <c r="BA197" t="s">
        <v>969</v>
      </c>
      <c r="BB197" t="s">
        <v>970</v>
      </c>
      <c r="BD197" t="str">
        <f ca="1">IF(Table1[[#This Row],[years_of_experience_in_field]]&gt;Table1[[#This Row],[Age]],"yes","No")</f>
        <v>No</v>
      </c>
    </row>
    <row r="198" spans="1:56" x14ac:dyDescent="0.25">
      <c r="A198">
        <v>196</v>
      </c>
      <c r="F198" t="s">
        <v>4</v>
      </c>
      <c r="H198" s="6">
        <f t="shared" ca="1" si="3"/>
        <v>37.386111111111113</v>
      </c>
      <c r="I198" s="1">
        <v>29633</v>
      </c>
      <c r="J198">
        <v>8</v>
      </c>
      <c r="K198">
        <v>20</v>
      </c>
      <c r="L198">
        <v>5</v>
      </c>
      <c r="M198">
        <v>10</v>
      </c>
      <c r="N198">
        <v>137</v>
      </c>
      <c r="O198" t="s">
        <v>299</v>
      </c>
      <c r="P198">
        <v>0</v>
      </c>
      <c r="Q198" t="s">
        <v>32</v>
      </c>
      <c r="S198" t="s">
        <v>18</v>
      </c>
      <c r="U198">
        <v>1</v>
      </c>
      <c r="V198" t="s">
        <v>19</v>
      </c>
      <c r="X198" t="s">
        <v>314</v>
      </c>
      <c r="AA198" t="s">
        <v>971</v>
      </c>
      <c r="AB198">
        <v>12</v>
      </c>
      <c r="AC198" t="s">
        <v>571</v>
      </c>
      <c r="AD198" t="s">
        <v>36</v>
      </c>
      <c r="AH198" t="s">
        <v>10</v>
      </c>
      <c r="AO198" t="s">
        <v>37</v>
      </c>
      <c r="AQ198">
        <v>6</v>
      </c>
      <c r="AS198">
        <v>6</v>
      </c>
      <c r="AU198">
        <v>5</v>
      </c>
      <c r="AV198" t="s">
        <v>972</v>
      </c>
      <c r="AW198" t="s">
        <v>39</v>
      </c>
      <c r="AY198">
        <v>8</v>
      </c>
      <c r="AZ198" t="s">
        <v>571</v>
      </c>
      <c r="BA198" t="s">
        <v>973</v>
      </c>
      <c r="BB198" t="s">
        <v>962</v>
      </c>
      <c r="BD198" t="str">
        <f ca="1">IF(Table1[[#This Row],[years_of_experience_in_field]]&gt;Table1[[#This Row],[Age]],"yes","No")</f>
        <v>No</v>
      </c>
    </row>
    <row r="199" spans="1:56" x14ac:dyDescent="0.25">
      <c r="A199">
        <v>197</v>
      </c>
      <c r="E199" t="s">
        <v>3</v>
      </c>
      <c r="H199" s="6">
        <f t="shared" ca="1" si="3"/>
        <v>23.45</v>
      </c>
      <c r="I199" s="1">
        <v>34650</v>
      </c>
      <c r="J199">
        <v>8</v>
      </c>
      <c r="K199">
        <v>2</v>
      </c>
      <c r="L199">
        <v>8</v>
      </c>
      <c r="M199">
        <v>2</v>
      </c>
      <c r="N199">
        <v>500029</v>
      </c>
      <c r="O199" t="s">
        <v>85</v>
      </c>
      <c r="P199">
        <v>0</v>
      </c>
      <c r="Q199" t="s">
        <v>43</v>
      </c>
      <c r="S199" t="s">
        <v>33</v>
      </c>
      <c r="U199">
        <v>0</v>
      </c>
      <c r="AD199" t="s">
        <v>23</v>
      </c>
      <c r="AH199" t="s">
        <v>10</v>
      </c>
      <c r="AO199" t="s">
        <v>37</v>
      </c>
      <c r="AQ199">
        <v>6</v>
      </c>
      <c r="AS199">
        <v>4</v>
      </c>
      <c r="AU199">
        <v>4</v>
      </c>
      <c r="AV199" t="s">
        <v>974</v>
      </c>
      <c r="AW199" t="s">
        <v>39</v>
      </c>
      <c r="AY199">
        <v>10</v>
      </c>
      <c r="AZ199" t="s">
        <v>975</v>
      </c>
      <c r="BA199" t="s">
        <v>756</v>
      </c>
      <c r="BD199" t="str">
        <f ca="1">IF(Table1[[#This Row],[years_of_experience_in_field]]&gt;Table1[[#This Row],[Age]],"yes","No")</f>
        <v>No</v>
      </c>
    </row>
    <row r="200" spans="1:56" x14ac:dyDescent="0.25">
      <c r="A200">
        <v>198</v>
      </c>
      <c r="C200" t="s">
        <v>1</v>
      </c>
      <c r="H200" s="6">
        <f t="shared" ca="1" si="3"/>
        <v>32.480555555555554</v>
      </c>
      <c r="I200" s="1">
        <v>31399</v>
      </c>
      <c r="J200">
        <v>7</v>
      </c>
      <c r="K200">
        <v>40</v>
      </c>
      <c r="L200">
        <v>10</v>
      </c>
      <c r="M200">
        <v>30</v>
      </c>
      <c r="O200" t="s">
        <v>85</v>
      </c>
      <c r="P200">
        <v>1</v>
      </c>
      <c r="R200" t="s">
        <v>976</v>
      </c>
      <c r="S200" t="s">
        <v>18</v>
      </c>
      <c r="U200">
        <v>1</v>
      </c>
      <c r="V200" t="s">
        <v>110</v>
      </c>
      <c r="X200" t="s">
        <v>45</v>
      </c>
      <c r="Z200" t="s">
        <v>88</v>
      </c>
      <c r="AB200">
        <v>7</v>
      </c>
      <c r="AC200" t="s">
        <v>977</v>
      </c>
      <c r="AD200" t="s">
        <v>23</v>
      </c>
      <c r="AG200" t="s">
        <v>9</v>
      </c>
      <c r="AO200" t="s">
        <v>126</v>
      </c>
      <c r="AR200">
        <v>10</v>
      </c>
      <c r="AS200">
        <v>5</v>
      </c>
      <c r="AU200">
        <v>20</v>
      </c>
      <c r="AV200" t="s">
        <v>978</v>
      </c>
      <c r="AW200" t="s">
        <v>28</v>
      </c>
      <c r="AY200">
        <v>10</v>
      </c>
      <c r="AZ200" t="s">
        <v>979</v>
      </c>
      <c r="BA200" t="s">
        <v>980</v>
      </c>
      <c r="BB200" t="s">
        <v>981</v>
      </c>
      <c r="BD200" t="str">
        <f ca="1">IF(Table1[[#This Row],[years_of_experience_in_field]]&gt;Table1[[#This Row],[Age]],"yes","No")</f>
        <v>No</v>
      </c>
    </row>
    <row r="201" spans="1:56" x14ac:dyDescent="0.25">
      <c r="A201">
        <v>199</v>
      </c>
      <c r="C201" t="s">
        <v>1</v>
      </c>
      <c r="H201" s="6">
        <f t="shared" ca="1" si="3"/>
        <v>39.68888888888889</v>
      </c>
      <c r="I201" s="1">
        <v>28804</v>
      </c>
      <c r="J201">
        <v>6</v>
      </c>
      <c r="K201">
        <v>120</v>
      </c>
      <c r="L201">
        <v>10</v>
      </c>
      <c r="M201">
        <v>12</v>
      </c>
      <c r="N201">
        <v>77494</v>
      </c>
      <c r="O201" t="s">
        <v>53</v>
      </c>
      <c r="P201">
        <v>1</v>
      </c>
      <c r="Q201" t="s">
        <v>32</v>
      </c>
      <c r="S201" t="s">
        <v>68</v>
      </c>
      <c r="U201">
        <v>1</v>
      </c>
      <c r="V201" t="s">
        <v>371</v>
      </c>
      <c r="X201" t="s">
        <v>75</v>
      </c>
      <c r="Z201" t="s">
        <v>536</v>
      </c>
      <c r="AB201">
        <v>12</v>
      </c>
      <c r="AC201" t="s">
        <v>982</v>
      </c>
      <c r="AD201" t="s">
        <v>36</v>
      </c>
      <c r="AG201" t="s">
        <v>9</v>
      </c>
      <c r="AI201" t="s">
        <v>11</v>
      </c>
      <c r="AJ201" t="s">
        <v>12</v>
      </c>
      <c r="AO201" t="s">
        <v>24</v>
      </c>
      <c r="AQ201">
        <v>6</v>
      </c>
      <c r="AS201">
        <v>4</v>
      </c>
      <c r="AU201">
        <v>8</v>
      </c>
      <c r="AV201" t="s">
        <v>983</v>
      </c>
      <c r="AW201" t="s">
        <v>39</v>
      </c>
      <c r="AY201">
        <v>8</v>
      </c>
      <c r="AZ201" t="s">
        <v>984</v>
      </c>
      <c r="BA201" t="s">
        <v>985</v>
      </c>
      <c r="BB201" t="s">
        <v>986</v>
      </c>
      <c r="BD201" t="str">
        <f ca="1">IF(Table1[[#This Row],[years_of_experience_in_field]]&gt;Table1[[#This Row],[Age]],"yes","No")</f>
        <v>No</v>
      </c>
    </row>
    <row r="202" spans="1:56" x14ac:dyDescent="0.25">
      <c r="A202">
        <v>200</v>
      </c>
      <c r="F202" t="s">
        <v>4</v>
      </c>
      <c r="H202" s="6">
        <f t="shared" ca="1" si="3"/>
        <v>31.138888888888889</v>
      </c>
      <c r="I202" s="1">
        <v>31882</v>
      </c>
      <c r="J202">
        <v>7</v>
      </c>
      <c r="K202">
        <v>1</v>
      </c>
      <c r="L202">
        <v>14</v>
      </c>
      <c r="M202">
        <v>20</v>
      </c>
      <c r="N202">
        <v>22251040</v>
      </c>
      <c r="O202" t="s">
        <v>42</v>
      </c>
      <c r="P202">
        <v>1</v>
      </c>
      <c r="Q202" t="s">
        <v>32</v>
      </c>
      <c r="S202" t="s">
        <v>18</v>
      </c>
      <c r="U202">
        <v>1</v>
      </c>
      <c r="V202" t="s">
        <v>5</v>
      </c>
      <c r="X202" t="s">
        <v>45</v>
      </c>
      <c r="Z202" t="s">
        <v>261</v>
      </c>
      <c r="AB202">
        <v>8</v>
      </c>
      <c r="AC202" t="s">
        <v>987</v>
      </c>
      <c r="AD202" t="s">
        <v>23</v>
      </c>
      <c r="AH202" t="s">
        <v>10</v>
      </c>
      <c r="AI202" t="s">
        <v>11</v>
      </c>
      <c r="AJ202" t="s">
        <v>12</v>
      </c>
      <c r="AO202" t="s">
        <v>49</v>
      </c>
      <c r="AQ202">
        <v>6</v>
      </c>
      <c r="AS202">
        <v>4</v>
      </c>
      <c r="AU202">
        <v>6</v>
      </c>
      <c r="AV202" t="s">
        <v>988</v>
      </c>
      <c r="AW202" t="s">
        <v>39</v>
      </c>
      <c r="AY202">
        <v>10</v>
      </c>
      <c r="AZ202" t="s">
        <v>989</v>
      </c>
      <c r="BA202" t="s">
        <v>990</v>
      </c>
      <c r="BB202" t="s">
        <v>80</v>
      </c>
      <c r="BD202" t="str">
        <f ca="1">IF(Table1[[#This Row],[years_of_experience_in_field]]&gt;Table1[[#This Row],[Age]],"yes","No")</f>
        <v>No</v>
      </c>
    </row>
    <row r="203" spans="1:56" x14ac:dyDescent="0.25">
      <c r="A203">
        <v>201</v>
      </c>
      <c r="B203" t="s">
        <v>0</v>
      </c>
      <c r="D203" t="s">
        <v>2</v>
      </c>
      <c r="F203" t="s">
        <v>4</v>
      </c>
      <c r="H203" s="6">
        <f t="shared" ca="1" si="3"/>
        <v>26.863888888888887</v>
      </c>
      <c r="I203" s="1">
        <v>33421</v>
      </c>
      <c r="J203">
        <v>7</v>
      </c>
      <c r="K203">
        <v>40</v>
      </c>
      <c r="L203">
        <v>6</v>
      </c>
      <c r="M203">
        <v>12</v>
      </c>
      <c r="N203">
        <v>0</v>
      </c>
      <c r="O203" t="s">
        <v>153</v>
      </c>
      <c r="P203">
        <v>1</v>
      </c>
      <c r="Q203" t="s">
        <v>62</v>
      </c>
      <c r="S203" t="s">
        <v>63</v>
      </c>
      <c r="U203">
        <v>1</v>
      </c>
      <c r="V203" t="s">
        <v>5</v>
      </c>
      <c r="X203" t="s">
        <v>75</v>
      </c>
      <c r="Z203" t="s">
        <v>261</v>
      </c>
      <c r="AB203">
        <v>0</v>
      </c>
      <c r="AC203" t="s">
        <v>991</v>
      </c>
      <c r="AD203" t="s">
        <v>36</v>
      </c>
      <c r="AH203" t="s">
        <v>10</v>
      </c>
      <c r="AP203" t="s">
        <v>992</v>
      </c>
      <c r="AQ203">
        <v>3</v>
      </c>
      <c r="AS203">
        <v>1</v>
      </c>
      <c r="AU203">
        <v>2</v>
      </c>
      <c r="AV203" t="s">
        <v>993</v>
      </c>
      <c r="AW203" t="s">
        <v>39</v>
      </c>
      <c r="AY203">
        <v>8</v>
      </c>
      <c r="AZ203" t="s">
        <v>994</v>
      </c>
      <c r="BD203" t="str">
        <f ca="1">IF(Table1[[#This Row],[years_of_experience_in_field]]&gt;Table1[[#This Row],[Age]],"yes","No")</f>
        <v>No</v>
      </c>
    </row>
    <row r="204" spans="1:56" x14ac:dyDescent="0.25">
      <c r="A204">
        <v>202</v>
      </c>
      <c r="C204" t="s">
        <v>1</v>
      </c>
      <c r="F204" t="s">
        <v>4</v>
      </c>
      <c r="H204" s="6">
        <f t="shared" ca="1" si="3"/>
        <v>31.663888888888888</v>
      </c>
      <c r="I204" s="1">
        <v>31693</v>
      </c>
      <c r="J204">
        <v>7</v>
      </c>
      <c r="K204">
        <v>25</v>
      </c>
      <c r="L204">
        <v>12</v>
      </c>
      <c r="M204">
        <v>6</v>
      </c>
      <c r="N204">
        <v>53111</v>
      </c>
      <c r="O204" t="s">
        <v>31</v>
      </c>
      <c r="P204">
        <v>0</v>
      </c>
      <c r="Q204" t="s">
        <v>32</v>
      </c>
      <c r="S204" t="s">
        <v>18</v>
      </c>
      <c r="U204">
        <v>1</v>
      </c>
      <c r="V204" t="s">
        <v>119</v>
      </c>
      <c r="X204" t="s">
        <v>20</v>
      </c>
      <c r="Z204" t="s">
        <v>274</v>
      </c>
      <c r="AB204">
        <v>3</v>
      </c>
      <c r="AC204" t="s">
        <v>995</v>
      </c>
      <c r="AD204" t="s">
        <v>48</v>
      </c>
      <c r="AG204" t="s">
        <v>9</v>
      </c>
      <c r="AO204" t="s">
        <v>49</v>
      </c>
      <c r="AQ204">
        <v>4</v>
      </c>
      <c r="AS204">
        <v>2</v>
      </c>
      <c r="AU204">
        <v>20</v>
      </c>
      <c r="AV204" t="s">
        <v>996</v>
      </c>
      <c r="AX204" t="s">
        <v>997</v>
      </c>
      <c r="AY204">
        <v>9</v>
      </c>
      <c r="AZ204" t="s">
        <v>998</v>
      </c>
      <c r="BA204" t="s">
        <v>172</v>
      </c>
      <c r="BB204" t="s">
        <v>103</v>
      </c>
      <c r="BD204" t="str">
        <f ca="1">IF(Table1[[#This Row],[years_of_experience_in_field]]&gt;Table1[[#This Row],[Age]],"yes","No")</f>
        <v>No</v>
      </c>
    </row>
    <row r="205" spans="1:56" x14ac:dyDescent="0.25">
      <c r="A205">
        <v>203</v>
      </c>
      <c r="F205" t="s">
        <v>4</v>
      </c>
      <c r="H205" s="6">
        <f t="shared" ca="1" si="3"/>
        <v>32.205555555555556</v>
      </c>
      <c r="I205" s="1">
        <v>31498</v>
      </c>
      <c r="J205">
        <v>8</v>
      </c>
      <c r="K205">
        <v>35</v>
      </c>
      <c r="L205">
        <v>5</v>
      </c>
      <c r="M205">
        <v>12</v>
      </c>
      <c r="N205">
        <v>6611</v>
      </c>
      <c r="O205" t="s">
        <v>16</v>
      </c>
      <c r="P205">
        <v>1</v>
      </c>
      <c r="Q205" t="s">
        <v>62</v>
      </c>
      <c r="S205" t="s">
        <v>63</v>
      </c>
      <c r="U205">
        <v>1</v>
      </c>
      <c r="V205" t="s">
        <v>177</v>
      </c>
      <c r="Y205" t="s">
        <v>223</v>
      </c>
      <c r="Z205" t="s">
        <v>56</v>
      </c>
      <c r="AB205">
        <v>5</v>
      </c>
      <c r="AC205" t="s">
        <v>999</v>
      </c>
      <c r="AD205" t="s">
        <v>48</v>
      </c>
      <c r="AJ205" t="s">
        <v>12</v>
      </c>
      <c r="AO205" t="s">
        <v>24</v>
      </c>
      <c r="AQ205">
        <v>5</v>
      </c>
      <c r="AS205">
        <v>6</v>
      </c>
      <c r="AU205">
        <v>12</v>
      </c>
      <c r="AV205" t="s">
        <v>1000</v>
      </c>
      <c r="AW205" t="s">
        <v>28</v>
      </c>
      <c r="AY205">
        <v>10</v>
      </c>
      <c r="AZ205" t="s">
        <v>1001</v>
      </c>
      <c r="BA205" t="s">
        <v>1002</v>
      </c>
      <c r="BB205" t="s">
        <v>1003</v>
      </c>
      <c r="BD205" t="str">
        <f ca="1">IF(Table1[[#This Row],[years_of_experience_in_field]]&gt;Table1[[#This Row],[Age]],"yes","No")</f>
        <v>No</v>
      </c>
    </row>
    <row r="206" spans="1:56" x14ac:dyDescent="0.25">
      <c r="A206">
        <v>204</v>
      </c>
      <c r="C206" t="s">
        <v>1</v>
      </c>
      <c r="F206" t="s">
        <v>4</v>
      </c>
      <c r="H206" s="6">
        <f t="shared" ca="1" si="3"/>
        <v>31.538888888888888</v>
      </c>
      <c r="I206" s="1">
        <v>31738</v>
      </c>
      <c r="J206">
        <v>8</v>
      </c>
      <c r="K206">
        <v>40</v>
      </c>
      <c r="L206">
        <v>10</v>
      </c>
      <c r="M206">
        <v>10</v>
      </c>
      <c r="N206">
        <v>79020</v>
      </c>
      <c r="O206" t="s">
        <v>16</v>
      </c>
      <c r="P206">
        <v>1</v>
      </c>
      <c r="Q206" t="s">
        <v>17</v>
      </c>
      <c r="S206" t="s">
        <v>63</v>
      </c>
      <c r="U206">
        <v>1</v>
      </c>
      <c r="V206" t="s">
        <v>119</v>
      </c>
      <c r="X206" t="s">
        <v>45</v>
      </c>
      <c r="Z206" t="s">
        <v>70</v>
      </c>
      <c r="AB206">
        <v>5</v>
      </c>
      <c r="AC206" t="s">
        <v>1004</v>
      </c>
      <c r="AD206" t="s">
        <v>48</v>
      </c>
      <c r="AI206" t="s">
        <v>11</v>
      </c>
      <c r="AM206" t="s">
        <v>15</v>
      </c>
      <c r="AW206" t="s">
        <v>39</v>
      </c>
      <c r="AY206">
        <v>10</v>
      </c>
      <c r="AZ206" t="s">
        <v>1005</v>
      </c>
      <c r="BA206" t="s">
        <v>1006</v>
      </c>
      <c r="BD206" t="str">
        <f ca="1">IF(Table1[[#This Row],[years_of_experience_in_field]]&gt;Table1[[#This Row],[Age]],"yes","No")</f>
        <v>No</v>
      </c>
    </row>
    <row r="207" spans="1:56" x14ac:dyDescent="0.25">
      <c r="A207">
        <v>205</v>
      </c>
      <c r="B207" t="s">
        <v>0</v>
      </c>
      <c r="C207" t="s">
        <v>1</v>
      </c>
      <c r="F207" t="s">
        <v>4</v>
      </c>
      <c r="H207" s="6">
        <f t="shared" ca="1" si="3"/>
        <v>40.027777777777779</v>
      </c>
      <c r="I207" s="1">
        <v>28682</v>
      </c>
      <c r="J207">
        <v>8</v>
      </c>
      <c r="K207">
        <v>30</v>
      </c>
      <c r="L207">
        <v>9</v>
      </c>
      <c r="M207">
        <v>10</v>
      </c>
      <c r="N207">
        <v>95035</v>
      </c>
      <c r="O207" t="s">
        <v>85</v>
      </c>
      <c r="P207">
        <v>0</v>
      </c>
      <c r="Q207" t="s">
        <v>17</v>
      </c>
      <c r="S207" t="s">
        <v>68</v>
      </c>
      <c r="U207">
        <v>1</v>
      </c>
      <c r="V207" t="s">
        <v>177</v>
      </c>
      <c r="X207" t="s">
        <v>45</v>
      </c>
      <c r="Z207" t="s">
        <v>56</v>
      </c>
      <c r="AB207">
        <v>10</v>
      </c>
      <c r="AC207" t="s">
        <v>1007</v>
      </c>
      <c r="AD207" t="s">
        <v>48</v>
      </c>
      <c r="AH207" t="s">
        <v>10</v>
      </c>
      <c r="AO207" t="s">
        <v>37</v>
      </c>
      <c r="AR207" t="s">
        <v>1008</v>
      </c>
      <c r="AT207" t="s">
        <v>1009</v>
      </c>
      <c r="AU207">
        <v>4</v>
      </c>
      <c r="AV207" t="s">
        <v>1010</v>
      </c>
      <c r="AW207" t="s">
        <v>39</v>
      </c>
      <c r="AY207">
        <v>9</v>
      </c>
      <c r="AZ207" t="s">
        <v>1011</v>
      </c>
      <c r="BB207" t="s">
        <v>1012</v>
      </c>
      <c r="BD207" t="str">
        <f ca="1">IF(Table1[[#This Row],[years_of_experience_in_field]]&gt;Table1[[#This Row],[Age]],"yes","No")</f>
        <v>No</v>
      </c>
    </row>
    <row r="208" spans="1:56" x14ac:dyDescent="0.25">
      <c r="A208">
        <v>206</v>
      </c>
      <c r="B208" t="s">
        <v>0</v>
      </c>
      <c r="H208" s="6">
        <f t="shared" ca="1" si="3"/>
        <v>42.241666666666667</v>
      </c>
      <c r="I208" s="1">
        <v>27885</v>
      </c>
      <c r="J208">
        <v>6</v>
      </c>
      <c r="K208">
        <v>60</v>
      </c>
      <c r="L208">
        <v>6</v>
      </c>
      <c r="M208">
        <v>10</v>
      </c>
      <c r="N208">
        <v>5607</v>
      </c>
      <c r="O208" t="s">
        <v>53</v>
      </c>
      <c r="P208">
        <v>1</v>
      </c>
      <c r="Q208" t="s">
        <v>62</v>
      </c>
      <c r="S208" t="s">
        <v>18</v>
      </c>
      <c r="U208">
        <v>0</v>
      </c>
      <c r="AD208" t="s">
        <v>23</v>
      </c>
      <c r="AJ208" t="s">
        <v>12</v>
      </c>
      <c r="AN208" t="s">
        <v>1013</v>
      </c>
      <c r="AO208" t="s">
        <v>37</v>
      </c>
      <c r="AQ208">
        <v>5</v>
      </c>
      <c r="AS208">
        <v>4</v>
      </c>
      <c r="AU208">
        <v>8</v>
      </c>
      <c r="AV208" t="s">
        <v>1014</v>
      </c>
      <c r="AX208" t="s">
        <v>1015</v>
      </c>
      <c r="AY208">
        <v>9</v>
      </c>
      <c r="AZ208" t="s">
        <v>1016</v>
      </c>
      <c r="BA208" t="s">
        <v>1017</v>
      </c>
      <c r="BB208" t="s">
        <v>1018</v>
      </c>
      <c r="BD208" t="str">
        <f ca="1">IF(Table1[[#This Row],[years_of_experience_in_field]]&gt;Table1[[#This Row],[Age]],"yes","No")</f>
        <v>No</v>
      </c>
    </row>
    <row r="209" spans="1:56" x14ac:dyDescent="0.25">
      <c r="A209">
        <v>207</v>
      </c>
      <c r="B209" t="s">
        <v>0</v>
      </c>
      <c r="F209" t="s">
        <v>4</v>
      </c>
      <c r="H209" s="6">
        <f t="shared" ca="1" si="3"/>
        <v>37.922222222222224</v>
      </c>
      <c r="I209" s="1">
        <v>29440</v>
      </c>
      <c r="J209">
        <v>7</v>
      </c>
      <c r="K209">
        <v>30</v>
      </c>
      <c r="L209">
        <v>11</v>
      </c>
      <c r="M209">
        <v>4</v>
      </c>
      <c r="N209">
        <v>310157</v>
      </c>
      <c r="O209" t="s">
        <v>153</v>
      </c>
      <c r="P209">
        <v>1</v>
      </c>
      <c r="Q209" t="s">
        <v>43</v>
      </c>
      <c r="T209" t="s">
        <v>1019</v>
      </c>
      <c r="U209">
        <v>1</v>
      </c>
      <c r="V209" t="s">
        <v>177</v>
      </c>
      <c r="X209" t="s">
        <v>55</v>
      </c>
      <c r="Z209" t="s">
        <v>56</v>
      </c>
      <c r="AB209">
        <v>11</v>
      </c>
      <c r="AC209" t="s">
        <v>1020</v>
      </c>
      <c r="AD209" t="s">
        <v>23</v>
      </c>
      <c r="AI209" t="s">
        <v>11</v>
      </c>
      <c r="AO209" t="s">
        <v>37</v>
      </c>
      <c r="AQ209">
        <v>6</v>
      </c>
      <c r="AS209">
        <v>6</v>
      </c>
      <c r="AU209">
        <v>30</v>
      </c>
      <c r="AV209" t="s">
        <v>1021</v>
      </c>
      <c r="AW209" t="s">
        <v>39</v>
      </c>
      <c r="AY209">
        <v>10</v>
      </c>
      <c r="AZ209" t="s">
        <v>1022</v>
      </c>
      <c r="BA209" t="s">
        <v>1023</v>
      </c>
      <c r="BB209" t="s">
        <v>1024</v>
      </c>
      <c r="BD209" t="str">
        <f ca="1">IF(Table1[[#This Row],[years_of_experience_in_field]]&gt;Table1[[#This Row],[Age]],"yes","No")</f>
        <v>No</v>
      </c>
    </row>
    <row r="210" spans="1:56" x14ac:dyDescent="0.25">
      <c r="A210">
        <v>208</v>
      </c>
      <c r="D210" t="s">
        <v>2</v>
      </c>
      <c r="H210" s="6">
        <f t="shared" ca="1" si="3"/>
        <v>36.897222222222226</v>
      </c>
      <c r="I210" s="1">
        <v>29809</v>
      </c>
      <c r="J210">
        <v>5</v>
      </c>
      <c r="K210">
        <v>20</v>
      </c>
      <c r="L210">
        <v>18</v>
      </c>
      <c r="M210">
        <v>0</v>
      </c>
      <c r="N210">
        <v>11776</v>
      </c>
      <c r="O210" t="s">
        <v>267</v>
      </c>
      <c r="P210">
        <v>1</v>
      </c>
      <c r="Q210" t="s">
        <v>32</v>
      </c>
      <c r="T210" t="s">
        <v>1025</v>
      </c>
      <c r="U210">
        <v>1</v>
      </c>
      <c r="V210" t="s">
        <v>371</v>
      </c>
      <c r="Y210" t="s">
        <v>1026</v>
      </c>
      <c r="Z210" t="s">
        <v>21</v>
      </c>
      <c r="AB210">
        <v>15</v>
      </c>
      <c r="AC210" t="s">
        <v>1027</v>
      </c>
      <c r="AD210" t="s">
        <v>36</v>
      </c>
      <c r="AG210" t="s">
        <v>9</v>
      </c>
      <c r="AK210" t="s">
        <v>13</v>
      </c>
      <c r="AO210" t="s">
        <v>24</v>
      </c>
      <c r="AR210">
        <v>16</v>
      </c>
      <c r="AT210">
        <v>10</v>
      </c>
      <c r="AU210">
        <v>2</v>
      </c>
      <c r="AV210" t="s">
        <v>1028</v>
      </c>
      <c r="AW210" t="s">
        <v>28</v>
      </c>
      <c r="AY210">
        <v>10</v>
      </c>
      <c r="AZ210" t="s">
        <v>1029</v>
      </c>
      <c r="BA210" t="s">
        <v>1030</v>
      </c>
      <c r="BB210" t="s">
        <v>1031</v>
      </c>
      <c r="BD210" t="str">
        <f ca="1">IF(Table1[[#This Row],[years_of_experience_in_field]]&gt;Table1[[#This Row],[Age]],"yes","No")</f>
        <v>No</v>
      </c>
    </row>
    <row r="211" spans="1:56" x14ac:dyDescent="0.25">
      <c r="A211">
        <v>209</v>
      </c>
      <c r="C211" t="s">
        <v>1</v>
      </c>
      <c r="H211" s="6">
        <f t="shared" ca="1" si="3"/>
        <v>0.12222222222222222</v>
      </c>
      <c r="I211" s="1">
        <v>43048</v>
      </c>
      <c r="J211">
        <v>7</v>
      </c>
      <c r="K211">
        <v>120</v>
      </c>
      <c r="L211">
        <v>12</v>
      </c>
      <c r="M211">
        <v>15</v>
      </c>
      <c r="N211">
        <v>28002</v>
      </c>
      <c r="O211" t="s">
        <v>153</v>
      </c>
      <c r="P211">
        <v>1</v>
      </c>
      <c r="Q211" t="s">
        <v>32</v>
      </c>
      <c r="S211" t="s">
        <v>63</v>
      </c>
      <c r="U211">
        <v>1</v>
      </c>
      <c r="V211" t="s">
        <v>119</v>
      </c>
      <c r="X211" t="s">
        <v>314</v>
      </c>
      <c r="Z211" t="s">
        <v>56</v>
      </c>
      <c r="AB211">
        <v>2</v>
      </c>
      <c r="AC211" t="s">
        <v>129</v>
      </c>
      <c r="AD211" t="s">
        <v>23</v>
      </c>
      <c r="AI211" t="s">
        <v>11</v>
      </c>
      <c r="AO211" t="s">
        <v>37</v>
      </c>
      <c r="AR211">
        <v>8</v>
      </c>
      <c r="AS211">
        <v>6</v>
      </c>
      <c r="AU211">
        <v>10</v>
      </c>
      <c r="AV211" t="s">
        <v>1032</v>
      </c>
      <c r="AW211" t="s">
        <v>28</v>
      </c>
      <c r="AY211">
        <v>8</v>
      </c>
      <c r="AZ211" t="s">
        <v>1033</v>
      </c>
      <c r="BA211" t="s">
        <v>1034</v>
      </c>
      <c r="BB211" t="s">
        <v>282</v>
      </c>
      <c r="BD211" t="str">
        <f ca="1">IF(Table1[[#This Row],[years_of_experience_in_field]]&gt;Table1[[#This Row],[Age]],"yes","No")</f>
        <v>yes</v>
      </c>
    </row>
    <row r="212" spans="1:56" x14ac:dyDescent="0.25">
      <c r="A212">
        <v>210</v>
      </c>
      <c r="B212" t="s">
        <v>0</v>
      </c>
      <c r="H212" s="6">
        <f t="shared" ca="1" si="3"/>
        <v>28.85</v>
      </c>
      <c r="I212" s="1">
        <v>32706</v>
      </c>
      <c r="J212">
        <v>6</v>
      </c>
      <c r="K212">
        <v>120</v>
      </c>
      <c r="L212">
        <v>10</v>
      </c>
      <c r="M212">
        <v>5</v>
      </c>
      <c r="N212">
        <v>29010</v>
      </c>
      <c r="O212" t="s">
        <v>31</v>
      </c>
      <c r="P212">
        <v>0</v>
      </c>
      <c r="Q212" t="s">
        <v>43</v>
      </c>
      <c r="S212" t="s">
        <v>68</v>
      </c>
      <c r="U212">
        <v>1</v>
      </c>
      <c r="V212" t="s">
        <v>177</v>
      </c>
      <c r="X212" t="s">
        <v>75</v>
      </c>
      <c r="Z212" t="s">
        <v>56</v>
      </c>
      <c r="AB212">
        <v>5</v>
      </c>
      <c r="AC212" t="s">
        <v>1035</v>
      </c>
      <c r="AD212" t="s">
        <v>327</v>
      </c>
      <c r="AI212" t="s">
        <v>11</v>
      </c>
      <c r="AO212" t="s">
        <v>49</v>
      </c>
      <c r="AQ212">
        <v>5</v>
      </c>
      <c r="AS212">
        <v>5</v>
      </c>
      <c r="AU212">
        <v>3</v>
      </c>
      <c r="AV212" t="s">
        <v>1036</v>
      </c>
      <c r="AW212" t="s">
        <v>39</v>
      </c>
      <c r="AY212">
        <v>9</v>
      </c>
      <c r="AZ212" t="s">
        <v>1037</v>
      </c>
      <c r="BD212" t="str">
        <f ca="1">IF(Table1[[#This Row],[years_of_experience_in_field]]&gt;Table1[[#This Row],[Age]],"yes","No")</f>
        <v>No</v>
      </c>
    </row>
    <row r="213" spans="1:56" x14ac:dyDescent="0.25">
      <c r="A213">
        <v>211</v>
      </c>
      <c r="B213" t="s">
        <v>0</v>
      </c>
      <c r="H213" s="6">
        <f t="shared" ca="1" si="3"/>
        <v>32.06666666666667</v>
      </c>
      <c r="I213" s="1">
        <v>31548</v>
      </c>
      <c r="J213">
        <v>5</v>
      </c>
      <c r="K213">
        <v>360</v>
      </c>
      <c r="L213">
        <v>8</v>
      </c>
      <c r="M213">
        <v>1</v>
      </c>
      <c r="N213">
        <v>0</v>
      </c>
      <c r="O213" t="s">
        <v>31</v>
      </c>
      <c r="P213">
        <v>1</v>
      </c>
      <c r="Q213" t="s">
        <v>62</v>
      </c>
      <c r="S213" t="s">
        <v>63</v>
      </c>
      <c r="U213">
        <v>0</v>
      </c>
      <c r="AD213" t="s">
        <v>23</v>
      </c>
      <c r="AM213" t="s">
        <v>15</v>
      </c>
      <c r="AW213" t="s">
        <v>28</v>
      </c>
      <c r="AY213">
        <v>10</v>
      </c>
      <c r="AZ213" t="s">
        <v>1038</v>
      </c>
      <c r="BA213" t="s">
        <v>305</v>
      </c>
      <c r="BD213" t="str">
        <f ca="1">IF(Table1[[#This Row],[years_of_experience_in_field]]&gt;Table1[[#This Row],[Age]],"yes","No")</f>
        <v>No</v>
      </c>
    </row>
    <row r="214" spans="1:56" ht="63" x14ac:dyDescent="0.25">
      <c r="A214">
        <v>212</v>
      </c>
      <c r="B214" t="s">
        <v>0</v>
      </c>
      <c r="C214" t="s">
        <v>1</v>
      </c>
      <c r="G214" t="s">
        <v>1039</v>
      </c>
      <c r="H214" s="6">
        <f t="shared" ca="1" si="3"/>
        <v>30.755555555555556</v>
      </c>
      <c r="I214" s="1">
        <v>32020</v>
      </c>
      <c r="J214">
        <v>5</v>
      </c>
      <c r="K214">
        <v>120</v>
      </c>
      <c r="L214">
        <v>8</v>
      </c>
      <c r="M214">
        <v>10</v>
      </c>
      <c r="N214">
        <v>0</v>
      </c>
      <c r="O214" t="s">
        <v>53</v>
      </c>
      <c r="P214">
        <v>1</v>
      </c>
      <c r="Q214" t="s">
        <v>353</v>
      </c>
      <c r="S214" t="s">
        <v>18</v>
      </c>
      <c r="U214">
        <v>1</v>
      </c>
      <c r="V214" t="s">
        <v>429</v>
      </c>
      <c r="X214" t="s">
        <v>20</v>
      </c>
      <c r="AA214" t="s">
        <v>1040</v>
      </c>
      <c r="AB214">
        <v>5</v>
      </c>
      <c r="AC214" t="s">
        <v>1041</v>
      </c>
      <c r="AD214" t="s">
        <v>48</v>
      </c>
      <c r="AJ214" t="s">
        <v>12</v>
      </c>
      <c r="AO214" t="s">
        <v>1042</v>
      </c>
      <c r="AQ214">
        <v>6</v>
      </c>
      <c r="AS214">
        <v>3</v>
      </c>
      <c r="AU214">
        <v>6</v>
      </c>
      <c r="AV214" t="s">
        <v>1043</v>
      </c>
      <c r="AW214" t="s">
        <v>39</v>
      </c>
      <c r="AY214">
        <v>10</v>
      </c>
      <c r="AZ214" t="s">
        <v>1044</v>
      </c>
      <c r="BA214" s="3" t="s">
        <v>1045</v>
      </c>
      <c r="BB214" t="s">
        <v>1046</v>
      </c>
      <c r="BD214" t="str">
        <f ca="1">IF(Table1[[#This Row],[years_of_experience_in_field]]&gt;Table1[[#This Row],[Age]],"yes","No")</f>
        <v>No</v>
      </c>
    </row>
    <row r="215" spans="1:56" x14ac:dyDescent="0.25">
      <c r="A215">
        <v>213</v>
      </c>
      <c r="B215" t="s">
        <v>0</v>
      </c>
      <c r="E215" t="s">
        <v>3</v>
      </c>
      <c r="F215" t="s">
        <v>4</v>
      </c>
      <c r="H215" s="6">
        <f t="shared" ca="1" si="3"/>
        <v>25.43888888888889</v>
      </c>
      <c r="I215" s="1">
        <v>33934</v>
      </c>
      <c r="J215">
        <v>6</v>
      </c>
      <c r="K215">
        <v>40</v>
      </c>
      <c r="L215">
        <v>5</v>
      </c>
      <c r="M215">
        <v>20</v>
      </c>
      <c r="N215">
        <v>110019</v>
      </c>
      <c r="O215" t="s">
        <v>61</v>
      </c>
      <c r="P215">
        <v>1</v>
      </c>
      <c r="Q215" t="s">
        <v>17</v>
      </c>
      <c r="S215" t="s">
        <v>68</v>
      </c>
      <c r="U215">
        <v>1</v>
      </c>
      <c r="V215" t="s">
        <v>177</v>
      </c>
      <c r="X215" t="s">
        <v>45</v>
      </c>
      <c r="Z215" t="s">
        <v>56</v>
      </c>
      <c r="AB215">
        <v>2</v>
      </c>
      <c r="AC215" t="s">
        <v>1047</v>
      </c>
      <c r="AD215" t="s">
        <v>23</v>
      </c>
      <c r="AJ215" t="s">
        <v>12</v>
      </c>
      <c r="AO215" t="s">
        <v>24</v>
      </c>
      <c r="AQ215">
        <v>5</v>
      </c>
      <c r="AS215">
        <v>5</v>
      </c>
      <c r="AU215">
        <v>30</v>
      </c>
      <c r="AV215" t="s">
        <v>1048</v>
      </c>
      <c r="AX215" t="s">
        <v>1049</v>
      </c>
      <c r="AY215">
        <v>10</v>
      </c>
      <c r="AZ215" t="s">
        <v>1050</v>
      </c>
      <c r="BA215" t="s">
        <v>1051</v>
      </c>
      <c r="BD215" t="str">
        <f ca="1">IF(Table1[[#This Row],[years_of_experience_in_field]]&gt;Table1[[#This Row],[Age]],"yes","No")</f>
        <v>No</v>
      </c>
    </row>
    <row r="216" spans="1:56" x14ac:dyDescent="0.25">
      <c r="A216">
        <v>214</v>
      </c>
      <c r="B216" t="s">
        <v>0</v>
      </c>
      <c r="C216" t="s">
        <v>1</v>
      </c>
      <c r="D216" t="s">
        <v>2</v>
      </c>
      <c r="H216" s="6">
        <v>33</v>
      </c>
      <c r="J216">
        <v>7</v>
      </c>
      <c r="K216">
        <v>40</v>
      </c>
      <c r="L216">
        <v>8</v>
      </c>
      <c r="M216">
        <v>3</v>
      </c>
      <c r="N216">
        <v>30327</v>
      </c>
      <c r="O216" t="s">
        <v>31</v>
      </c>
      <c r="P216">
        <v>0</v>
      </c>
      <c r="Q216" t="s">
        <v>32</v>
      </c>
      <c r="S216" t="s">
        <v>68</v>
      </c>
      <c r="U216">
        <v>0</v>
      </c>
      <c r="AD216" t="s">
        <v>48</v>
      </c>
      <c r="AH216" t="s">
        <v>10</v>
      </c>
      <c r="AO216" t="s">
        <v>49</v>
      </c>
      <c r="AQ216">
        <v>6</v>
      </c>
      <c r="AT216">
        <v>30</v>
      </c>
      <c r="AU216">
        <v>500</v>
      </c>
      <c r="AV216" t="s">
        <v>1052</v>
      </c>
      <c r="AW216" t="s">
        <v>156</v>
      </c>
      <c r="AY216">
        <v>7</v>
      </c>
      <c r="AZ216" t="s">
        <v>1053</v>
      </c>
      <c r="BA216" t="s">
        <v>1054</v>
      </c>
      <c r="BD216" t="str">
        <f>IF(Table1[[#This Row],[years_of_experience_in_field]]&gt;Table1[[#This Row],[Age]],"yes","No")</f>
        <v>No</v>
      </c>
    </row>
    <row r="217" spans="1:56" x14ac:dyDescent="0.25">
      <c r="A217">
        <v>215</v>
      </c>
      <c r="F217" t="s">
        <v>4</v>
      </c>
      <c r="H217" s="6">
        <f t="shared" ca="1" si="3"/>
        <v>28.130555555555556</v>
      </c>
      <c r="I217" s="1">
        <v>32965</v>
      </c>
      <c r="J217">
        <v>7</v>
      </c>
      <c r="K217">
        <v>15</v>
      </c>
      <c r="L217">
        <v>8</v>
      </c>
      <c r="M217">
        <v>1</v>
      </c>
      <c r="N217">
        <v>11300</v>
      </c>
      <c r="O217" t="s">
        <v>97</v>
      </c>
      <c r="P217">
        <v>0</v>
      </c>
      <c r="Q217" t="s">
        <v>353</v>
      </c>
      <c r="S217" t="s">
        <v>68</v>
      </c>
      <c r="U217">
        <v>1</v>
      </c>
      <c r="V217" t="s">
        <v>177</v>
      </c>
      <c r="X217" t="s">
        <v>20</v>
      </c>
      <c r="Z217" t="s">
        <v>56</v>
      </c>
      <c r="AB217">
        <v>7</v>
      </c>
      <c r="AC217" t="s">
        <v>1055</v>
      </c>
      <c r="AD217" t="s">
        <v>48</v>
      </c>
      <c r="AI217" t="s">
        <v>11</v>
      </c>
      <c r="AO217" t="s">
        <v>49</v>
      </c>
      <c r="AQ217">
        <v>5</v>
      </c>
      <c r="AS217">
        <v>3</v>
      </c>
      <c r="AU217">
        <v>12</v>
      </c>
      <c r="AV217" t="s">
        <v>1056</v>
      </c>
      <c r="AW217" t="s">
        <v>28</v>
      </c>
      <c r="AY217">
        <v>10</v>
      </c>
      <c r="AZ217" t="s">
        <v>1057</v>
      </c>
      <c r="BA217" t="s">
        <v>1058</v>
      </c>
      <c r="BB217" t="s">
        <v>1059</v>
      </c>
      <c r="BD217" t="str">
        <f ca="1">IF(Table1[[#This Row],[years_of_experience_in_field]]&gt;Table1[[#This Row],[Age]],"yes","No")</f>
        <v>No</v>
      </c>
    </row>
    <row r="218" spans="1:56" x14ac:dyDescent="0.25">
      <c r="A218">
        <v>216</v>
      </c>
      <c r="F218" t="s">
        <v>4</v>
      </c>
      <c r="H218" s="6">
        <f t="shared" ca="1" si="3"/>
        <v>36.133333333333333</v>
      </c>
      <c r="I218" s="1">
        <v>30084</v>
      </c>
      <c r="J218">
        <v>7</v>
      </c>
      <c r="K218">
        <v>60</v>
      </c>
      <c r="L218">
        <v>7</v>
      </c>
      <c r="M218">
        <v>0</v>
      </c>
      <c r="O218" t="s">
        <v>31</v>
      </c>
      <c r="P218">
        <v>1</v>
      </c>
      <c r="Q218" t="s">
        <v>86</v>
      </c>
      <c r="S218" t="s">
        <v>68</v>
      </c>
      <c r="U218">
        <v>1</v>
      </c>
      <c r="V218" t="s">
        <v>9</v>
      </c>
      <c r="X218" t="s">
        <v>314</v>
      </c>
      <c r="Z218" t="s">
        <v>184</v>
      </c>
      <c r="AB218">
        <v>7</v>
      </c>
      <c r="AC218" t="s">
        <v>1060</v>
      </c>
      <c r="AD218" t="s">
        <v>48</v>
      </c>
      <c r="AJ218" t="s">
        <v>12</v>
      </c>
      <c r="AO218" t="s">
        <v>37</v>
      </c>
      <c r="AR218">
        <v>10</v>
      </c>
      <c r="AT218">
        <v>10</v>
      </c>
      <c r="AU218">
        <v>15</v>
      </c>
      <c r="AV218" t="s">
        <v>1061</v>
      </c>
      <c r="AW218" t="s">
        <v>39</v>
      </c>
      <c r="AY218">
        <v>9</v>
      </c>
      <c r="AZ218" t="s">
        <v>1062</v>
      </c>
      <c r="BA218" t="s">
        <v>1063</v>
      </c>
      <c r="BD218" t="str">
        <f ca="1">IF(Table1[[#This Row],[years_of_experience_in_field]]&gt;Table1[[#This Row],[Age]],"yes","No")</f>
        <v>No</v>
      </c>
    </row>
    <row r="219" spans="1:56" x14ac:dyDescent="0.25">
      <c r="A219">
        <v>217</v>
      </c>
      <c r="B219" t="s">
        <v>0</v>
      </c>
      <c r="H219" s="6">
        <v>33</v>
      </c>
      <c r="J219">
        <v>7</v>
      </c>
      <c r="K219">
        <v>180</v>
      </c>
      <c r="L219">
        <v>7</v>
      </c>
      <c r="M219">
        <v>2</v>
      </c>
      <c r="N219">
        <v>560076</v>
      </c>
      <c r="O219" t="s">
        <v>189</v>
      </c>
      <c r="P219">
        <v>0</v>
      </c>
      <c r="Q219" t="s">
        <v>62</v>
      </c>
      <c r="T219" t="s">
        <v>1064</v>
      </c>
      <c r="U219">
        <v>0</v>
      </c>
      <c r="AD219" t="s">
        <v>48</v>
      </c>
      <c r="AE219" t="s">
        <v>7</v>
      </c>
      <c r="AG219" t="s">
        <v>9</v>
      </c>
      <c r="AJ219" t="s">
        <v>12</v>
      </c>
      <c r="AO219" t="s">
        <v>37</v>
      </c>
      <c r="AR219">
        <v>10</v>
      </c>
      <c r="AT219">
        <v>10</v>
      </c>
      <c r="AU219">
        <v>8</v>
      </c>
      <c r="AV219" t="s">
        <v>1065</v>
      </c>
      <c r="AW219" t="s">
        <v>39</v>
      </c>
      <c r="AY219">
        <v>6</v>
      </c>
      <c r="AZ219" t="s">
        <v>1066</v>
      </c>
      <c r="BA219" t="s">
        <v>1067</v>
      </c>
      <c r="BB219" t="s">
        <v>1068</v>
      </c>
      <c r="BD219" t="str">
        <f>IF(Table1[[#This Row],[years_of_experience_in_field]]&gt;Table1[[#This Row],[Age]],"yes","No")</f>
        <v>No</v>
      </c>
    </row>
    <row r="220" spans="1:56" x14ac:dyDescent="0.25">
      <c r="A220">
        <v>218</v>
      </c>
      <c r="C220" t="s">
        <v>1</v>
      </c>
      <c r="F220" t="s">
        <v>4</v>
      </c>
      <c r="H220" s="6">
        <f t="shared" ca="1" si="3"/>
        <v>52.005555555555553</v>
      </c>
      <c r="I220" s="1">
        <v>24370</v>
      </c>
      <c r="J220">
        <v>7</v>
      </c>
      <c r="K220">
        <v>30</v>
      </c>
      <c r="L220">
        <v>10</v>
      </c>
      <c r="M220">
        <v>16</v>
      </c>
      <c r="N220">
        <v>75075</v>
      </c>
      <c r="O220" t="s">
        <v>61</v>
      </c>
      <c r="P220">
        <v>1</v>
      </c>
      <c r="Q220" t="s">
        <v>86</v>
      </c>
      <c r="S220" t="s">
        <v>63</v>
      </c>
      <c r="U220">
        <v>1</v>
      </c>
      <c r="V220" t="s">
        <v>105</v>
      </c>
      <c r="X220" t="s">
        <v>106</v>
      </c>
      <c r="Z220" t="s">
        <v>261</v>
      </c>
      <c r="AB220">
        <v>27</v>
      </c>
      <c r="AC220" t="s">
        <v>1069</v>
      </c>
      <c r="AD220" t="s">
        <v>48</v>
      </c>
      <c r="AJ220" t="s">
        <v>12</v>
      </c>
      <c r="AO220" t="s">
        <v>24</v>
      </c>
      <c r="AQ220">
        <v>5</v>
      </c>
      <c r="AS220">
        <v>3</v>
      </c>
      <c r="AU220">
        <v>8</v>
      </c>
      <c r="AV220" t="s">
        <v>1070</v>
      </c>
      <c r="AX220" t="s">
        <v>1071</v>
      </c>
      <c r="AY220">
        <v>8</v>
      </c>
      <c r="AZ220" t="s">
        <v>1072</v>
      </c>
      <c r="BB220" t="s">
        <v>1073</v>
      </c>
      <c r="BD220" t="str">
        <f ca="1">IF(Table1[[#This Row],[years_of_experience_in_field]]&gt;Table1[[#This Row],[Age]],"yes","No")</f>
        <v>No</v>
      </c>
    </row>
    <row r="221" spans="1:56" x14ac:dyDescent="0.25">
      <c r="A221">
        <v>219</v>
      </c>
      <c r="B221" t="s">
        <v>0</v>
      </c>
      <c r="F221" t="s">
        <v>4</v>
      </c>
      <c r="H221" s="6">
        <f t="shared" ca="1" si="3"/>
        <v>27.527777777777779</v>
      </c>
      <c r="I221" s="1">
        <v>33182</v>
      </c>
      <c r="J221">
        <v>7</v>
      </c>
      <c r="K221">
        <v>60</v>
      </c>
      <c r="L221">
        <v>10</v>
      </c>
      <c r="M221">
        <v>3</v>
      </c>
      <c r="N221">
        <v>200240</v>
      </c>
      <c r="O221" t="s">
        <v>267</v>
      </c>
      <c r="P221">
        <v>0</v>
      </c>
      <c r="Q221" t="s">
        <v>32</v>
      </c>
      <c r="S221" t="s">
        <v>18</v>
      </c>
      <c r="U221">
        <v>1</v>
      </c>
      <c r="V221" t="s">
        <v>177</v>
      </c>
      <c r="X221" t="s">
        <v>45</v>
      </c>
      <c r="Z221" t="s">
        <v>536</v>
      </c>
      <c r="AB221">
        <v>2</v>
      </c>
      <c r="AC221" t="s">
        <v>1074</v>
      </c>
      <c r="AD221" t="s">
        <v>48</v>
      </c>
      <c r="AI221" t="s">
        <v>11</v>
      </c>
      <c r="AO221" t="s">
        <v>49</v>
      </c>
      <c r="AQ221">
        <v>6</v>
      </c>
      <c r="AS221">
        <v>6</v>
      </c>
      <c r="AU221">
        <v>6</v>
      </c>
      <c r="AV221" t="s">
        <v>1075</v>
      </c>
      <c r="AW221" t="s">
        <v>28</v>
      </c>
      <c r="AY221">
        <v>9</v>
      </c>
      <c r="AZ221" t="s">
        <v>1076</v>
      </c>
      <c r="BA221" t="s">
        <v>1077</v>
      </c>
      <c r="BB221" t="s">
        <v>1078</v>
      </c>
      <c r="BD221" t="str">
        <f ca="1">IF(Table1[[#This Row],[years_of_experience_in_field]]&gt;Table1[[#This Row],[Age]],"yes","No")</f>
        <v>No</v>
      </c>
    </row>
    <row r="222" spans="1:56" x14ac:dyDescent="0.25">
      <c r="A222">
        <v>220</v>
      </c>
      <c r="F222" t="s">
        <v>4</v>
      </c>
      <c r="H222" s="6">
        <f t="shared" ca="1" si="3"/>
        <v>40.869444444444447</v>
      </c>
      <c r="I222" s="1">
        <v>28379</v>
      </c>
      <c r="J222">
        <v>6</v>
      </c>
      <c r="K222">
        <v>90</v>
      </c>
      <c r="L222">
        <v>10</v>
      </c>
      <c r="M222">
        <v>12</v>
      </c>
      <c r="N222">
        <v>3630</v>
      </c>
      <c r="O222" t="s">
        <v>53</v>
      </c>
      <c r="P222">
        <v>1</v>
      </c>
      <c r="Q222" t="s">
        <v>353</v>
      </c>
      <c r="T222" t="s">
        <v>1079</v>
      </c>
      <c r="U222">
        <v>1</v>
      </c>
      <c r="V222" t="s">
        <v>5</v>
      </c>
      <c r="X222" t="s">
        <v>55</v>
      </c>
      <c r="Z222" t="s">
        <v>56</v>
      </c>
      <c r="AB222">
        <v>25</v>
      </c>
      <c r="AC222" t="s">
        <v>1080</v>
      </c>
      <c r="AD222" t="s">
        <v>1081</v>
      </c>
      <c r="AJ222" t="s">
        <v>12</v>
      </c>
      <c r="AO222" t="s">
        <v>24</v>
      </c>
      <c r="AQ222">
        <v>5</v>
      </c>
      <c r="AT222">
        <v>15</v>
      </c>
      <c r="AU222">
        <v>50</v>
      </c>
      <c r="AV222" t="s">
        <v>1082</v>
      </c>
      <c r="AW222" t="s">
        <v>39</v>
      </c>
      <c r="AY222">
        <v>8</v>
      </c>
      <c r="AZ222" t="s">
        <v>1083</v>
      </c>
      <c r="BA222" t="s">
        <v>1084</v>
      </c>
      <c r="BB222" t="s">
        <v>1085</v>
      </c>
      <c r="BD222" t="str">
        <f ca="1">IF(Table1[[#This Row],[years_of_experience_in_field]]&gt;Table1[[#This Row],[Age]],"yes","No")</f>
        <v>No</v>
      </c>
    </row>
    <row r="223" spans="1:56" x14ac:dyDescent="0.25">
      <c r="A223">
        <v>221</v>
      </c>
      <c r="E223" t="s">
        <v>3</v>
      </c>
      <c r="F223" t="s">
        <v>4</v>
      </c>
      <c r="H223" s="6">
        <f t="shared" ca="1" si="3"/>
        <v>22.861111111111111</v>
      </c>
      <c r="I223" s="1">
        <v>34862</v>
      </c>
      <c r="J223">
        <v>8</v>
      </c>
      <c r="K223">
        <v>100</v>
      </c>
      <c r="L223">
        <v>6</v>
      </c>
      <c r="M223">
        <v>6</v>
      </c>
      <c r="N223">
        <v>10963</v>
      </c>
      <c r="O223" t="s">
        <v>16</v>
      </c>
      <c r="P223">
        <v>1</v>
      </c>
      <c r="Q223" t="s">
        <v>32</v>
      </c>
      <c r="S223" t="s">
        <v>18</v>
      </c>
      <c r="U223">
        <v>1</v>
      </c>
      <c r="V223" t="s">
        <v>1086</v>
      </c>
      <c r="X223" t="s">
        <v>45</v>
      </c>
      <c r="Z223" t="s">
        <v>236</v>
      </c>
      <c r="AB223">
        <v>1</v>
      </c>
      <c r="AC223" t="s">
        <v>1087</v>
      </c>
      <c r="AD223" t="s">
        <v>327</v>
      </c>
      <c r="AJ223" t="s">
        <v>12</v>
      </c>
      <c r="AO223" t="s">
        <v>37</v>
      </c>
      <c r="AQ223">
        <v>4</v>
      </c>
      <c r="AS223">
        <v>6</v>
      </c>
      <c r="AU223">
        <v>30</v>
      </c>
      <c r="AV223" t="s">
        <v>1088</v>
      </c>
      <c r="AW223" t="s">
        <v>39</v>
      </c>
      <c r="AY223">
        <v>7</v>
      </c>
      <c r="AZ223" t="s">
        <v>1089</v>
      </c>
      <c r="BA223" t="s">
        <v>1090</v>
      </c>
      <c r="BD223" t="str">
        <f ca="1">IF(Table1[[#This Row],[years_of_experience_in_field]]&gt;Table1[[#This Row],[Age]],"yes","No")</f>
        <v>No</v>
      </c>
    </row>
    <row r="224" spans="1:56" x14ac:dyDescent="0.25">
      <c r="A224">
        <v>222</v>
      </c>
      <c r="F224" t="s">
        <v>4</v>
      </c>
      <c r="H224" s="6">
        <f t="shared" ca="1" si="3"/>
        <v>28.127777777777776</v>
      </c>
      <c r="I224" s="1">
        <v>32966</v>
      </c>
      <c r="J224">
        <v>7</v>
      </c>
      <c r="K224">
        <v>5</v>
      </c>
      <c r="L224">
        <v>5</v>
      </c>
      <c r="M224">
        <v>3</v>
      </c>
      <c r="N224">
        <v>60661</v>
      </c>
      <c r="O224" t="s">
        <v>61</v>
      </c>
      <c r="P224">
        <v>0</v>
      </c>
      <c r="Q224" t="s">
        <v>17</v>
      </c>
      <c r="S224" t="s">
        <v>68</v>
      </c>
      <c r="U224">
        <v>1</v>
      </c>
      <c r="V224" t="s">
        <v>429</v>
      </c>
      <c r="X224" t="s">
        <v>45</v>
      </c>
      <c r="Z224" t="s">
        <v>1091</v>
      </c>
      <c r="AB224">
        <v>5</v>
      </c>
      <c r="AC224" t="s">
        <v>1092</v>
      </c>
      <c r="AD224" t="s">
        <v>48</v>
      </c>
      <c r="AI224" t="s">
        <v>11</v>
      </c>
      <c r="AO224" t="s">
        <v>24</v>
      </c>
      <c r="AQ224">
        <v>5</v>
      </c>
      <c r="AS224">
        <v>4</v>
      </c>
      <c r="AU224">
        <v>8</v>
      </c>
      <c r="AV224" t="s">
        <v>1093</v>
      </c>
      <c r="AW224" t="s">
        <v>39</v>
      </c>
      <c r="AY224">
        <v>10</v>
      </c>
      <c r="AZ224" t="s">
        <v>1094</v>
      </c>
      <c r="BA224" t="s">
        <v>1095</v>
      </c>
      <c r="BB224" t="s">
        <v>103</v>
      </c>
      <c r="BD224" t="str">
        <f ca="1">IF(Table1[[#This Row],[years_of_experience_in_field]]&gt;Table1[[#This Row],[Age]],"yes","No")</f>
        <v>No</v>
      </c>
    </row>
    <row r="225" spans="1:56" x14ac:dyDescent="0.25">
      <c r="A225">
        <v>223</v>
      </c>
      <c r="B225" t="s">
        <v>0</v>
      </c>
      <c r="C225" t="s">
        <v>1</v>
      </c>
      <c r="E225" t="s">
        <v>3</v>
      </c>
      <c r="H225" s="6">
        <f t="shared" ca="1" si="3"/>
        <v>42.30833333333333</v>
      </c>
      <c r="I225" s="1">
        <v>27861</v>
      </c>
      <c r="J225">
        <v>7</v>
      </c>
      <c r="K225">
        <v>20</v>
      </c>
      <c r="L225">
        <v>10</v>
      </c>
      <c r="M225">
        <v>5</v>
      </c>
      <c r="N225">
        <v>80339</v>
      </c>
      <c r="O225" t="s">
        <v>299</v>
      </c>
      <c r="P225">
        <v>1</v>
      </c>
      <c r="Q225" t="s">
        <v>32</v>
      </c>
      <c r="T225" t="s">
        <v>1096</v>
      </c>
      <c r="U225">
        <v>1</v>
      </c>
      <c r="V225" t="s">
        <v>74</v>
      </c>
      <c r="X225" t="s">
        <v>75</v>
      </c>
      <c r="Z225" t="s">
        <v>56</v>
      </c>
      <c r="AB225">
        <v>18</v>
      </c>
      <c r="AC225" t="s">
        <v>1097</v>
      </c>
      <c r="AD225" t="s">
        <v>1081</v>
      </c>
      <c r="AJ225" t="s">
        <v>12</v>
      </c>
      <c r="AO225" t="s">
        <v>24</v>
      </c>
      <c r="AQ225">
        <v>5</v>
      </c>
      <c r="AS225">
        <v>3</v>
      </c>
      <c r="AU225">
        <v>50</v>
      </c>
      <c r="AV225" t="s">
        <v>1098</v>
      </c>
      <c r="AW225" t="s">
        <v>309</v>
      </c>
      <c r="AY225">
        <v>10</v>
      </c>
      <c r="AZ225" t="s">
        <v>1099</v>
      </c>
      <c r="BA225" t="s">
        <v>1100</v>
      </c>
      <c r="BB225" t="s">
        <v>1101</v>
      </c>
      <c r="BD225" t="str">
        <f ca="1">IF(Table1[[#This Row],[years_of_experience_in_field]]&gt;Table1[[#This Row],[Age]],"yes","No")</f>
        <v>No</v>
      </c>
    </row>
    <row r="226" spans="1:56" x14ac:dyDescent="0.25">
      <c r="A226">
        <v>224</v>
      </c>
      <c r="B226" t="s">
        <v>0</v>
      </c>
      <c r="H226" s="6">
        <f t="shared" ca="1" si="3"/>
        <v>27.252777777777776</v>
      </c>
      <c r="I226" s="1">
        <v>33281</v>
      </c>
      <c r="J226">
        <v>6</v>
      </c>
      <c r="K226">
        <v>2</v>
      </c>
      <c r="L226">
        <v>10</v>
      </c>
      <c r="M226">
        <v>3</v>
      </c>
      <c r="N226">
        <v>570001</v>
      </c>
      <c r="O226" t="s">
        <v>299</v>
      </c>
      <c r="P226">
        <v>0</v>
      </c>
      <c r="Q226" t="s">
        <v>353</v>
      </c>
      <c r="S226" t="s">
        <v>18</v>
      </c>
      <c r="U226">
        <v>1</v>
      </c>
      <c r="V226" t="s">
        <v>54</v>
      </c>
      <c r="Y226" t="s">
        <v>1102</v>
      </c>
      <c r="Z226" t="s">
        <v>56</v>
      </c>
      <c r="AB226">
        <v>3</v>
      </c>
      <c r="AC226" t="s">
        <v>1103</v>
      </c>
      <c r="AD226" t="s">
        <v>327</v>
      </c>
      <c r="AJ226" t="s">
        <v>12</v>
      </c>
      <c r="AO226" t="s">
        <v>24</v>
      </c>
      <c r="AQ226">
        <v>4</v>
      </c>
      <c r="AT226">
        <v>8</v>
      </c>
      <c r="AU226">
        <v>9</v>
      </c>
      <c r="AV226" t="s">
        <v>1104</v>
      </c>
      <c r="AW226" t="s">
        <v>39</v>
      </c>
      <c r="AY226">
        <v>7</v>
      </c>
      <c r="AZ226" t="s">
        <v>1105</v>
      </c>
      <c r="BD226" t="str">
        <f ca="1">IF(Table1[[#This Row],[years_of_experience_in_field]]&gt;Table1[[#This Row],[Age]],"yes","No")</f>
        <v>No</v>
      </c>
    </row>
    <row r="227" spans="1:56" x14ac:dyDescent="0.25">
      <c r="A227">
        <v>225</v>
      </c>
      <c r="C227" t="s">
        <v>1</v>
      </c>
      <c r="D227" t="s">
        <v>2</v>
      </c>
      <c r="E227" t="s">
        <v>3</v>
      </c>
      <c r="H227" s="6">
        <f t="shared" ca="1" si="3"/>
        <v>24.725000000000001</v>
      </c>
      <c r="I227" s="1">
        <v>34191</v>
      </c>
      <c r="J227">
        <v>8</v>
      </c>
      <c r="K227">
        <v>2</v>
      </c>
      <c r="L227">
        <v>9</v>
      </c>
      <c r="M227">
        <v>30</v>
      </c>
      <c r="N227">
        <v>201100</v>
      </c>
      <c r="O227" t="s">
        <v>97</v>
      </c>
      <c r="P227">
        <v>1</v>
      </c>
      <c r="Q227" t="s">
        <v>62</v>
      </c>
      <c r="S227" t="s">
        <v>63</v>
      </c>
      <c r="U227">
        <v>0</v>
      </c>
      <c r="AD227" t="s">
        <v>36</v>
      </c>
      <c r="AH227" t="s">
        <v>10</v>
      </c>
      <c r="AJ227" t="s">
        <v>12</v>
      </c>
      <c r="AO227" t="s">
        <v>37</v>
      </c>
      <c r="AQ227">
        <v>6</v>
      </c>
      <c r="AS227">
        <v>3</v>
      </c>
      <c r="AU227">
        <v>60</v>
      </c>
      <c r="AV227" t="s">
        <v>1106</v>
      </c>
      <c r="AX227" t="s">
        <v>1107</v>
      </c>
      <c r="AY227">
        <v>10</v>
      </c>
      <c r="AZ227" t="s">
        <v>1108</v>
      </c>
      <c r="BA227" t="s">
        <v>1109</v>
      </c>
      <c r="BB227" t="s">
        <v>1110</v>
      </c>
      <c r="BD227" t="str">
        <f ca="1">IF(Table1[[#This Row],[years_of_experience_in_field]]&gt;Table1[[#This Row],[Age]],"yes","No")</f>
        <v>No</v>
      </c>
    </row>
    <row r="228" spans="1:56" x14ac:dyDescent="0.25">
      <c r="A228">
        <v>226</v>
      </c>
      <c r="B228" t="s">
        <v>0</v>
      </c>
      <c r="C228" t="s">
        <v>1</v>
      </c>
      <c r="F228" t="s">
        <v>4</v>
      </c>
      <c r="H228" s="6">
        <f t="shared" ca="1" si="3"/>
        <v>29.344444444444445</v>
      </c>
      <c r="I228" s="1">
        <v>32528</v>
      </c>
      <c r="J228">
        <v>6</v>
      </c>
      <c r="K228">
        <v>10</v>
      </c>
      <c r="L228">
        <v>8</v>
      </c>
      <c r="M228">
        <v>12</v>
      </c>
      <c r="N228">
        <v>4</v>
      </c>
      <c r="O228" t="s">
        <v>31</v>
      </c>
      <c r="P228">
        <v>1</v>
      </c>
      <c r="Q228" t="s">
        <v>17</v>
      </c>
      <c r="S228" t="s">
        <v>33</v>
      </c>
      <c r="U228">
        <v>1</v>
      </c>
      <c r="V228" t="s">
        <v>19</v>
      </c>
      <c r="X228" t="s">
        <v>45</v>
      </c>
      <c r="Z228" t="s">
        <v>195</v>
      </c>
      <c r="AB228">
        <v>4</v>
      </c>
      <c r="AC228" t="s">
        <v>309</v>
      </c>
      <c r="AD228" t="s">
        <v>23</v>
      </c>
      <c r="AG228" t="s">
        <v>9</v>
      </c>
      <c r="AO228" t="s">
        <v>1042</v>
      </c>
      <c r="AQ228">
        <v>5</v>
      </c>
      <c r="AS228">
        <v>2</v>
      </c>
      <c r="AU228">
        <v>6</v>
      </c>
      <c r="AV228" t="s">
        <v>1111</v>
      </c>
      <c r="AX228" t="s">
        <v>1112</v>
      </c>
      <c r="AY228">
        <v>8</v>
      </c>
      <c r="AZ228" t="s">
        <v>1113</v>
      </c>
      <c r="BB228" t="s">
        <v>1114</v>
      </c>
      <c r="BD228" t="str">
        <f ca="1">IF(Table1[[#This Row],[years_of_experience_in_field]]&gt;Table1[[#This Row],[Age]],"yes","No")</f>
        <v>No</v>
      </c>
    </row>
    <row r="229" spans="1:56" x14ac:dyDescent="0.25">
      <c r="A229">
        <v>227</v>
      </c>
      <c r="C229" t="s">
        <v>1</v>
      </c>
      <c r="H229" s="6">
        <f t="shared" ca="1" si="3"/>
        <v>27.580555555555556</v>
      </c>
      <c r="I229" s="1">
        <v>33163</v>
      </c>
      <c r="J229">
        <v>6</v>
      </c>
      <c r="K229">
        <v>35</v>
      </c>
      <c r="L229">
        <v>8</v>
      </c>
      <c r="M229">
        <v>5</v>
      </c>
      <c r="N229">
        <v>33139</v>
      </c>
      <c r="O229" t="s">
        <v>61</v>
      </c>
      <c r="P229">
        <v>1</v>
      </c>
      <c r="Q229" t="s">
        <v>17</v>
      </c>
      <c r="T229" t="s">
        <v>1115</v>
      </c>
      <c r="U229">
        <v>0</v>
      </c>
      <c r="AD229" t="s">
        <v>23</v>
      </c>
      <c r="AI229" t="s">
        <v>11</v>
      </c>
      <c r="AO229" t="s">
        <v>49</v>
      </c>
      <c r="AQ229">
        <v>4</v>
      </c>
      <c r="AT229" t="s">
        <v>1116</v>
      </c>
      <c r="AU229">
        <v>3</v>
      </c>
      <c r="AV229" t="s">
        <v>1117</v>
      </c>
      <c r="AW229" t="s">
        <v>39</v>
      </c>
      <c r="AY229">
        <v>8</v>
      </c>
      <c r="AZ229" t="s">
        <v>1118</v>
      </c>
      <c r="BA229" t="s">
        <v>1119</v>
      </c>
      <c r="BB229" t="s">
        <v>103</v>
      </c>
      <c r="BD229" t="str">
        <f ca="1">IF(Table1[[#This Row],[years_of_experience_in_field]]&gt;Table1[[#This Row],[Age]],"yes","No")</f>
        <v>No</v>
      </c>
    </row>
    <row r="230" spans="1:56" x14ac:dyDescent="0.25">
      <c r="A230">
        <v>228</v>
      </c>
      <c r="B230" t="s">
        <v>0</v>
      </c>
      <c r="C230" t="s">
        <v>1</v>
      </c>
      <c r="E230" t="s">
        <v>3</v>
      </c>
      <c r="H230" s="6">
        <f t="shared" ca="1" si="3"/>
        <v>24.797222222222221</v>
      </c>
      <c r="I230" s="1">
        <v>34165</v>
      </c>
      <c r="J230">
        <v>8</v>
      </c>
      <c r="K230">
        <v>45</v>
      </c>
      <c r="L230">
        <v>8</v>
      </c>
      <c r="M230">
        <v>6</v>
      </c>
      <c r="N230">
        <v>92116</v>
      </c>
      <c r="O230" t="s">
        <v>299</v>
      </c>
      <c r="P230">
        <v>0</v>
      </c>
      <c r="Q230" t="s">
        <v>32</v>
      </c>
      <c r="S230" t="s">
        <v>18</v>
      </c>
      <c r="U230">
        <v>1</v>
      </c>
      <c r="V230" t="s">
        <v>9</v>
      </c>
      <c r="X230" t="s">
        <v>45</v>
      </c>
      <c r="Z230" t="s">
        <v>120</v>
      </c>
      <c r="AB230">
        <v>1</v>
      </c>
      <c r="AC230" t="s">
        <v>1120</v>
      </c>
      <c r="AD230" t="s">
        <v>23</v>
      </c>
      <c r="AG230" t="s">
        <v>9</v>
      </c>
      <c r="AO230" t="s">
        <v>49</v>
      </c>
      <c r="AQ230">
        <v>6</v>
      </c>
      <c r="AS230">
        <v>5</v>
      </c>
      <c r="AU230">
        <v>25</v>
      </c>
      <c r="AV230" t="s">
        <v>1121</v>
      </c>
      <c r="AW230" t="s">
        <v>39</v>
      </c>
      <c r="AY230">
        <v>10</v>
      </c>
      <c r="AZ230" t="s">
        <v>1122</v>
      </c>
      <c r="BA230" t="s">
        <v>1123</v>
      </c>
      <c r="BD230" t="str">
        <f ca="1">IF(Table1[[#This Row],[years_of_experience_in_field]]&gt;Table1[[#This Row],[Age]],"yes","No")</f>
        <v>No</v>
      </c>
    </row>
    <row r="231" spans="1:56" x14ac:dyDescent="0.25">
      <c r="A231">
        <v>229</v>
      </c>
      <c r="B231" t="s">
        <v>0</v>
      </c>
      <c r="H231" s="6">
        <f t="shared" ca="1" si="3"/>
        <v>48.036111111111111</v>
      </c>
      <c r="I231" s="1">
        <v>25799</v>
      </c>
      <c r="J231">
        <v>7</v>
      </c>
      <c r="K231">
        <v>60</v>
      </c>
      <c r="L231">
        <v>8</v>
      </c>
      <c r="M231">
        <v>5</v>
      </c>
      <c r="N231">
        <v>60490</v>
      </c>
      <c r="O231" t="s">
        <v>97</v>
      </c>
      <c r="P231">
        <v>0</v>
      </c>
      <c r="Q231" t="s">
        <v>62</v>
      </c>
      <c r="S231" t="s">
        <v>63</v>
      </c>
      <c r="U231">
        <v>1</v>
      </c>
      <c r="W231" t="s">
        <v>1124</v>
      </c>
      <c r="X231" t="s">
        <v>45</v>
      </c>
      <c r="Z231" t="s">
        <v>76</v>
      </c>
      <c r="AB231">
        <v>15</v>
      </c>
      <c r="AC231" t="s">
        <v>1125</v>
      </c>
      <c r="AD231" t="s">
        <v>23</v>
      </c>
      <c r="AG231" t="s">
        <v>9</v>
      </c>
      <c r="AO231" t="s">
        <v>37</v>
      </c>
      <c r="AR231">
        <v>15</v>
      </c>
      <c r="AS231">
        <v>5</v>
      </c>
      <c r="AU231">
        <v>40</v>
      </c>
      <c r="AV231" t="s">
        <v>1126</v>
      </c>
      <c r="AW231" t="s">
        <v>39</v>
      </c>
      <c r="AY231">
        <v>10</v>
      </c>
      <c r="AZ231" t="s">
        <v>1127</v>
      </c>
      <c r="BA231" t="s">
        <v>733</v>
      </c>
      <c r="BB231" t="s">
        <v>733</v>
      </c>
      <c r="BD231" t="str">
        <f ca="1">IF(Table1[[#This Row],[years_of_experience_in_field]]&gt;Table1[[#This Row],[Age]],"yes","No")</f>
        <v>No</v>
      </c>
    </row>
    <row r="232" spans="1:56" ht="31.5" x14ac:dyDescent="0.25">
      <c r="A232">
        <v>230</v>
      </c>
      <c r="C232" t="s">
        <v>1</v>
      </c>
      <c r="F232" t="s">
        <v>4</v>
      </c>
      <c r="H232" s="6">
        <f t="shared" ca="1" si="3"/>
        <v>41.355555555555554</v>
      </c>
      <c r="I232" s="1">
        <v>28204</v>
      </c>
      <c r="J232">
        <v>7</v>
      </c>
      <c r="K232">
        <v>35</v>
      </c>
      <c r="L232">
        <v>14</v>
      </c>
      <c r="M232">
        <v>12</v>
      </c>
      <c r="N232">
        <v>34563</v>
      </c>
      <c r="O232" t="s">
        <v>85</v>
      </c>
      <c r="P232">
        <v>1</v>
      </c>
      <c r="Q232" t="s">
        <v>32</v>
      </c>
      <c r="S232" t="s">
        <v>63</v>
      </c>
      <c r="U232">
        <v>1</v>
      </c>
      <c r="V232" t="s">
        <v>9</v>
      </c>
      <c r="X232" t="s">
        <v>45</v>
      </c>
      <c r="Z232" t="s">
        <v>21</v>
      </c>
      <c r="AB232">
        <v>15</v>
      </c>
      <c r="AC232" t="s">
        <v>1128</v>
      </c>
      <c r="AD232" t="s">
        <v>23</v>
      </c>
      <c r="AI232" t="s">
        <v>11</v>
      </c>
      <c r="AJ232" t="s">
        <v>12</v>
      </c>
      <c r="AK232" t="s">
        <v>13</v>
      </c>
      <c r="AL232" t="s">
        <v>14</v>
      </c>
      <c r="AO232" t="s">
        <v>49</v>
      </c>
      <c r="AQ232">
        <v>2</v>
      </c>
      <c r="AS232">
        <v>3</v>
      </c>
      <c r="AU232">
        <v>4</v>
      </c>
      <c r="AV232" s="3" t="s">
        <v>168</v>
      </c>
      <c r="AW232" t="s">
        <v>39</v>
      </c>
      <c r="AY232">
        <v>8</v>
      </c>
      <c r="AZ232" s="3" t="s">
        <v>168</v>
      </c>
      <c r="BA232" s="3" t="s">
        <v>168</v>
      </c>
      <c r="BB232" s="3" t="s">
        <v>168</v>
      </c>
      <c r="BD232" t="str">
        <f ca="1">IF(Table1[[#This Row],[years_of_experience_in_field]]&gt;Table1[[#This Row],[Age]],"yes","No")</f>
        <v>No</v>
      </c>
    </row>
    <row r="233" spans="1:56" x14ac:dyDescent="0.25">
      <c r="A233">
        <v>231</v>
      </c>
      <c r="B233" t="s">
        <v>0</v>
      </c>
      <c r="C233" t="s">
        <v>1</v>
      </c>
      <c r="D233" t="s">
        <v>2</v>
      </c>
      <c r="F233" t="s">
        <v>4</v>
      </c>
      <c r="H233" s="6">
        <f t="shared" ca="1" si="3"/>
        <v>24.388888888888889</v>
      </c>
      <c r="I233" s="1">
        <v>34312</v>
      </c>
      <c r="J233">
        <v>8</v>
      </c>
      <c r="K233">
        <v>120</v>
      </c>
      <c r="L233">
        <v>15</v>
      </c>
      <c r="M233">
        <v>2</v>
      </c>
      <c r="N233">
        <v>400004</v>
      </c>
      <c r="O233" t="s">
        <v>189</v>
      </c>
      <c r="P233">
        <v>1</v>
      </c>
      <c r="Q233" t="s">
        <v>43</v>
      </c>
      <c r="S233" t="s">
        <v>63</v>
      </c>
      <c r="U233">
        <v>1</v>
      </c>
      <c r="V233" t="s">
        <v>177</v>
      </c>
      <c r="X233" t="s">
        <v>314</v>
      </c>
      <c r="AA233" t="s">
        <v>1129</v>
      </c>
      <c r="AB233">
        <v>0</v>
      </c>
      <c r="AC233" t="s">
        <v>1130</v>
      </c>
      <c r="AD233" t="s">
        <v>23</v>
      </c>
      <c r="AH233" t="s">
        <v>10</v>
      </c>
      <c r="AO233" t="s">
        <v>126</v>
      </c>
      <c r="AQ233">
        <v>6</v>
      </c>
      <c r="AS233">
        <v>4</v>
      </c>
      <c r="AU233">
        <v>100</v>
      </c>
      <c r="AV233" t="s">
        <v>1131</v>
      </c>
      <c r="AW233" t="s">
        <v>39</v>
      </c>
      <c r="AY233">
        <v>10</v>
      </c>
      <c r="AZ233" t="s">
        <v>1132</v>
      </c>
      <c r="BA233" t="s">
        <v>1133</v>
      </c>
      <c r="BB233" t="s">
        <v>1134</v>
      </c>
      <c r="BD233" t="str">
        <f ca="1">IF(Table1[[#This Row],[years_of_experience_in_field]]&gt;Table1[[#This Row],[Age]],"yes","No")</f>
        <v>No</v>
      </c>
    </row>
    <row r="234" spans="1:56" x14ac:dyDescent="0.25">
      <c r="A234">
        <v>232</v>
      </c>
      <c r="C234" t="s">
        <v>1</v>
      </c>
      <c r="F234" t="s">
        <v>4</v>
      </c>
      <c r="H234" s="6">
        <f t="shared" ca="1" si="3"/>
        <v>27.972222222222221</v>
      </c>
      <c r="I234" s="1">
        <v>33022</v>
      </c>
      <c r="J234">
        <v>7</v>
      </c>
      <c r="K234">
        <v>40</v>
      </c>
      <c r="L234">
        <v>14</v>
      </c>
      <c r="M234">
        <v>4</v>
      </c>
      <c r="N234">
        <v>560017</v>
      </c>
      <c r="O234" t="s">
        <v>67</v>
      </c>
      <c r="P234">
        <v>0</v>
      </c>
      <c r="Q234" t="s">
        <v>43</v>
      </c>
      <c r="S234" t="s">
        <v>68</v>
      </c>
      <c r="U234">
        <v>1</v>
      </c>
      <c r="V234" t="s">
        <v>655</v>
      </c>
      <c r="X234" t="s">
        <v>347</v>
      </c>
      <c r="Z234" t="s">
        <v>56</v>
      </c>
      <c r="AB234">
        <v>6</v>
      </c>
      <c r="AC234" t="s">
        <v>1135</v>
      </c>
      <c r="AD234" t="s">
        <v>23</v>
      </c>
      <c r="AF234" t="s">
        <v>8</v>
      </c>
      <c r="AO234" t="s">
        <v>24</v>
      </c>
      <c r="AQ234">
        <v>6</v>
      </c>
      <c r="AS234">
        <v>2</v>
      </c>
      <c r="AU234">
        <v>100</v>
      </c>
      <c r="AV234" t="s">
        <v>1136</v>
      </c>
      <c r="AW234" t="s">
        <v>28</v>
      </c>
      <c r="AY234">
        <v>10</v>
      </c>
      <c r="AZ234" t="s">
        <v>1137</v>
      </c>
      <c r="BA234" t="s">
        <v>1138</v>
      </c>
      <c r="BB234" t="s">
        <v>1139</v>
      </c>
      <c r="BD234" t="str">
        <f ca="1">IF(Table1[[#This Row],[years_of_experience_in_field]]&gt;Table1[[#This Row],[Age]],"yes","No")</f>
        <v>No</v>
      </c>
    </row>
    <row r="235" spans="1:56" x14ac:dyDescent="0.25">
      <c r="A235">
        <v>233</v>
      </c>
      <c r="B235" t="s">
        <v>0</v>
      </c>
      <c r="C235" t="s">
        <v>1</v>
      </c>
      <c r="F235" t="s">
        <v>4</v>
      </c>
      <c r="H235" s="6">
        <f t="shared" ca="1" si="3"/>
        <v>32.108333333333334</v>
      </c>
      <c r="I235" s="1">
        <v>31533</v>
      </c>
      <c r="J235">
        <v>6</v>
      </c>
      <c r="K235">
        <v>35</v>
      </c>
      <c r="L235">
        <v>9</v>
      </c>
      <c r="M235">
        <v>20</v>
      </c>
      <c r="N235">
        <v>99243</v>
      </c>
      <c r="O235" t="s">
        <v>153</v>
      </c>
      <c r="P235">
        <v>1</v>
      </c>
      <c r="Q235" t="s">
        <v>17</v>
      </c>
      <c r="S235" t="s">
        <v>63</v>
      </c>
      <c r="U235">
        <v>1</v>
      </c>
      <c r="V235" t="s">
        <v>371</v>
      </c>
      <c r="X235" t="s">
        <v>20</v>
      </c>
      <c r="Z235" t="s">
        <v>56</v>
      </c>
      <c r="AB235">
        <v>5</v>
      </c>
      <c r="AC235" t="s">
        <v>1140</v>
      </c>
      <c r="AD235" t="s">
        <v>48</v>
      </c>
      <c r="AJ235" t="s">
        <v>12</v>
      </c>
      <c r="AO235" t="s">
        <v>37</v>
      </c>
      <c r="AR235">
        <v>25</v>
      </c>
      <c r="AT235">
        <v>30</v>
      </c>
      <c r="AU235">
        <v>10</v>
      </c>
      <c r="AV235" t="s">
        <v>1141</v>
      </c>
      <c r="AX235" t="s">
        <v>1142</v>
      </c>
      <c r="AY235">
        <v>10</v>
      </c>
      <c r="AZ235" t="s">
        <v>1143</v>
      </c>
      <c r="BA235" t="s">
        <v>1144</v>
      </c>
      <c r="BB235" t="s">
        <v>1145</v>
      </c>
      <c r="BD235" t="str">
        <f ca="1">IF(Table1[[#This Row],[years_of_experience_in_field]]&gt;Table1[[#This Row],[Age]],"yes","No")</f>
        <v>No</v>
      </c>
    </row>
    <row r="236" spans="1:56" x14ac:dyDescent="0.25">
      <c r="A236">
        <v>234</v>
      </c>
      <c r="C236" t="s">
        <v>1</v>
      </c>
      <c r="F236" t="s">
        <v>4</v>
      </c>
      <c r="H236" s="6">
        <f t="shared" ca="1" si="3"/>
        <v>39.230555555555554</v>
      </c>
      <c r="I236" s="1">
        <v>28969</v>
      </c>
      <c r="J236">
        <v>6</v>
      </c>
      <c r="K236">
        <v>40</v>
      </c>
      <c r="L236">
        <v>10</v>
      </c>
      <c r="M236">
        <v>10</v>
      </c>
      <c r="N236">
        <v>20127</v>
      </c>
      <c r="O236" t="s">
        <v>153</v>
      </c>
      <c r="P236">
        <v>1</v>
      </c>
      <c r="Q236" t="s">
        <v>32</v>
      </c>
      <c r="S236" t="s">
        <v>63</v>
      </c>
      <c r="U236">
        <v>1</v>
      </c>
      <c r="V236" t="s">
        <v>105</v>
      </c>
      <c r="X236" t="s">
        <v>20</v>
      </c>
      <c r="AA236" t="s">
        <v>862</v>
      </c>
      <c r="AB236">
        <v>6</v>
      </c>
      <c r="AC236" t="s">
        <v>119</v>
      </c>
      <c r="AD236" t="s">
        <v>36</v>
      </c>
      <c r="AJ236" t="s">
        <v>12</v>
      </c>
      <c r="AO236" t="s">
        <v>24</v>
      </c>
      <c r="AR236">
        <v>12</v>
      </c>
      <c r="AT236">
        <v>12</v>
      </c>
      <c r="AU236">
        <v>4</v>
      </c>
      <c r="AV236" t="s">
        <v>1146</v>
      </c>
      <c r="AW236" t="s">
        <v>39</v>
      </c>
      <c r="AY236">
        <v>9</v>
      </c>
      <c r="AZ236" t="s">
        <v>1147</v>
      </c>
      <c r="BD236" t="str">
        <f ca="1">IF(Table1[[#This Row],[years_of_experience_in_field]]&gt;Table1[[#This Row],[Age]],"yes","No")</f>
        <v>No</v>
      </c>
    </row>
    <row r="237" spans="1:56" x14ac:dyDescent="0.25">
      <c r="A237">
        <v>235</v>
      </c>
      <c r="C237" t="s">
        <v>1</v>
      </c>
      <c r="H237" s="6">
        <f t="shared" ca="1" si="3"/>
        <v>31.491666666666667</v>
      </c>
      <c r="I237" s="1">
        <v>31755</v>
      </c>
      <c r="J237">
        <v>7</v>
      </c>
      <c r="K237">
        <v>60</v>
      </c>
      <c r="L237">
        <v>10</v>
      </c>
      <c r="M237">
        <v>5</v>
      </c>
      <c r="O237" t="s">
        <v>85</v>
      </c>
      <c r="P237">
        <v>1</v>
      </c>
      <c r="Q237" t="s">
        <v>62</v>
      </c>
      <c r="S237" t="s">
        <v>63</v>
      </c>
      <c r="U237">
        <v>1</v>
      </c>
      <c r="V237" t="s">
        <v>10</v>
      </c>
      <c r="X237" t="s">
        <v>45</v>
      </c>
      <c r="Z237" t="s">
        <v>536</v>
      </c>
      <c r="AB237">
        <v>9</v>
      </c>
      <c r="AC237" t="s">
        <v>1148</v>
      </c>
      <c r="AD237" t="s">
        <v>23</v>
      </c>
      <c r="AJ237" t="s">
        <v>12</v>
      </c>
      <c r="AO237" t="s">
        <v>37</v>
      </c>
      <c r="AQ237">
        <v>5</v>
      </c>
      <c r="AT237">
        <v>20</v>
      </c>
      <c r="AU237">
        <v>20</v>
      </c>
      <c r="AV237" t="s">
        <v>1149</v>
      </c>
      <c r="AW237" t="s">
        <v>39</v>
      </c>
      <c r="AY237">
        <v>9</v>
      </c>
      <c r="AZ237" t="s">
        <v>1150</v>
      </c>
      <c r="BA237" t="s">
        <v>1151</v>
      </c>
      <c r="BD237" t="str">
        <f ca="1">IF(Table1[[#This Row],[years_of_experience_in_field]]&gt;Table1[[#This Row],[Age]],"yes","No")</f>
        <v>No</v>
      </c>
    </row>
    <row r="238" spans="1:56" x14ac:dyDescent="0.25">
      <c r="A238">
        <v>236</v>
      </c>
      <c r="B238" t="s">
        <v>0</v>
      </c>
      <c r="E238" t="s">
        <v>3</v>
      </c>
      <c r="F238" t="s">
        <v>4</v>
      </c>
      <c r="H238" s="6">
        <f t="shared" ca="1" si="3"/>
        <v>41.572222222222223</v>
      </c>
      <c r="I238" s="1">
        <v>28126</v>
      </c>
      <c r="J238">
        <v>6</v>
      </c>
      <c r="K238">
        <v>40</v>
      </c>
      <c r="L238">
        <v>4</v>
      </c>
      <c r="M238">
        <v>5</v>
      </c>
      <c r="N238">
        <v>28000</v>
      </c>
      <c r="O238" t="s">
        <v>31</v>
      </c>
      <c r="P238">
        <v>1</v>
      </c>
      <c r="Q238" t="s">
        <v>43</v>
      </c>
      <c r="T238" t="s">
        <v>1152</v>
      </c>
      <c r="U238">
        <v>1</v>
      </c>
      <c r="V238" t="s">
        <v>19</v>
      </c>
      <c r="X238" t="s">
        <v>20</v>
      </c>
      <c r="AA238" t="s">
        <v>1153</v>
      </c>
      <c r="AB238">
        <v>20</v>
      </c>
      <c r="AC238" t="s">
        <v>1154</v>
      </c>
      <c r="AD238" t="s">
        <v>23</v>
      </c>
      <c r="AE238" t="s">
        <v>7</v>
      </c>
      <c r="AI238" t="s">
        <v>11</v>
      </c>
      <c r="AN238" t="s">
        <v>1155</v>
      </c>
      <c r="AO238" t="s">
        <v>37</v>
      </c>
      <c r="AQ238">
        <v>6</v>
      </c>
      <c r="AS238">
        <v>4</v>
      </c>
      <c r="AU238">
        <v>150</v>
      </c>
      <c r="AV238" t="s">
        <v>1156</v>
      </c>
      <c r="AW238" t="s">
        <v>39</v>
      </c>
      <c r="AY238">
        <v>10</v>
      </c>
      <c r="AZ238" t="s">
        <v>1157</v>
      </c>
      <c r="BA238" t="s">
        <v>1158</v>
      </c>
      <c r="BD238" t="str">
        <f ca="1">IF(Table1[[#This Row],[years_of_experience_in_field]]&gt;Table1[[#This Row],[Age]],"yes","No")</f>
        <v>No</v>
      </c>
    </row>
    <row r="239" spans="1:56" x14ac:dyDescent="0.25">
      <c r="A239">
        <v>237</v>
      </c>
      <c r="B239" t="s">
        <v>0</v>
      </c>
      <c r="H239" s="6">
        <f t="shared" ca="1" si="3"/>
        <v>50.116666666666667</v>
      </c>
      <c r="I239" s="1">
        <v>25050</v>
      </c>
      <c r="J239">
        <v>8</v>
      </c>
      <c r="K239">
        <v>35</v>
      </c>
      <c r="L239">
        <v>10</v>
      </c>
      <c r="M239">
        <v>12</v>
      </c>
      <c r="N239">
        <v>95120</v>
      </c>
      <c r="O239" t="s">
        <v>299</v>
      </c>
      <c r="P239">
        <v>0</v>
      </c>
      <c r="Q239" t="s">
        <v>32</v>
      </c>
      <c r="S239" t="s">
        <v>68</v>
      </c>
      <c r="U239">
        <v>1</v>
      </c>
      <c r="V239" t="s">
        <v>110</v>
      </c>
      <c r="X239" t="s">
        <v>45</v>
      </c>
      <c r="Z239" t="s">
        <v>56</v>
      </c>
      <c r="AB239">
        <v>1</v>
      </c>
      <c r="AC239" t="s">
        <v>1159</v>
      </c>
      <c r="AD239" t="s">
        <v>48</v>
      </c>
      <c r="AG239" t="s">
        <v>9</v>
      </c>
      <c r="AO239" t="s">
        <v>126</v>
      </c>
      <c r="AR239">
        <v>20</v>
      </c>
      <c r="AT239">
        <v>10</v>
      </c>
      <c r="AU239">
        <v>40</v>
      </c>
      <c r="AV239" t="s">
        <v>1160</v>
      </c>
      <c r="AW239" t="s">
        <v>39</v>
      </c>
      <c r="AY239">
        <v>9</v>
      </c>
      <c r="AZ239" t="s">
        <v>1161</v>
      </c>
      <c r="BB239" t="s">
        <v>1162</v>
      </c>
      <c r="BD239" t="str">
        <f ca="1">IF(Table1[[#This Row],[years_of_experience_in_field]]&gt;Table1[[#This Row],[Age]],"yes","No")</f>
        <v>No</v>
      </c>
    </row>
    <row r="240" spans="1:56" x14ac:dyDescent="0.25">
      <c r="A240">
        <v>238</v>
      </c>
      <c r="B240" t="s">
        <v>0</v>
      </c>
      <c r="H240" s="6">
        <f t="shared" ca="1" si="3"/>
        <v>26.102777777777778</v>
      </c>
      <c r="I240" s="1">
        <v>33695</v>
      </c>
      <c r="J240">
        <v>8</v>
      </c>
      <c r="K240">
        <v>80</v>
      </c>
      <c r="L240">
        <v>8</v>
      </c>
      <c r="M240">
        <v>15</v>
      </c>
      <c r="N240">
        <v>79912</v>
      </c>
      <c r="O240" t="s">
        <v>61</v>
      </c>
      <c r="P240">
        <v>0</v>
      </c>
      <c r="Q240" t="s">
        <v>104</v>
      </c>
      <c r="S240" t="s">
        <v>18</v>
      </c>
      <c r="U240">
        <v>0</v>
      </c>
      <c r="AD240" t="s">
        <v>23</v>
      </c>
      <c r="AG240" t="s">
        <v>9</v>
      </c>
      <c r="AI240" t="s">
        <v>11</v>
      </c>
      <c r="AO240" t="s">
        <v>37</v>
      </c>
      <c r="AR240">
        <v>15</v>
      </c>
      <c r="AS240">
        <v>5</v>
      </c>
      <c r="AU240">
        <v>20</v>
      </c>
      <c r="AV240" t="s">
        <v>1163</v>
      </c>
      <c r="AW240" t="s">
        <v>28</v>
      </c>
      <c r="AY240">
        <v>10</v>
      </c>
      <c r="AZ240" t="s">
        <v>1164</v>
      </c>
      <c r="BA240" t="s">
        <v>1165</v>
      </c>
      <c r="BD240" t="str">
        <f ca="1">IF(Table1[[#This Row],[years_of_experience_in_field]]&gt;Table1[[#This Row],[Age]],"yes","No")</f>
        <v>No</v>
      </c>
    </row>
    <row r="241" spans="1:56" ht="141.75" x14ac:dyDescent="0.25">
      <c r="A241">
        <v>239</v>
      </c>
      <c r="B241" t="s">
        <v>0</v>
      </c>
      <c r="H241" s="6">
        <f t="shared" ca="1" si="3"/>
        <v>29.358333333333334</v>
      </c>
      <c r="I241" s="1">
        <v>32523</v>
      </c>
      <c r="J241">
        <v>8</v>
      </c>
      <c r="K241">
        <v>10</v>
      </c>
      <c r="L241">
        <v>10</v>
      </c>
      <c r="M241">
        <v>8</v>
      </c>
      <c r="O241" t="s">
        <v>67</v>
      </c>
      <c r="P241">
        <v>0</v>
      </c>
      <c r="Q241" t="s">
        <v>43</v>
      </c>
      <c r="S241" t="s">
        <v>63</v>
      </c>
      <c r="U241">
        <v>1</v>
      </c>
      <c r="V241" t="s">
        <v>110</v>
      </c>
      <c r="X241" t="s">
        <v>45</v>
      </c>
      <c r="Z241" t="s">
        <v>195</v>
      </c>
      <c r="AB241">
        <v>3</v>
      </c>
      <c r="AD241" t="s">
        <v>23</v>
      </c>
      <c r="AE241" t="s">
        <v>7</v>
      </c>
      <c r="AG241" t="s">
        <v>9</v>
      </c>
      <c r="AO241" t="s">
        <v>37</v>
      </c>
      <c r="AQ241">
        <v>6</v>
      </c>
      <c r="AS241">
        <v>5</v>
      </c>
      <c r="AU241">
        <v>12</v>
      </c>
      <c r="AV241" t="s">
        <v>1166</v>
      </c>
      <c r="AW241" t="s">
        <v>28</v>
      </c>
      <c r="AY241">
        <v>10</v>
      </c>
      <c r="AZ241" t="s">
        <v>1167</v>
      </c>
      <c r="BA241" t="s">
        <v>1168</v>
      </c>
      <c r="BB241" s="3" t="s">
        <v>1169</v>
      </c>
      <c r="BD241" t="str">
        <f ca="1">IF(Table1[[#This Row],[years_of_experience_in_field]]&gt;Table1[[#This Row],[Age]],"yes","No")</f>
        <v>No</v>
      </c>
    </row>
    <row r="242" spans="1:56" x14ac:dyDescent="0.25">
      <c r="A242">
        <v>240</v>
      </c>
      <c r="B242" t="s">
        <v>0</v>
      </c>
      <c r="F242" t="s">
        <v>4</v>
      </c>
      <c r="H242" s="6">
        <f t="shared" ca="1" si="3"/>
        <v>43.677777777777777</v>
      </c>
      <c r="I242" s="1">
        <v>27368</v>
      </c>
      <c r="J242">
        <v>7</v>
      </c>
      <c r="K242">
        <v>150</v>
      </c>
      <c r="L242">
        <v>12</v>
      </c>
      <c r="M242">
        <v>24</v>
      </c>
      <c r="N242">
        <v>8820</v>
      </c>
      <c r="O242" t="s">
        <v>42</v>
      </c>
      <c r="P242">
        <v>0</v>
      </c>
      <c r="Q242" t="s">
        <v>32</v>
      </c>
      <c r="S242" t="s">
        <v>63</v>
      </c>
      <c r="U242">
        <v>1</v>
      </c>
      <c r="V242" t="s">
        <v>177</v>
      </c>
      <c r="X242" t="s">
        <v>45</v>
      </c>
      <c r="Z242" t="s">
        <v>46</v>
      </c>
      <c r="AB242">
        <v>23</v>
      </c>
      <c r="AC242" t="s">
        <v>1170</v>
      </c>
      <c r="AD242" t="s">
        <v>327</v>
      </c>
      <c r="AG242" t="s">
        <v>9</v>
      </c>
      <c r="AO242" t="s">
        <v>49</v>
      </c>
      <c r="AQ242">
        <v>2</v>
      </c>
      <c r="AS242">
        <v>2</v>
      </c>
      <c r="AU242">
        <v>5</v>
      </c>
      <c r="AV242" t="s">
        <v>1171</v>
      </c>
      <c r="AX242" t="s">
        <v>1172</v>
      </c>
      <c r="AY242">
        <v>10</v>
      </c>
      <c r="AZ242" t="s">
        <v>1173</v>
      </c>
      <c r="BA242" t="s">
        <v>1174</v>
      </c>
      <c r="BB242" t="s">
        <v>1175</v>
      </c>
      <c r="BD242" t="str">
        <f ca="1">IF(Table1[[#This Row],[years_of_experience_in_field]]&gt;Table1[[#This Row],[Age]],"yes","No")</f>
        <v>No</v>
      </c>
    </row>
    <row r="243" spans="1:56" ht="94.5" x14ac:dyDescent="0.25">
      <c r="A243">
        <v>241</v>
      </c>
      <c r="B243" t="s">
        <v>0</v>
      </c>
      <c r="F243" t="s">
        <v>4</v>
      </c>
      <c r="H243" s="6">
        <f t="shared" ca="1" si="3"/>
        <v>29.35</v>
      </c>
      <c r="I243" s="1">
        <v>32526</v>
      </c>
      <c r="J243">
        <v>7</v>
      </c>
      <c r="K243">
        <v>60</v>
      </c>
      <c r="L243">
        <v>14</v>
      </c>
      <c r="M243">
        <v>2</v>
      </c>
      <c r="N243">
        <v>2060</v>
      </c>
      <c r="O243" t="s">
        <v>16</v>
      </c>
      <c r="P243">
        <v>1</v>
      </c>
      <c r="Q243" t="s">
        <v>353</v>
      </c>
      <c r="T243" t="s">
        <v>1176</v>
      </c>
      <c r="U243">
        <v>1</v>
      </c>
      <c r="V243" t="s">
        <v>19</v>
      </c>
      <c r="X243" t="s">
        <v>20</v>
      </c>
      <c r="Z243" t="s">
        <v>46</v>
      </c>
      <c r="AB243">
        <v>6</v>
      </c>
      <c r="AC243" t="s">
        <v>1177</v>
      </c>
      <c r="AD243" t="s">
        <v>48</v>
      </c>
      <c r="AM243" t="s">
        <v>15</v>
      </c>
      <c r="AW243" t="s">
        <v>39</v>
      </c>
      <c r="AY243">
        <v>10</v>
      </c>
      <c r="AZ243" s="3" t="s">
        <v>1178</v>
      </c>
      <c r="BA243" t="s">
        <v>1179</v>
      </c>
      <c r="BB243" t="s">
        <v>1180</v>
      </c>
      <c r="BD243" t="str">
        <f ca="1">IF(Table1[[#This Row],[years_of_experience_in_field]]&gt;Table1[[#This Row],[Age]],"yes","No")</f>
        <v>No</v>
      </c>
    </row>
    <row r="244" spans="1:56" x14ac:dyDescent="0.25">
      <c r="A244">
        <v>242</v>
      </c>
      <c r="C244" t="s">
        <v>1</v>
      </c>
      <c r="H244" s="6">
        <f t="shared" ca="1" si="3"/>
        <v>49.536111111111111</v>
      </c>
      <c r="I244" s="1">
        <v>25259</v>
      </c>
      <c r="J244">
        <v>8</v>
      </c>
      <c r="K244">
        <v>35</v>
      </c>
      <c r="L244">
        <v>12</v>
      </c>
      <c r="M244">
        <v>15</v>
      </c>
      <c r="N244">
        <v>85083</v>
      </c>
      <c r="O244" t="s">
        <v>16</v>
      </c>
      <c r="P244">
        <v>0</v>
      </c>
      <c r="Q244" t="s">
        <v>62</v>
      </c>
      <c r="T244" t="s">
        <v>1181</v>
      </c>
      <c r="U244">
        <v>1</v>
      </c>
      <c r="V244" t="s">
        <v>483</v>
      </c>
      <c r="Y244" t="s">
        <v>1182</v>
      </c>
      <c r="Z244" t="s">
        <v>56</v>
      </c>
      <c r="AB244">
        <v>20</v>
      </c>
      <c r="AC244" t="s">
        <v>1183</v>
      </c>
      <c r="AD244" t="s">
        <v>23</v>
      </c>
      <c r="AG244" t="s">
        <v>9</v>
      </c>
      <c r="AH244" t="s">
        <v>10</v>
      </c>
      <c r="AO244" t="s">
        <v>37</v>
      </c>
      <c r="AQ244">
        <v>6</v>
      </c>
      <c r="AS244">
        <v>6</v>
      </c>
      <c r="AU244">
        <v>8</v>
      </c>
      <c r="AV244" t="s">
        <v>1184</v>
      </c>
      <c r="AW244" t="s">
        <v>28</v>
      </c>
      <c r="AY244">
        <v>8</v>
      </c>
      <c r="AZ244" t="s">
        <v>1185</v>
      </c>
      <c r="BA244" t="s">
        <v>1186</v>
      </c>
      <c r="BB244" t="s">
        <v>1187</v>
      </c>
      <c r="BD244" t="str">
        <f ca="1">IF(Table1[[#This Row],[years_of_experience_in_field]]&gt;Table1[[#This Row],[Age]],"yes","No")</f>
        <v>No</v>
      </c>
    </row>
    <row r="245" spans="1:56" x14ac:dyDescent="0.25">
      <c r="A245">
        <v>243</v>
      </c>
      <c r="D245" t="s">
        <v>2</v>
      </c>
      <c r="H245" s="6">
        <f t="shared" ca="1" si="3"/>
        <v>23.763888888888889</v>
      </c>
      <c r="I245" s="1">
        <v>34537</v>
      </c>
      <c r="J245">
        <v>7</v>
      </c>
      <c r="K245">
        <v>40</v>
      </c>
      <c r="L245">
        <v>9</v>
      </c>
      <c r="M245">
        <v>4</v>
      </c>
      <c r="N245">
        <v>560029</v>
      </c>
      <c r="O245" t="s">
        <v>97</v>
      </c>
      <c r="P245">
        <v>1</v>
      </c>
      <c r="Q245" t="s">
        <v>32</v>
      </c>
      <c r="S245" t="s">
        <v>18</v>
      </c>
      <c r="U245">
        <v>1</v>
      </c>
      <c r="V245" t="s">
        <v>54</v>
      </c>
      <c r="Y245" t="s">
        <v>1188</v>
      </c>
      <c r="Z245" t="s">
        <v>184</v>
      </c>
      <c r="AB245">
        <v>1</v>
      </c>
      <c r="AC245" t="s">
        <v>1189</v>
      </c>
      <c r="AD245" t="s">
        <v>327</v>
      </c>
      <c r="AG245" t="s">
        <v>9</v>
      </c>
      <c r="AH245" t="s">
        <v>10</v>
      </c>
      <c r="AO245" t="s">
        <v>37</v>
      </c>
      <c r="AR245">
        <v>20</v>
      </c>
      <c r="AS245">
        <v>5</v>
      </c>
      <c r="AU245">
        <v>5</v>
      </c>
      <c r="AV245" t="s">
        <v>1190</v>
      </c>
      <c r="AW245" t="s">
        <v>28</v>
      </c>
      <c r="AY245">
        <v>10</v>
      </c>
      <c r="AZ245" t="s">
        <v>1191</v>
      </c>
      <c r="BA245" t="s">
        <v>1192</v>
      </c>
      <c r="BB245" t="s">
        <v>1193</v>
      </c>
      <c r="BD245" t="str">
        <f ca="1">IF(Table1[[#This Row],[years_of_experience_in_field]]&gt;Table1[[#This Row],[Age]],"yes","No")</f>
        <v>No</v>
      </c>
    </row>
    <row r="246" spans="1:56" x14ac:dyDescent="0.25">
      <c r="A246">
        <v>244</v>
      </c>
      <c r="B246" t="s">
        <v>0</v>
      </c>
      <c r="D246" t="s">
        <v>2</v>
      </c>
      <c r="F246" t="s">
        <v>4</v>
      </c>
      <c r="H246" s="6">
        <f t="shared" ca="1" si="3"/>
        <v>48.283333333333331</v>
      </c>
      <c r="I246" s="1">
        <v>25710</v>
      </c>
      <c r="J246">
        <v>5</v>
      </c>
      <c r="K246">
        <v>3</v>
      </c>
      <c r="L246">
        <v>9</v>
      </c>
      <c r="M246">
        <v>12</v>
      </c>
      <c r="N246">
        <v>8699</v>
      </c>
      <c r="O246" t="s">
        <v>189</v>
      </c>
      <c r="P246">
        <v>0</v>
      </c>
      <c r="Q246" t="s">
        <v>32</v>
      </c>
      <c r="S246" t="s">
        <v>63</v>
      </c>
      <c r="U246">
        <v>1</v>
      </c>
      <c r="V246" t="s">
        <v>99</v>
      </c>
      <c r="X246" t="s">
        <v>87</v>
      </c>
      <c r="Z246" t="s">
        <v>332</v>
      </c>
      <c r="AB246">
        <v>20</v>
      </c>
      <c r="AC246" t="s">
        <v>1194</v>
      </c>
      <c r="AD246" t="s">
        <v>36</v>
      </c>
      <c r="AN246" t="s">
        <v>1195</v>
      </c>
      <c r="AO246" t="s">
        <v>24</v>
      </c>
      <c r="AQ246">
        <v>6</v>
      </c>
      <c r="AT246">
        <v>8</v>
      </c>
      <c r="AU246">
        <v>15</v>
      </c>
      <c r="AV246" t="s">
        <v>1196</v>
      </c>
      <c r="AW246" t="s">
        <v>39</v>
      </c>
      <c r="AY246">
        <v>10</v>
      </c>
      <c r="AZ246" t="s">
        <v>1197</v>
      </c>
      <c r="BA246" t="s">
        <v>1198</v>
      </c>
      <c r="BB246" t="s">
        <v>1199</v>
      </c>
      <c r="BD246" t="str">
        <f ca="1">IF(Table1[[#This Row],[years_of_experience_in_field]]&gt;Table1[[#This Row],[Age]],"yes","No")</f>
        <v>No</v>
      </c>
    </row>
    <row r="247" spans="1:56" x14ac:dyDescent="0.25">
      <c r="A247">
        <v>245</v>
      </c>
      <c r="C247" t="s">
        <v>1</v>
      </c>
      <c r="H247" s="6">
        <f t="shared" ca="1" si="3"/>
        <v>33.591666666666669</v>
      </c>
      <c r="I247" s="1">
        <v>30999</v>
      </c>
      <c r="J247">
        <v>6</v>
      </c>
      <c r="K247">
        <v>35</v>
      </c>
      <c r="L247">
        <v>12</v>
      </c>
      <c r="M247">
        <v>5</v>
      </c>
      <c r="N247">
        <v>19010</v>
      </c>
      <c r="O247" t="s">
        <v>16</v>
      </c>
      <c r="P247">
        <v>1</v>
      </c>
      <c r="Q247" t="s">
        <v>62</v>
      </c>
      <c r="S247" t="s">
        <v>18</v>
      </c>
      <c r="U247">
        <v>1</v>
      </c>
      <c r="V247" t="s">
        <v>105</v>
      </c>
      <c r="X247" t="s">
        <v>45</v>
      </c>
      <c r="Z247" t="s">
        <v>56</v>
      </c>
      <c r="AB247">
        <v>10</v>
      </c>
      <c r="AC247" t="s">
        <v>1200</v>
      </c>
      <c r="AD247" t="s">
        <v>48</v>
      </c>
      <c r="AJ247" t="s">
        <v>12</v>
      </c>
      <c r="AO247" t="s">
        <v>24</v>
      </c>
      <c r="AQ247">
        <v>6</v>
      </c>
      <c r="AS247">
        <v>6</v>
      </c>
      <c r="AU247">
        <v>20</v>
      </c>
      <c r="AV247" t="s">
        <v>1201</v>
      </c>
      <c r="AW247" t="s">
        <v>341</v>
      </c>
      <c r="AY247">
        <v>10</v>
      </c>
      <c r="AZ247" t="s">
        <v>1202</v>
      </c>
      <c r="BA247" t="s">
        <v>1203</v>
      </c>
      <c r="BD247" t="str">
        <f ca="1">IF(Table1[[#This Row],[years_of_experience_in_field]]&gt;Table1[[#This Row],[Age]],"yes","No")</f>
        <v>No</v>
      </c>
    </row>
    <row r="248" spans="1:56" x14ac:dyDescent="0.25">
      <c r="A248">
        <v>246</v>
      </c>
      <c r="B248" t="s">
        <v>0</v>
      </c>
      <c r="C248" t="s">
        <v>1</v>
      </c>
      <c r="F248" t="s">
        <v>4</v>
      </c>
      <c r="H248" s="6">
        <f t="shared" ca="1" si="3"/>
        <v>29.094444444444445</v>
      </c>
      <c r="I248" s="1">
        <v>32618</v>
      </c>
      <c r="J248">
        <v>7</v>
      </c>
      <c r="K248">
        <v>80</v>
      </c>
      <c r="L248">
        <v>9</v>
      </c>
      <c r="M248">
        <v>10</v>
      </c>
      <c r="N248">
        <v>8320000</v>
      </c>
      <c r="O248" t="s">
        <v>16</v>
      </c>
      <c r="P248">
        <v>1</v>
      </c>
      <c r="Q248" t="s">
        <v>17</v>
      </c>
      <c r="S248" t="s">
        <v>63</v>
      </c>
      <c r="U248">
        <v>1</v>
      </c>
      <c r="V248" t="s">
        <v>177</v>
      </c>
      <c r="Y248" t="s">
        <v>1204</v>
      </c>
      <c r="AA248" t="s">
        <v>1205</v>
      </c>
      <c r="AB248">
        <v>4</v>
      </c>
      <c r="AC248" t="s">
        <v>1206</v>
      </c>
      <c r="AD248" t="s">
        <v>48</v>
      </c>
      <c r="AM248" t="s">
        <v>15</v>
      </c>
      <c r="AW248" t="s">
        <v>39</v>
      </c>
      <c r="AY248">
        <v>10</v>
      </c>
      <c r="AZ248" t="s">
        <v>1207</v>
      </c>
      <c r="BA248" t="s">
        <v>1208</v>
      </c>
      <c r="BB248" t="s">
        <v>1209</v>
      </c>
      <c r="BD248" t="str">
        <f ca="1">IF(Table1[[#This Row],[years_of_experience_in_field]]&gt;Table1[[#This Row],[Age]],"yes","No")</f>
        <v>No</v>
      </c>
    </row>
    <row r="249" spans="1:56" x14ac:dyDescent="0.25">
      <c r="A249">
        <v>247</v>
      </c>
      <c r="B249" t="s">
        <v>0</v>
      </c>
      <c r="H249" s="6">
        <f t="shared" ca="1" si="3"/>
        <v>32.06111111111111</v>
      </c>
      <c r="I249" s="1">
        <v>31550</v>
      </c>
      <c r="J249">
        <v>8</v>
      </c>
      <c r="K249">
        <v>30</v>
      </c>
      <c r="L249">
        <v>10</v>
      </c>
      <c r="M249">
        <v>3</v>
      </c>
      <c r="N249">
        <v>80027</v>
      </c>
      <c r="O249" t="s">
        <v>61</v>
      </c>
      <c r="P249">
        <v>0</v>
      </c>
      <c r="Q249" t="s">
        <v>17</v>
      </c>
      <c r="S249" t="s">
        <v>68</v>
      </c>
      <c r="U249">
        <v>1</v>
      </c>
      <c r="V249" t="s">
        <v>177</v>
      </c>
      <c r="X249" t="s">
        <v>45</v>
      </c>
      <c r="Z249" t="s">
        <v>536</v>
      </c>
      <c r="AB249">
        <v>6</v>
      </c>
      <c r="AC249" t="s">
        <v>1210</v>
      </c>
      <c r="AD249" t="s">
        <v>48</v>
      </c>
      <c r="AG249" t="s">
        <v>9</v>
      </c>
      <c r="AK249" t="s">
        <v>13</v>
      </c>
      <c r="AO249" t="s">
        <v>37</v>
      </c>
      <c r="AR249">
        <v>10</v>
      </c>
      <c r="AT249">
        <v>10</v>
      </c>
      <c r="AU249">
        <v>30</v>
      </c>
      <c r="AV249" t="s">
        <v>1211</v>
      </c>
      <c r="AW249" t="s">
        <v>39</v>
      </c>
      <c r="AY249">
        <v>10</v>
      </c>
      <c r="AZ249" t="s">
        <v>1212</v>
      </c>
      <c r="BD249" t="str">
        <f ca="1">IF(Table1[[#This Row],[years_of_experience_in_field]]&gt;Table1[[#This Row],[Age]],"yes","No")</f>
        <v>No</v>
      </c>
    </row>
    <row r="250" spans="1:56" x14ac:dyDescent="0.25">
      <c r="A250">
        <v>248</v>
      </c>
      <c r="B250" t="s">
        <v>0</v>
      </c>
      <c r="D250" t="s">
        <v>2</v>
      </c>
      <c r="E250" t="s">
        <v>3</v>
      </c>
      <c r="H250" s="6">
        <f t="shared" ca="1" si="3"/>
        <v>33.805555555555557</v>
      </c>
      <c r="I250" s="1">
        <v>30922</v>
      </c>
      <c r="J250">
        <v>6</v>
      </c>
      <c r="K250">
        <v>2</v>
      </c>
      <c r="L250">
        <v>10</v>
      </c>
      <c r="M250">
        <v>5</v>
      </c>
      <c r="N250">
        <v>15343</v>
      </c>
      <c r="O250" t="s">
        <v>16</v>
      </c>
      <c r="P250">
        <v>0</v>
      </c>
      <c r="Q250" t="s">
        <v>17</v>
      </c>
      <c r="S250" t="s">
        <v>33</v>
      </c>
      <c r="U250">
        <v>0</v>
      </c>
      <c r="AD250" t="s">
        <v>23</v>
      </c>
      <c r="AG250" t="s">
        <v>9</v>
      </c>
      <c r="AO250" t="s">
        <v>49</v>
      </c>
      <c r="AQ250">
        <v>6</v>
      </c>
      <c r="AT250">
        <v>8</v>
      </c>
      <c r="AU250">
        <v>80</v>
      </c>
      <c r="AV250" t="s">
        <v>1213</v>
      </c>
      <c r="AW250" t="s">
        <v>156</v>
      </c>
      <c r="AY250">
        <v>10</v>
      </c>
      <c r="AZ250" t="s">
        <v>1214</v>
      </c>
      <c r="BA250" t="s">
        <v>1215</v>
      </c>
      <c r="BD250" t="str">
        <f ca="1">IF(Table1[[#This Row],[years_of_experience_in_field]]&gt;Table1[[#This Row],[Age]],"yes","No")</f>
        <v>No</v>
      </c>
    </row>
    <row r="251" spans="1:56" x14ac:dyDescent="0.25">
      <c r="A251">
        <v>249</v>
      </c>
      <c r="C251" t="s">
        <v>1</v>
      </c>
      <c r="F251" t="s">
        <v>4</v>
      </c>
      <c r="H251" s="6">
        <f t="shared" ca="1" si="3"/>
        <v>25.594444444444445</v>
      </c>
      <c r="I251" s="1">
        <v>33878</v>
      </c>
      <c r="J251">
        <v>10</v>
      </c>
      <c r="K251">
        <v>60</v>
      </c>
      <c r="L251">
        <v>8</v>
      </c>
      <c r="M251">
        <v>0</v>
      </c>
      <c r="N251">
        <v>60616</v>
      </c>
      <c r="O251" t="s">
        <v>53</v>
      </c>
      <c r="P251">
        <v>0</v>
      </c>
      <c r="R251" t="s">
        <v>1216</v>
      </c>
      <c r="T251" t="s">
        <v>1217</v>
      </c>
      <c r="U251">
        <v>0</v>
      </c>
      <c r="AD251" t="s">
        <v>48</v>
      </c>
      <c r="AJ251" t="s">
        <v>12</v>
      </c>
      <c r="AO251" t="s">
        <v>49</v>
      </c>
      <c r="AQ251">
        <v>5</v>
      </c>
      <c r="AS251">
        <v>6</v>
      </c>
      <c r="AU251">
        <v>10</v>
      </c>
      <c r="AV251" t="s">
        <v>1218</v>
      </c>
      <c r="AW251" t="s">
        <v>28</v>
      </c>
      <c r="AY251">
        <v>10</v>
      </c>
      <c r="AZ251" t="s">
        <v>1219</v>
      </c>
      <c r="BA251" t="s">
        <v>1220</v>
      </c>
      <c r="BB251" t="s">
        <v>1221</v>
      </c>
      <c r="BD251" t="str">
        <f ca="1">IF(Table1[[#This Row],[years_of_experience_in_field]]&gt;Table1[[#This Row],[Age]],"yes","No")</f>
        <v>No</v>
      </c>
    </row>
    <row r="252" spans="1:56" x14ac:dyDescent="0.25">
      <c r="A252">
        <v>250</v>
      </c>
      <c r="B252" t="s">
        <v>0</v>
      </c>
      <c r="F252" t="s">
        <v>4</v>
      </c>
      <c r="H252" s="6">
        <f t="shared" ca="1" si="3"/>
        <v>22.183333333333334</v>
      </c>
      <c r="I252" s="1">
        <v>35106</v>
      </c>
      <c r="J252">
        <v>8</v>
      </c>
      <c r="K252">
        <v>30</v>
      </c>
      <c r="L252">
        <v>8</v>
      </c>
      <c r="M252">
        <v>15</v>
      </c>
      <c r="N252">
        <v>12000</v>
      </c>
      <c r="O252" t="s">
        <v>61</v>
      </c>
      <c r="P252">
        <v>1</v>
      </c>
      <c r="Q252" t="s">
        <v>32</v>
      </c>
      <c r="S252" t="s">
        <v>33</v>
      </c>
      <c r="U252">
        <v>1</v>
      </c>
      <c r="V252" t="s">
        <v>99</v>
      </c>
      <c r="X252" t="s">
        <v>106</v>
      </c>
      <c r="Z252" t="s">
        <v>56</v>
      </c>
      <c r="AB252">
        <v>2</v>
      </c>
      <c r="AC252" t="s">
        <v>1222</v>
      </c>
      <c r="AD252" t="s">
        <v>327</v>
      </c>
      <c r="AG252" t="s">
        <v>9</v>
      </c>
      <c r="AI252" t="s">
        <v>11</v>
      </c>
      <c r="AO252" t="s">
        <v>49</v>
      </c>
      <c r="AR252">
        <v>15</v>
      </c>
      <c r="AT252">
        <v>10</v>
      </c>
      <c r="AU252">
        <v>120</v>
      </c>
      <c r="AV252" t="s">
        <v>1223</v>
      </c>
      <c r="AW252" t="s">
        <v>39</v>
      </c>
      <c r="AY252">
        <v>10</v>
      </c>
      <c r="AZ252" t="s">
        <v>1224</v>
      </c>
      <c r="BA252" t="s">
        <v>1225</v>
      </c>
      <c r="BB252" t="s">
        <v>1226</v>
      </c>
      <c r="BD252" t="str">
        <f ca="1">IF(Table1[[#This Row],[years_of_experience_in_field]]&gt;Table1[[#This Row],[Age]],"yes","No")</f>
        <v>No</v>
      </c>
    </row>
    <row r="253" spans="1:56" x14ac:dyDescent="0.25">
      <c r="A253">
        <v>251</v>
      </c>
      <c r="C253" t="s">
        <v>1</v>
      </c>
      <c r="F253" t="s">
        <v>4</v>
      </c>
      <c r="H253" s="6">
        <f t="shared" ca="1" si="3"/>
        <v>36.644444444444446</v>
      </c>
      <c r="I253" s="1">
        <v>29900</v>
      </c>
      <c r="J253">
        <v>8</v>
      </c>
      <c r="K253">
        <v>60</v>
      </c>
      <c r="L253">
        <v>10</v>
      </c>
      <c r="M253">
        <v>60</v>
      </c>
      <c r="N253">
        <v>92129</v>
      </c>
      <c r="O253" t="s">
        <v>16</v>
      </c>
      <c r="P253">
        <v>0</v>
      </c>
      <c r="Q253" t="s">
        <v>17</v>
      </c>
      <c r="S253" t="s">
        <v>33</v>
      </c>
      <c r="U253">
        <v>1</v>
      </c>
      <c r="V253" t="s">
        <v>177</v>
      </c>
      <c r="X253" t="s">
        <v>20</v>
      </c>
      <c r="Z253" t="s">
        <v>56</v>
      </c>
      <c r="AB253">
        <v>14</v>
      </c>
      <c r="AD253" t="s">
        <v>48</v>
      </c>
      <c r="AJ253" t="s">
        <v>12</v>
      </c>
      <c r="AO253" t="s">
        <v>24</v>
      </c>
      <c r="AQ253">
        <v>4</v>
      </c>
      <c r="AS253">
        <v>4</v>
      </c>
      <c r="AU253">
        <v>8</v>
      </c>
      <c r="AV253" t="s">
        <v>1227</v>
      </c>
      <c r="AX253" t="s">
        <v>1228</v>
      </c>
      <c r="AY253">
        <v>10</v>
      </c>
      <c r="AZ253" t="s">
        <v>1229</v>
      </c>
      <c r="BA253" t="s">
        <v>392</v>
      </c>
      <c r="BD253" t="str">
        <f ca="1">IF(Table1[[#This Row],[years_of_experience_in_field]]&gt;Table1[[#This Row],[Age]],"yes","No")</f>
        <v>No</v>
      </c>
    </row>
    <row r="254" spans="1:56" x14ac:dyDescent="0.25">
      <c r="A254">
        <v>252</v>
      </c>
      <c r="B254" t="s">
        <v>0</v>
      </c>
      <c r="F254" t="s">
        <v>4</v>
      </c>
      <c r="H254" s="6">
        <f t="shared" ca="1" si="3"/>
        <v>47.019444444444446</v>
      </c>
      <c r="I254" s="1">
        <v>26165</v>
      </c>
      <c r="J254">
        <v>8</v>
      </c>
      <c r="K254">
        <v>35</v>
      </c>
      <c r="L254">
        <v>12</v>
      </c>
      <c r="M254">
        <v>12</v>
      </c>
      <c r="N254">
        <v>17015</v>
      </c>
      <c r="O254" t="s">
        <v>189</v>
      </c>
      <c r="P254">
        <v>0</v>
      </c>
      <c r="Q254" t="s">
        <v>32</v>
      </c>
      <c r="S254" t="s">
        <v>18</v>
      </c>
      <c r="U254">
        <v>0</v>
      </c>
      <c r="AD254" t="s">
        <v>48</v>
      </c>
      <c r="AJ254" t="s">
        <v>12</v>
      </c>
      <c r="AO254" t="s">
        <v>37</v>
      </c>
      <c r="AQ254">
        <v>6</v>
      </c>
      <c r="AT254">
        <v>40</v>
      </c>
      <c r="AU254">
        <v>40</v>
      </c>
      <c r="AV254" t="s">
        <v>1230</v>
      </c>
      <c r="AW254" t="s">
        <v>39</v>
      </c>
      <c r="AY254">
        <v>10</v>
      </c>
      <c r="AZ254" t="s">
        <v>1231</v>
      </c>
      <c r="BA254" t="s">
        <v>1232</v>
      </c>
      <c r="BB254" t="s">
        <v>1233</v>
      </c>
      <c r="BD254" t="str">
        <f ca="1">IF(Table1[[#This Row],[years_of_experience_in_field]]&gt;Table1[[#This Row],[Age]],"yes","No")</f>
        <v>No</v>
      </c>
    </row>
    <row r="255" spans="1:56" x14ac:dyDescent="0.25">
      <c r="A255">
        <v>253</v>
      </c>
      <c r="B255" t="s">
        <v>0</v>
      </c>
      <c r="F255" t="s">
        <v>4</v>
      </c>
      <c r="H255" s="6">
        <f t="shared" ca="1" si="3"/>
        <v>30.95</v>
      </c>
      <c r="I255" s="1">
        <v>31950</v>
      </c>
      <c r="J255">
        <v>7</v>
      </c>
      <c r="K255">
        <v>35</v>
      </c>
      <c r="L255">
        <v>5</v>
      </c>
      <c r="M255">
        <v>18</v>
      </c>
      <c r="N255">
        <v>60612</v>
      </c>
      <c r="O255" t="s">
        <v>85</v>
      </c>
      <c r="P255">
        <v>1</v>
      </c>
      <c r="Q255" t="s">
        <v>17</v>
      </c>
      <c r="T255" t="s">
        <v>1234</v>
      </c>
      <c r="U255">
        <v>1</v>
      </c>
      <c r="W255" t="s">
        <v>1235</v>
      </c>
      <c r="Y255" t="s">
        <v>1236</v>
      </c>
      <c r="Z255" t="s">
        <v>70</v>
      </c>
      <c r="AB255">
        <v>12</v>
      </c>
      <c r="AC255" t="s">
        <v>1237</v>
      </c>
      <c r="AD255" t="s">
        <v>327</v>
      </c>
      <c r="AG255" t="s">
        <v>9</v>
      </c>
      <c r="AO255" t="s">
        <v>49</v>
      </c>
      <c r="AR255">
        <v>12</v>
      </c>
      <c r="AS255">
        <v>6</v>
      </c>
      <c r="AU255">
        <v>14</v>
      </c>
      <c r="AV255" t="s">
        <v>1238</v>
      </c>
      <c r="AW255" t="s">
        <v>39</v>
      </c>
      <c r="AY255">
        <v>8</v>
      </c>
      <c r="AZ255" t="s">
        <v>1239</v>
      </c>
      <c r="BA255" t="s">
        <v>1240</v>
      </c>
      <c r="BB255" t="s">
        <v>1241</v>
      </c>
      <c r="BD255" t="str">
        <f ca="1">IF(Table1[[#This Row],[years_of_experience_in_field]]&gt;Table1[[#This Row],[Age]],"yes","No")</f>
        <v>No</v>
      </c>
    </row>
    <row r="256" spans="1:56" x14ac:dyDescent="0.25">
      <c r="A256">
        <v>254</v>
      </c>
      <c r="C256" t="s">
        <v>1</v>
      </c>
      <c r="D256" t="s">
        <v>2</v>
      </c>
      <c r="E256" t="s">
        <v>3</v>
      </c>
      <c r="F256" t="s">
        <v>4</v>
      </c>
      <c r="H256" s="6">
        <f t="shared" ca="1" si="3"/>
        <v>24.602777777777778</v>
      </c>
      <c r="I256" s="1">
        <v>34235</v>
      </c>
      <c r="J256">
        <v>7</v>
      </c>
      <c r="K256">
        <v>35</v>
      </c>
      <c r="L256">
        <v>13</v>
      </c>
      <c r="M256">
        <v>10</v>
      </c>
      <c r="N256">
        <v>123</v>
      </c>
      <c r="O256" t="s">
        <v>53</v>
      </c>
      <c r="P256">
        <v>1</v>
      </c>
      <c r="Q256" t="s">
        <v>32</v>
      </c>
      <c r="S256" t="s">
        <v>18</v>
      </c>
      <c r="U256">
        <v>1</v>
      </c>
      <c r="V256" t="s">
        <v>177</v>
      </c>
      <c r="X256" t="s">
        <v>45</v>
      </c>
      <c r="Z256" t="s">
        <v>56</v>
      </c>
      <c r="AB256">
        <v>2</v>
      </c>
      <c r="AC256" t="s">
        <v>1242</v>
      </c>
      <c r="AD256" t="s">
        <v>23</v>
      </c>
      <c r="AJ256" t="s">
        <v>12</v>
      </c>
      <c r="AO256" t="s">
        <v>49</v>
      </c>
      <c r="AQ256">
        <v>4</v>
      </c>
      <c r="AS256">
        <v>4</v>
      </c>
      <c r="AU256">
        <v>5</v>
      </c>
      <c r="AV256" t="s">
        <v>1243</v>
      </c>
      <c r="AW256" t="s">
        <v>39</v>
      </c>
      <c r="AY256">
        <v>10</v>
      </c>
      <c r="AZ256" t="s">
        <v>1244</v>
      </c>
      <c r="BA256" t="s">
        <v>1245</v>
      </c>
      <c r="BB256" t="s">
        <v>1246</v>
      </c>
      <c r="BD256" t="str">
        <f ca="1">IF(Table1[[#This Row],[years_of_experience_in_field]]&gt;Table1[[#This Row],[Age]],"yes","No")</f>
        <v>No</v>
      </c>
    </row>
    <row r="257" spans="1:56" x14ac:dyDescent="0.25">
      <c r="A257">
        <v>255</v>
      </c>
      <c r="B257" t="s">
        <v>0</v>
      </c>
      <c r="E257" t="s">
        <v>3</v>
      </c>
      <c r="H257" s="6">
        <f t="shared" ca="1" si="3"/>
        <v>39.219444444444441</v>
      </c>
      <c r="I257" s="1">
        <v>28973</v>
      </c>
      <c r="J257">
        <v>6</v>
      </c>
      <c r="K257">
        <v>45</v>
      </c>
      <c r="L257">
        <v>5</v>
      </c>
      <c r="M257">
        <v>5</v>
      </c>
      <c r="N257">
        <v>10471</v>
      </c>
      <c r="O257" t="s">
        <v>267</v>
      </c>
      <c r="P257">
        <v>1</v>
      </c>
      <c r="Q257" t="s">
        <v>32</v>
      </c>
      <c r="S257" t="s">
        <v>33</v>
      </c>
      <c r="U257">
        <v>1</v>
      </c>
      <c r="V257" t="s">
        <v>9</v>
      </c>
      <c r="X257" t="s">
        <v>45</v>
      </c>
      <c r="Z257" t="s">
        <v>120</v>
      </c>
      <c r="AB257">
        <v>8</v>
      </c>
      <c r="AC257" t="s">
        <v>1247</v>
      </c>
      <c r="AD257" t="s">
        <v>48</v>
      </c>
      <c r="AJ257" t="s">
        <v>12</v>
      </c>
      <c r="AO257" t="s">
        <v>517</v>
      </c>
      <c r="AQ257">
        <v>6</v>
      </c>
      <c r="AS257">
        <v>4</v>
      </c>
      <c r="AU257">
        <v>5</v>
      </c>
      <c r="AV257" t="s">
        <v>1248</v>
      </c>
      <c r="AW257" t="s">
        <v>39</v>
      </c>
      <c r="AY257">
        <v>10</v>
      </c>
      <c r="AZ257" t="s">
        <v>1249</v>
      </c>
      <c r="BA257" t="s">
        <v>1250</v>
      </c>
      <c r="BB257" t="s">
        <v>1251</v>
      </c>
      <c r="BD257" t="str">
        <f ca="1">IF(Table1[[#This Row],[years_of_experience_in_field]]&gt;Table1[[#This Row],[Age]],"yes","No")</f>
        <v>No</v>
      </c>
    </row>
    <row r="258" spans="1:56" x14ac:dyDescent="0.25">
      <c r="A258">
        <v>256</v>
      </c>
      <c r="B258" t="s">
        <v>0</v>
      </c>
      <c r="C258" t="s">
        <v>1</v>
      </c>
      <c r="F258" t="s">
        <v>4</v>
      </c>
      <c r="H258" s="6">
        <f t="shared" ref="H258:H321" ca="1" si="4">_xlfn.DAYS(NOW(),I258)/360</f>
        <v>49.894444444444446</v>
      </c>
      <c r="I258" s="1">
        <v>25130</v>
      </c>
      <c r="J258">
        <v>8</v>
      </c>
      <c r="K258">
        <v>35</v>
      </c>
      <c r="L258">
        <v>8</v>
      </c>
      <c r="M258">
        <v>50</v>
      </c>
      <c r="N258">
        <v>94002</v>
      </c>
      <c r="O258" t="s">
        <v>67</v>
      </c>
      <c r="P258">
        <v>1</v>
      </c>
      <c r="Q258" t="s">
        <v>62</v>
      </c>
      <c r="T258" t="s">
        <v>1252</v>
      </c>
      <c r="U258">
        <v>0</v>
      </c>
      <c r="AD258" t="s">
        <v>48</v>
      </c>
      <c r="AJ258" t="s">
        <v>12</v>
      </c>
      <c r="AN258" t="s">
        <v>1253</v>
      </c>
      <c r="AO258" t="s">
        <v>37</v>
      </c>
      <c r="AQ258">
        <v>5</v>
      </c>
      <c r="AT258">
        <v>10</v>
      </c>
      <c r="AU258">
        <v>24</v>
      </c>
      <c r="AV258" t="s">
        <v>1254</v>
      </c>
      <c r="AW258" t="s">
        <v>156</v>
      </c>
      <c r="AY258">
        <v>9</v>
      </c>
      <c r="AZ258" t="s">
        <v>1255</v>
      </c>
      <c r="BA258" t="s">
        <v>1256</v>
      </c>
      <c r="BB258" t="s">
        <v>1257</v>
      </c>
      <c r="BD258" t="str">
        <f ca="1">IF(Table1[[#This Row],[years_of_experience_in_field]]&gt;Table1[[#This Row],[Age]],"yes","No")</f>
        <v>No</v>
      </c>
    </row>
    <row r="259" spans="1:56" x14ac:dyDescent="0.25">
      <c r="A259">
        <v>257</v>
      </c>
      <c r="B259" t="s">
        <v>0</v>
      </c>
      <c r="H259" s="6">
        <f t="shared" ca="1" si="4"/>
        <v>31.877777777777776</v>
      </c>
      <c r="I259" s="1">
        <v>31616</v>
      </c>
      <c r="J259">
        <v>6</v>
      </c>
      <c r="K259">
        <v>2</v>
      </c>
      <c r="L259">
        <v>11</v>
      </c>
      <c r="M259">
        <v>10</v>
      </c>
      <c r="N259">
        <v>9061330</v>
      </c>
      <c r="O259" t="s">
        <v>97</v>
      </c>
      <c r="P259">
        <v>1</v>
      </c>
      <c r="Q259" t="s">
        <v>62</v>
      </c>
      <c r="S259" t="s">
        <v>63</v>
      </c>
      <c r="U259">
        <v>1</v>
      </c>
      <c r="V259" t="s">
        <v>177</v>
      </c>
      <c r="X259" t="s">
        <v>314</v>
      </c>
      <c r="Z259" t="s">
        <v>383</v>
      </c>
      <c r="AB259">
        <v>10</v>
      </c>
      <c r="AC259" t="s">
        <v>1258</v>
      </c>
      <c r="AD259" t="s">
        <v>48</v>
      </c>
      <c r="AJ259" t="s">
        <v>12</v>
      </c>
      <c r="AN259" t="s">
        <v>1259</v>
      </c>
      <c r="AO259" t="s">
        <v>37</v>
      </c>
      <c r="AQ259">
        <v>2</v>
      </c>
      <c r="AS259">
        <v>1</v>
      </c>
      <c r="AU259">
        <v>3</v>
      </c>
      <c r="AV259" t="s">
        <v>1260</v>
      </c>
      <c r="AW259" t="s">
        <v>39</v>
      </c>
      <c r="AY259">
        <v>10</v>
      </c>
      <c r="AZ259" t="s">
        <v>1261</v>
      </c>
      <c r="BA259" t="s">
        <v>1262</v>
      </c>
      <c r="BB259" t="s">
        <v>1263</v>
      </c>
      <c r="BD259" t="str">
        <f ca="1">IF(Table1[[#This Row],[years_of_experience_in_field]]&gt;Table1[[#This Row],[Age]],"yes","No")</f>
        <v>No</v>
      </c>
    </row>
    <row r="260" spans="1:56" x14ac:dyDescent="0.25">
      <c r="A260">
        <v>258</v>
      </c>
      <c r="B260" t="s">
        <v>0</v>
      </c>
      <c r="C260" t="s">
        <v>1</v>
      </c>
      <c r="F260" t="s">
        <v>4</v>
      </c>
      <c r="H260" s="6">
        <f t="shared" ca="1" si="4"/>
        <v>34.572222222222223</v>
      </c>
      <c r="I260" s="1">
        <v>30646</v>
      </c>
      <c r="J260">
        <v>7</v>
      </c>
      <c r="K260">
        <v>15</v>
      </c>
      <c r="L260">
        <v>3</v>
      </c>
      <c r="M260">
        <v>12</v>
      </c>
      <c r="N260">
        <v>44223</v>
      </c>
      <c r="O260" t="s">
        <v>267</v>
      </c>
      <c r="P260">
        <v>0</v>
      </c>
      <c r="Q260" t="s">
        <v>43</v>
      </c>
      <c r="S260" t="s">
        <v>68</v>
      </c>
      <c r="U260">
        <v>1</v>
      </c>
      <c r="V260" t="s">
        <v>177</v>
      </c>
      <c r="X260" t="s">
        <v>45</v>
      </c>
      <c r="Z260" t="s">
        <v>1264</v>
      </c>
      <c r="AB260">
        <v>5</v>
      </c>
      <c r="AC260" t="s">
        <v>1265</v>
      </c>
      <c r="AD260" t="s">
        <v>48</v>
      </c>
      <c r="AI260" t="s">
        <v>11</v>
      </c>
      <c r="AO260" t="s">
        <v>37</v>
      </c>
      <c r="AQ260">
        <v>4</v>
      </c>
      <c r="AS260">
        <v>6</v>
      </c>
      <c r="AU260">
        <v>10</v>
      </c>
      <c r="AV260" t="s">
        <v>1266</v>
      </c>
      <c r="AW260" t="s">
        <v>39</v>
      </c>
      <c r="AY260">
        <v>10</v>
      </c>
      <c r="AZ260" t="s">
        <v>1267</v>
      </c>
      <c r="BA260" t="s">
        <v>1268</v>
      </c>
      <c r="BB260" t="s">
        <v>1269</v>
      </c>
      <c r="BD260" t="str">
        <f ca="1">IF(Table1[[#This Row],[years_of_experience_in_field]]&gt;Table1[[#This Row],[Age]],"yes","No")</f>
        <v>No</v>
      </c>
    </row>
    <row r="261" spans="1:56" x14ac:dyDescent="0.25">
      <c r="A261">
        <v>259</v>
      </c>
      <c r="D261" t="s">
        <v>2</v>
      </c>
      <c r="E261" t="s">
        <v>3</v>
      </c>
      <c r="F261" t="s">
        <v>4</v>
      </c>
      <c r="H261" s="6">
        <f t="shared" ca="1" si="4"/>
        <v>23.855555555555554</v>
      </c>
      <c r="I261" s="1">
        <v>34504</v>
      </c>
      <c r="J261">
        <v>5</v>
      </c>
      <c r="K261">
        <v>35</v>
      </c>
      <c r="L261">
        <v>16</v>
      </c>
      <c r="M261">
        <v>5</v>
      </c>
      <c r="N261">
        <v>110077</v>
      </c>
      <c r="O261" t="s">
        <v>31</v>
      </c>
      <c r="P261">
        <v>0</v>
      </c>
      <c r="Q261" t="s">
        <v>62</v>
      </c>
      <c r="S261" t="s">
        <v>68</v>
      </c>
      <c r="U261">
        <v>1</v>
      </c>
      <c r="V261" t="s">
        <v>34</v>
      </c>
      <c r="X261" t="s">
        <v>45</v>
      </c>
      <c r="Z261" t="s">
        <v>21</v>
      </c>
      <c r="AB261">
        <v>1</v>
      </c>
      <c r="AC261" t="s">
        <v>22</v>
      </c>
      <c r="AD261" t="s">
        <v>23</v>
      </c>
      <c r="AG261" t="s">
        <v>9</v>
      </c>
      <c r="AO261" t="s">
        <v>37</v>
      </c>
      <c r="AQ261">
        <v>6</v>
      </c>
      <c r="AS261">
        <v>5</v>
      </c>
      <c r="AU261">
        <v>20</v>
      </c>
      <c r="AV261" t="s">
        <v>1270</v>
      </c>
      <c r="AX261" t="s">
        <v>1271</v>
      </c>
      <c r="AY261">
        <v>10</v>
      </c>
      <c r="AZ261" t="s">
        <v>1272</v>
      </c>
      <c r="BA261" t="s">
        <v>1273</v>
      </c>
      <c r="BB261" t="s">
        <v>1274</v>
      </c>
      <c r="BD261" t="str">
        <f ca="1">IF(Table1[[#This Row],[years_of_experience_in_field]]&gt;Table1[[#This Row],[Age]],"yes","No")</f>
        <v>No</v>
      </c>
    </row>
    <row r="262" spans="1:56" x14ac:dyDescent="0.25">
      <c r="A262">
        <v>260</v>
      </c>
      <c r="F262" t="s">
        <v>4</v>
      </c>
      <c r="H262" s="6">
        <f t="shared" ca="1" si="4"/>
        <v>37.297222222222224</v>
      </c>
      <c r="I262" s="1">
        <v>29665</v>
      </c>
      <c r="J262">
        <v>6</v>
      </c>
      <c r="K262">
        <v>90</v>
      </c>
      <c r="L262">
        <v>5</v>
      </c>
      <c r="M262">
        <v>5</v>
      </c>
      <c r="N262">
        <v>98052</v>
      </c>
      <c r="O262" t="s">
        <v>299</v>
      </c>
      <c r="P262">
        <v>1</v>
      </c>
      <c r="Q262" t="s">
        <v>32</v>
      </c>
      <c r="S262" t="s">
        <v>68</v>
      </c>
      <c r="U262">
        <v>1</v>
      </c>
      <c r="V262" t="s">
        <v>19</v>
      </c>
      <c r="X262" t="s">
        <v>20</v>
      </c>
      <c r="Z262" t="s">
        <v>56</v>
      </c>
      <c r="AB262">
        <v>14</v>
      </c>
      <c r="AC262" t="s">
        <v>831</v>
      </c>
      <c r="AD262" t="s">
        <v>48</v>
      </c>
      <c r="AJ262" t="s">
        <v>12</v>
      </c>
      <c r="AO262" t="s">
        <v>37</v>
      </c>
      <c r="AQ262">
        <v>3</v>
      </c>
      <c r="AS262">
        <v>2</v>
      </c>
      <c r="AU262">
        <v>60</v>
      </c>
      <c r="AV262" t="s">
        <v>1275</v>
      </c>
      <c r="AW262" t="s">
        <v>39</v>
      </c>
      <c r="AY262">
        <v>10</v>
      </c>
      <c r="AZ262" t="s">
        <v>1276</v>
      </c>
      <c r="BA262" t="s">
        <v>1277</v>
      </c>
      <c r="BB262" t="s">
        <v>1278</v>
      </c>
      <c r="BD262" t="str">
        <f ca="1">IF(Table1[[#This Row],[years_of_experience_in_field]]&gt;Table1[[#This Row],[Age]],"yes","No")</f>
        <v>No</v>
      </c>
    </row>
    <row r="263" spans="1:56" x14ac:dyDescent="0.25">
      <c r="A263">
        <v>261</v>
      </c>
      <c r="B263" t="s">
        <v>0</v>
      </c>
      <c r="C263" t="s">
        <v>1</v>
      </c>
      <c r="E263" t="s">
        <v>3</v>
      </c>
      <c r="F263" t="s">
        <v>4</v>
      </c>
      <c r="H263" s="6">
        <f t="shared" ca="1" si="4"/>
        <v>28.68611111111111</v>
      </c>
      <c r="I263" s="1">
        <v>32765</v>
      </c>
      <c r="J263">
        <v>7</v>
      </c>
      <c r="K263">
        <v>90</v>
      </c>
      <c r="L263">
        <v>15</v>
      </c>
      <c r="M263">
        <v>6</v>
      </c>
      <c r="N263">
        <v>98007</v>
      </c>
      <c r="O263" t="s">
        <v>267</v>
      </c>
      <c r="P263">
        <v>1</v>
      </c>
      <c r="Q263" t="s">
        <v>17</v>
      </c>
      <c r="S263" t="s">
        <v>68</v>
      </c>
      <c r="U263">
        <v>1</v>
      </c>
      <c r="V263" t="s">
        <v>9</v>
      </c>
      <c r="X263" t="s">
        <v>45</v>
      </c>
      <c r="Z263" t="s">
        <v>120</v>
      </c>
      <c r="AB263">
        <v>3</v>
      </c>
      <c r="AC263" t="s">
        <v>1279</v>
      </c>
      <c r="AD263" t="s">
        <v>23</v>
      </c>
      <c r="AG263" t="s">
        <v>9</v>
      </c>
      <c r="AO263" t="s">
        <v>37</v>
      </c>
      <c r="AQ263">
        <v>6</v>
      </c>
      <c r="AS263">
        <v>4</v>
      </c>
      <c r="AU263">
        <v>25</v>
      </c>
      <c r="AV263" t="s">
        <v>1280</v>
      </c>
      <c r="AX263" t="s">
        <v>1281</v>
      </c>
      <c r="AY263">
        <v>10</v>
      </c>
      <c r="AZ263" t="s">
        <v>1282</v>
      </c>
      <c r="BA263" t="s">
        <v>1283</v>
      </c>
      <c r="BB263" t="s">
        <v>1284</v>
      </c>
      <c r="BD263" t="str">
        <f ca="1">IF(Table1[[#This Row],[years_of_experience_in_field]]&gt;Table1[[#This Row],[Age]],"yes","No")</f>
        <v>No</v>
      </c>
    </row>
    <row r="264" spans="1:56" ht="362.25" x14ac:dyDescent="0.25">
      <c r="A264">
        <v>262</v>
      </c>
      <c r="D264" t="s">
        <v>2</v>
      </c>
      <c r="H264" s="6">
        <f t="shared" ca="1" si="4"/>
        <v>26.713888888888889</v>
      </c>
      <c r="I264" s="1">
        <v>33475</v>
      </c>
      <c r="J264">
        <v>8</v>
      </c>
      <c r="K264">
        <v>100</v>
      </c>
      <c r="L264">
        <v>10</v>
      </c>
      <c r="M264">
        <v>20</v>
      </c>
      <c r="N264">
        <v>80333</v>
      </c>
      <c r="O264" t="s">
        <v>31</v>
      </c>
      <c r="P264">
        <v>0</v>
      </c>
      <c r="Q264" t="s">
        <v>32</v>
      </c>
      <c r="S264" t="s">
        <v>63</v>
      </c>
      <c r="U264">
        <v>0</v>
      </c>
      <c r="AD264" t="s">
        <v>23</v>
      </c>
      <c r="AH264" t="s">
        <v>10</v>
      </c>
      <c r="AO264" t="s">
        <v>49</v>
      </c>
      <c r="AR264">
        <v>10</v>
      </c>
      <c r="AS264">
        <v>6</v>
      </c>
      <c r="AU264">
        <v>50</v>
      </c>
      <c r="AV264" s="3" t="s">
        <v>1285</v>
      </c>
      <c r="AX264" t="s">
        <v>1286</v>
      </c>
      <c r="AY264">
        <v>10</v>
      </c>
      <c r="AZ264" s="3" t="s">
        <v>1287</v>
      </c>
      <c r="BA264" s="3" t="s">
        <v>1288</v>
      </c>
      <c r="BB264" t="s">
        <v>1289</v>
      </c>
      <c r="BD264" t="str">
        <f ca="1">IF(Table1[[#This Row],[years_of_experience_in_field]]&gt;Table1[[#This Row],[Age]],"yes","No")</f>
        <v>No</v>
      </c>
    </row>
    <row r="265" spans="1:56" x14ac:dyDescent="0.25">
      <c r="A265">
        <v>263</v>
      </c>
      <c r="C265" t="s">
        <v>1</v>
      </c>
      <c r="F265" t="s">
        <v>4</v>
      </c>
      <c r="H265" s="6">
        <f t="shared" ca="1" si="4"/>
        <v>30.85</v>
      </c>
      <c r="I265" s="1">
        <v>31986</v>
      </c>
      <c r="J265">
        <v>6</v>
      </c>
      <c r="K265">
        <v>15</v>
      </c>
      <c r="L265">
        <v>12</v>
      </c>
      <c r="M265">
        <v>4</v>
      </c>
      <c r="N265">
        <v>94560</v>
      </c>
      <c r="O265" t="s">
        <v>31</v>
      </c>
      <c r="P265">
        <v>0</v>
      </c>
      <c r="Q265" t="s">
        <v>32</v>
      </c>
      <c r="S265" t="s">
        <v>63</v>
      </c>
      <c r="U265">
        <v>1</v>
      </c>
      <c r="W265" t="s">
        <v>1290</v>
      </c>
      <c r="X265" t="s">
        <v>55</v>
      </c>
      <c r="Z265" t="s">
        <v>21</v>
      </c>
      <c r="AB265">
        <v>9</v>
      </c>
      <c r="AC265" t="s">
        <v>1291</v>
      </c>
      <c r="AD265" t="s">
        <v>1081</v>
      </c>
      <c r="AJ265" t="s">
        <v>12</v>
      </c>
      <c r="AO265" t="s">
        <v>37</v>
      </c>
      <c r="AQ265">
        <v>2</v>
      </c>
      <c r="AS265">
        <v>5</v>
      </c>
      <c r="AU265">
        <v>4</v>
      </c>
      <c r="AV265" t="s">
        <v>1292</v>
      </c>
      <c r="AX265" t="s">
        <v>1293</v>
      </c>
      <c r="AY265">
        <v>10</v>
      </c>
      <c r="AZ265" t="s">
        <v>1294</v>
      </c>
      <c r="BA265" t="s">
        <v>1295</v>
      </c>
      <c r="BB265" t="s">
        <v>1296</v>
      </c>
      <c r="BD265" t="str">
        <f ca="1">IF(Table1[[#This Row],[years_of_experience_in_field]]&gt;Table1[[#This Row],[Age]],"yes","No")</f>
        <v>No</v>
      </c>
    </row>
    <row r="266" spans="1:56" x14ac:dyDescent="0.25">
      <c r="A266">
        <v>264</v>
      </c>
      <c r="B266" t="s">
        <v>0</v>
      </c>
      <c r="C266" t="s">
        <v>1</v>
      </c>
      <c r="F266" t="s">
        <v>4</v>
      </c>
      <c r="H266" s="6">
        <f t="shared" ca="1" si="4"/>
        <v>36.333333333333336</v>
      </c>
      <c r="I266" s="1">
        <v>30012</v>
      </c>
      <c r="J266">
        <v>6</v>
      </c>
      <c r="K266">
        <v>2</v>
      </c>
      <c r="L266">
        <v>5</v>
      </c>
      <c r="M266">
        <v>32</v>
      </c>
      <c r="N266">
        <v>94110</v>
      </c>
      <c r="O266" t="s">
        <v>299</v>
      </c>
      <c r="P266">
        <v>0</v>
      </c>
      <c r="Q266" t="s">
        <v>43</v>
      </c>
      <c r="S266" t="s">
        <v>68</v>
      </c>
      <c r="U266">
        <v>1</v>
      </c>
      <c r="V266" t="s">
        <v>119</v>
      </c>
      <c r="X266" t="s">
        <v>45</v>
      </c>
      <c r="Z266" t="s">
        <v>56</v>
      </c>
      <c r="AB266">
        <v>3</v>
      </c>
      <c r="AC266" t="s">
        <v>1297</v>
      </c>
      <c r="AD266" t="s">
        <v>36</v>
      </c>
      <c r="AJ266" t="s">
        <v>12</v>
      </c>
      <c r="AO266" t="s">
        <v>24</v>
      </c>
      <c r="AQ266">
        <v>5</v>
      </c>
      <c r="AS266">
        <v>5</v>
      </c>
      <c r="AU266">
        <v>10</v>
      </c>
      <c r="AV266" t="s">
        <v>1298</v>
      </c>
      <c r="AW266" t="s">
        <v>39</v>
      </c>
      <c r="AY266">
        <v>9</v>
      </c>
      <c r="AZ266" t="s">
        <v>1299</v>
      </c>
      <c r="BA266" t="s">
        <v>1300</v>
      </c>
      <c r="BD266" t="str">
        <f ca="1">IF(Table1[[#This Row],[years_of_experience_in_field]]&gt;Table1[[#This Row],[Age]],"yes","No")</f>
        <v>No</v>
      </c>
    </row>
    <row r="267" spans="1:56" x14ac:dyDescent="0.25">
      <c r="A267">
        <v>265</v>
      </c>
      <c r="B267" t="s">
        <v>0</v>
      </c>
      <c r="C267" t="s">
        <v>1</v>
      </c>
      <c r="H267" s="6">
        <f t="shared" ca="1" si="4"/>
        <v>30.519444444444446</v>
      </c>
      <c r="I267" s="1">
        <v>32105</v>
      </c>
      <c r="J267">
        <v>8</v>
      </c>
      <c r="K267">
        <v>15</v>
      </c>
      <c r="L267">
        <v>12</v>
      </c>
      <c r="M267">
        <v>3</v>
      </c>
      <c r="O267" t="s">
        <v>299</v>
      </c>
      <c r="P267">
        <v>0</v>
      </c>
      <c r="Q267" t="s">
        <v>62</v>
      </c>
      <c r="S267" t="s">
        <v>33</v>
      </c>
      <c r="U267">
        <v>1</v>
      </c>
      <c r="V267" t="s">
        <v>119</v>
      </c>
      <c r="X267" t="s">
        <v>45</v>
      </c>
      <c r="Z267" t="s">
        <v>536</v>
      </c>
      <c r="AB267">
        <v>3</v>
      </c>
      <c r="AC267" t="s">
        <v>1301</v>
      </c>
      <c r="AD267" t="s">
        <v>48</v>
      </c>
      <c r="AH267" t="s">
        <v>10</v>
      </c>
      <c r="AO267" t="s">
        <v>37</v>
      </c>
      <c r="AQ267">
        <v>6</v>
      </c>
      <c r="AS267">
        <v>6</v>
      </c>
      <c r="AU267">
        <v>8</v>
      </c>
      <c r="AV267" t="s">
        <v>1302</v>
      </c>
      <c r="AW267" t="s">
        <v>39</v>
      </c>
      <c r="AY267">
        <v>10</v>
      </c>
      <c r="AZ267" t="s">
        <v>1303</v>
      </c>
      <c r="BB267" t="s">
        <v>1304</v>
      </c>
      <c r="BD267" t="str">
        <f ca="1">IF(Table1[[#This Row],[years_of_experience_in_field]]&gt;Table1[[#This Row],[Age]],"yes","No")</f>
        <v>No</v>
      </c>
    </row>
    <row r="268" spans="1:56" x14ac:dyDescent="0.25">
      <c r="A268">
        <v>266</v>
      </c>
      <c r="B268" t="s">
        <v>0</v>
      </c>
      <c r="C268" t="s">
        <v>1</v>
      </c>
      <c r="F268" t="s">
        <v>4</v>
      </c>
      <c r="H268" s="6">
        <f t="shared" ca="1" si="4"/>
        <v>32.886111111111113</v>
      </c>
      <c r="I268" s="1">
        <v>31253</v>
      </c>
      <c r="J268">
        <v>6</v>
      </c>
      <c r="K268">
        <v>270</v>
      </c>
      <c r="L268">
        <v>9</v>
      </c>
      <c r="M268">
        <v>2</v>
      </c>
      <c r="N268">
        <v>110034</v>
      </c>
      <c r="O268" t="s">
        <v>85</v>
      </c>
      <c r="P268">
        <v>0</v>
      </c>
      <c r="Q268" t="s">
        <v>17</v>
      </c>
      <c r="S268" t="s">
        <v>68</v>
      </c>
      <c r="U268">
        <v>1</v>
      </c>
      <c r="V268" t="s">
        <v>177</v>
      </c>
      <c r="X268" t="s">
        <v>45</v>
      </c>
      <c r="Z268" t="s">
        <v>184</v>
      </c>
      <c r="AB268">
        <v>7</v>
      </c>
      <c r="AC268" t="s">
        <v>1305</v>
      </c>
      <c r="AD268" t="s">
        <v>48</v>
      </c>
      <c r="AG268" t="s">
        <v>9</v>
      </c>
      <c r="AN268" t="s">
        <v>1306</v>
      </c>
      <c r="AO268" t="s">
        <v>49</v>
      </c>
      <c r="AQ268">
        <v>6</v>
      </c>
      <c r="AS268">
        <v>4</v>
      </c>
      <c r="AU268">
        <v>100</v>
      </c>
      <c r="AV268" t="s">
        <v>1307</v>
      </c>
      <c r="AW268" t="s">
        <v>28</v>
      </c>
      <c r="AY268">
        <v>8</v>
      </c>
      <c r="AZ268" t="s">
        <v>1308</v>
      </c>
      <c r="BD268" t="str">
        <f ca="1">IF(Table1[[#This Row],[years_of_experience_in_field]]&gt;Table1[[#This Row],[Age]],"yes","No")</f>
        <v>No</v>
      </c>
    </row>
    <row r="269" spans="1:56" x14ac:dyDescent="0.25">
      <c r="A269">
        <v>267</v>
      </c>
      <c r="B269" t="s">
        <v>0</v>
      </c>
      <c r="H269" s="6">
        <f t="shared" ca="1" si="4"/>
        <v>21.716666666666665</v>
      </c>
      <c r="I269" s="1">
        <v>35274</v>
      </c>
      <c r="J269">
        <v>6</v>
      </c>
      <c r="K269">
        <v>20</v>
      </c>
      <c r="L269">
        <v>12</v>
      </c>
      <c r="M269">
        <v>10</v>
      </c>
      <c r="N269">
        <v>492001</v>
      </c>
      <c r="O269" t="s">
        <v>153</v>
      </c>
      <c r="P269">
        <v>0</v>
      </c>
      <c r="Q269" t="s">
        <v>32</v>
      </c>
      <c r="S269" t="s">
        <v>63</v>
      </c>
      <c r="U269">
        <v>0</v>
      </c>
      <c r="AD269" t="s">
        <v>23</v>
      </c>
      <c r="AM269" t="s">
        <v>15</v>
      </c>
      <c r="AW269" t="s">
        <v>39</v>
      </c>
      <c r="AY269">
        <v>10</v>
      </c>
      <c r="AZ269" t="s">
        <v>1309</v>
      </c>
      <c r="BA269" t="s">
        <v>1310</v>
      </c>
      <c r="BB269" t="s">
        <v>1311</v>
      </c>
      <c r="BD269" t="str">
        <f ca="1">IF(Table1[[#This Row],[years_of_experience_in_field]]&gt;Table1[[#This Row],[Age]],"yes","No")</f>
        <v>No</v>
      </c>
    </row>
    <row r="270" spans="1:56" x14ac:dyDescent="0.25">
      <c r="A270">
        <v>268</v>
      </c>
      <c r="C270" t="s">
        <v>1</v>
      </c>
      <c r="D270" t="s">
        <v>2</v>
      </c>
      <c r="F270" t="s">
        <v>4</v>
      </c>
      <c r="H270" s="6">
        <f t="shared" ca="1" si="4"/>
        <v>30.652777777777779</v>
      </c>
      <c r="I270" s="1">
        <v>32057</v>
      </c>
      <c r="J270">
        <v>6</v>
      </c>
      <c r="K270">
        <v>60</v>
      </c>
      <c r="L270">
        <v>7</v>
      </c>
      <c r="M270">
        <v>4</v>
      </c>
      <c r="N270">
        <v>55114</v>
      </c>
      <c r="O270" t="s">
        <v>61</v>
      </c>
      <c r="P270">
        <v>1</v>
      </c>
      <c r="Q270" t="s">
        <v>32</v>
      </c>
      <c r="S270" t="s">
        <v>63</v>
      </c>
      <c r="U270">
        <v>1</v>
      </c>
      <c r="V270" t="s">
        <v>371</v>
      </c>
      <c r="Y270" t="s">
        <v>1312</v>
      </c>
      <c r="AA270" t="s">
        <v>1313</v>
      </c>
      <c r="AB270">
        <v>7</v>
      </c>
      <c r="AC270" t="s">
        <v>1314</v>
      </c>
      <c r="AD270" t="s">
        <v>36</v>
      </c>
      <c r="AM270" t="s">
        <v>15</v>
      </c>
      <c r="AW270" t="s">
        <v>39</v>
      </c>
      <c r="AY270">
        <v>10</v>
      </c>
      <c r="AZ270" t="s">
        <v>1315</v>
      </c>
      <c r="BA270" t="s">
        <v>1316</v>
      </c>
      <c r="BB270" t="s">
        <v>1317</v>
      </c>
      <c r="BD270" t="str">
        <f ca="1">IF(Table1[[#This Row],[years_of_experience_in_field]]&gt;Table1[[#This Row],[Age]],"yes","No")</f>
        <v>No</v>
      </c>
    </row>
    <row r="271" spans="1:56" x14ac:dyDescent="0.25">
      <c r="A271">
        <v>269</v>
      </c>
      <c r="E271" t="s">
        <v>3</v>
      </c>
      <c r="F271" t="s">
        <v>4</v>
      </c>
      <c r="H271" s="6">
        <f t="shared" ca="1" si="4"/>
        <v>57.06666666666667</v>
      </c>
      <c r="I271" s="1">
        <v>22548</v>
      </c>
      <c r="J271">
        <v>6</v>
      </c>
      <c r="K271">
        <v>35</v>
      </c>
      <c r="L271">
        <v>15</v>
      </c>
      <c r="M271">
        <v>26</v>
      </c>
      <c r="N271">
        <v>79539</v>
      </c>
      <c r="O271" t="s">
        <v>153</v>
      </c>
      <c r="P271">
        <v>1</v>
      </c>
      <c r="Q271" t="s">
        <v>62</v>
      </c>
      <c r="S271" t="s">
        <v>63</v>
      </c>
      <c r="U271">
        <v>1</v>
      </c>
      <c r="V271" t="s">
        <v>483</v>
      </c>
      <c r="X271" t="s">
        <v>75</v>
      </c>
      <c r="Z271" t="s">
        <v>536</v>
      </c>
      <c r="AB271">
        <v>33</v>
      </c>
      <c r="AC271" t="s">
        <v>1318</v>
      </c>
      <c r="AD271" t="s">
        <v>23</v>
      </c>
      <c r="AJ271" t="s">
        <v>12</v>
      </c>
      <c r="AO271" t="s">
        <v>24</v>
      </c>
      <c r="AR271">
        <v>20</v>
      </c>
      <c r="AT271">
        <v>10</v>
      </c>
      <c r="AU271">
        <v>36</v>
      </c>
      <c r="AV271" t="s">
        <v>1319</v>
      </c>
      <c r="AX271" t="s">
        <v>1320</v>
      </c>
      <c r="AY271">
        <v>7</v>
      </c>
      <c r="AZ271" t="s">
        <v>1321</v>
      </c>
      <c r="BA271" t="s">
        <v>1322</v>
      </c>
      <c r="BB271" t="s">
        <v>1323</v>
      </c>
      <c r="BD271" t="str">
        <f ca="1">IF(Table1[[#This Row],[years_of_experience_in_field]]&gt;Table1[[#This Row],[Age]],"yes","No")</f>
        <v>No</v>
      </c>
    </row>
    <row r="272" spans="1:56" x14ac:dyDescent="0.25">
      <c r="A272">
        <v>270</v>
      </c>
      <c r="E272" t="s">
        <v>3</v>
      </c>
      <c r="F272" t="s">
        <v>4</v>
      </c>
      <c r="H272" s="6">
        <f t="shared" ca="1" si="4"/>
        <v>28.044444444444444</v>
      </c>
      <c r="I272" s="1">
        <v>32996</v>
      </c>
      <c r="J272">
        <v>6</v>
      </c>
      <c r="K272">
        <v>30</v>
      </c>
      <c r="L272">
        <v>8</v>
      </c>
      <c r="M272">
        <v>10</v>
      </c>
      <c r="O272" t="s">
        <v>299</v>
      </c>
      <c r="P272">
        <v>1</v>
      </c>
      <c r="Q272" t="s">
        <v>98</v>
      </c>
      <c r="S272" t="s">
        <v>18</v>
      </c>
      <c r="U272">
        <v>1</v>
      </c>
      <c r="V272" t="s">
        <v>1086</v>
      </c>
      <c r="X272" t="s">
        <v>45</v>
      </c>
      <c r="Z272" t="s">
        <v>56</v>
      </c>
      <c r="AB272">
        <v>3</v>
      </c>
      <c r="AC272" t="s">
        <v>1324</v>
      </c>
      <c r="AD272" t="s">
        <v>23</v>
      </c>
      <c r="AG272" t="s">
        <v>9</v>
      </c>
      <c r="AH272" t="s">
        <v>10</v>
      </c>
      <c r="AO272" t="s">
        <v>49</v>
      </c>
      <c r="AQ272">
        <v>3</v>
      </c>
      <c r="AS272">
        <v>2</v>
      </c>
      <c r="AU272">
        <v>20</v>
      </c>
      <c r="AV272" t="s">
        <v>1325</v>
      </c>
      <c r="AW272" t="s">
        <v>39</v>
      </c>
      <c r="AY272">
        <v>7</v>
      </c>
      <c r="AZ272" t="s">
        <v>1326</v>
      </c>
      <c r="BA272" t="s">
        <v>161</v>
      </c>
      <c r="BB272" t="s">
        <v>254</v>
      </c>
      <c r="BD272" t="str">
        <f ca="1">IF(Table1[[#This Row],[years_of_experience_in_field]]&gt;Table1[[#This Row],[Age]],"yes","No")</f>
        <v>No</v>
      </c>
    </row>
    <row r="273" spans="1:56" ht="409.5" x14ac:dyDescent="0.25">
      <c r="A273">
        <v>271</v>
      </c>
      <c r="B273" t="s">
        <v>0</v>
      </c>
      <c r="C273" t="s">
        <v>1</v>
      </c>
      <c r="F273" t="s">
        <v>4</v>
      </c>
      <c r="H273" s="6">
        <f t="shared" ca="1" si="4"/>
        <v>42.87777777777778</v>
      </c>
      <c r="I273" s="1">
        <v>27656</v>
      </c>
      <c r="J273">
        <v>8</v>
      </c>
      <c r="K273">
        <v>35</v>
      </c>
      <c r="L273">
        <v>10</v>
      </c>
      <c r="M273">
        <v>10</v>
      </c>
      <c r="N273">
        <v>94022</v>
      </c>
      <c r="O273" t="s">
        <v>31</v>
      </c>
      <c r="P273">
        <v>1</v>
      </c>
      <c r="Q273" t="s">
        <v>32</v>
      </c>
      <c r="S273" t="s">
        <v>63</v>
      </c>
      <c r="U273">
        <v>1</v>
      </c>
      <c r="V273" t="s">
        <v>99</v>
      </c>
      <c r="X273" t="s">
        <v>106</v>
      </c>
      <c r="Z273" t="s">
        <v>56</v>
      </c>
      <c r="AB273">
        <v>18</v>
      </c>
      <c r="AC273" t="s">
        <v>1327</v>
      </c>
      <c r="AD273" t="s">
        <v>48</v>
      </c>
      <c r="AJ273" t="s">
        <v>12</v>
      </c>
      <c r="AO273" t="s">
        <v>49</v>
      </c>
      <c r="AQ273">
        <v>4</v>
      </c>
      <c r="AT273">
        <v>30</v>
      </c>
      <c r="AU273">
        <v>50</v>
      </c>
      <c r="AV273" t="s">
        <v>1328</v>
      </c>
      <c r="AW273" t="s">
        <v>39</v>
      </c>
      <c r="AY273">
        <v>10</v>
      </c>
      <c r="AZ273" s="3" t="s">
        <v>1329</v>
      </c>
      <c r="BA273" s="3" t="s">
        <v>1330</v>
      </c>
      <c r="BB273" t="s">
        <v>1331</v>
      </c>
      <c r="BD273" t="str">
        <f ca="1">IF(Table1[[#This Row],[years_of_experience_in_field]]&gt;Table1[[#This Row],[Age]],"yes","No")</f>
        <v>No</v>
      </c>
    </row>
    <row r="274" spans="1:56" x14ac:dyDescent="0.25">
      <c r="A274">
        <v>272</v>
      </c>
      <c r="F274" t="s">
        <v>4</v>
      </c>
      <c r="H274" s="6">
        <f t="shared" ca="1" si="4"/>
        <v>34.225000000000001</v>
      </c>
      <c r="I274" s="1">
        <v>30771</v>
      </c>
      <c r="J274">
        <v>8</v>
      </c>
      <c r="K274">
        <v>35</v>
      </c>
      <c r="L274">
        <v>10</v>
      </c>
      <c r="M274">
        <v>2</v>
      </c>
      <c r="N274">
        <v>60175045</v>
      </c>
      <c r="O274" t="s">
        <v>31</v>
      </c>
      <c r="P274">
        <v>0</v>
      </c>
      <c r="Q274" t="s">
        <v>86</v>
      </c>
      <c r="S274" t="s">
        <v>33</v>
      </c>
      <c r="U274">
        <v>1</v>
      </c>
      <c r="V274" t="s">
        <v>177</v>
      </c>
      <c r="X274" t="s">
        <v>45</v>
      </c>
      <c r="Z274" t="s">
        <v>56</v>
      </c>
      <c r="AB274">
        <v>14</v>
      </c>
      <c r="AC274" t="s">
        <v>1332</v>
      </c>
      <c r="AD274" t="s">
        <v>23</v>
      </c>
      <c r="AJ274" t="s">
        <v>12</v>
      </c>
      <c r="AO274" t="s">
        <v>37</v>
      </c>
      <c r="AQ274">
        <v>6</v>
      </c>
      <c r="AS274">
        <v>2</v>
      </c>
      <c r="AU274">
        <v>12</v>
      </c>
      <c r="AV274" t="s">
        <v>1333</v>
      </c>
      <c r="AW274" t="s">
        <v>309</v>
      </c>
      <c r="AY274">
        <v>8</v>
      </c>
      <c r="AZ274" t="s">
        <v>1334</v>
      </c>
      <c r="BA274" t="s">
        <v>1335</v>
      </c>
      <c r="BB274" t="s">
        <v>1336</v>
      </c>
      <c r="BD274" t="str">
        <f ca="1">IF(Table1[[#This Row],[years_of_experience_in_field]]&gt;Table1[[#This Row],[Age]],"yes","No")</f>
        <v>No</v>
      </c>
    </row>
    <row r="275" spans="1:56" x14ac:dyDescent="0.25">
      <c r="A275">
        <v>273</v>
      </c>
      <c r="F275" t="s">
        <v>4</v>
      </c>
      <c r="H275" s="6">
        <f t="shared" ca="1" si="4"/>
        <v>29.822222222222223</v>
      </c>
      <c r="I275" s="1">
        <v>32356</v>
      </c>
      <c r="J275">
        <v>7</v>
      </c>
      <c r="K275">
        <v>50</v>
      </c>
      <c r="L275">
        <v>10</v>
      </c>
      <c r="M275">
        <v>10</v>
      </c>
      <c r="N275">
        <v>8701</v>
      </c>
      <c r="O275" t="s">
        <v>189</v>
      </c>
      <c r="P275">
        <v>0</v>
      </c>
      <c r="Q275" t="s">
        <v>32</v>
      </c>
      <c r="S275" t="s">
        <v>63</v>
      </c>
      <c r="U275">
        <v>1</v>
      </c>
      <c r="V275" t="s">
        <v>177</v>
      </c>
      <c r="X275" t="s">
        <v>45</v>
      </c>
      <c r="Z275" t="s">
        <v>120</v>
      </c>
      <c r="AB275">
        <v>7</v>
      </c>
      <c r="AD275" t="s">
        <v>48</v>
      </c>
      <c r="AH275" t="s">
        <v>10</v>
      </c>
      <c r="AO275" t="s">
        <v>37</v>
      </c>
      <c r="AQ275">
        <v>3</v>
      </c>
      <c r="AS275">
        <v>2</v>
      </c>
      <c r="AU275">
        <v>8</v>
      </c>
      <c r="AV275" t="s">
        <v>1337</v>
      </c>
      <c r="AW275" t="s">
        <v>28</v>
      </c>
      <c r="AY275">
        <v>10</v>
      </c>
      <c r="AZ275" t="s">
        <v>1338</v>
      </c>
      <c r="BD275" t="str">
        <f ca="1">IF(Table1[[#This Row],[years_of_experience_in_field]]&gt;Table1[[#This Row],[Age]],"yes","No")</f>
        <v>No</v>
      </c>
    </row>
    <row r="276" spans="1:56" x14ac:dyDescent="0.25">
      <c r="A276">
        <v>274</v>
      </c>
      <c r="C276" t="s">
        <v>1</v>
      </c>
      <c r="F276" t="s">
        <v>4</v>
      </c>
      <c r="H276" s="6">
        <f t="shared" ca="1" si="4"/>
        <v>29.444444444444443</v>
      </c>
      <c r="I276" s="1">
        <v>32492</v>
      </c>
      <c r="J276">
        <v>7</v>
      </c>
      <c r="K276">
        <v>120</v>
      </c>
      <c r="L276">
        <v>11</v>
      </c>
      <c r="M276">
        <v>6</v>
      </c>
      <c r="N276">
        <v>670248</v>
      </c>
      <c r="O276" t="s">
        <v>61</v>
      </c>
      <c r="P276">
        <v>1</v>
      </c>
      <c r="Q276" t="s">
        <v>32</v>
      </c>
      <c r="S276" t="s">
        <v>18</v>
      </c>
      <c r="U276">
        <v>1</v>
      </c>
      <c r="V276" t="s">
        <v>177</v>
      </c>
      <c r="X276" t="s">
        <v>45</v>
      </c>
      <c r="Z276" t="s">
        <v>56</v>
      </c>
      <c r="AB276">
        <v>3</v>
      </c>
      <c r="AC276" t="s">
        <v>1339</v>
      </c>
      <c r="AD276" t="s">
        <v>23</v>
      </c>
      <c r="AJ276" t="s">
        <v>12</v>
      </c>
      <c r="AO276" t="s">
        <v>37</v>
      </c>
      <c r="AQ276">
        <v>6</v>
      </c>
      <c r="AS276">
        <v>3</v>
      </c>
      <c r="AU276">
        <v>72</v>
      </c>
      <c r="AV276" t="s">
        <v>1340</v>
      </c>
      <c r="AW276" t="s">
        <v>309</v>
      </c>
      <c r="AY276">
        <v>9</v>
      </c>
      <c r="AZ276" t="s">
        <v>1341</v>
      </c>
      <c r="BA276" t="s">
        <v>1342</v>
      </c>
      <c r="BB276" t="s">
        <v>1343</v>
      </c>
      <c r="BD276" t="str">
        <f ca="1">IF(Table1[[#This Row],[years_of_experience_in_field]]&gt;Table1[[#This Row],[Age]],"yes","No")</f>
        <v>No</v>
      </c>
    </row>
    <row r="277" spans="1:56" x14ac:dyDescent="0.25">
      <c r="A277">
        <v>275</v>
      </c>
      <c r="C277" t="s">
        <v>1</v>
      </c>
      <c r="H277" s="6">
        <f t="shared" ca="1" si="4"/>
        <v>32.658333333333331</v>
      </c>
      <c r="I277" s="1">
        <v>31335</v>
      </c>
      <c r="J277">
        <v>7</v>
      </c>
      <c r="K277">
        <v>30</v>
      </c>
      <c r="L277">
        <v>11</v>
      </c>
      <c r="M277">
        <v>5</v>
      </c>
      <c r="N277">
        <v>30327</v>
      </c>
      <c r="O277" t="s">
        <v>97</v>
      </c>
      <c r="P277">
        <v>0</v>
      </c>
      <c r="Q277" t="s">
        <v>17</v>
      </c>
      <c r="S277" t="s">
        <v>18</v>
      </c>
      <c r="U277">
        <v>1</v>
      </c>
      <c r="V277" t="s">
        <v>9</v>
      </c>
      <c r="X277" t="s">
        <v>45</v>
      </c>
      <c r="Z277" t="s">
        <v>184</v>
      </c>
      <c r="AB277">
        <v>4</v>
      </c>
      <c r="AC277" t="s">
        <v>1344</v>
      </c>
      <c r="AD277" t="s">
        <v>48</v>
      </c>
      <c r="AE277" t="s">
        <v>7</v>
      </c>
      <c r="AF277" t="s">
        <v>8</v>
      </c>
      <c r="AO277" t="s">
        <v>126</v>
      </c>
      <c r="AQ277">
        <v>3</v>
      </c>
      <c r="AS277">
        <v>5</v>
      </c>
      <c r="AU277">
        <v>60</v>
      </c>
      <c r="AV277" t="s">
        <v>1345</v>
      </c>
      <c r="AW277" t="s">
        <v>39</v>
      </c>
      <c r="AY277">
        <v>7</v>
      </c>
      <c r="AZ277" t="s">
        <v>1346</v>
      </c>
      <c r="BA277" t="s">
        <v>1347</v>
      </c>
      <c r="BB277" t="s">
        <v>254</v>
      </c>
      <c r="BD277" t="str">
        <f ca="1">IF(Table1[[#This Row],[years_of_experience_in_field]]&gt;Table1[[#This Row],[Age]],"yes","No")</f>
        <v>No</v>
      </c>
    </row>
    <row r="278" spans="1:56" x14ac:dyDescent="0.25">
      <c r="A278">
        <v>276</v>
      </c>
      <c r="B278" t="s">
        <v>0</v>
      </c>
      <c r="H278" s="6">
        <f t="shared" ca="1" si="4"/>
        <v>29.133333333333333</v>
      </c>
      <c r="I278" s="1">
        <v>32604</v>
      </c>
      <c r="J278">
        <v>8</v>
      </c>
      <c r="K278">
        <v>60</v>
      </c>
      <c r="L278">
        <v>13</v>
      </c>
      <c r="M278">
        <v>3</v>
      </c>
      <c r="N278">
        <v>106</v>
      </c>
      <c r="O278" t="s">
        <v>67</v>
      </c>
      <c r="P278">
        <v>1</v>
      </c>
      <c r="Q278" t="s">
        <v>43</v>
      </c>
      <c r="S278" t="s">
        <v>33</v>
      </c>
      <c r="U278">
        <v>1</v>
      </c>
      <c r="V278" t="s">
        <v>177</v>
      </c>
      <c r="X278" t="s">
        <v>45</v>
      </c>
      <c r="Z278" t="s">
        <v>269</v>
      </c>
      <c r="AB278">
        <v>5</v>
      </c>
      <c r="AC278" t="s">
        <v>1348</v>
      </c>
      <c r="AD278" t="s">
        <v>23</v>
      </c>
      <c r="AN278" t="s">
        <v>1349</v>
      </c>
      <c r="AO278" t="s">
        <v>24</v>
      </c>
      <c r="AQ278">
        <v>3</v>
      </c>
      <c r="AS278">
        <v>6</v>
      </c>
      <c r="AU278">
        <v>12</v>
      </c>
      <c r="AV278" t="s">
        <v>1350</v>
      </c>
      <c r="AW278" t="s">
        <v>39</v>
      </c>
      <c r="AY278">
        <v>10</v>
      </c>
      <c r="AZ278" t="s">
        <v>1351</v>
      </c>
      <c r="BA278" t="s">
        <v>1352</v>
      </c>
      <c r="BB278" t="s">
        <v>1353</v>
      </c>
      <c r="BD278" t="str">
        <f ca="1">IF(Table1[[#This Row],[years_of_experience_in_field]]&gt;Table1[[#This Row],[Age]],"yes","No")</f>
        <v>No</v>
      </c>
    </row>
    <row r="279" spans="1:56" x14ac:dyDescent="0.25">
      <c r="A279">
        <v>277</v>
      </c>
      <c r="C279" t="s">
        <v>1</v>
      </c>
      <c r="F279" t="s">
        <v>4</v>
      </c>
      <c r="H279" s="6">
        <f t="shared" ca="1" si="4"/>
        <v>27.905555555555555</v>
      </c>
      <c r="I279" s="1">
        <v>33046</v>
      </c>
      <c r="J279">
        <v>9</v>
      </c>
      <c r="K279">
        <v>35</v>
      </c>
      <c r="L279">
        <v>10</v>
      </c>
      <c r="M279">
        <v>10</v>
      </c>
      <c r="N279">
        <v>115280</v>
      </c>
      <c r="O279" t="s">
        <v>53</v>
      </c>
      <c r="P279">
        <v>0</v>
      </c>
      <c r="Q279" t="s">
        <v>17</v>
      </c>
      <c r="S279" t="s">
        <v>68</v>
      </c>
      <c r="U279">
        <v>1</v>
      </c>
      <c r="V279" t="s">
        <v>34</v>
      </c>
      <c r="X279" t="s">
        <v>55</v>
      </c>
      <c r="Z279" t="s">
        <v>21</v>
      </c>
      <c r="AB279">
        <v>3</v>
      </c>
      <c r="AC279" t="s">
        <v>1354</v>
      </c>
      <c r="AD279" t="s">
        <v>36</v>
      </c>
      <c r="AJ279" t="s">
        <v>12</v>
      </c>
      <c r="AO279" t="s">
        <v>24</v>
      </c>
      <c r="AQ279">
        <v>4</v>
      </c>
      <c r="AS279">
        <v>3</v>
      </c>
      <c r="AU279">
        <v>6</v>
      </c>
      <c r="AV279" t="s">
        <v>1355</v>
      </c>
      <c r="AW279" t="s">
        <v>28</v>
      </c>
      <c r="AY279">
        <v>8</v>
      </c>
      <c r="AZ279" t="s">
        <v>1356</v>
      </c>
      <c r="BA279" t="s">
        <v>1357</v>
      </c>
      <c r="BB279" t="s">
        <v>1358</v>
      </c>
      <c r="BD279" t="str">
        <f ca="1">IF(Table1[[#This Row],[years_of_experience_in_field]]&gt;Table1[[#This Row],[Age]],"yes","No")</f>
        <v>No</v>
      </c>
    </row>
    <row r="280" spans="1:56" x14ac:dyDescent="0.25">
      <c r="A280">
        <v>278</v>
      </c>
      <c r="B280" t="s">
        <v>0</v>
      </c>
      <c r="H280" s="6">
        <f t="shared" ca="1" si="4"/>
        <v>39.669444444444444</v>
      </c>
      <c r="I280" s="1">
        <v>28811</v>
      </c>
      <c r="J280">
        <v>7</v>
      </c>
      <c r="K280">
        <v>30</v>
      </c>
      <c r="L280">
        <v>14</v>
      </c>
      <c r="M280">
        <v>6</v>
      </c>
      <c r="N280">
        <v>30330100</v>
      </c>
      <c r="O280" t="s">
        <v>299</v>
      </c>
      <c r="P280">
        <v>1</v>
      </c>
      <c r="Q280" t="s">
        <v>17</v>
      </c>
      <c r="S280" t="s">
        <v>18</v>
      </c>
      <c r="U280">
        <v>1</v>
      </c>
      <c r="V280" t="s">
        <v>44</v>
      </c>
      <c r="X280" t="s">
        <v>106</v>
      </c>
      <c r="Z280" t="s">
        <v>56</v>
      </c>
      <c r="AB280">
        <v>16</v>
      </c>
      <c r="AC280" t="s">
        <v>1359</v>
      </c>
      <c r="AD280" t="s">
        <v>23</v>
      </c>
      <c r="AI280" t="s">
        <v>11</v>
      </c>
      <c r="AO280" t="s">
        <v>126</v>
      </c>
      <c r="AQ280">
        <v>6</v>
      </c>
      <c r="AS280">
        <v>6</v>
      </c>
      <c r="AU280">
        <v>40</v>
      </c>
      <c r="AV280" t="s">
        <v>1360</v>
      </c>
      <c r="AW280" t="s">
        <v>39</v>
      </c>
      <c r="AY280">
        <v>9</v>
      </c>
      <c r="AZ280" t="s">
        <v>1361</v>
      </c>
      <c r="BA280" t="s">
        <v>1362</v>
      </c>
      <c r="BB280" t="s">
        <v>282</v>
      </c>
      <c r="BD280" t="str">
        <f ca="1">IF(Table1[[#This Row],[years_of_experience_in_field]]&gt;Table1[[#This Row],[Age]],"yes","No")</f>
        <v>No</v>
      </c>
    </row>
    <row r="281" spans="1:56" x14ac:dyDescent="0.25">
      <c r="A281">
        <v>279</v>
      </c>
      <c r="C281" t="s">
        <v>1</v>
      </c>
      <c r="H281" s="6">
        <f t="shared" ca="1" si="4"/>
        <v>24.747222222222224</v>
      </c>
      <c r="I281" s="1">
        <v>34183</v>
      </c>
      <c r="J281">
        <v>8</v>
      </c>
      <c r="K281">
        <v>50</v>
      </c>
      <c r="L281">
        <v>3</v>
      </c>
      <c r="M281">
        <v>5</v>
      </c>
      <c r="N281">
        <v>55436</v>
      </c>
      <c r="O281" t="s">
        <v>16</v>
      </c>
      <c r="P281">
        <v>1</v>
      </c>
      <c r="Q281" t="s">
        <v>32</v>
      </c>
      <c r="T281" t="s">
        <v>1363</v>
      </c>
      <c r="U281">
        <v>0</v>
      </c>
      <c r="AD281" t="s">
        <v>23</v>
      </c>
      <c r="AJ281" t="s">
        <v>12</v>
      </c>
      <c r="AO281" t="s">
        <v>24</v>
      </c>
      <c r="AQ281">
        <v>1</v>
      </c>
      <c r="AS281">
        <v>3</v>
      </c>
      <c r="AU281">
        <v>4</v>
      </c>
      <c r="AV281" t="s">
        <v>1364</v>
      </c>
      <c r="AW281" t="s">
        <v>39</v>
      </c>
      <c r="AY281">
        <v>10</v>
      </c>
      <c r="AZ281" t="s">
        <v>1365</v>
      </c>
      <c r="BA281" t="s">
        <v>1366</v>
      </c>
      <c r="BD281" t="str">
        <f ca="1">IF(Table1[[#This Row],[years_of_experience_in_field]]&gt;Table1[[#This Row],[Age]],"yes","No")</f>
        <v>No</v>
      </c>
    </row>
    <row r="282" spans="1:56" x14ac:dyDescent="0.25">
      <c r="A282">
        <v>280</v>
      </c>
      <c r="B282" t="s">
        <v>0</v>
      </c>
      <c r="E282" t="s">
        <v>3</v>
      </c>
      <c r="F282" t="s">
        <v>4</v>
      </c>
      <c r="H282" s="6">
        <f t="shared" ca="1" si="4"/>
        <v>33.197222222222223</v>
      </c>
      <c r="I282" s="1">
        <v>31141</v>
      </c>
      <c r="J282">
        <v>8</v>
      </c>
      <c r="K282">
        <v>120</v>
      </c>
      <c r="L282">
        <v>10</v>
      </c>
      <c r="M282">
        <v>10</v>
      </c>
      <c r="N282">
        <v>60640</v>
      </c>
      <c r="O282" t="s">
        <v>31</v>
      </c>
      <c r="P282">
        <v>1</v>
      </c>
      <c r="Q282" t="s">
        <v>17</v>
      </c>
      <c r="S282" t="s">
        <v>63</v>
      </c>
      <c r="U282">
        <v>1</v>
      </c>
      <c r="V282" t="s">
        <v>371</v>
      </c>
      <c r="X282" t="s">
        <v>20</v>
      </c>
      <c r="Z282" t="s">
        <v>56</v>
      </c>
      <c r="AB282">
        <v>10</v>
      </c>
      <c r="AC282" t="s">
        <v>1367</v>
      </c>
      <c r="AD282" t="s">
        <v>23</v>
      </c>
      <c r="AI282" t="s">
        <v>11</v>
      </c>
      <c r="AO282" t="s">
        <v>37</v>
      </c>
      <c r="AQ282">
        <v>6</v>
      </c>
      <c r="AS282">
        <v>6</v>
      </c>
      <c r="AU282">
        <v>48</v>
      </c>
      <c r="AV282" t="s">
        <v>1368</v>
      </c>
      <c r="AW282" t="s">
        <v>39</v>
      </c>
      <c r="AY282">
        <v>10</v>
      </c>
      <c r="AZ282" t="s">
        <v>1369</v>
      </c>
      <c r="BA282" t="s">
        <v>1370</v>
      </c>
      <c r="BB282" t="s">
        <v>1371</v>
      </c>
      <c r="BD282" t="str">
        <f ca="1">IF(Table1[[#This Row],[years_of_experience_in_field]]&gt;Table1[[#This Row],[Age]],"yes","No")</f>
        <v>No</v>
      </c>
    </row>
    <row r="283" spans="1:56" x14ac:dyDescent="0.25">
      <c r="A283">
        <v>281</v>
      </c>
      <c r="B283" t="s">
        <v>0</v>
      </c>
      <c r="F283" t="s">
        <v>4</v>
      </c>
      <c r="H283" s="6">
        <f t="shared" ca="1" si="4"/>
        <v>31.008333333333333</v>
      </c>
      <c r="I283" s="1">
        <v>31929</v>
      </c>
      <c r="J283">
        <v>8</v>
      </c>
      <c r="K283">
        <v>35</v>
      </c>
      <c r="L283">
        <v>8</v>
      </c>
      <c r="M283">
        <v>10</v>
      </c>
      <c r="N283">
        <v>28231</v>
      </c>
      <c r="O283" t="s">
        <v>97</v>
      </c>
      <c r="P283">
        <v>1</v>
      </c>
      <c r="Q283" t="s">
        <v>32</v>
      </c>
      <c r="T283" t="s">
        <v>1372</v>
      </c>
      <c r="U283">
        <v>1</v>
      </c>
      <c r="V283" t="s">
        <v>74</v>
      </c>
      <c r="X283" t="s">
        <v>75</v>
      </c>
      <c r="Z283" t="s">
        <v>56</v>
      </c>
      <c r="AB283">
        <v>5</v>
      </c>
      <c r="AC283" t="s">
        <v>163</v>
      </c>
      <c r="AD283" t="s">
        <v>327</v>
      </c>
      <c r="AJ283" t="s">
        <v>12</v>
      </c>
      <c r="AO283" t="s">
        <v>1042</v>
      </c>
      <c r="AQ283">
        <v>6</v>
      </c>
      <c r="AT283">
        <v>10</v>
      </c>
      <c r="AU283">
        <v>10</v>
      </c>
      <c r="AV283" t="s">
        <v>1373</v>
      </c>
      <c r="AW283" t="s">
        <v>28</v>
      </c>
      <c r="AY283">
        <v>10</v>
      </c>
      <c r="AZ283" t="s">
        <v>1374</v>
      </c>
      <c r="BA283" t="s">
        <v>1375</v>
      </c>
      <c r="BB283" t="s">
        <v>1376</v>
      </c>
      <c r="BD283" t="str">
        <f ca="1">IF(Table1[[#This Row],[years_of_experience_in_field]]&gt;Table1[[#This Row],[Age]],"yes","No")</f>
        <v>No</v>
      </c>
    </row>
    <row r="284" spans="1:56" x14ac:dyDescent="0.25">
      <c r="A284">
        <v>282</v>
      </c>
      <c r="F284" t="s">
        <v>4</v>
      </c>
      <c r="H284" s="6">
        <f t="shared" ca="1" si="4"/>
        <v>22.983333333333334</v>
      </c>
      <c r="I284" s="1">
        <v>34818</v>
      </c>
      <c r="J284">
        <v>8</v>
      </c>
      <c r="K284">
        <v>150</v>
      </c>
      <c r="L284">
        <v>12</v>
      </c>
      <c r="M284">
        <v>2</v>
      </c>
      <c r="N284">
        <v>110022</v>
      </c>
      <c r="O284" t="s">
        <v>31</v>
      </c>
      <c r="P284">
        <v>1</v>
      </c>
      <c r="Q284" t="s">
        <v>32</v>
      </c>
      <c r="S284" t="s">
        <v>68</v>
      </c>
      <c r="U284">
        <v>1</v>
      </c>
      <c r="V284" t="s">
        <v>177</v>
      </c>
      <c r="Y284" t="s">
        <v>1377</v>
      </c>
      <c r="Z284" t="s">
        <v>56</v>
      </c>
      <c r="AB284">
        <v>0</v>
      </c>
      <c r="AC284" t="s">
        <v>1378</v>
      </c>
      <c r="AD284" t="s">
        <v>23</v>
      </c>
      <c r="AH284" t="s">
        <v>10</v>
      </c>
      <c r="AO284" t="s">
        <v>37</v>
      </c>
      <c r="AR284">
        <v>10</v>
      </c>
      <c r="AS284">
        <v>5</v>
      </c>
      <c r="AU284">
        <v>8</v>
      </c>
      <c r="AV284" t="s">
        <v>1379</v>
      </c>
      <c r="AW284" t="s">
        <v>39</v>
      </c>
      <c r="AY284">
        <v>10</v>
      </c>
      <c r="AZ284" t="s">
        <v>1380</v>
      </c>
      <c r="BD284" t="str">
        <f ca="1">IF(Table1[[#This Row],[years_of_experience_in_field]]&gt;Table1[[#This Row],[Age]],"yes","No")</f>
        <v>No</v>
      </c>
    </row>
    <row r="285" spans="1:56" x14ac:dyDescent="0.25">
      <c r="A285">
        <v>283</v>
      </c>
      <c r="C285" t="s">
        <v>1</v>
      </c>
      <c r="H285" s="6">
        <f t="shared" ca="1" si="4"/>
        <v>27.95</v>
      </c>
      <c r="I285" s="1">
        <v>33030</v>
      </c>
      <c r="J285">
        <v>7</v>
      </c>
      <c r="K285">
        <v>30</v>
      </c>
      <c r="L285">
        <v>10</v>
      </c>
      <c r="M285">
        <v>18</v>
      </c>
      <c r="N285">
        <v>65930</v>
      </c>
      <c r="O285" t="s">
        <v>189</v>
      </c>
      <c r="P285">
        <v>1</v>
      </c>
      <c r="Q285" t="s">
        <v>17</v>
      </c>
      <c r="S285" t="s">
        <v>63</v>
      </c>
      <c r="U285">
        <v>1</v>
      </c>
      <c r="V285" t="s">
        <v>119</v>
      </c>
      <c r="X285" t="s">
        <v>45</v>
      </c>
      <c r="Z285" t="s">
        <v>320</v>
      </c>
      <c r="AB285">
        <v>4</v>
      </c>
      <c r="AC285" t="s">
        <v>1381</v>
      </c>
      <c r="AD285" t="s">
        <v>327</v>
      </c>
      <c r="AG285" t="s">
        <v>9</v>
      </c>
      <c r="AH285" t="s">
        <v>10</v>
      </c>
      <c r="AO285" t="s">
        <v>37</v>
      </c>
      <c r="AQ285">
        <v>6</v>
      </c>
      <c r="AS285">
        <v>4</v>
      </c>
      <c r="AU285">
        <v>10</v>
      </c>
      <c r="AV285" t="s">
        <v>1382</v>
      </c>
      <c r="AW285" t="s">
        <v>39</v>
      </c>
      <c r="AY285">
        <v>10</v>
      </c>
      <c r="AZ285" t="s">
        <v>1383</v>
      </c>
      <c r="BA285" t="s">
        <v>1384</v>
      </c>
      <c r="BB285" t="s">
        <v>1385</v>
      </c>
      <c r="BD285" t="str">
        <f ca="1">IF(Table1[[#This Row],[years_of_experience_in_field]]&gt;Table1[[#This Row],[Age]],"yes","No")</f>
        <v>No</v>
      </c>
    </row>
    <row r="286" spans="1:56" x14ac:dyDescent="0.25">
      <c r="A286">
        <v>284</v>
      </c>
      <c r="B286" t="s">
        <v>0</v>
      </c>
      <c r="F286" t="s">
        <v>4</v>
      </c>
      <c r="H286" s="6">
        <f t="shared" ca="1" si="4"/>
        <v>0.77500000000000002</v>
      </c>
      <c r="I286" s="1">
        <v>42813</v>
      </c>
      <c r="J286">
        <v>7</v>
      </c>
      <c r="K286">
        <v>35</v>
      </c>
      <c r="L286">
        <v>13</v>
      </c>
      <c r="M286">
        <v>5</v>
      </c>
      <c r="N286">
        <v>19122</v>
      </c>
      <c r="O286" t="s">
        <v>67</v>
      </c>
      <c r="P286">
        <v>1</v>
      </c>
      <c r="Q286" t="s">
        <v>32</v>
      </c>
      <c r="S286" t="s">
        <v>68</v>
      </c>
      <c r="U286">
        <v>0</v>
      </c>
      <c r="AD286" t="s">
        <v>23</v>
      </c>
      <c r="AH286" t="s">
        <v>10</v>
      </c>
      <c r="AO286" t="s">
        <v>49</v>
      </c>
      <c r="AR286">
        <v>25</v>
      </c>
      <c r="AT286">
        <v>15</v>
      </c>
      <c r="AU286">
        <v>50</v>
      </c>
      <c r="AV286" t="s">
        <v>1386</v>
      </c>
      <c r="AW286" t="s">
        <v>28</v>
      </c>
      <c r="AY286">
        <v>9</v>
      </c>
      <c r="AZ286" t="s">
        <v>1387</v>
      </c>
      <c r="BA286" t="s">
        <v>1388</v>
      </c>
      <c r="BB286" t="s">
        <v>254</v>
      </c>
      <c r="BD286" t="str">
        <f ca="1">IF(Table1[[#This Row],[years_of_experience_in_field]]&gt;Table1[[#This Row],[Age]],"yes","No")</f>
        <v>No</v>
      </c>
    </row>
    <row r="287" spans="1:56" x14ac:dyDescent="0.25">
      <c r="A287">
        <v>285</v>
      </c>
      <c r="F287" t="s">
        <v>4</v>
      </c>
      <c r="H287" s="6">
        <f t="shared" ca="1" si="4"/>
        <v>30.844444444444445</v>
      </c>
      <c r="I287" s="1">
        <v>31988</v>
      </c>
      <c r="J287">
        <v>7</v>
      </c>
      <c r="K287">
        <v>20</v>
      </c>
      <c r="L287">
        <v>7</v>
      </c>
      <c r="M287">
        <v>10</v>
      </c>
      <c r="N287">
        <v>0</v>
      </c>
      <c r="O287" t="s">
        <v>97</v>
      </c>
      <c r="P287">
        <v>1</v>
      </c>
      <c r="Q287" t="s">
        <v>32</v>
      </c>
      <c r="S287" t="s">
        <v>63</v>
      </c>
      <c r="U287">
        <v>1</v>
      </c>
      <c r="V287" t="s">
        <v>177</v>
      </c>
      <c r="X287" t="s">
        <v>45</v>
      </c>
      <c r="Z287" t="s">
        <v>56</v>
      </c>
      <c r="AB287">
        <v>8</v>
      </c>
      <c r="AC287" t="s">
        <v>1389</v>
      </c>
      <c r="AD287" t="s">
        <v>23</v>
      </c>
      <c r="AJ287" t="s">
        <v>12</v>
      </c>
      <c r="AO287" t="s">
        <v>24</v>
      </c>
      <c r="AQ287">
        <v>3</v>
      </c>
      <c r="AS287">
        <v>3</v>
      </c>
      <c r="AU287">
        <v>8</v>
      </c>
      <c r="AV287" t="s">
        <v>1390</v>
      </c>
      <c r="AX287" t="s">
        <v>1391</v>
      </c>
      <c r="AY287">
        <v>10</v>
      </c>
      <c r="AZ287" t="s">
        <v>1392</v>
      </c>
      <c r="BA287" t="s">
        <v>139</v>
      </c>
      <c r="BB287" t="s">
        <v>139</v>
      </c>
      <c r="BD287" t="str">
        <f ca="1">IF(Table1[[#This Row],[years_of_experience_in_field]]&gt;Table1[[#This Row],[Age]],"yes","No")</f>
        <v>No</v>
      </c>
    </row>
    <row r="288" spans="1:56" x14ac:dyDescent="0.25">
      <c r="A288">
        <v>286</v>
      </c>
      <c r="B288" t="s">
        <v>0</v>
      </c>
      <c r="C288" t="s">
        <v>1</v>
      </c>
      <c r="F288" t="s">
        <v>4</v>
      </c>
      <c r="H288" s="6">
        <f t="shared" ca="1" si="4"/>
        <v>28.058333333333334</v>
      </c>
      <c r="I288" s="1">
        <v>32991</v>
      </c>
      <c r="J288">
        <v>7</v>
      </c>
      <c r="K288">
        <v>45</v>
      </c>
      <c r="L288">
        <v>12</v>
      </c>
      <c r="M288">
        <v>2</v>
      </c>
      <c r="N288">
        <v>75034</v>
      </c>
      <c r="O288" t="s">
        <v>267</v>
      </c>
      <c r="P288">
        <v>1</v>
      </c>
      <c r="Q288" t="s">
        <v>32</v>
      </c>
      <c r="S288" t="s">
        <v>18</v>
      </c>
      <c r="U288">
        <v>1</v>
      </c>
      <c r="V288" t="s">
        <v>119</v>
      </c>
      <c r="Y288" t="s">
        <v>693</v>
      </c>
      <c r="AA288" t="s">
        <v>1393</v>
      </c>
      <c r="AB288">
        <v>2</v>
      </c>
      <c r="AC288" t="s">
        <v>1394</v>
      </c>
      <c r="AD288" t="s">
        <v>48</v>
      </c>
      <c r="AJ288" t="s">
        <v>12</v>
      </c>
      <c r="AO288" t="s">
        <v>49</v>
      </c>
      <c r="AQ288">
        <v>6</v>
      </c>
      <c r="AS288">
        <v>4</v>
      </c>
      <c r="AU288">
        <v>6</v>
      </c>
      <c r="AV288" t="s">
        <v>1395</v>
      </c>
      <c r="AW288" t="s">
        <v>341</v>
      </c>
      <c r="AY288">
        <v>9</v>
      </c>
      <c r="AZ288" t="s">
        <v>1396</v>
      </c>
      <c r="BD288" t="str">
        <f ca="1">IF(Table1[[#This Row],[years_of_experience_in_field]]&gt;Table1[[#This Row],[Age]],"yes","No")</f>
        <v>No</v>
      </c>
    </row>
    <row r="289" spans="1:56" x14ac:dyDescent="0.25">
      <c r="A289">
        <v>287</v>
      </c>
      <c r="C289" t="s">
        <v>1</v>
      </c>
      <c r="H289" s="6">
        <f t="shared" ca="1" si="4"/>
        <v>42.827777777777776</v>
      </c>
      <c r="I289" s="1">
        <v>27674</v>
      </c>
      <c r="J289">
        <v>5</v>
      </c>
      <c r="K289">
        <v>75</v>
      </c>
      <c r="L289">
        <v>10</v>
      </c>
      <c r="M289">
        <v>10</v>
      </c>
      <c r="N289">
        <v>2701164</v>
      </c>
      <c r="O289" t="s">
        <v>61</v>
      </c>
      <c r="P289">
        <v>1</v>
      </c>
      <c r="Q289" t="s">
        <v>32</v>
      </c>
      <c r="S289" t="s">
        <v>63</v>
      </c>
      <c r="U289">
        <v>1</v>
      </c>
      <c r="V289" t="s">
        <v>177</v>
      </c>
      <c r="X289" t="s">
        <v>45</v>
      </c>
      <c r="Z289" t="s">
        <v>120</v>
      </c>
      <c r="AB289">
        <v>17</v>
      </c>
      <c r="AD289" t="s">
        <v>23</v>
      </c>
      <c r="AJ289" t="s">
        <v>12</v>
      </c>
      <c r="AN289" t="s">
        <v>1397</v>
      </c>
      <c r="AO289" t="s">
        <v>37</v>
      </c>
      <c r="AR289">
        <v>10</v>
      </c>
      <c r="AT289">
        <v>10</v>
      </c>
      <c r="AU289">
        <v>15</v>
      </c>
      <c r="AV289" t="s">
        <v>1398</v>
      </c>
      <c r="AW289" t="s">
        <v>28</v>
      </c>
      <c r="AY289">
        <v>10</v>
      </c>
      <c r="AZ289" t="s">
        <v>1399</v>
      </c>
      <c r="BA289" t="s">
        <v>286</v>
      </c>
      <c r="BD289" t="str">
        <f ca="1">IF(Table1[[#This Row],[years_of_experience_in_field]]&gt;Table1[[#This Row],[Age]],"yes","No")</f>
        <v>No</v>
      </c>
    </row>
    <row r="290" spans="1:56" x14ac:dyDescent="0.25">
      <c r="A290">
        <v>288</v>
      </c>
      <c r="B290" t="s">
        <v>0</v>
      </c>
      <c r="E290" t="s">
        <v>3</v>
      </c>
      <c r="F290" t="s">
        <v>4</v>
      </c>
      <c r="H290" s="6">
        <f t="shared" ca="1" si="4"/>
        <v>33.591666666666669</v>
      </c>
      <c r="I290" s="1">
        <v>30999</v>
      </c>
      <c r="J290">
        <v>6</v>
      </c>
      <c r="K290">
        <v>35</v>
      </c>
      <c r="L290">
        <v>10</v>
      </c>
      <c r="M290">
        <v>1</v>
      </c>
      <c r="N290">
        <v>55435</v>
      </c>
      <c r="O290" t="s">
        <v>16</v>
      </c>
      <c r="P290">
        <v>1</v>
      </c>
      <c r="Q290" t="s">
        <v>62</v>
      </c>
      <c r="S290" t="s">
        <v>68</v>
      </c>
      <c r="U290">
        <v>1</v>
      </c>
      <c r="V290" t="s">
        <v>376</v>
      </c>
      <c r="X290" t="s">
        <v>45</v>
      </c>
      <c r="Z290" t="s">
        <v>320</v>
      </c>
      <c r="AB290">
        <v>10</v>
      </c>
      <c r="AC290" t="s">
        <v>952</v>
      </c>
      <c r="AD290" t="s">
        <v>23</v>
      </c>
      <c r="AG290" t="s">
        <v>9</v>
      </c>
      <c r="AO290" t="s">
        <v>49</v>
      </c>
      <c r="AQ290">
        <v>5</v>
      </c>
      <c r="AS290">
        <v>5</v>
      </c>
      <c r="AU290">
        <v>15</v>
      </c>
      <c r="AV290" t="s">
        <v>1400</v>
      </c>
      <c r="AW290" t="s">
        <v>28</v>
      </c>
      <c r="AY290">
        <v>10</v>
      </c>
      <c r="AZ290" t="s">
        <v>1401</v>
      </c>
      <c r="BA290" t="s">
        <v>1402</v>
      </c>
      <c r="BB290" t="s">
        <v>80</v>
      </c>
      <c r="BD290" t="str">
        <f ca="1">IF(Table1[[#This Row],[years_of_experience_in_field]]&gt;Table1[[#This Row],[Age]],"yes","No")</f>
        <v>No</v>
      </c>
    </row>
    <row r="291" spans="1:56" x14ac:dyDescent="0.25">
      <c r="A291">
        <v>289</v>
      </c>
      <c r="F291" t="s">
        <v>4</v>
      </c>
      <c r="H291" s="6">
        <f t="shared" ca="1" si="4"/>
        <v>39.133333333333333</v>
      </c>
      <c r="I291" s="1">
        <v>29004</v>
      </c>
      <c r="J291">
        <v>6</v>
      </c>
      <c r="K291">
        <v>30</v>
      </c>
      <c r="L291">
        <v>10</v>
      </c>
      <c r="M291">
        <v>5</v>
      </c>
      <c r="N291">
        <v>28760</v>
      </c>
      <c r="O291" t="s">
        <v>189</v>
      </c>
      <c r="P291">
        <v>1</v>
      </c>
      <c r="Q291" t="s">
        <v>32</v>
      </c>
      <c r="S291" t="s">
        <v>63</v>
      </c>
      <c r="U291">
        <v>1</v>
      </c>
      <c r="V291" t="s">
        <v>5</v>
      </c>
      <c r="X291" t="s">
        <v>55</v>
      </c>
      <c r="Z291" t="s">
        <v>184</v>
      </c>
      <c r="AB291">
        <v>17</v>
      </c>
      <c r="AC291" t="s">
        <v>1403</v>
      </c>
      <c r="AD291" t="s">
        <v>48</v>
      </c>
      <c r="AJ291" t="s">
        <v>12</v>
      </c>
      <c r="AO291" t="s">
        <v>24</v>
      </c>
      <c r="AQ291">
        <v>4</v>
      </c>
      <c r="AT291">
        <v>10</v>
      </c>
      <c r="AU291">
        <v>12</v>
      </c>
      <c r="AV291" t="s">
        <v>1404</v>
      </c>
      <c r="AW291" t="s">
        <v>156</v>
      </c>
      <c r="AY291">
        <v>10</v>
      </c>
      <c r="AZ291" t="s">
        <v>1405</v>
      </c>
      <c r="BA291" t="s">
        <v>1406</v>
      </c>
      <c r="BD291" t="str">
        <f ca="1">IF(Table1[[#This Row],[years_of_experience_in_field]]&gt;Table1[[#This Row],[Age]],"yes","No")</f>
        <v>No</v>
      </c>
    </row>
    <row r="292" spans="1:56" x14ac:dyDescent="0.25">
      <c r="A292">
        <v>290</v>
      </c>
      <c r="B292" t="s">
        <v>0</v>
      </c>
      <c r="C292" t="s">
        <v>1</v>
      </c>
      <c r="D292" t="s">
        <v>2</v>
      </c>
      <c r="E292" t="s">
        <v>3</v>
      </c>
      <c r="F292" t="s">
        <v>4</v>
      </c>
      <c r="H292" s="6">
        <f t="shared" ca="1" si="4"/>
        <v>29.25</v>
      </c>
      <c r="I292" s="1">
        <v>32562</v>
      </c>
      <c r="J292">
        <v>6</v>
      </c>
      <c r="K292">
        <v>90</v>
      </c>
      <c r="L292">
        <v>7</v>
      </c>
      <c r="M292">
        <v>5</v>
      </c>
      <c r="N292">
        <v>201620</v>
      </c>
      <c r="O292" t="s">
        <v>16</v>
      </c>
      <c r="P292">
        <v>0</v>
      </c>
      <c r="Q292" t="s">
        <v>98</v>
      </c>
      <c r="S292" t="s">
        <v>63</v>
      </c>
      <c r="U292">
        <v>1</v>
      </c>
      <c r="V292" t="s">
        <v>34</v>
      </c>
      <c r="X292" t="s">
        <v>314</v>
      </c>
      <c r="Z292" t="s">
        <v>21</v>
      </c>
      <c r="AB292">
        <v>0</v>
      </c>
      <c r="AC292" t="s">
        <v>22</v>
      </c>
      <c r="AD292" t="s">
        <v>36</v>
      </c>
      <c r="AJ292" t="s">
        <v>12</v>
      </c>
      <c r="AO292" t="s">
        <v>37</v>
      </c>
      <c r="AQ292">
        <v>4</v>
      </c>
      <c r="AS292">
        <v>6</v>
      </c>
      <c r="AU292">
        <v>6</v>
      </c>
      <c r="AV292" t="s">
        <v>1407</v>
      </c>
      <c r="AX292" t="s">
        <v>1408</v>
      </c>
      <c r="AY292">
        <v>8</v>
      </c>
      <c r="AZ292" t="s">
        <v>1409</v>
      </c>
      <c r="BA292" t="s">
        <v>1410</v>
      </c>
      <c r="BB292" t="s">
        <v>1411</v>
      </c>
      <c r="BD292" t="str">
        <f ca="1">IF(Table1[[#This Row],[years_of_experience_in_field]]&gt;Table1[[#This Row],[Age]],"yes","No")</f>
        <v>No</v>
      </c>
    </row>
    <row r="293" spans="1:56" x14ac:dyDescent="0.25">
      <c r="A293">
        <v>291</v>
      </c>
      <c r="C293" t="s">
        <v>1</v>
      </c>
      <c r="H293" s="6">
        <f t="shared" ca="1" si="4"/>
        <v>31.830555555555556</v>
      </c>
      <c r="I293" s="1">
        <v>31633</v>
      </c>
      <c r="J293">
        <v>9</v>
      </c>
      <c r="K293">
        <v>20</v>
      </c>
      <c r="L293">
        <v>10</v>
      </c>
      <c r="M293">
        <v>40</v>
      </c>
      <c r="N293">
        <v>94043</v>
      </c>
      <c r="O293" t="s">
        <v>61</v>
      </c>
      <c r="P293">
        <v>0</v>
      </c>
      <c r="Q293" t="s">
        <v>98</v>
      </c>
      <c r="S293" t="s">
        <v>68</v>
      </c>
      <c r="U293">
        <v>1</v>
      </c>
      <c r="V293" t="s">
        <v>177</v>
      </c>
      <c r="X293" t="s">
        <v>45</v>
      </c>
      <c r="Z293" t="s">
        <v>21</v>
      </c>
      <c r="AB293">
        <v>11</v>
      </c>
      <c r="AC293" t="s">
        <v>22</v>
      </c>
      <c r="AD293" t="s">
        <v>125</v>
      </c>
      <c r="AH293" t="s">
        <v>10</v>
      </c>
      <c r="AJ293" t="s">
        <v>12</v>
      </c>
      <c r="AP293" t="s">
        <v>1412</v>
      </c>
      <c r="AQ293">
        <v>6</v>
      </c>
      <c r="AS293">
        <v>4</v>
      </c>
      <c r="AU293">
        <v>3</v>
      </c>
      <c r="AV293" t="s">
        <v>1413</v>
      </c>
      <c r="AW293" t="s">
        <v>39</v>
      </c>
      <c r="AY293">
        <v>7</v>
      </c>
      <c r="AZ293" t="s">
        <v>1414</v>
      </c>
      <c r="BA293" t="s">
        <v>1415</v>
      </c>
      <c r="BD293" t="str">
        <f ca="1">IF(Table1[[#This Row],[years_of_experience_in_field]]&gt;Table1[[#This Row],[Age]],"yes","No")</f>
        <v>No</v>
      </c>
    </row>
    <row r="294" spans="1:56" x14ac:dyDescent="0.25">
      <c r="A294">
        <v>292</v>
      </c>
      <c r="F294" t="s">
        <v>4</v>
      </c>
      <c r="H294" s="6">
        <f t="shared" ca="1" si="4"/>
        <v>32.405555555555559</v>
      </c>
      <c r="I294" s="1">
        <v>31426</v>
      </c>
      <c r="J294">
        <v>8</v>
      </c>
      <c r="K294">
        <v>35</v>
      </c>
      <c r="L294">
        <v>10</v>
      </c>
      <c r="M294">
        <v>10</v>
      </c>
      <c r="N294">
        <v>94133</v>
      </c>
      <c r="O294" t="s">
        <v>53</v>
      </c>
      <c r="P294">
        <v>0</v>
      </c>
      <c r="Q294" t="s">
        <v>17</v>
      </c>
      <c r="S294" t="s">
        <v>18</v>
      </c>
      <c r="U294">
        <v>1</v>
      </c>
      <c r="W294" t="s">
        <v>1416</v>
      </c>
      <c r="X294" t="s">
        <v>347</v>
      </c>
      <c r="Z294" t="s">
        <v>56</v>
      </c>
      <c r="AB294">
        <v>12</v>
      </c>
      <c r="AC294" t="s">
        <v>1417</v>
      </c>
      <c r="AD294" t="s">
        <v>327</v>
      </c>
      <c r="AH294" t="s">
        <v>10</v>
      </c>
      <c r="AO294" t="s">
        <v>37</v>
      </c>
      <c r="AQ294">
        <v>3</v>
      </c>
      <c r="AS294">
        <v>5</v>
      </c>
      <c r="AU294">
        <v>15</v>
      </c>
      <c r="AV294" t="s">
        <v>1418</v>
      </c>
      <c r="AW294" t="s">
        <v>156</v>
      </c>
      <c r="AY294">
        <v>9</v>
      </c>
      <c r="AZ294" t="s">
        <v>40</v>
      </c>
      <c r="BA294" t="s">
        <v>1419</v>
      </c>
      <c r="BD294" t="str">
        <f ca="1">IF(Table1[[#This Row],[years_of_experience_in_field]]&gt;Table1[[#This Row],[Age]],"yes","No")</f>
        <v>No</v>
      </c>
    </row>
    <row r="295" spans="1:56" x14ac:dyDescent="0.25">
      <c r="A295">
        <v>293</v>
      </c>
      <c r="B295" t="s">
        <v>0</v>
      </c>
      <c r="H295" s="6">
        <f t="shared" ca="1" si="4"/>
        <v>23.197222222222223</v>
      </c>
      <c r="I295" s="1">
        <v>34741</v>
      </c>
      <c r="J295">
        <v>7</v>
      </c>
      <c r="K295">
        <v>120</v>
      </c>
      <c r="L295">
        <v>9</v>
      </c>
      <c r="M295">
        <v>4</v>
      </c>
      <c r="N295">
        <v>110049</v>
      </c>
      <c r="O295" t="s">
        <v>299</v>
      </c>
      <c r="P295">
        <v>0</v>
      </c>
      <c r="Q295" t="s">
        <v>17</v>
      </c>
      <c r="S295" t="s">
        <v>63</v>
      </c>
      <c r="U295">
        <v>0</v>
      </c>
      <c r="AD295" t="s">
        <v>23</v>
      </c>
      <c r="AH295" t="s">
        <v>10</v>
      </c>
      <c r="AO295" t="s">
        <v>24</v>
      </c>
      <c r="AR295">
        <v>20</v>
      </c>
      <c r="AT295">
        <v>20</v>
      </c>
      <c r="AU295">
        <v>10</v>
      </c>
      <c r="AV295" t="s">
        <v>1420</v>
      </c>
      <c r="AW295" t="s">
        <v>28</v>
      </c>
      <c r="AY295">
        <v>8</v>
      </c>
      <c r="AZ295" t="s">
        <v>1421</v>
      </c>
      <c r="BA295" t="s">
        <v>1422</v>
      </c>
      <c r="BB295" t="s">
        <v>1423</v>
      </c>
      <c r="BD295" t="str">
        <f ca="1">IF(Table1[[#This Row],[years_of_experience_in_field]]&gt;Table1[[#This Row],[Age]],"yes","No")</f>
        <v>No</v>
      </c>
    </row>
    <row r="296" spans="1:56" x14ac:dyDescent="0.25">
      <c r="A296">
        <v>294</v>
      </c>
      <c r="B296" t="s">
        <v>0</v>
      </c>
      <c r="C296" t="s">
        <v>1</v>
      </c>
      <c r="E296" t="s">
        <v>3</v>
      </c>
      <c r="H296" s="6">
        <f t="shared" ca="1" si="4"/>
        <v>26.861111111111111</v>
      </c>
      <c r="I296" s="1">
        <v>33422</v>
      </c>
      <c r="J296">
        <v>8</v>
      </c>
      <c r="K296">
        <v>6</v>
      </c>
      <c r="L296">
        <v>15</v>
      </c>
      <c r="M296">
        <v>2</v>
      </c>
      <c r="N296">
        <v>500084</v>
      </c>
      <c r="O296" t="s">
        <v>97</v>
      </c>
      <c r="P296">
        <v>0</v>
      </c>
      <c r="Q296" t="s">
        <v>98</v>
      </c>
      <c r="S296" t="s">
        <v>63</v>
      </c>
      <c r="U296">
        <v>0</v>
      </c>
      <c r="AD296" t="s">
        <v>48</v>
      </c>
      <c r="AJ296" t="s">
        <v>12</v>
      </c>
      <c r="AO296" t="s">
        <v>37</v>
      </c>
      <c r="AQ296">
        <v>6</v>
      </c>
      <c r="AS296">
        <v>4</v>
      </c>
      <c r="AU296">
        <v>48</v>
      </c>
      <c r="AV296" t="s">
        <v>1424</v>
      </c>
      <c r="AW296" t="s">
        <v>39</v>
      </c>
      <c r="AY296">
        <v>10</v>
      </c>
      <c r="AZ296" t="s">
        <v>1425</v>
      </c>
      <c r="BA296" t="s">
        <v>1426</v>
      </c>
      <c r="BD296" t="str">
        <f ca="1">IF(Table1[[#This Row],[years_of_experience_in_field]]&gt;Table1[[#This Row],[Age]],"yes","No")</f>
        <v>No</v>
      </c>
    </row>
    <row r="297" spans="1:56" x14ac:dyDescent="0.25">
      <c r="A297">
        <v>295</v>
      </c>
      <c r="C297" t="s">
        <v>1</v>
      </c>
      <c r="H297" s="6">
        <f t="shared" ca="1" si="4"/>
        <v>43.44166666666667</v>
      </c>
      <c r="I297" s="1">
        <v>27453</v>
      </c>
      <c r="J297">
        <v>6</v>
      </c>
      <c r="K297">
        <v>35</v>
      </c>
      <c r="L297">
        <v>88</v>
      </c>
      <c r="M297">
        <v>2</v>
      </c>
      <c r="N297">
        <v>0</v>
      </c>
      <c r="O297" t="s">
        <v>299</v>
      </c>
      <c r="P297">
        <v>1</v>
      </c>
      <c r="Q297" t="s">
        <v>32</v>
      </c>
      <c r="S297" t="s">
        <v>63</v>
      </c>
      <c r="U297">
        <v>1</v>
      </c>
      <c r="V297" t="s">
        <v>177</v>
      </c>
      <c r="X297" t="s">
        <v>45</v>
      </c>
      <c r="Z297" t="s">
        <v>383</v>
      </c>
      <c r="AB297">
        <v>12</v>
      </c>
      <c r="AC297" t="s">
        <v>1427</v>
      </c>
      <c r="AD297" t="s">
        <v>1081</v>
      </c>
      <c r="AM297" t="s">
        <v>15</v>
      </c>
      <c r="AW297" t="s">
        <v>28</v>
      </c>
      <c r="AY297">
        <v>8</v>
      </c>
      <c r="AZ297" t="s">
        <v>1428</v>
      </c>
      <c r="BA297" t="s">
        <v>1429</v>
      </c>
      <c r="BB297" t="s">
        <v>80</v>
      </c>
      <c r="BD297" t="str">
        <f ca="1">IF(Table1[[#This Row],[years_of_experience_in_field]]&gt;Table1[[#This Row],[Age]],"yes","No")</f>
        <v>No</v>
      </c>
    </row>
    <row r="298" spans="1:56" x14ac:dyDescent="0.25">
      <c r="A298">
        <v>296</v>
      </c>
      <c r="B298" t="s">
        <v>0</v>
      </c>
      <c r="H298" s="6">
        <f t="shared" ca="1" si="4"/>
        <v>28.447222222222223</v>
      </c>
      <c r="I298" s="1">
        <v>32851</v>
      </c>
      <c r="J298">
        <v>8</v>
      </c>
      <c r="K298">
        <v>35</v>
      </c>
      <c r="L298">
        <v>10</v>
      </c>
      <c r="M298">
        <v>30</v>
      </c>
      <c r="N298">
        <v>443029</v>
      </c>
      <c r="O298" t="s">
        <v>299</v>
      </c>
      <c r="P298">
        <v>0</v>
      </c>
      <c r="Q298" t="s">
        <v>32</v>
      </c>
      <c r="S298" t="s">
        <v>18</v>
      </c>
      <c r="U298">
        <v>1</v>
      </c>
      <c r="V298" t="s">
        <v>177</v>
      </c>
      <c r="X298" t="s">
        <v>45</v>
      </c>
      <c r="Z298" t="s">
        <v>56</v>
      </c>
      <c r="AB298">
        <v>7</v>
      </c>
      <c r="AC298" t="s">
        <v>1430</v>
      </c>
      <c r="AD298" t="s">
        <v>48</v>
      </c>
      <c r="AM298" t="s">
        <v>15</v>
      </c>
      <c r="AW298" t="s">
        <v>156</v>
      </c>
      <c r="AY298">
        <v>8</v>
      </c>
      <c r="AZ298" t="s">
        <v>1431</v>
      </c>
      <c r="BA298" t="s">
        <v>1432</v>
      </c>
      <c r="BD298" t="str">
        <f ca="1">IF(Table1[[#This Row],[years_of_experience_in_field]]&gt;Table1[[#This Row],[Age]],"yes","No")</f>
        <v>No</v>
      </c>
    </row>
    <row r="299" spans="1:56" x14ac:dyDescent="0.25">
      <c r="A299">
        <v>297</v>
      </c>
      <c r="B299" t="s">
        <v>0</v>
      </c>
      <c r="F299" t="s">
        <v>4</v>
      </c>
      <c r="H299" s="6">
        <f t="shared" ca="1" si="4"/>
        <v>34.18611111111111</v>
      </c>
      <c r="I299" s="1">
        <v>30785</v>
      </c>
      <c r="J299">
        <v>7</v>
      </c>
      <c r="K299">
        <v>35</v>
      </c>
      <c r="L299">
        <v>12</v>
      </c>
      <c r="M299">
        <v>8</v>
      </c>
      <c r="N299">
        <v>37343</v>
      </c>
      <c r="O299" t="s">
        <v>53</v>
      </c>
      <c r="P299">
        <v>1</v>
      </c>
      <c r="Q299" t="s">
        <v>62</v>
      </c>
      <c r="S299" t="s">
        <v>68</v>
      </c>
      <c r="U299">
        <v>1</v>
      </c>
      <c r="W299" t="s">
        <v>1433</v>
      </c>
      <c r="X299" t="s">
        <v>45</v>
      </c>
      <c r="Z299" t="s">
        <v>56</v>
      </c>
      <c r="AB299">
        <v>10</v>
      </c>
      <c r="AC299" t="s">
        <v>1434</v>
      </c>
      <c r="AD299" t="s">
        <v>327</v>
      </c>
      <c r="AH299" t="s">
        <v>10</v>
      </c>
      <c r="AJ299" t="s">
        <v>12</v>
      </c>
      <c r="AO299" t="s">
        <v>49</v>
      </c>
      <c r="AQ299">
        <v>3</v>
      </c>
      <c r="AS299">
        <v>5</v>
      </c>
      <c r="AU299">
        <v>10</v>
      </c>
      <c r="AV299" t="s">
        <v>1435</v>
      </c>
      <c r="AW299" t="s">
        <v>28</v>
      </c>
      <c r="AY299">
        <v>10</v>
      </c>
      <c r="AZ299" t="s">
        <v>1436</v>
      </c>
      <c r="BA299" t="s">
        <v>1437</v>
      </c>
      <c r="BB299" t="s">
        <v>1438</v>
      </c>
      <c r="BD299" t="str">
        <f ca="1">IF(Table1[[#This Row],[years_of_experience_in_field]]&gt;Table1[[#This Row],[Age]],"yes","No")</f>
        <v>No</v>
      </c>
    </row>
    <row r="300" spans="1:56" x14ac:dyDescent="0.25">
      <c r="A300">
        <v>298</v>
      </c>
      <c r="C300" t="s">
        <v>1</v>
      </c>
      <c r="E300" t="s">
        <v>3</v>
      </c>
      <c r="H300" s="6">
        <f t="shared" ca="1" si="4"/>
        <v>29.891666666666666</v>
      </c>
      <c r="I300" s="1">
        <v>32331</v>
      </c>
      <c r="J300">
        <v>6</v>
      </c>
      <c r="K300">
        <v>35</v>
      </c>
      <c r="L300">
        <v>10</v>
      </c>
      <c r="M300">
        <v>20</v>
      </c>
      <c r="N300">
        <v>78728</v>
      </c>
      <c r="O300" t="s">
        <v>31</v>
      </c>
      <c r="P300">
        <v>0</v>
      </c>
      <c r="Q300" t="s">
        <v>17</v>
      </c>
      <c r="S300" t="s">
        <v>33</v>
      </c>
      <c r="U300">
        <v>1</v>
      </c>
      <c r="V300" t="s">
        <v>177</v>
      </c>
      <c r="X300" t="s">
        <v>45</v>
      </c>
      <c r="Z300" t="s">
        <v>56</v>
      </c>
      <c r="AB300">
        <v>6</v>
      </c>
      <c r="AC300" t="s">
        <v>163</v>
      </c>
      <c r="AD300" t="s">
        <v>48</v>
      </c>
      <c r="AI300" t="s">
        <v>11</v>
      </c>
      <c r="AO300" t="s">
        <v>24</v>
      </c>
      <c r="AQ300">
        <v>5</v>
      </c>
      <c r="AS300">
        <v>3</v>
      </c>
      <c r="AU300">
        <v>20</v>
      </c>
      <c r="AV300" t="s">
        <v>1439</v>
      </c>
      <c r="AW300" t="s">
        <v>28</v>
      </c>
      <c r="AY300">
        <v>7</v>
      </c>
      <c r="AZ300" t="s">
        <v>1440</v>
      </c>
      <c r="BA300" t="s">
        <v>1441</v>
      </c>
      <c r="BB300" t="s">
        <v>1442</v>
      </c>
      <c r="BD300" t="str">
        <f ca="1">IF(Table1[[#This Row],[years_of_experience_in_field]]&gt;Table1[[#This Row],[Age]],"yes","No")</f>
        <v>No</v>
      </c>
    </row>
    <row r="301" spans="1:56" x14ac:dyDescent="0.25">
      <c r="A301">
        <v>299</v>
      </c>
      <c r="F301" t="s">
        <v>4</v>
      </c>
      <c r="H301" s="6">
        <f t="shared" ca="1" si="4"/>
        <v>58.613888888888887</v>
      </c>
      <c r="I301" s="1">
        <v>21991</v>
      </c>
      <c r="J301">
        <v>6</v>
      </c>
      <c r="K301">
        <v>60</v>
      </c>
      <c r="L301">
        <v>10</v>
      </c>
      <c r="M301">
        <v>6</v>
      </c>
      <c r="N301">
        <v>5445</v>
      </c>
      <c r="O301" t="s">
        <v>16</v>
      </c>
      <c r="P301">
        <v>0</v>
      </c>
      <c r="Q301" t="s">
        <v>43</v>
      </c>
      <c r="T301" t="s">
        <v>1443</v>
      </c>
      <c r="U301">
        <v>1</v>
      </c>
      <c r="V301" t="s">
        <v>99</v>
      </c>
      <c r="X301" t="s">
        <v>106</v>
      </c>
      <c r="AA301" t="s">
        <v>1444</v>
      </c>
      <c r="AB301">
        <v>33</v>
      </c>
      <c r="AC301" t="s">
        <v>1445</v>
      </c>
      <c r="AD301" t="s">
        <v>48</v>
      </c>
      <c r="AJ301" t="s">
        <v>12</v>
      </c>
      <c r="AO301" t="s">
        <v>37</v>
      </c>
      <c r="AQ301">
        <v>3</v>
      </c>
      <c r="AS301">
        <v>5</v>
      </c>
      <c r="AU301">
        <v>12</v>
      </c>
      <c r="AV301" t="s">
        <v>1446</v>
      </c>
      <c r="AX301" t="s">
        <v>1447</v>
      </c>
      <c r="AY301">
        <v>10</v>
      </c>
      <c r="AZ301" t="s">
        <v>1448</v>
      </c>
      <c r="BA301" t="s">
        <v>1449</v>
      </c>
      <c r="BB301" t="s">
        <v>1450</v>
      </c>
      <c r="BD301" t="str">
        <f ca="1">IF(Table1[[#This Row],[years_of_experience_in_field]]&gt;Table1[[#This Row],[Age]],"yes","No")</f>
        <v>No</v>
      </c>
    </row>
    <row r="302" spans="1:56" x14ac:dyDescent="0.25">
      <c r="A302">
        <v>300</v>
      </c>
      <c r="B302" t="s">
        <v>0</v>
      </c>
      <c r="C302" t="s">
        <v>1</v>
      </c>
      <c r="D302" t="s">
        <v>2</v>
      </c>
      <c r="E302" t="s">
        <v>3</v>
      </c>
      <c r="F302" t="s">
        <v>4</v>
      </c>
      <c r="G302" t="s">
        <v>1451</v>
      </c>
      <c r="H302" s="6">
        <f t="shared" ca="1" si="4"/>
        <v>29.263888888888889</v>
      </c>
      <c r="I302" s="1">
        <v>32557</v>
      </c>
      <c r="J302">
        <v>8</v>
      </c>
      <c r="K302">
        <v>5</v>
      </c>
      <c r="L302">
        <v>12</v>
      </c>
      <c r="M302">
        <v>4</v>
      </c>
      <c r="N302">
        <v>80202</v>
      </c>
      <c r="O302" t="s">
        <v>153</v>
      </c>
      <c r="P302">
        <v>1</v>
      </c>
      <c r="Q302" t="s">
        <v>17</v>
      </c>
      <c r="S302" t="s">
        <v>63</v>
      </c>
      <c r="U302">
        <v>0</v>
      </c>
      <c r="AD302" t="s">
        <v>23</v>
      </c>
      <c r="AE302" t="s">
        <v>7</v>
      </c>
      <c r="AG302" t="s">
        <v>9</v>
      </c>
      <c r="AH302" t="s">
        <v>10</v>
      </c>
      <c r="AJ302" t="s">
        <v>12</v>
      </c>
      <c r="AO302" t="s">
        <v>37</v>
      </c>
      <c r="AR302">
        <v>40</v>
      </c>
      <c r="AS302">
        <v>6</v>
      </c>
      <c r="AU302">
        <v>6</v>
      </c>
      <c r="AV302" t="s">
        <v>1452</v>
      </c>
      <c r="AW302" t="s">
        <v>309</v>
      </c>
      <c r="AY302">
        <v>10</v>
      </c>
      <c r="AZ302" t="s">
        <v>1453</v>
      </c>
      <c r="BA302" t="s">
        <v>1454</v>
      </c>
      <c r="BB302" t="s">
        <v>1455</v>
      </c>
      <c r="BD302" t="str">
        <f ca="1">IF(Table1[[#This Row],[years_of_experience_in_field]]&gt;Table1[[#This Row],[Age]],"yes","No")</f>
        <v>No</v>
      </c>
    </row>
    <row r="303" spans="1:56" x14ac:dyDescent="0.25">
      <c r="A303">
        <v>301</v>
      </c>
      <c r="B303" t="s">
        <v>0</v>
      </c>
      <c r="C303" t="s">
        <v>1</v>
      </c>
      <c r="E303" t="s">
        <v>3</v>
      </c>
      <c r="F303" t="s">
        <v>4</v>
      </c>
      <c r="H303" s="6">
        <f t="shared" ca="1" si="4"/>
        <v>0.20277777777777778</v>
      </c>
      <c r="I303" s="1">
        <v>43019</v>
      </c>
      <c r="J303">
        <v>7</v>
      </c>
      <c r="K303">
        <v>60</v>
      </c>
      <c r="L303">
        <v>11</v>
      </c>
      <c r="M303">
        <v>25</v>
      </c>
      <c r="N303">
        <v>2332</v>
      </c>
      <c r="O303" t="s">
        <v>153</v>
      </c>
      <c r="P303">
        <v>0</v>
      </c>
      <c r="Q303" t="s">
        <v>17</v>
      </c>
      <c r="S303" t="s">
        <v>63</v>
      </c>
      <c r="U303">
        <v>1</v>
      </c>
      <c r="V303" t="s">
        <v>119</v>
      </c>
      <c r="X303" t="s">
        <v>45</v>
      </c>
      <c r="Z303" t="s">
        <v>320</v>
      </c>
      <c r="AB303">
        <v>11</v>
      </c>
      <c r="AC303" t="s">
        <v>1456</v>
      </c>
      <c r="AD303" t="s">
        <v>48</v>
      </c>
      <c r="AJ303" t="s">
        <v>12</v>
      </c>
      <c r="AO303" t="s">
        <v>24</v>
      </c>
      <c r="AQ303">
        <v>3</v>
      </c>
      <c r="AS303">
        <v>6</v>
      </c>
      <c r="AU303">
        <v>10</v>
      </c>
      <c r="AV303" t="s">
        <v>1457</v>
      </c>
      <c r="AW303" t="s">
        <v>28</v>
      </c>
      <c r="AY303">
        <v>10</v>
      </c>
      <c r="AZ303" t="s">
        <v>122</v>
      </c>
      <c r="BA303" t="s">
        <v>1458</v>
      </c>
      <c r="BD303" t="str">
        <f ca="1">IF(Table1[[#This Row],[years_of_experience_in_field]]&gt;Table1[[#This Row],[Age]],"yes","No")</f>
        <v>yes</v>
      </c>
    </row>
    <row r="304" spans="1:56" x14ac:dyDescent="0.25">
      <c r="A304">
        <v>302</v>
      </c>
      <c r="B304" t="s">
        <v>0</v>
      </c>
      <c r="C304" t="s">
        <v>1</v>
      </c>
      <c r="H304" s="6">
        <f t="shared" ca="1" si="4"/>
        <v>36.530555555555559</v>
      </c>
      <c r="I304" s="1">
        <v>29941</v>
      </c>
      <c r="J304">
        <v>7</v>
      </c>
      <c r="K304">
        <v>80</v>
      </c>
      <c r="L304">
        <v>9</v>
      </c>
      <c r="M304">
        <v>20</v>
      </c>
      <c r="N304">
        <v>98037</v>
      </c>
      <c r="O304" t="s">
        <v>53</v>
      </c>
      <c r="P304">
        <v>0</v>
      </c>
      <c r="Q304" t="s">
        <v>32</v>
      </c>
      <c r="S304" t="s">
        <v>33</v>
      </c>
      <c r="U304">
        <v>1</v>
      </c>
      <c r="V304" t="s">
        <v>177</v>
      </c>
      <c r="X304" t="s">
        <v>45</v>
      </c>
      <c r="Z304" t="s">
        <v>56</v>
      </c>
      <c r="AB304">
        <v>15</v>
      </c>
      <c r="AC304" t="s">
        <v>1459</v>
      </c>
      <c r="AD304" t="s">
        <v>48</v>
      </c>
      <c r="AM304" t="s">
        <v>15</v>
      </c>
      <c r="AW304" t="s">
        <v>156</v>
      </c>
      <c r="AY304">
        <v>7</v>
      </c>
      <c r="AZ304" t="s">
        <v>1460</v>
      </c>
      <c r="BA304" t="s">
        <v>1461</v>
      </c>
      <c r="BB304" t="s">
        <v>1462</v>
      </c>
      <c r="BD304" t="str">
        <f ca="1">IF(Table1[[#This Row],[years_of_experience_in_field]]&gt;Table1[[#This Row],[Age]],"yes","No")</f>
        <v>No</v>
      </c>
    </row>
    <row r="305" spans="1:56" x14ac:dyDescent="0.25">
      <c r="A305">
        <v>303</v>
      </c>
      <c r="B305" t="s">
        <v>0</v>
      </c>
      <c r="D305" t="s">
        <v>2</v>
      </c>
      <c r="F305" t="s">
        <v>4</v>
      </c>
      <c r="H305" s="6">
        <f t="shared" ca="1" si="4"/>
        <v>29.969444444444445</v>
      </c>
      <c r="I305" s="1">
        <v>32303</v>
      </c>
      <c r="J305">
        <v>6</v>
      </c>
      <c r="K305">
        <v>25</v>
      </c>
      <c r="L305">
        <v>8</v>
      </c>
      <c r="M305">
        <v>30</v>
      </c>
      <c r="N305">
        <v>69126</v>
      </c>
      <c r="O305" t="s">
        <v>189</v>
      </c>
      <c r="P305">
        <v>0</v>
      </c>
      <c r="Q305" t="s">
        <v>32</v>
      </c>
      <c r="S305" t="s">
        <v>18</v>
      </c>
      <c r="U305">
        <v>1</v>
      </c>
      <c r="V305" t="s">
        <v>371</v>
      </c>
      <c r="Y305" t="s">
        <v>1463</v>
      </c>
      <c r="Z305" t="s">
        <v>120</v>
      </c>
      <c r="AB305">
        <v>4</v>
      </c>
      <c r="AC305" t="s">
        <v>1464</v>
      </c>
      <c r="AD305" t="s">
        <v>48</v>
      </c>
      <c r="AG305" t="s">
        <v>9</v>
      </c>
      <c r="AO305" t="s">
        <v>37</v>
      </c>
      <c r="AQ305">
        <v>5</v>
      </c>
      <c r="AS305">
        <v>5</v>
      </c>
      <c r="AU305">
        <v>20</v>
      </c>
      <c r="AV305" t="s">
        <v>1465</v>
      </c>
      <c r="AW305" t="s">
        <v>28</v>
      </c>
      <c r="AY305">
        <v>10</v>
      </c>
      <c r="AZ305" t="s">
        <v>1466</v>
      </c>
      <c r="BA305" t="s">
        <v>1467</v>
      </c>
      <c r="BD305" t="str">
        <f ca="1">IF(Table1[[#This Row],[years_of_experience_in_field]]&gt;Table1[[#This Row],[Age]],"yes","No")</f>
        <v>No</v>
      </c>
    </row>
    <row r="306" spans="1:56" x14ac:dyDescent="0.25">
      <c r="A306">
        <v>304</v>
      </c>
      <c r="F306" t="s">
        <v>4</v>
      </c>
      <c r="H306" s="6">
        <f t="shared" ca="1" si="4"/>
        <v>0.1</v>
      </c>
      <c r="I306" s="1">
        <v>43056</v>
      </c>
      <c r="J306">
        <v>8</v>
      </c>
      <c r="K306">
        <v>30</v>
      </c>
      <c r="L306">
        <v>8</v>
      </c>
      <c r="M306">
        <v>5</v>
      </c>
      <c r="N306">
        <v>66221</v>
      </c>
      <c r="O306" t="s">
        <v>31</v>
      </c>
      <c r="P306">
        <v>0</v>
      </c>
      <c r="R306" t="s">
        <v>15</v>
      </c>
      <c r="T306" t="s">
        <v>1468</v>
      </c>
      <c r="U306">
        <v>1</v>
      </c>
      <c r="V306" t="s">
        <v>9</v>
      </c>
      <c r="X306" t="s">
        <v>314</v>
      </c>
      <c r="AA306" t="s">
        <v>1469</v>
      </c>
      <c r="AB306">
        <v>10</v>
      </c>
      <c r="AC306" t="s">
        <v>1470</v>
      </c>
      <c r="AD306" t="s">
        <v>48</v>
      </c>
      <c r="AG306" t="s">
        <v>9</v>
      </c>
      <c r="AO306" t="s">
        <v>126</v>
      </c>
      <c r="AR306" t="s">
        <v>1471</v>
      </c>
      <c r="AT306" t="s">
        <v>1472</v>
      </c>
      <c r="AU306">
        <v>5</v>
      </c>
      <c r="AV306" t="s">
        <v>1473</v>
      </c>
      <c r="AW306" t="s">
        <v>309</v>
      </c>
      <c r="AY306">
        <v>6</v>
      </c>
      <c r="AZ306" t="s">
        <v>1474</v>
      </c>
      <c r="BA306" t="s">
        <v>1475</v>
      </c>
      <c r="BB306" t="s">
        <v>1476</v>
      </c>
      <c r="BD306" t="str">
        <f ca="1">IF(Table1[[#This Row],[years_of_experience_in_field]]&gt;Table1[[#This Row],[Age]],"yes","No")</f>
        <v>yes</v>
      </c>
    </row>
    <row r="307" spans="1:56" x14ac:dyDescent="0.25">
      <c r="A307">
        <v>305</v>
      </c>
      <c r="C307" t="s">
        <v>1</v>
      </c>
      <c r="H307" s="6">
        <f t="shared" ca="1" si="4"/>
        <v>31.452777777777779</v>
      </c>
      <c r="I307" s="1">
        <v>31769</v>
      </c>
      <c r="J307">
        <v>8</v>
      </c>
      <c r="K307">
        <v>90</v>
      </c>
      <c r="L307">
        <v>12</v>
      </c>
      <c r="M307">
        <v>4</v>
      </c>
      <c r="N307">
        <v>95134</v>
      </c>
      <c r="O307" t="s">
        <v>67</v>
      </c>
      <c r="P307">
        <v>0</v>
      </c>
      <c r="Q307" t="s">
        <v>32</v>
      </c>
      <c r="S307" t="s">
        <v>68</v>
      </c>
      <c r="U307">
        <v>1</v>
      </c>
      <c r="V307" t="s">
        <v>177</v>
      </c>
      <c r="X307" t="s">
        <v>45</v>
      </c>
      <c r="Z307" t="s">
        <v>56</v>
      </c>
      <c r="AB307">
        <v>9</v>
      </c>
      <c r="AC307" t="s">
        <v>1477</v>
      </c>
      <c r="AD307" t="s">
        <v>48</v>
      </c>
      <c r="AH307" t="s">
        <v>10</v>
      </c>
      <c r="AO307" t="s">
        <v>49</v>
      </c>
      <c r="AQ307">
        <v>6</v>
      </c>
      <c r="AS307">
        <v>6</v>
      </c>
      <c r="AU307">
        <v>6</v>
      </c>
      <c r="AV307" t="s">
        <v>1478</v>
      </c>
      <c r="AW307" t="s">
        <v>28</v>
      </c>
      <c r="AY307">
        <v>8</v>
      </c>
      <c r="AZ307" t="s">
        <v>1479</v>
      </c>
      <c r="BA307" t="s">
        <v>1480</v>
      </c>
      <c r="BD307" t="str">
        <f ca="1">IF(Table1[[#This Row],[years_of_experience_in_field]]&gt;Table1[[#This Row],[Age]],"yes","No")</f>
        <v>No</v>
      </c>
    </row>
    <row r="308" spans="1:56" x14ac:dyDescent="0.25">
      <c r="A308">
        <v>306</v>
      </c>
      <c r="B308" t="s">
        <v>0</v>
      </c>
      <c r="H308" s="6">
        <f t="shared" ca="1" si="4"/>
        <v>24.324999999999999</v>
      </c>
      <c r="I308" s="1">
        <v>34335</v>
      </c>
      <c r="J308">
        <v>8</v>
      </c>
      <c r="K308">
        <v>150</v>
      </c>
      <c r="L308">
        <v>6</v>
      </c>
      <c r="M308">
        <v>5</v>
      </c>
      <c r="N308">
        <v>500079</v>
      </c>
      <c r="O308" t="s">
        <v>53</v>
      </c>
      <c r="P308">
        <v>1</v>
      </c>
      <c r="Q308" t="s">
        <v>43</v>
      </c>
      <c r="S308" t="s">
        <v>63</v>
      </c>
      <c r="U308">
        <v>1</v>
      </c>
      <c r="V308" t="s">
        <v>177</v>
      </c>
      <c r="X308" t="s">
        <v>45</v>
      </c>
      <c r="AA308" t="s">
        <v>1481</v>
      </c>
      <c r="AB308">
        <v>2</v>
      </c>
      <c r="AC308" t="s">
        <v>1482</v>
      </c>
      <c r="AD308" t="s">
        <v>23</v>
      </c>
      <c r="AG308" t="s">
        <v>9</v>
      </c>
      <c r="AO308" t="s">
        <v>37</v>
      </c>
      <c r="AR308">
        <v>12</v>
      </c>
      <c r="AS308">
        <v>2</v>
      </c>
      <c r="AU308">
        <v>50</v>
      </c>
      <c r="AV308" t="s">
        <v>1483</v>
      </c>
      <c r="AW308" t="s">
        <v>39</v>
      </c>
      <c r="AY308">
        <v>10</v>
      </c>
      <c r="AZ308" t="s">
        <v>1484</v>
      </c>
      <c r="BA308" t="s">
        <v>1485</v>
      </c>
      <c r="BB308" t="s">
        <v>1134</v>
      </c>
      <c r="BD308" t="str">
        <f ca="1">IF(Table1[[#This Row],[years_of_experience_in_field]]&gt;Table1[[#This Row],[Age]],"yes","No")</f>
        <v>No</v>
      </c>
    </row>
    <row r="309" spans="1:56" x14ac:dyDescent="0.25">
      <c r="A309">
        <v>307</v>
      </c>
      <c r="F309" t="s">
        <v>4</v>
      </c>
      <c r="H309" s="6">
        <f t="shared" ca="1" si="4"/>
        <v>35.458333333333336</v>
      </c>
      <c r="I309" s="1">
        <v>30327</v>
      </c>
      <c r="J309">
        <v>7</v>
      </c>
      <c r="K309">
        <v>30</v>
      </c>
      <c r="L309">
        <v>13</v>
      </c>
      <c r="M309">
        <v>5</v>
      </c>
      <c r="N309">
        <v>80820</v>
      </c>
      <c r="O309" t="s">
        <v>299</v>
      </c>
      <c r="P309">
        <v>0</v>
      </c>
      <c r="Q309" t="s">
        <v>32</v>
      </c>
      <c r="S309" t="s">
        <v>18</v>
      </c>
      <c r="U309">
        <v>1</v>
      </c>
      <c r="V309" t="s">
        <v>110</v>
      </c>
      <c r="X309" t="s">
        <v>45</v>
      </c>
      <c r="Z309" t="s">
        <v>184</v>
      </c>
      <c r="AB309">
        <v>6</v>
      </c>
      <c r="AC309" t="s">
        <v>1486</v>
      </c>
      <c r="AD309" t="s">
        <v>36</v>
      </c>
      <c r="AJ309" t="s">
        <v>12</v>
      </c>
      <c r="AO309" t="s">
        <v>37</v>
      </c>
      <c r="AQ309">
        <v>5</v>
      </c>
      <c r="AS309">
        <v>2</v>
      </c>
      <c r="AU309">
        <v>10</v>
      </c>
      <c r="AV309" t="s">
        <v>139</v>
      </c>
      <c r="AW309" t="s">
        <v>39</v>
      </c>
      <c r="AY309">
        <v>10</v>
      </c>
      <c r="AZ309" t="s">
        <v>139</v>
      </c>
      <c r="BB309" t="s">
        <v>139</v>
      </c>
      <c r="BD309" t="str">
        <f ca="1">IF(Table1[[#This Row],[years_of_experience_in_field]]&gt;Table1[[#This Row],[Age]],"yes","No")</f>
        <v>No</v>
      </c>
    </row>
    <row r="310" spans="1:56" x14ac:dyDescent="0.25">
      <c r="A310">
        <v>308</v>
      </c>
      <c r="B310" t="s">
        <v>0</v>
      </c>
      <c r="F310" t="s">
        <v>4</v>
      </c>
      <c r="H310" s="6">
        <f t="shared" ca="1" si="4"/>
        <v>29.205555555555556</v>
      </c>
      <c r="I310" s="1">
        <v>32578</v>
      </c>
      <c r="J310">
        <v>7</v>
      </c>
      <c r="K310">
        <v>60</v>
      </c>
      <c r="L310">
        <v>11</v>
      </c>
      <c r="M310">
        <v>2</v>
      </c>
      <c r="N310">
        <v>610138</v>
      </c>
      <c r="O310" t="s">
        <v>267</v>
      </c>
      <c r="P310">
        <v>1</v>
      </c>
      <c r="Q310" t="s">
        <v>32</v>
      </c>
      <c r="S310" t="s">
        <v>68</v>
      </c>
      <c r="U310">
        <v>1</v>
      </c>
      <c r="V310" t="s">
        <v>177</v>
      </c>
      <c r="X310" t="s">
        <v>75</v>
      </c>
      <c r="Z310" t="s">
        <v>56</v>
      </c>
      <c r="AB310">
        <v>5</v>
      </c>
      <c r="AC310" t="s">
        <v>1487</v>
      </c>
      <c r="AD310" t="s">
        <v>23</v>
      </c>
      <c r="AJ310" t="s">
        <v>12</v>
      </c>
      <c r="AO310" t="s">
        <v>49</v>
      </c>
      <c r="AQ310">
        <v>4</v>
      </c>
      <c r="AS310">
        <v>2</v>
      </c>
      <c r="AU310">
        <v>8</v>
      </c>
      <c r="AV310" t="s">
        <v>1488</v>
      </c>
      <c r="AW310" t="s">
        <v>28</v>
      </c>
      <c r="AY310">
        <v>8</v>
      </c>
      <c r="AZ310" t="s">
        <v>1489</v>
      </c>
      <c r="BD310" t="str">
        <f ca="1">IF(Table1[[#This Row],[years_of_experience_in_field]]&gt;Table1[[#This Row],[Age]],"yes","No")</f>
        <v>No</v>
      </c>
    </row>
    <row r="311" spans="1:56" x14ac:dyDescent="0.25">
      <c r="A311">
        <v>309</v>
      </c>
      <c r="F311" t="s">
        <v>4</v>
      </c>
      <c r="H311" s="6">
        <f t="shared" ca="1" si="4"/>
        <v>27.261111111111113</v>
      </c>
      <c r="I311" s="1">
        <v>33278</v>
      </c>
      <c r="J311">
        <v>7</v>
      </c>
      <c r="K311">
        <v>35</v>
      </c>
      <c r="L311">
        <v>8</v>
      </c>
      <c r="M311">
        <v>2</v>
      </c>
      <c r="O311" t="s">
        <v>189</v>
      </c>
      <c r="P311">
        <v>0</v>
      </c>
      <c r="Q311" t="s">
        <v>32</v>
      </c>
      <c r="S311" t="s">
        <v>63</v>
      </c>
      <c r="U311">
        <v>0</v>
      </c>
      <c r="AD311" t="s">
        <v>23</v>
      </c>
      <c r="AG311" t="s">
        <v>9</v>
      </c>
      <c r="AO311" t="s">
        <v>126</v>
      </c>
      <c r="AQ311">
        <v>4</v>
      </c>
      <c r="AS311">
        <v>4</v>
      </c>
      <c r="AU311">
        <v>25</v>
      </c>
      <c r="AV311" t="s">
        <v>1490</v>
      </c>
      <c r="AX311" t="s">
        <v>1491</v>
      </c>
      <c r="AY311">
        <v>10</v>
      </c>
      <c r="AZ311" t="s">
        <v>1492</v>
      </c>
      <c r="BA311" t="s">
        <v>286</v>
      </c>
      <c r="BB311" t="s">
        <v>1493</v>
      </c>
      <c r="BD311" t="str">
        <f ca="1">IF(Table1[[#This Row],[years_of_experience_in_field]]&gt;Table1[[#This Row],[Age]],"yes","No")</f>
        <v>No</v>
      </c>
    </row>
    <row r="312" spans="1:56" x14ac:dyDescent="0.25">
      <c r="A312">
        <v>310</v>
      </c>
      <c r="C312" t="s">
        <v>1</v>
      </c>
      <c r="E312" t="s">
        <v>3</v>
      </c>
      <c r="F312" t="s">
        <v>4</v>
      </c>
      <c r="H312" s="6">
        <f t="shared" ca="1" si="4"/>
        <v>36.008333333333333</v>
      </c>
      <c r="I312" s="1">
        <v>30129</v>
      </c>
      <c r="J312">
        <v>6</v>
      </c>
      <c r="K312">
        <v>90</v>
      </c>
      <c r="L312">
        <v>10</v>
      </c>
      <c r="M312">
        <v>10</v>
      </c>
      <c r="N312">
        <v>122003</v>
      </c>
      <c r="O312" t="s">
        <v>267</v>
      </c>
      <c r="P312">
        <v>1</v>
      </c>
      <c r="Q312" t="s">
        <v>17</v>
      </c>
      <c r="T312" t="s">
        <v>1494</v>
      </c>
      <c r="U312">
        <v>1</v>
      </c>
      <c r="V312" t="s">
        <v>5</v>
      </c>
      <c r="X312" t="s">
        <v>55</v>
      </c>
      <c r="Z312" t="s">
        <v>46</v>
      </c>
      <c r="AB312">
        <v>11</v>
      </c>
      <c r="AC312" t="s">
        <v>1495</v>
      </c>
      <c r="AD312" t="s">
        <v>23</v>
      </c>
      <c r="AJ312" t="s">
        <v>12</v>
      </c>
      <c r="AO312" t="s">
        <v>24</v>
      </c>
      <c r="AR312">
        <v>15</v>
      </c>
      <c r="AS312">
        <v>6</v>
      </c>
      <c r="AU312">
        <v>20</v>
      </c>
      <c r="AV312" t="s">
        <v>1496</v>
      </c>
      <c r="AW312" t="s">
        <v>28</v>
      </c>
      <c r="AY312">
        <v>10</v>
      </c>
      <c r="AZ312" t="s">
        <v>1497</v>
      </c>
      <c r="BA312" t="s">
        <v>1498</v>
      </c>
      <c r="BB312" t="s">
        <v>1499</v>
      </c>
      <c r="BD312" t="str">
        <f ca="1">IF(Table1[[#This Row],[years_of_experience_in_field]]&gt;Table1[[#This Row],[Age]],"yes","No")</f>
        <v>No</v>
      </c>
    </row>
    <row r="313" spans="1:56" x14ac:dyDescent="0.25">
      <c r="A313">
        <v>311</v>
      </c>
      <c r="F313" t="s">
        <v>4</v>
      </c>
      <c r="H313" s="6">
        <f t="shared" ca="1" si="4"/>
        <v>44.230555555555554</v>
      </c>
      <c r="I313" s="1">
        <v>27169</v>
      </c>
      <c r="J313">
        <v>8</v>
      </c>
      <c r="K313">
        <v>15</v>
      </c>
      <c r="L313">
        <v>12</v>
      </c>
      <c r="M313">
        <v>2</v>
      </c>
      <c r="O313" t="s">
        <v>85</v>
      </c>
      <c r="P313">
        <v>1</v>
      </c>
      <c r="Q313" t="s">
        <v>32</v>
      </c>
      <c r="S313" t="s">
        <v>63</v>
      </c>
      <c r="U313">
        <v>1</v>
      </c>
      <c r="V313" t="s">
        <v>483</v>
      </c>
      <c r="X313" t="s">
        <v>45</v>
      </c>
      <c r="Z313" t="s">
        <v>56</v>
      </c>
      <c r="AB313">
        <v>13</v>
      </c>
      <c r="AC313" t="s">
        <v>1500</v>
      </c>
      <c r="AD313" t="s">
        <v>23</v>
      </c>
      <c r="AJ313" t="s">
        <v>12</v>
      </c>
      <c r="AO313" t="s">
        <v>24</v>
      </c>
      <c r="AR313">
        <v>12</v>
      </c>
      <c r="AS313">
        <v>2</v>
      </c>
      <c r="AU313">
        <v>8</v>
      </c>
      <c r="AV313" t="s">
        <v>1501</v>
      </c>
      <c r="AW313" t="s">
        <v>156</v>
      </c>
      <c r="AY313">
        <v>10</v>
      </c>
      <c r="AZ313" t="s">
        <v>1502</v>
      </c>
      <c r="BA313" t="s">
        <v>1503</v>
      </c>
      <c r="BB313" t="s">
        <v>1504</v>
      </c>
      <c r="BD313" t="str">
        <f ca="1">IF(Table1[[#This Row],[years_of_experience_in_field]]&gt;Table1[[#This Row],[Age]],"yes","No")</f>
        <v>No</v>
      </c>
    </row>
    <row r="314" spans="1:56" x14ac:dyDescent="0.25">
      <c r="A314">
        <v>312</v>
      </c>
      <c r="B314" t="s">
        <v>0</v>
      </c>
      <c r="H314" s="6">
        <f t="shared" ca="1" si="4"/>
        <v>53.208333333333336</v>
      </c>
      <c r="I314" s="1">
        <v>23937</v>
      </c>
      <c r="J314">
        <v>6</v>
      </c>
      <c r="K314">
        <v>35</v>
      </c>
      <c r="L314">
        <v>10</v>
      </c>
      <c r="M314">
        <v>20</v>
      </c>
      <c r="N314">
        <v>20148</v>
      </c>
      <c r="O314" t="s">
        <v>42</v>
      </c>
      <c r="P314">
        <v>0</v>
      </c>
      <c r="Q314" t="s">
        <v>62</v>
      </c>
      <c r="S314" t="s">
        <v>63</v>
      </c>
      <c r="U314">
        <v>0</v>
      </c>
      <c r="AD314" t="s">
        <v>23</v>
      </c>
      <c r="AH314" t="s">
        <v>10</v>
      </c>
      <c r="AO314" t="s">
        <v>24</v>
      </c>
      <c r="AQ314">
        <v>4</v>
      </c>
      <c r="AS314">
        <v>6</v>
      </c>
      <c r="AU314">
        <v>20</v>
      </c>
      <c r="AV314" t="s">
        <v>1505</v>
      </c>
      <c r="AW314" t="s">
        <v>28</v>
      </c>
      <c r="AY314">
        <v>10</v>
      </c>
      <c r="AZ314" t="s">
        <v>1506</v>
      </c>
      <c r="BA314" t="s">
        <v>1507</v>
      </c>
      <c r="BB314" t="s">
        <v>1508</v>
      </c>
      <c r="BD314" t="str">
        <f ca="1">IF(Table1[[#This Row],[years_of_experience_in_field]]&gt;Table1[[#This Row],[Age]],"yes","No")</f>
        <v>No</v>
      </c>
    </row>
    <row r="315" spans="1:56" x14ac:dyDescent="0.25">
      <c r="A315">
        <v>313</v>
      </c>
      <c r="B315" t="s">
        <v>0</v>
      </c>
      <c r="H315" s="6">
        <f t="shared" ca="1" si="4"/>
        <v>45.62222222222222</v>
      </c>
      <c r="I315" s="1">
        <v>26668</v>
      </c>
      <c r="J315">
        <v>7</v>
      </c>
      <c r="K315">
        <v>30</v>
      </c>
      <c r="L315">
        <v>6</v>
      </c>
      <c r="M315">
        <v>20</v>
      </c>
      <c r="N315">
        <v>11238</v>
      </c>
      <c r="O315" t="s">
        <v>16</v>
      </c>
      <c r="P315">
        <v>1</v>
      </c>
      <c r="Q315" t="s">
        <v>32</v>
      </c>
      <c r="S315" t="s">
        <v>63</v>
      </c>
      <c r="U315">
        <v>1</v>
      </c>
      <c r="V315" t="s">
        <v>177</v>
      </c>
      <c r="X315" t="s">
        <v>45</v>
      </c>
      <c r="Z315" t="s">
        <v>56</v>
      </c>
      <c r="AB315">
        <v>20</v>
      </c>
      <c r="AC315" t="s">
        <v>1509</v>
      </c>
      <c r="AD315" t="s">
        <v>23</v>
      </c>
      <c r="AM315" t="s">
        <v>15</v>
      </c>
      <c r="AX315" t="s">
        <v>1510</v>
      </c>
      <c r="AY315">
        <v>10</v>
      </c>
      <c r="AZ315" t="s">
        <v>1511</v>
      </c>
      <c r="BA315" t="s">
        <v>1512</v>
      </c>
      <c r="BB315" t="s">
        <v>1513</v>
      </c>
      <c r="BD315" t="str">
        <f ca="1">IF(Table1[[#This Row],[years_of_experience_in_field]]&gt;Table1[[#This Row],[Age]],"yes","No")</f>
        <v>No</v>
      </c>
    </row>
    <row r="316" spans="1:56" x14ac:dyDescent="0.25">
      <c r="A316">
        <v>314</v>
      </c>
      <c r="B316" t="s">
        <v>0</v>
      </c>
      <c r="C316" t="s">
        <v>1</v>
      </c>
      <c r="F316" t="s">
        <v>4</v>
      </c>
      <c r="H316" s="6">
        <f t="shared" ca="1" si="4"/>
        <v>26.294444444444444</v>
      </c>
      <c r="I316" s="1">
        <v>33626</v>
      </c>
      <c r="J316">
        <v>8</v>
      </c>
      <c r="K316">
        <v>40</v>
      </c>
      <c r="L316">
        <v>13</v>
      </c>
      <c r="M316">
        <v>6</v>
      </c>
      <c r="N316">
        <v>1127</v>
      </c>
      <c r="O316" t="s">
        <v>153</v>
      </c>
      <c r="P316">
        <v>1</v>
      </c>
      <c r="Q316" t="s">
        <v>104</v>
      </c>
      <c r="S316" t="s">
        <v>63</v>
      </c>
      <c r="U316">
        <v>1</v>
      </c>
      <c r="V316" t="s">
        <v>371</v>
      </c>
      <c r="X316" t="s">
        <v>45</v>
      </c>
      <c r="Z316" t="s">
        <v>21</v>
      </c>
      <c r="AB316">
        <v>2</v>
      </c>
      <c r="AC316" t="s">
        <v>1514</v>
      </c>
      <c r="AD316" t="s">
        <v>48</v>
      </c>
      <c r="AM316" t="s">
        <v>15</v>
      </c>
      <c r="AW316" t="s">
        <v>309</v>
      </c>
      <c r="AY316">
        <v>5</v>
      </c>
      <c r="AZ316" t="s">
        <v>1515</v>
      </c>
      <c r="BA316" t="s">
        <v>1516</v>
      </c>
      <c r="BD316" t="str">
        <f ca="1">IF(Table1[[#This Row],[years_of_experience_in_field]]&gt;Table1[[#This Row],[Age]],"yes","No")</f>
        <v>No</v>
      </c>
    </row>
    <row r="317" spans="1:56" x14ac:dyDescent="0.25">
      <c r="A317">
        <v>315</v>
      </c>
      <c r="B317" t="s">
        <v>0</v>
      </c>
      <c r="C317" t="s">
        <v>1</v>
      </c>
      <c r="F317" t="s">
        <v>4</v>
      </c>
      <c r="H317" s="6">
        <f t="shared" ca="1" si="4"/>
        <v>46.380555555555553</v>
      </c>
      <c r="I317" s="1">
        <v>26395</v>
      </c>
      <c r="J317">
        <v>6</v>
      </c>
      <c r="K317">
        <v>35</v>
      </c>
      <c r="L317">
        <v>8</v>
      </c>
      <c r="M317">
        <v>7</v>
      </c>
      <c r="N317">
        <v>20117</v>
      </c>
      <c r="O317" t="s">
        <v>61</v>
      </c>
      <c r="P317">
        <v>1</v>
      </c>
      <c r="Q317" t="s">
        <v>86</v>
      </c>
      <c r="S317" t="s">
        <v>68</v>
      </c>
      <c r="U317">
        <v>1</v>
      </c>
      <c r="V317" t="s">
        <v>19</v>
      </c>
      <c r="X317" t="s">
        <v>20</v>
      </c>
      <c r="Z317" t="s">
        <v>56</v>
      </c>
      <c r="AB317">
        <v>23</v>
      </c>
      <c r="AC317" t="s">
        <v>1517</v>
      </c>
      <c r="AD317" t="s">
        <v>48</v>
      </c>
      <c r="AH317" t="s">
        <v>10</v>
      </c>
      <c r="AO317" t="s">
        <v>37</v>
      </c>
      <c r="AR317">
        <v>10</v>
      </c>
      <c r="AS317">
        <v>3</v>
      </c>
      <c r="AU317">
        <v>8</v>
      </c>
      <c r="AV317" t="s">
        <v>1518</v>
      </c>
      <c r="AW317" t="s">
        <v>39</v>
      </c>
      <c r="AY317">
        <v>7</v>
      </c>
      <c r="AZ317" t="s">
        <v>1519</v>
      </c>
      <c r="BA317" t="s">
        <v>1520</v>
      </c>
      <c r="BD317" t="str">
        <f ca="1">IF(Table1[[#This Row],[years_of_experience_in_field]]&gt;Table1[[#This Row],[Age]],"yes","No")</f>
        <v>No</v>
      </c>
    </row>
    <row r="318" spans="1:56" ht="157.5" x14ac:dyDescent="0.25">
      <c r="A318">
        <v>316</v>
      </c>
      <c r="B318" t="s">
        <v>0</v>
      </c>
      <c r="E318" t="s">
        <v>3</v>
      </c>
      <c r="F318" t="s">
        <v>4</v>
      </c>
      <c r="H318" s="6">
        <f t="shared" ca="1" si="4"/>
        <v>29.3</v>
      </c>
      <c r="I318" s="1">
        <v>32544</v>
      </c>
      <c r="J318">
        <v>7</v>
      </c>
      <c r="K318">
        <v>40</v>
      </c>
      <c r="L318">
        <v>12</v>
      </c>
      <c r="M318">
        <v>25</v>
      </c>
      <c r="N318">
        <v>95051</v>
      </c>
      <c r="O318" t="s">
        <v>97</v>
      </c>
      <c r="P318">
        <v>0</v>
      </c>
      <c r="Q318" t="s">
        <v>32</v>
      </c>
      <c r="S318" t="s">
        <v>63</v>
      </c>
      <c r="U318">
        <v>1</v>
      </c>
      <c r="V318" t="s">
        <v>483</v>
      </c>
      <c r="X318" t="s">
        <v>45</v>
      </c>
      <c r="Z318" t="s">
        <v>56</v>
      </c>
      <c r="AB318">
        <v>1</v>
      </c>
      <c r="AC318" t="s">
        <v>1521</v>
      </c>
      <c r="AD318" t="s">
        <v>48</v>
      </c>
      <c r="AH318" t="s">
        <v>10</v>
      </c>
      <c r="AO318" t="s">
        <v>126</v>
      </c>
      <c r="AQ318">
        <v>6</v>
      </c>
      <c r="AS318">
        <v>2</v>
      </c>
      <c r="AU318">
        <v>15</v>
      </c>
      <c r="AV318" s="3" t="s">
        <v>1522</v>
      </c>
      <c r="AW318" t="s">
        <v>39</v>
      </c>
      <c r="AY318">
        <v>10</v>
      </c>
      <c r="AZ318" s="3" t="s">
        <v>1523</v>
      </c>
      <c r="BD318" t="str">
        <f ca="1">IF(Table1[[#This Row],[years_of_experience_in_field]]&gt;Table1[[#This Row],[Age]],"yes","No")</f>
        <v>No</v>
      </c>
    </row>
    <row r="319" spans="1:56" x14ac:dyDescent="0.25">
      <c r="A319">
        <v>317</v>
      </c>
      <c r="B319" t="s">
        <v>0</v>
      </c>
      <c r="H319" s="6">
        <f t="shared" ca="1" si="4"/>
        <v>26.097222222222221</v>
      </c>
      <c r="I319" s="1">
        <v>33697</v>
      </c>
      <c r="J319">
        <v>6</v>
      </c>
      <c r="K319">
        <v>30</v>
      </c>
      <c r="L319">
        <v>10</v>
      </c>
      <c r="M319">
        <v>20</v>
      </c>
      <c r="O319" t="s">
        <v>53</v>
      </c>
      <c r="P319">
        <v>1</v>
      </c>
      <c r="Q319" t="s">
        <v>32</v>
      </c>
      <c r="S319" t="s">
        <v>63</v>
      </c>
      <c r="U319">
        <v>1</v>
      </c>
      <c r="V319" t="s">
        <v>177</v>
      </c>
      <c r="X319" t="s">
        <v>45</v>
      </c>
      <c r="Z319" t="s">
        <v>56</v>
      </c>
      <c r="AB319">
        <v>3</v>
      </c>
      <c r="AC319" t="s">
        <v>1524</v>
      </c>
      <c r="AD319" t="s">
        <v>23</v>
      </c>
      <c r="AM319" t="s">
        <v>15</v>
      </c>
      <c r="AW319" t="s">
        <v>39</v>
      </c>
      <c r="AY319">
        <v>10</v>
      </c>
      <c r="AZ319" t="s">
        <v>1525</v>
      </c>
      <c r="BA319" t="s">
        <v>1526</v>
      </c>
      <c r="BB319" t="s">
        <v>1527</v>
      </c>
      <c r="BD319" t="str">
        <f ca="1">IF(Table1[[#This Row],[years_of_experience_in_field]]&gt;Table1[[#This Row],[Age]],"yes","No")</f>
        <v>No</v>
      </c>
    </row>
    <row r="320" spans="1:56" ht="31.5" x14ac:dyDescent="0.25">
      <c r="A320">
        <v>318</v>
      </c>
      <c r="B320" t="s">
        <v>0</v>
      </c>
      <c r="D320" t="s">
        <v>2</v>
      </c>
      <c r="H320" s="6">
        <f t="shared" ca="1" si="4"/>
        <v>26.341666666666665</v>
      </c>
      <c r="I320" s="1">
        <v>33609</v>
      </c>
      <c r="J320">
        <v>7</v>
      </c>
      <c r="K320">
        <v>35</v>
      </c>
      <c r="L320">
        <v>6</v>
      </c>
      <c r="M320">
        <v>15</v>
      </c>
      <c r="N320">
        <v>402160</v>
      </c>
      <c r="O320" t="s">
        <v>53</v>
      </c>
      <c r="P320">
        <v>1</v>
      </c>
      <c r="Q320" t="s">
        <v>62</v>
      </c>
      <c r="T320" t="s">
        <v>1528</v>
      </c>
      <c r="U320">
        <v>0</v>
      </c>
      <c r="AD320" t="s">
        <v>23</v>
      </c>
      <c r="AH320" t="s">
        <v>10</v>
      </c>
      <c r="AJ320" t="s">
        <v>12</v>
      </c>
      <c r="AO320" t="s">
        <v>37</v>
      </c>
      <c r="AQ320">
        <v>6</v>
      </c>
      <c r="AS320">
        <v>6</v>
      </c>
      <c r="AU320">
        <v>20</v>
      </c>
      <c r="AV320" t="s">
        <v>1529</v>
      </c>
      <c r="AW320" t="s">
        <v>39</v>
      </c>
      <c r="AY320">
        <v>6</v>
      </c>
      <c r="AZ320" t="s">
        <v>1530</v>
      </c>
      <c r="BA320" s="3" t="s">
        <v>168</v>
      </c>
      <c r="BB320" t="s">
        <v>1531</v>
      </c>
      <c r="BD320" t="str">
        <f ca="1">IF(Table1[[#This Row],[years_of_experience_in_field]]&gt;Table1[[#This Row],[Age]],"yes","No")</f>
        <v>No</v>
      </c>
    </row>
    <row r="321" spans="1:56" x14ac:dyDescent="0.25">
      <c r="A321">
        <v>319</v>
      </c>
      <c r="D321" t="s">
        <v>2</v>
      </c>
      <c r="F321" t="s">
        <v>4</v>
      </c>
      <c r="H321" s="6">
        <f t="shared" ca="1" si="4"/>
        <v>26.961111111111112</v>
      </c>
      <c r="I321" s="1">
        <v>33386</v>
      </c>
      <c r="J321">
        <v>5</v>
      </c>
      <c r="K321">
        <v>45</v>
      </c>
      <c r="L321">
        <v>12</v>
      </c>
      <c r="M321">
        <v>30</v>
      </c>
      <c r="N321">
        <v>2130033</v>
      </c>
      <c r="O321" t="s">
        <v>53</v>
      </c>
      <c r="P321">
        <v>1</v>
      </c>
      <c r="Q321" t="s">
        <v>43</v>
      </c>
      <c r="T321" t="s">
        <v>1532</v>
      </c>
      <c r="U321">
        <v>0</v>
      </c>
      <c r="AD321" t="s">
        <v>48</v>
      </c>
      <c r="AJ321" t="s">
        <v>12</v>
      </c>
      <c r="AO321" t="s">
        <v>24</v>
      </c>
      <c r="AQ321">
        <v>3</v>
      </c>
      <c r="AS321">
        <v>4</v>
      </c>
      <c r="AU321">
        <v>6</v>
      </c>
      <c r="AV321" t="s">
        <v>1533</v>
      </c>
      <c r="AW321" t="s">
        <v>28</v>
      </c>
      <c r="AY321">
        <v>8</v>
      </c>
      <c r="AZ321" t="s">
        <v>1534</v>
      </c>
      <c r="BA321" t="s">
        <v>1535</v>
      </c>
      <c r="BB321" t="s">
        <v>1536</v>
      </c>
      <c r="BD321" t="str">
        <f ca="1">IF(Table1[[#This Row],[years_of_experience_in_field]]&gt;Table1[[#This Row],[Age]],"yes","No")</f>
        <v>No</v>
      </c>
    </row>
    <row r="322" spans="1:56" x14ac:dyDescent="0.25">
      <c r="A322">
        <v>320</v>
      </c>
      <c r="B322" t="s">
        <v>0</v>
      </c>
      <c r="H322" s="6">
        <f t="shared" ref="H322:H385" ca="1" si="5">_xlfn.DAYS(NOW(),I322)/360</f>
        <v>44.144444444444446</v>
      </c>
      <c r="I322" s="1">
        <v>27200</v>
      </c>
      <c r="J322">
        <v>7</v>
      </c>
      <c r="K322">
        <v>35</v>
      </c>
      <c r="L322">
        <v>14</v>
      </c>
      <c r="M322">
        <v>2</v>
      </c>
      <c r="N322">
        <v>94087</v>
      </c>
      <c r="O322" t="s">
        <v>31</v>
      </c>
      <c r="P322">
        <v>0</v>
      </c>
      <c r="Q322" t="s">
        <v>32</v>
      </c>
      <c r="S322" t="s">
        <v>18</v>
      </c>
      <c r="U322">
        <v>0</v>
      </c>
      <c r="AD322" t="s">
        <v>23</v>
      </c>
      <c r="AE322" t="s">
        <v>7</v>
      </c>
      <c r="AG322" t="s">
        <v>9</v>
      </c>
      <c r="AO322" t="s">
        <v>37</v>
      </c>
      <c r="AR322">
        <v>10</v>
      </c>
      <c r="AS322">
        <v>2</v>
      </c>
      <c r="AU322">
        <v>14</v>
      </c>
      <c r="AV322" t="s">
        <v>1537</v>
      </c>
      <c r="AW322" t="s">
        <v>309</v>
      </c>
      <c r="AY322">
        <v>7</v>
      </c>
      <c r="AZ322" t="s">
        <v>1538</v>
      </c>
      <c r="BA322" t="s">
        <v>1539</v>
      </c>
      <c r="BB322" t="s">
        <v>1540</v>
      </c>
      <c r="BD322" t="str">
        <f ca="1">IF(Table1[[#This Row],[years_of_experience_in_field]]&gt;Table1[[#This Row],[Age]],"yes","No")</f>
        <v>No</v>
      </c>
    </row>
    <row r="323" spans="1:56" x14ac:dyDescent="0.25">
      <c r="A323">
        <v>321</v>
      </c>
      <c r="C323" t="s">
        <v>1</v>
      </c>
      <c r="F323" t="s">
        <v>4</v>
      </c>
      <c r="H323" s="6">
        <f t="shared" ca="1" si="5"/>
        <v>25.286111111111111</v>
      </c>
      <c r="I323" s="1">
        <v>33989</v>
      </c>
      <c r="J323">
        <v>8</v>
      </c>
      <c r="K323">
        <v>35</v>
      </c>
      <c r="L323">
        <v>10</v>
      </c>
      <c r="M323">
        <v>30</v>
      </c>
      <c r="N323">
        <v>80301</v>
      </c>
      <c r="O323" t="s">
        <v>299</v>
      </c>
      <c r="P323">
        <v>0</v>
      </c>
      <c r="Q323" t="s">
        <v>32</v>
      </c>
      <c r="S323" t="s">
        <v>63</v>
      </c>
      <c r="U323">
        <v>1</v>
      </c>
      <c r="V323" t="s">
        <v>177</v>
      </c>
      <c r="Y323" t="s">
        <v>1541</v>
      </c>
      <c r="Z323" t="s">
        <v>236</v>
      </c>
      <c r="AB323">
        <v>2</v>
      </c>
      <c r="AC323" t="s">
        <v>1542</v>
      </c>
      <c r="AD323" t="s">
        <v>23</v>
      </c>
      <c r="AH323" t="s">
        <v>10</v>
      </c>
      <c r="AJ323" t="s">
        <v>12</v>
      </c>
      <c r="AO323" t="s">
        <v>24</v>
      </c>
      <c r="AQ323">
        <v>4</v>
      </c>
      <c r="AS323">
        <v>4</v>
      </c>
      <c r="AU323">
        <v>3</v>
      </c>
      <c r="AV323" t="s">
        <v>1543</v>
      </c>
      <c r="AW323" t="s">
        <v>39</v>
      </c>
      <c r="AY323">
        <v>8</v>
      </c>
      <c r="AZ323" t="s">
        <v>1544</v>
      </c>
      <c r="BA323" t="s">
        <v>1545</v>
      </c>
      <c r="BD323" t="str">
        <f ca="1">IF(Table1[[#This Row],[years_of_experience_in_field]]&gt;Table1[[#This Row],[Age]],"yes","No")</f>
        <v>No</v>
      </c>
    </row>
    <row r="324" spans="1:56" x14ac:dyDescent="0.25">
      <c r="A324">
        <v>322</v>
      </c>
      <c r="B324" t="s">
        <v>0</v>
      </c>
      <c r="E324" t="s">
        <v>3</v>
      </c>
      <c r="F324" t="s">
        <v>4</v>
      </c>
      <c r="H324" s="6">
        <f t="shared" ca="1" si="5"/>
        <v>26.925000000000001</v>
      </c>
      <c r="I324" s="1">
        <v>33399</v>
      </c>
      <c r="J324">
        <v>8</v>
      </c>
      <c r="K324">
        <v>35</v>
      </c>
      <c r="L324">
        <v>7</v>
      </c>
      <c r="M324">
        <v>1</v>
      </c>
      <c r="N324">
        <v>0</v>
      </c>
      <c r="O324" t="s">
        <v>299</v>
      </c>
      <c r="P324">
        <v>1</v>
      </c>
      <c r="Q324" t="s">
        <v>32</v>
      </c>
      <c r="S324" t="s">
        <v>18</v>
      </c>
      <c r="U324">
        <v>0</v>
      </c>
      <c r="AD324" t="s">
        <v>23</v>
      </c>
      <c r="AM324" t="s">
        <v>15</v>
      </c>
      <c r="AW324" t="s">
        <v>39</v>
      </c>
      <c r="AY324">
        <v>9</v>
      </c>
      <c r="AZ324" t="s">
        <v>1546</v>
      </c>
      <c r="BA324" t="s">
        <v>1547</v>
      </c>
      <c r="BB324" t="s">
        <v>1548</v>
      </c>
      <c r="BD324" t="str">
        <f ca="1">IF(Table1[[#This Row],[years_of_experience_in_field]]&gt;Table1[[#This Row],[Age]],"yes","No")</f>
        <v>No</v>
      </c>
    </row>
    <row r="325" spans="1:56" x14ac:dyDescent="0.25">
      <c r="A325">
        <v>323</v>
      </c>
      <c r="B325" t="s">
        <v>0</v>
      </c>
      <c r="C325" t="s">
        <v>1</v>
      </c>
      <c r="F325" t="s">
        <v>4</v>
      </c>
      <c r="H325" s="6">
        <f t="shared" ca="1" si="5"/>
        <v>39.163888888888891</v>
      </c>
      <c r="I325" s="1">
        <v>28993</v>
      </c>
      <c r="J325">
        <v>6</v>
      </c>
      <c r="K325">
        <v>35</v>
      </c>
      <c r="L325">
        <v>12</v>
      </c>
      <c r="M325">
        <v>12</v>
      </c>
      <c r="N325">
        <v>15025</v>
      </c>
      <c r="O325" t="s">
        <v>189</v>
      </c>
      <c r="P325">
        <v>1</v>
      </c>
      <c r="Q325" t="s">
        <v>17</v>
      </c>
      <c r="S325" t="s">
        <v>33</v>
      </c>
      <c r="U325">
        <v>1</v>
      </c>
      <c r="V325" t="s">
        <v>177</v>
      </c>
      <c r="X325" t="s">
        <v>45</v>
      </c>
      <c r="Z325" t="s">
        <v>56</v>
      </c>
      <c r="AB325">
        <v>15</v>
      </c>
      <c r="AC325" t="s">
        <v>163</v>
      </c>
      <c r="AD325" t="s">
        <v>48</v>
      </c>
      <c r="AI325" t="s">
        <v>11</v>
      </c>
      <c r="AO325" t="s">
        <v>126</v>
      </c>
      <c r="AQ325">
        <v>6</v>
      </c>
      <c r="AS325">
        <v>6</v>
      </c>
      <c r="AU325">
        <v>30</v>
      </c>
      <c r="AV325" t="s">
        <v>1549</v>
      </c>
      <c r="AW325" t="s">
        <v>28</v>
      </c>
      <c r="AY325">
        <v>9</v>
      </c>
      <c r="AZ325" t="s">
        <v>1550</v>
      </c>
      <c r="BA325" t="s">
        <v>1551</v>
      </c>
      <c r="BB325" t="s">
        <v>254</v>
      </c>
      <c r="BD325" t="str">
        <f ca="1">IF(Table1[[#This Row],[years_of_experience_in_field]]&gt;Table1[[#This Row],[Age]],"yes","No")</f>
        <v>No</v>
      </c>
    </row>
    <row r="326" spans="1:56" x14ac:dyDescent="0.25">
      <c r="A326">
        <v>324</v>
      </c>
      <c r="C326" t="s">
        <v>1</v>
      </c>
      <c r="H326" s="6">
        <f t="shared" ca="1" si="5"/>
        <v>37.924999999999997</v>
      </c>
      <c r="I326" s="1">
        <v>29439</v>
      </c>
      <c r="J326">
        <v>7</v>
      </c>
      <c r="K326">
        <v>120</v>
      </c>
      <c r="L326">
        <v>12</v>
      </c>
      <c r="M326">
        <v>12</v>
      </c>
      <c r="N326">
        <v>600061</v>
      </c>
      <c r="O326" t="s">
        <v>61</v>
      </c>
      <c r="P326">
        <v>1</v>
      </c>
      <c r="Q326" t="s">
        <v>98</v>
      </c>
      <c r="S326" t="s">
        <v>63</v>
      </c>
      <c r="U326">
        <v>1</v>
      </c>
      <c r="V326" t="s">
        <v>119</v>
      </c>
      <c r="X326" t="s">
        <v>45</v>
      </c>
      <c r="Z326" t="s">
        <v>56</v>
      </c>
      <c r="AB326">
        <v>14</v>
      </c>
      <c r="AC326" t="s">
        <v>1552</v>
      </c>
      <c r="AD326" t="s">
        <v>48</v>
      </c>
      <c r="AH326" t="s">
        <v>10</v>
      </c>
      <c r="AJ326" t="s">
        <v>12</v>
      </c>
      <c r="AO326" t="s">
        <v>37</v>
      </c>
      <c r="AR326">
        <v>10</v>
      </c>
      <c r="AT326">
        <v>8</v>
      </c>
      <c r="AU326">
        <v>24</v>
      </c>
      <c r="AV326" t="s">
        <v>1553</v>
      </c>
      <c r="AW326" t="s">
        <v>39</v>
      </c>
      <c r="AY326">
        <v>9</v>
      </c>
      <c r="AZ326" t="s">
        <v>1554</v>
      </c>
      <c r="BA326" t="s">
        <v>1555</v>
      </c>
      <c r="BB326" t="s">
        <v>1556</v>
      </c>
      <c r="BD326" t="str">
        <f ca="1">IF(Table1[[#This Row],[years_of_experience_in_field]]&gt;Table1[[#This Row],[Age]],"yes","No")</f>
        <v>No</v>
      </c>
    </row>
    <row r="327" spans="1:56" x14ac:dyDescent="0.25">
      <c r="A327">
        <v>325</v>
      </c>
      <c r="B327" t="s">
        <v>0</v>
      </c>
      <c r="C327" t="s">
        <v>1</v>
      </c>
      <c r="D327" t="s">
        <v>2</v>
      </c>
      <c r="H327" s="6">
        <f t="shared" ca="1" si="5"/>
        <v>39.536111111111111</v>
      </c>
      <c r="I327" s="1">
        <v>28859</v>
      </c>
      <c r="J327">
        <v>8</v>
      </c>
      <c r="K327">
        <v>15</v>
      </c>
      <c r="L327">
        <v>5</v>
      </c>
      <c r="M327">
        <v>10</v>
      </c>
      <c r="N327">
        <v>16506</v>
      </c>
      <c r="O327" t="s">
        <v>267</v>
      </c>
      <c r="P327">
        <v>0</v>
      </c>
      <c r="Q327" t="s">
        <v>104</v>
      </c>
      <c r="T327" t="s">
        <v>1557</v>
      </c>
      <c r="U327">
        <v>1</v>
      </c>
      <c r="V327" t="s">
        <v>34</v>
      </c>
      <c r="Y327" t="s">
        <v>1558</v>
      </c>
      <c r="Z327" t="s">
        <v>21</v>
      </c>
      <c r="AB327">
        <v>6</v>
      </c>
      <c r="AC327" t="s">
        <v>1559</v>
      </c>
      <c r="AD327" t="s">
        <v>36</v>
      </c>
      <c r="AH327" t="s">
        <v>10</v>
      </c>
      <c r="AO327" t="s">
        <v>37</v>
      </c>
      <c r="AQ327">
        <v>6</v>
      </c>
      <c r="AS327">
        <v>6</v>
      </c>
      <c r="AU327">
        <v>40</v>
      </c>
      <c r="AV327" t="s">
        <v>1560</v>
      </c>
      <c r="AX327" t="s">
        <v>1561</v>
      </c>
      <c r="AY327">
        <v>10</v>
      </c>
      <c r="AZ327" t="s">
        <v>1562</v>
      </c>
      <c r="BA327" t="s">
        <v>1563</v>
      </c>
      <c r="BB327" t="s">
        <v>1564</v>
      </c>
      <c r="BD327" t="str">
        <f ca="1">IF(Table1[[#This Row],[years_of_experience_in_field]]&gt;Table1[[#This Row],[Age]],"yes","No")</f>
        <v>No</v>
      </c>
    </row>
    <row r="328" spans="1:56" x14ac:dyDescent="0.25">
      <c r="A328">
        <v>326</v>
      </c>
      <c r="B328" t="s">
        <v>0</v>
      </c>
      <c r="H328" s="6">
        <f t="shared" ca="1" si="5"/>
        <v>26.247222222222224</v>
      </c>
      <c r="I328" s="1">
        <v>33643</v>
      </c>
      <c r="J328">
        <v>7</v>
      </c>
      <c r="K328">
        <v>180</v>
      </c>
      <c r="L328">
        <v>9</v>
      </c>
      <c r="M328">
        <v>20</v>
      </c>
      <c r="N328">
        <v>110085</v>
      </c>
      <c r="O328" t="s">
        <v>189</v>
      </c>
      <c r="P328">
        <v>1</v>
      </c>
      <c r="Q328" t="s">
        <v>17</v>
      </c>
      <c r="S328" t="s">
        <v>68</v>
      </c>
      <c r="U328">
        <v>1</v>
      </c>
      <c r="V328" t="s">
        <v>54</v>
      </c>
      <c r="X328" t="s">
        <v>45</v>
      </c>
      <c r="Z328" t="s">
        <v>56</v>
      </c>
      <c r="AB328">
        <v>2</v>
      </c>
      <c r="AC328" t="s">
        <v>1565</v>
      </c>
      <c r="AD328" t="s">
        <v>48</v>
      </c>
      <c r="AH328" t="s">
        <v>10</v>
      </c>
      <c r="AK328" t="s">
        <v>13</v>
      </c>
      <c r="AO328" t="s">
        <v>126</v>
      </c>
      <c r="AQ328">
        <v>4</v>
      </c>
      <c r="AS328">
        <v>4</v>
      </c>
      <c r="AU328">
        <v>10</v>
      </c>
      <c r="AV328" t="s">
        <v>1566</v>
      </c>
      <c r="AW328" t="s">
        <v>39</v>
      </c>
      <c r="AY328">
        <v>6</v>
      </c>
      <c r="AZ328" t="s">
        <v>1567</v>
      </c>
      <c r="BA328" t="s">
        <v>1568</v>
      </c>
      <c r="BB328" t="s">
        <v>1569</v>
      </c>
      <c r="BD328" t="str">
        <f ca="1">IF(Table1[[#This Row],[years_of_experience_in_field]]&gt;Table1[[#This Row],[Age]],"yes","No")</f>
        <v>No</v>
      </c>
    </row>
    <row r="329" spans="1:56" x14ac:dyDescent="0.25">
      <c r="A329">
        <v>327</v>
      </c>
      <c r="B329" t="s">
        <v>0</v>
      </c>
      <c r="H329" s="6">
        <f t="shared" ca="1" si="5"/>
        <v>26.608333333333334</v>
      </c>
      <c r="I329" s="1">
        <v>33513</v>
      </c>
      <c r="J329">
        <v>9</v>
      </c>
      <c r="K329">
        <v>2</v>
      </c>
      <c r="L329">
        <v>10</v>
      </c>
      <c r="M329">
        <v>5</v>
      </c>
      <c r="N329">
        <v>560032</v>
      </c>
      <c r="O329" t="s">
        <v>67</v>
      </c>
      <c r="P329">
        <v>1</v>
      </c>
      <c r="Q329" t="s">
        <v>17</v>
      </c>
      <c r="S329" t="s">
        <v>63</v>
      </c>
      <c r="U329">
        <v>1</v>
      </c>
      <c r="V329" t="s">
        <v>177</v>
      </c>
      <c r="X329" t="s">
        <v>45</v>
      </c>
      <c r="Z329" t="s">
        <v>56</v>
      </c>
      <c r="AB329">
        <v>4</v>
      </c>
      <c r="AC329" t="s">
        <v>1148</v>
      </c>
      <c r="AD329" t="s">
        <v>23</v>
      </c>
      <c r="AJ329" t="s">
        <v>12</v>
      </c>
      <c r="AM329" t="s">
        <v>15</v>
      </c>
      <c r="AN329" t="s">
        <v>1570</v>
      </c>
      <c r="AW329" t="s">
        <v>28</v>
      </c>
      <c r="AY329">
        <v>10</v>
      </c>
      <c r="AZ329" t="s">
        <v>1571</v>
      </c>
      <c r="BA329" t="s">
        <v>1572</v>
      </c>
      <c r="BB329" t="s">
        <v>1573</v>
      </c>
      <c r="BD329" t="str">
        <f ca="1">IF(Table1[[#This Row],[years_of_experience_in_field]]&gt;Table1[[#This Row],[Age]],"yes","No")</f>
        <v>No</v>
      </c>
    </row>
    <row r="330" spans="1:56" x14ac:dyDescent="0.25">
      <c r="A330">
        <v>328</v>
      </c>
      <c r="C330" t="s">
        <v>1</v>
      </c>
      <c r="E330" t="s">
        <v>3</v>
      </c>
      <c r="F330" t="s">
        <v>4</v>
      </c>
      <c r="H330" s="6">
        <f t="shared" ca="1" si="5"/>
        <v>45.758333333333333</v>
      </c>
      <c r="I330" s="1">
        <v>26619</v>
      </c>
      <c r="J330">
        <v>8</v>
      </c>
      <c r="K330">
        <v>35</v>
      </c>
      <c r="L330">
        <v>10</v>
      </c>
      <c r="M330">
        <v>50</v>
      </c>
      <c r="N330">
        <v>90409</v>
      </c>
      <c r="O330" t="s">
        <v>53</v>
      </c>
      <c r="P330">
        <v>1</v>
      </c>
      <c r="Q330" t="s">
        <v>43</v>
      </c>
      <c r="S330" t="s">
        <v>68</v>
      </c>
      <c r="U330">
        <v>1</v>
      </c>
      <c r="V330" t="s">
        <v>177</v>
      </c>
      <c r="X330" t="s">
        <v>20</v>
      </c>
      <c r="Z330" t="s">
        <v>56</v>
      </c>
      <c r="AB330">
        <v>5</v>
      </c>
      <c r="AC330" t="s">
        <v>1574</v>
      </c>
      <c r="AD330" t="s">
        <v>327</v>
      </c>
      <c r="AJ330" t="s">
        <v>12</v>
      </c>
      <c r="AN330" t="s">
        <v>1575</v>
      </c>
      <c r="AO330" t="s">
        <v>24</v>
      </c>
      <c r="AQ330">
        <v>5</v>
      </c>
      <c r="AS330">
        <v>5</v>
      </c>
      <c r="AU330">
        <v>8</v>
      </c>
      <c r="AV330" t="s">
        <v>1576</v>
      </c>
      <c r="AW330" t="s">
        <v>39</v>
      </c>
      <c r="AY330">
        <v>8</v>
      </c>
      <c r="AZ330" t="s">
        <v>1577</v>
      </c>
      <c r="BA330" t="s">
        <v>1578</v>
      </c>
      <c r="BB330" t="s">
        <v>1579</v>
      </c>
      <c r="BD330" t="str">
        <f ca="1">IF(Table1[[#This Row],[years_of_experience_in_field]]&gt;Table1[[#This Row],[Age]],"yes","No")</f>
        <v>No</v>
      </c>
    </row>
    <row r="331" spans="1:56" x14ac:dyDescent="0.25">
      <c r="A331">
        <v>329</v>
      </c>
      <c r="B331" t="s">
        <v>0</v>
      </c>
      <c r="C331" t="s">
        <v>1</v>
      </c>
      <c r="D331" t="s">
        <v>2</v>
      </c>
      <c r="H331" s="6">
        <f t="shared" ca="1" si="5"/>
        <v>32.983333333333334</v>
      </c>
      <c r="I331" s="1">
        <v>31218</v>
      </c>
      <c r="J331">
        <v>7</v>
      </c>
      <c r="K331">
        <v>30</v>
      </c>
      <c r="L331">
        <v>8</v>
      </c>
      <c r="M331">
        <v>2</v>
      </c>
      <c r="N331">
        <v>65075</v>
      </c>
      <c r="O331" t="s">
        <v>31</v>
      </c>
      <c r="P331">
        <v>0</v>
      </c>
      <c r="Q331" t="s">
        <v>62</v>
      </c>
      <c r="S331" t="s">
        <v>68</v>
      </c>
      <c r="U331">
        <v>1</v>
      </c>
      <c r="V331" t="s">
        <v>177</v>
      </c>
      <c r="X331" t="s">
        <v>45</v>
      </c>
      <c r="Z331" t="s">
        <v>383</v>
      </c>
      <c r="AB331">
        <v>10</v>
      </c>
      <c r="AC331" t="s">
        <v>1580</v>
      </c>
      <c r="AD331" t="s">
        <v>48</v>
      </c>
      <c r="AF331" t="s">
        <v>8</v>
      </c>
      <c r="AO331" t="s">
        <v>24</v>
      </c>
      <c r="AQ331">
        <v>4</v>
      </c>
      <c r="AS331">
        <v>4</v>
      </c>
      <c r="AU331">
        <v>6</v>
      </c>
      <c r="AV331" t="s">
        <v>1581</v>
      </c>
      <c r="AW331" t="s">
        <v>28</v>
      </c>
      <c r="AY331">
        <v>9</v>
      </c>
      <c r="AZ331" t="s">
        <v>1582</v>
      </c>
      <c r="BD331" t="str">
        <f ca="1">IF(Table1[[#This Row],[years_of_experience_in_field]]&gt;Table1[[#This Row],[Age]],"yes","No")</f>
        <v>No</v>
      </c>
    </row>
    <row r="332" spans="1:56" x14ac:dyDescent="0.25">
      <c r="A332">
        <v>330</v>
      </c>
      <c r="B332" t="s">
        <v>0</v>
      </c>
      <c r="H332" s="6">
        <f t="shared" ca="1" si="5"/>
        <v>49.536111111111111</v>
      </c>
      <c r="I332" s="1">
        <v>25259</v>
      </c>
      <c r="J332">
        <v>8</v>
      </c>
      <c r="K332">
        <v>35</v>
      </c>
      <c r="L332">
        <v>14</v>
      </c>
      <c r="M332">
        <v>2</v>
      </c>
      <c r="N332">
        <v>78759</v>
      </c>
      <c r="O332" t="s">
        <v>31</v>
      </c>
      <c r="P332">
        <v>1</v>
      </c>
      <c r="U332">
        <v>0</v>
      </c>
      <c r="AD332" t="s">
        <v>23</v>
      </c>
      <c r="AH332" t="s">
        <v>10</v>
      </c>
      <c r="AO332" t="s">
        <v>37</v>
      </c>
      <c r="AQ332">
        <v>6</v>
      </c>
      <c r="AS332">
        <v>6</v>
      </c>
      <c r="AU332">
        <v>16</v>
      </c>
      <c r="AV332" t="s">
        <v>1583</v>
      </c>
      <c r="AW332" t="s">
        <v>39</v>
      </c>
      <c r="AY332">
        <v>9</v>
      </c>
      <c r="AZ332" t="s">
        <v>1584</v>
      </c>
      <c r="BB332" t="s">
        <v>1585</v>
      </c>
      <c r="BD332" t="str">
        <f ca="1">IF(Table1[[#This Row],[years_of_experience_in_field]]&gt;Table1[[#This Row],[Age]],"yes","No")</f>
        <v>No</v>
      </c>
    </row>
    <row r="333" spans="1:56" x14ac:dyDescent="0.25">
      <c r="A333">
        <v>331</v>
      </c>
      <c r="E333" t="s">
        <v>3</v>
      </c>
      <c r="H333" s="6">
        <f t="shared" ca="1" si="5"/>
        <v>29.358333333333334</v>
      </c>
      <c r="I333" s="1">
        <v>32523</v>
      </c>
      <c r="J333">
        <v>7</v>
      </c>
      <c r="K333">
        <v>10</v>
      </c>
      <c r="L333">
        <v>7</v>
      </c>
      <c r="M333">
        <v>10</v>
      </c>
      <c r="N333">
        <v>4755066</v>
      </c>
      <c r="O333" t="s">
        <v>267</v>
      </c>
      <c r="P333">
        <v>0</v>
      </c>
      <c r="Q333" t="s">
        <v>17</v>
      </c>
      <c r="S333" t="s">
        <v>18</v>
      </c>
      <c r="U333">
        <v>1</v>
      </c>
      <c r="V333" t="s">
        <v>177</v>
      </c>
      <c r="X333" t="s">
        <v>75</v>
      </c>
      <c r="Z333" t="s">
        <v>21</v>
      </c>
      <c r="AB333">
        <v>4</v>
      </c>
      <c r="AC333" t="s">
        <v>1586</v>
      </c>
      <c r="AD333" t="s">
        <v>48</v>
      </c>
      <c r="AG333" t="s">
        <v>9</v>
      </c>
      <c r="AO333" t="s">
        <v>37</v>
      </c>
      <c r="AQ333">
        <v>5</v>
      </c>
      <c r="AS333">
        <v>5</v>
      </c>
      <c r="AU333">
        <v>180</v>
      </c>
      <c r="AV333" t="s">
        <v>1587</v>
      </c>
      <c r="AW333" t="s">
        <v>28</v>
      </c>
      <c r="AY333">
        <v>10</v>
      </c>
      <c r="AZ333" t="s">
        <v>1588</v>
      </c>
      <c r="BA333" t="s">
        <v>1589</v>
      </c>
      <c r="BB333" t="s">
        <v>1590</v>
      </c>
      <c r="BD333" t="str">
        <f ca="1">IF(Table1[[#This Row],[years_of_experience_in_field]]&gt;Table1[[#This Row],[Age]],"yes","No")</f>
        <v>No</v>
      </c>
    </row>
    <row r="334" spans="1:56" x14ac:dyDescent="0.25">
      <c r="A334">
        <v>332</v>
      </c>
      <c r="B334" t="s">
        <v>0</v>
      </c>
      <c r="F334" t="s">
        <v>4</v>
      </c>
      <c r="H334" s="6">
        <f t="shared" ca="1" si="5"/>
        <v>26.455555555555556</v>
      </c>
      <c r="I334" s="1">
        <v>33568</v>
      </c>
      <c r="J334">
        <v>8</v>
      </c>
      <c r="K334">
        <v>110</v>
      </c>
      <c r="L334">
        <v>10</v>
      </c>
      <c r="M334">
        <v>0</v>
      </c>
      <c r="N334">
        <v>560008</v>
      </c>
      <c r="O334" t="s">
        <v>97</v>
      </c>
      <c r="P334">
        <v>0</v>
      </c>
      <c r="Q334" t="s">
        <v>62</v>
      </c>
      <c r="S334" t="s">
        <v>68</v>
      </c>
      <c r="U334">
        <v>1</v>
      </c>
      <c r="V334" t="s">
        <v>177</v>
      </c>
      <c r="X334" t="s">
        <v>45</v>
      </c>
      <c r="Z334" t="s">
        <v>56</v>
      </c>
      <c r="AB334">
        <v>3</v>
      </c>
      <c r="AC334" t="s">
        <v>1591</v>
      </c>
      <c r="AD334" t="s">
        <v>23</v>
      </c>
      <c r="AJ334" t="s">
        <v>12</v>
      </c>
      <c r="AO334" t="s">
        <v>37</v>
      </c>
      <c r="AQ334">
        <v>6</v>
      </c>
      <c r="AS334">
        <v>6</v>
      </c>
      <c r="AU334">
        <v>6</v>
      </c>
      <c r="AV334" t="s">
        <v>1592</v>
      </c>
      <c r="AW334" t="s">
        <v>39</v>
      </c>
      <c r="AY334">
        <v>9</v>
      </c>
      <c r="AZ334" t="s">
        <v>1593</v>
      </c>
      <c r="BA334" t="s">
        <v>574</v>
      </c>
      <c r="BB334" t="s">
        <v>1594</v>
      </c>
      <c r="BD334" t="str">
        <f ca="1">IF(Table1[[#This Row],[years_of_experience_in_field]]&gt;Table1[[#This Row],[Age]],"yes","No")</f>
        <v>No</v>
      </c>
    </row>
    <row r="335" spans="1:56" x14ac:dyDescent="0.25">
      <c r="A335">
        <v>333</v>
      </c>
      <c r="C335" t="s">
        <v>1</v>
      </c>
      <c r="F335" t="s">
        <v>4</v>
      </c>
      <c r="H335" s="6">
        <f t="shared" ca="1" si="5"/>
        <v>46.147222222222226</v>
      </c>
      <c r="I335" s="1">
        <v>26479</v>
      </c>
      <c r="J335">
        <v>7</v>
      </c>
      <c r="K335">
        <v>60</v>
      </c>
      <c r="L335">
        <v>11</v>
      </c>
      <c r="M335">
        <v>20</v>
      </c>
      <c r="N335">
        <v>28039</v>
      </c>
      <c r="O335" t="s">
        <v>189</v>
      </c>
      <c r="P335">
        <v>0</v>
      </c>
      <c r="Q335" t="s">
        <v>104</v>
      </c>
      <c r="S335" t="s">
        <v>63</v>
      </c>
      <c r="U335">
        <v>1</v>
      </c>
      <c r="V335" t="s">
        <v>74</v>
      </c>
      <c r="X335" t="s">
        <v>45</v>
      </c>
      <c r="Z335" t="s">
        <v>56</v>
      </c>
      <c r="AB335">
        <v>15</v>
      </c>
      <c r="AC335" t="s">
        <v>1595</v>
      </c>
      <c r="AD335" t="s">
        <v>48</v>
      </c>
      <c r="AI335" t="s">
        <v>11</v>
      </c>
      <c r="AO335" t="s">
        <v>37</v>
      </c>
      <c r="AQ335">
        <v>4</v>
      </c>
      <c r="AS335">
        <v>6</v>
      </c>
      <c r="AU335">
        <v>25</v>
      </c>
      <c r="AV335" t="s">
        <v>1596</v>
      </c>
      <c r="AW335" t="s">
        <v>39</v>
      </c>
      <c r="AY335">
        <v>9</v>
      </c>
      <c r="AZ335" t="s">
        <v>1597</v>
      </c>
      <c r="BA335" t="s">
        <v>1598</v>
      </c>
      <c r="BB335" t="s">
        <v>1599</v>
      </c>
      <c r="BD335" t="str">
        <f ca="1">IF(Table1[[#This Row],[years_of_experience_in_field]]&gt;Table1[[#This Row],[Age]],"yes","No")</f>
        <v>No</v>
      </c>
    </row>
    <row r="336" spans="1:56" x14ac:dyDescent="0.25">
      <c r="A336">
        <v>334</v>
      </c>
      <c r="C336" t="s">
        <v>1</v>
      </c>
      <c r="F336" t="s">
        <v>4</v>
      </c>
      <c r="H336" s="6">
        <f t="shared" ca="1" si="5"/>
        <v>35.086111111111109</v>
      </c>
      <c r="I336" s="1">
        <v>30461</v>
      </c>
      <c r="J336">
        <v>8</v>
      </c>
      <c r="K336">
        <v>35</v>
      </c>
      <c r="L336">
        <v>16</v>
      </c>
      <c r="M336">
        <v>2</v>
      </c>
      <c r="N336">
        <v>200080</v>
      </c>
      <c r="O336" t="s">
        <v>153</v>
      </c>
      <c r="P336">
        <v>0</v>
      </c>
      <c r="Q336" t="s">
        <v>32</v>
      </c>
      <c r="S336" t="s">
        <v>63</v>
      </c>
      <c r="U336">
        <v>1</v>
      </c>
      <c r="V336" t="s">
        <v>177</v>
      </c>
      <c r="X336" t="s">
        <v>45</v>
      </c>
      <c r="Z336" t="s">
        <v>70</v>
      </c>
      <c r="AB336">
        <v>12</v>
      </c>
      <c r="AC336" t="s">
        <v>1600</v>
      </c>
      <c r="AD336" t="s">
        <v>125</v>
      </c>
      <c r="AH336" t="s">
        <v>10</v>
      </c>
      <c r="AJ336" t="s">
        <v>12</v>
      </c>
      <c r="AO336" t="s">
        <v>37</v>
      </c>
      <c r="AQ336">
        <v>6</v>
      </c>
      <c r="AS336">
        <v>6</v>
      </c>
      <c r="AU336">
        <v>4</v>
      </c>
      <c r="AV336" t="s">
        <v>1601</v>
      </c>
      <c r="AW336" t="s">
        <v>39</v>
      </c>
      <c r="AY336">
        <v>10</v>
      </c>
      <c r="AZ336" t="s">
        <v>1602</v>
      </c>
      <c r="BA336" t="s">
        <v>1603</v>
      </c>
      <c r="BD336" t="str">
        <f ca="1">IF(Table1[[#This Row],[years_of_experience_in_field]]&gt;Table1[[#This Row],[Age]],"yes","No")</f>
        <v>No</v>
      </c>
    </row>
    <row r="337" spans="1:56" x14ac:dyDescent="0.25">
      <c r="A337">
        <v>335</v>
      </c>
      <c r="B337" t="s">
        <v>0</v>
      </c>
      <c r="C337" t="s">
        <v>1</v>
      </c>
      <c r="D337" t="s">
        <v>2</v>
      </c>
      <c r="F337" t="s">
        <v>4</v>
      </c>
      <c r="H337" s="6">
        <v>33</v>
      </c>
      <c r="J337">
        <v>6</v>
      </c>
      <c r="K337">
        <v>120</v>
      </c>
      <c r="L337">
        <v>9</v>
      </c>
      <c r="M337">
        <v>10</v>
      </c>
      <c r="N337">
        <v>110063</v>
      </c>
      <c r="O337" t="s">
        <v>189</v>
      </c>
      <c r="P337">
        <v>0</v>
      </c>
      <c r="Q337" t="s">
        <v>98</v>
      </c>
      <c r="S337" t="s">
        <v>63</v>
      </c>
      <c r="U337">
        <v>1</v>
      </c>
      <c r="V337" t="s">
        <v>177</v>
      </c>
      <c r="X337" t="s">
        <v>45</v>
      </c>
      <c r="Z337" t="s">
        <v>56</v>
      </c>
      <c r="AB337">
        <v>2</v>
      </c>
      <c r="AC337" t="s">
        <v>1604</v>
      </c>
      <c r="AD337" t="s">
        <v>327</v>
      </c>
      <c r="AH337" t="s">
        <v>10</v>
      </c>
      <c r="AO337" t="s">
        <v>126</v>
      </c>
      <c r="AQ337">
        <v>6</v>
      </c>
      <c r="AS337">
        <v>4</v>
      </c>
      <c r="AU337">
        <v>12</v>
      </c>
      <c r="AV337" t="s">
        <v>1605</v>
      </c>
      <c r="AW337" t="s">
        <v>39</v>
      </c>
      <c r="AY337">
        <v>10</v>
      </c>
      <c r="AZ337" t="s">
        <v>1606</v>
      </c>
      <c r="BA337" t="s">
        <v>1607</v>
      </c>
      <c r="BB337" t="s">
        <v>80</v>
      </c>
      <c r="BD337" t="str">
        <f>IF(Table1[[#This Row],[years_of_experience_in_field]]&gt;Table1[[#This Row],[Age]],"yes","No")</f>
        <v>No</v>
      </c>
    </row>
    <row r="338" spans="1:56" x14ac:dyDescent="0.25">
      <c r="A338">
        <v>336</v>
      </c>
      <c r="B338" t="s">
        <v>0</v>
      </c>
      <c r="F338" t="s">
        <v>4</v>
      </c>
      <c r="H338" s="6">
        <f t="shared" ca="1" si="5"/>
        <v>29.327777777777779</v>
      </c>
      <c r="I338" s="1">
        <v>32534</v>
      </c>
      <c r="J338">
        <v>8</v>
      </c>
      <c r="K338">
        <v>35</v>
      </c>
      <c r="L338">
        <v>4</v>
      </c>
      <c r="M338">
        <v>20</v>
      </c>
      <c r="N338">
        <v>22630</v>
      </c>
      <c r="O338" t="s">
        <v>85</v>
      </c>
      <c r="P338">
        <v>1</v>
      </c>
      <c r="Q338" t="s">
        <v>17</v>
      </c>
      <c r="S338" t="s">
        <v>63</v>
      </c>
      <c r="U338">
        <v>1</v>
      </c>
      <c r="V338" t="s">
        <v>99</v>
      </c>
      <c r="X338" t="s">
        <v>106</v>
      </c>
      <c r="Z338" t="s">
        <v>56</v>
      </c>
      <c r="AB338">
        <v>2</v>
      </c>
      <c r="AD338" t="s">
        <v>327</v>
      </c>
      <c r="AH338" t="s">
        <v>10</v>
      </c>
      <c r="AN338" t="s">
        <v>1608</v>
      </c>
      <c r="AO338" t="s">
        <v>24</v>
      </c>
      <c r="AQ338">
        <v>6</v>
      </c>
      <c r="AS338">
        <v>6</v>
      </c>
      <c r="AU338">
        <v>20</v>
      </c>
      <c r="AV338" t="s">
        <v>1609</v>
      </c>
      <c r="AW338" t="s">
        <v>39</v>
      </c>
      <c r="AY338">
        <v>10</v>
      </c>
      <c r="AZ338" t="s">
        <v>1089</v>
      </c>
      <c r="BA338" t="s">
        <v>1610</v>
      </c>
      <c r="BB338" t="s">
        <v>1611</v>
      </c>
      <c r="BD338" t="str">
        <f ca="1">IF(Table1[[#This Row],[years_of_experience_in_field]]&gt;Table1[[#This Row],[Age]],"yes","No")</f>
        <v>No</v>
      </c>
    </row>
    <row r="339" spans="1:56" x14ac:dyDescent="0.25">
      <c r="A339">
        <v>337</v>
      </c>
      <c r="B339" t="s">
        <v>0</v>
      </c>
      <c r="H339" s="6">
        <f t="shared" ca="1" si="5"/>
        <v>20.502777777777776</v>
      </c>
      <c r="I339" s="1">
        <v>35711</v>
      </c>
      <c r="J339">
        <v>7</v>
      </c>
      <c r="K339">
        <v>120</v>
      </c>
      <c r="L339">
        <v>12</v>
      </c>
      <c r="M339">
        <v>3</v>
      </c>
      <c r="N339">
        <v>8887</v>
      </c>
      <c r="O339" t="s">
        <v>299</v>
      </c>
      <c r="P339">
        <v>1</v>
      </c>
      <c r="U339">
        <v>1</v>
      </c>
      <c r="V339" t="s">
        <v>10</v>
      </c>
      <c r="X339" t="s">
        <v>314</v>
      </c>
      <c r="Z339" t="s">
        <v>56</v>
      </c>
      <c r="AB339">
        <v>4</v>
      </c>
      <c r="AC339" t="s">
        <v>1612</v>
      </c>
      <c r="AD339" t="s">
        <v>1081</v>
      </c>
      <c r="AJ339" t="s">
        <v>12</v>
      </c>
      <c r="AK339" t="s">
        <v>13</v>
      </c>
      <c r="AO339" t="s">
        <v>24</v>
      </c>
      <c r="AQ339">
        <v>5</v>
      </c>
      <c r="AT339" t="s">
        <v>1613</v>
      </c>
      <c r="AU339">
        <v>6</v>
      </c>
      <c r="AV339" t="s">
        <v>1614</v>
      </c>
      <c r="AW339" t="s">
        <v>28</v>
      </c>
      <c r="AY339">
        <v>10</v>
      </c>
      <c r="AZ339" t="s">
        <v>1615</v>
      </c>
      <c r="BA339" t="s">
        <v>1616</v>
      </c>
      <c r="BD339" t="str">
        <f ca="1">IF(Table1[[#This Row],[years_of_experience_in_field]]&gt;Table1[[#This Row],[Age]],"yes","No")</f>
        <v>No</v>
      </c>
    </row>
    <row r="340" spans="1:56" x14ac:dyDescent="0.25">
      <c r="A340">
        <v>338</v>
      </c>
      <c r="E340" t="s">
        <v>3</v>
      </c>
      <c r="F340" t="s">
        <v>4</v>
      </c>
      <c r="H340" s="6">
        <f t="shared" ca="1" si="5"/>
        <v>23.511111111111113</v>
      </c>
      <c r="I340" s="1">
        <v>34628</v>
      </c>
      <c r="J340">
        <v>6</v>
      </c>
      <c r="K340">
        <v>40</v>
      </c>
      <c r="L340">
        <v>12</v>
      </c>
      <c r="M340">
        <v>5</v>
      </c>
      <c r="N340">
        <v>110059</v>
      </c>
      <c r="O340" t="s">
        <v>299</v>
      </c>
      <c r="P340">
        <v>1</v>
      </c>
      <c r="Q340" t="s">
        <v>43</v>
      </c>
      <c r="S340" t="s">
        <v>68</v>
      </c>
      <c r="U340">
        <v>1</v>
      </c>
      <c r="V340" t="s">
        <v>177</v>
      </c>
      <c r="X340" t="s">
        <v>45</v>
      </c>
      <c r="Z340" t="s">
        <v>46</v>
      </c>
      <c r="AB340">
        <v>0</v>
      </c>
      <c r="AC340" t="s">
        <v>1297</v>
      </c>
      <c r="AD340" t="s">
        <v>23</v>
      </c>
      <c r="AI340" t="s">
        <v>11</v>
      </c>
      <c r="AO340" t="s">
        <v>37</v>
      </c>
      <c r="AQ340">
        <v>4</v>
      </c>
      <c r="AS340">
        <v>2</v>
      </c>
      <c r="AU340">
        <v>48</v>
      </c>
      <c r="AV340" t="s">
        <v>1617</v>
      </c>
      <c r="AW340" t="s">
        <v>39</v>
      </c>
      <c r="AY340">
        <v>9</v>
      </c>
      <c r="AZ340" t="s">
        <v>1618</v>
      </c>
      <c r="BA340" t="s">
        <v>1619</v>
      </c>
      <c r="BD340" t="str">
        <f ca="1">IF(Table1[[#This Row],[years_of_experience_in_field]]&gt;Table1[[#This Row],[Age]],"yes","No")</f>
        <v>No</v>
      </c>
    </row>
    <row r="341" spans="1:56" x14ac:dyDescent="0.25">
      <c r="A341">
        <v>339</v>
      </c>
      <c r="B341" t="s">
        <v>0</v>
      </c>
      <c r="C341" t="s">
        <v>1</v>
      </c>
      <c r="F341" t="s">
        <v>4</v>
      </c>
      <c r="H341" s="6">
        <f t="shared" ca="1" si="5"/>
        <v>21.441666666666666</v>
      </c>
      <c r="I341" s="1">
        <v>35373</v>
      </c>
      <c r="J341">
        <v>6</v>
      </c>
      <c r="K341">
        <v>35</v>
      </c>
      <c r="L341">
        <v>12</v>
      </c>
      <c r="M341">
        <v>4</v>
      </c>
      <c r="N341">
        <v>100070</v>
      </c>
      <c r="O341" t="s">
        <v>85</v>
      </c>
      <c r="P341">
        <v>1</v>
      </c>
      <c r="Q341" t="s">
        <v>62</v>
      </c>
      <c r="S341" t="s">
        <v>33</v>
      </c>
      <c r="U341">
        <v>0</v>
      </c>
      <c r="AD341" t="s">
        <v>23</v>
      </c>
      <c r="AJ341" t="s">
        <v>12</v>
      </c>
      <c r="AO341" t="s">
        <v>24</v>
      </c>
      <c r="AQ341">
        <v>3</v>
      </c>
      <c r="AS341">
        <v>6</v>
      </c>
      <c r="AU341">
        <v>80</v>
      </c>
      <c r="AV341" t="s">
        <v>1620</v>
      </c>
      <c r="AX341" t="s">
        <v>1408</v>
      </c>
      <c r="AY341">
        <v>9</v>
      </c>
      <c r="AZ341" t="s">
        <v>1621</v>
      </c>
      <c r="BA341" t="s">
        <v>1622</v>
      </c>
      <c r="BB341" t="s">
        <v>1623</v>
      </c>
      <c r="BD341" t="str">
        <f ca="1">IF(Table1[[#This Row],[years_of_experience_in_field]]&gt;Table1[[#This Row],[Age]],"yes","No")</f>
        <v>No</v>
      </c>
    </row>
    <row r="342" spans="1:56" x14ac:dyDescent="0.25">
      <c r="A342">
        <v>340</v>
      </c>
      <c r="F342" t="s">
        <v>4</v>
      </c>
      <c r="H342" s="6">
        <f t="shared" ca="1" si="5"/>
        <v>29.444444444444443</v>
      </c>
      <c r="I342" s="1">
        <v>32492</v>
      </c>
      <c r="J342">
        <v>8</v>
      </c>
      <c r="K342">
        <v>120</v>
      </c>
      <c r="L342">
        <v>10</v>
      </c>
      <c r="M342">
        <v>10</v>
      </c>
      <c r="N342">
        <v>52030280</v>
      </c>
      <c r="O342" t="s">
        <v>189</v>
      </c>
      <c r="P342">
        <v>0</v>
      </c>
      <c r="Q342" t="s">
        <v>43</v>
      </c>
      <c r="S342" t="s">
        <v>18</v>
      </c>
      <c r="U342">
        <v>1</v>
      </c>
      <c r="V342" t="s">
        <v>177</v>
      </c>
      <c r="X342" t="s">
        <v>45</v>
      </c>
      <c r="Z342" t="s">
        <v>56</v>
      </c>
      <c r="AB342">
        <v>7</v>
      </c>
      <c r="AC342" t="s">
        <v>1624</v>
      </c>
      <c r="AD342" t="s">
        <v>23</v>
      </c>
      <c r="AH342" t="s">
        <v>10</v>
      </c>
      <c r="AO342" t="s">
        <v>24</v>
      </c>
      <c r="AR342">
        <v>10</v>
      </c>
      <c r="AS342">
        <v>6</v>
      </c>
      <c r="AU342">
        <v>6</v>
      </c>
      <c r="AV342" t="s">
        <v>1625</v>
      </c>
      <c r="AW342" t="s">
        <v>39</v>
      </c>
      <c r="AY342">
        <v>10</v>
      </c>
      <c r="AZ342" t="s">
        <v>1626</v>
      </c>
      <c r="BA342" t="s">
        <v>1432</v>
      </c>
      <c r="BD342" t="str">
        <f ca="1">IF(Table1[[#This Row],[years_of_experience_in_field]]&gt;Table1[[#This Row],[Age]],"yes","No")</f>
        <v>No</v>
      </c>
    </row>
    <row r="343" spans="1:56" x14ac:dyDescent="0.25">
      <c r="A343">
        <v>341</v>
      </c>
      <c r="B343" t="s">
        <v>0</v>
      </c>
      <c r="H343" s="6">
        <f t="shared" ca="1" si="5"/>
        <v>29.208333333333332</v>
      </c>
      <c r="I343" s="1">
        <v>32577</v>
      </c>
      <c r="J343">
        <v>7</v>
      </c>
      <c r="K343">
        <v>35</v>
      </c>
      <c r="L343">
        <v>5</v>
      </c>
      <c r="M343">
        <v>3</v>
      </c>
      <c r="N343">
        <v>600060</v>
      </c>
      <c r="O343" t="s">
        <v>53</v>
      </c>
      <c r="P343">
        <v>0</v>
      </c>
      <c r="Q343" t="s">
        <v>32</v>
      </c>
      <c r="S343" t="s">
        <v>63</v>
      </c>
      <c r="U343">
        <v>0</v>
      </c>
      <c r="AD343" t="s">
        <v>23</v>
      </c>
      <c r="AH343" t="s">
        <v>10</v>
      </c>
      <c r="AO343" t="s">
        <v>37</v>
      </c>
      <c r="AQ343">
        <v>6</v>
      </c>
      <c r="AS343">
        <v>6</v>
      </c>
      <c r="AU343">
        <v>1</v>
      </c>
      <c r="AV343" t="s">
        <v>1627</v>
      </c>
      <c r="AW343" t="s">
        <v>39</v>
      </c>
      <c r="AY343">
        <v>4</v>
      </c>
      <c r="AZ343" t="s">
        <v>1628</v>
      </c>
      <c r="BD343" t="str">
        <f ca="1">IF(Table1[[#This Row],[years_of_experience_in_field]]&gt;Table1[[#This Row],[Age]],"yes","No")</f>
        <v>No</v>
      </c>
    </row>
    <row r="344" spans="1:56" x14ac:dyDescent="0.25">
      <c r="A344">
        <v>342</v>
      </c>
      <c r="B344" t="s">
        <v>0</v>
      </c>
      <c r="E344" t="s">
        <v>3</v>
      </c>
      <c r="F344" t="s">
        <v>4</v>
      </c>
      <c r="H344" s="6">
        <f t="shared" ca="1" si="5"/>
        <v>21.752777777777776</v>
      </c>
      <c r="I344" s="1">
        <v>35261</v>
      </c>
      <c r="J344">
        <v>7</v>
      </c>
      <c r="K344">
        <v>35</v>
      </c>
      <c r="L344">
        <v>10</v>
      </c>
      <c r="M344">
        <v>45</v>
      </c>
      <c r="N344">
        <v>41200</v>
      </c>
      <c r="O344" t="s">
        <v>267</v>
      </c>
      <c r="P344">
        <v>1</v>
      </c>
      <c r="Q344" t="s">
        <v>98</v>
      </c>
      <c r="S344" t="s">
        <v>63</v>
      </c>
      <c r="U344">
        <v>0</v>
      </c>
      <c r="AD344" t="s">
        <v>327</v>
      </c>
      <c r="AE344" t="s">
        <v>7</v>
      </c>
      <c r="AJ344" t="s">
        <v>12</v>
      </c>
      <c r="AN344" t="s">
        <v>1629</v>
      </c>
      <c r="AO344" t="s">
        <v>24</v>
      </c>
      <c r="AR344">
        <v>18</v>
      </c>
      <c r="AT344">
        <v>40</v>
      </c>
      <c r="AU344">
        <v>18</v>
      </c>
      <c r="AV344" t="s">
        <v>1630</v>
      </c>
      <c r="AW344" t="s">
        <v>39</v>
      </c>
      <c r="AY344">
        <v>10</v>
      </c>
      <c r="AZ344" t="s">
        <v>1631</v>
      </c>
      <c r="BA344" t="s">
        <v>1632</v>
      </c>
      <c r="BD344" t="str">
        <f ca="1">IF(Table1[[#This Row],[years_of_experience_in_field]]&gt;Table1[[#This Row],[Age]],"yes","No")</f>
        <v>No</v>
      </c>
    </row>
    <row r="345" spans="1:56" x14ac:dyDescent="0.25">
      <c r="A345">
        <v>343</v>
      </c>
      <c r="B345" t="s">
        <v>0</v>
      </c>
      <c r="H345" s="6">
        <f t="shared" ca="1" si="5"/>
        <v>29.897222222222222</v>
      </c>
      <c r="I345" s="1">
        <v>32329</v>
      </c>
      <c r="J345">
        <v>7</v>
      </c>
      <c r="K345">
        <v>25</v>
      </c>
      <c r="L345">
        <v>9</v>
      </c>
      <c r="M345">
        <v>8</v>
      </c>
      <c r="O345" t="s">
        <v>153</v>
      </c>
      <c r="P345">
        <v>0</v>
      </c>
      <c r="Q345" t="s">
        <v>353</v>
      </c>
      <c r="S345" t="s">
        <v>63</v>
      </c>
      <c r="U345">
        <v>1</v>
      </c>
      <c r="V345" t="s">
        <v>376</v>
      </c>
      <c r="X345" t="s">
        <v>45</v>
      </c>
      <c r="Z345" t="s">
        <v>332</v>
      </c>
      <c r="AB345">
        <v>2</v>
      </c>
      <c r="AC345" t="s">
        <v>224</v>
      </c>
      <c r="AD345" t="s">
        <v>48</v>
      </c>
      <c r="AJ345" t="s">
        <v>12</v>
      </c>
      <c r="AO345" t="s">
        <v>49</v>
      </c>
      <c r="AR345">
        <v>10</v>
      </c>
      <c r="AS345">
        <v>6</v>
      </c>
      <c r="AU345">
        <v>20</v>
      </c>
      <c r="AV345" t="s">
        <v>1633</v>
      </c>
      <c r="AX345" t="s">
        <v>1634</v>
      </c>
      <c r="AY345">
        <v>7</v>
      </c>
      <c r="AZ345" t="s">
        <v>356</v>
      </c>
      <c r="BA345" t="s">
        <v>1635</v>
      </c>
      <c r="BB345" t="s">
        <v>1636</v>
      </c>
      <c r="BC345">
        <v>0</v>
      </c>
      <c r="BD345" t="str">
        <f ca="1">IF(Table1[[#This Row],[years_of_experience_in_field]]&gt;Table1[[#This Row],[Age]],"yes","No")</f>
        <v>No</v>
      </c>
    </row>
    <row r="346" spans="1:56" x14ac:dyDescent="0.25">
      <c r="A346">
        <v>344</v>
      </c>
      <c r="F346" t="s">
        <v>4</v>
      </c>
      <c r="H346" s="6">
        <f t="shared" ca="1" si="5"/>
        <v>27.986111111111111</v>
      </c>
      <c r="I346" s="1">
        <v>33017</v>
      </c>
      <c r="J346">
        <v>5</v>
      </c>
      <c r="K346">
        <v>30</v>
      </c>
      <c r="L346">
        <v>4</v>
      </c>
      <c r="M346">
        <v>56</v>
      </c>
      <c r="N346">
        <v>98001</v>
      </c>
      <c r="O346" t="s">
        <v>299</v>
      </c>
      <c r="P346">
        <v>1</v>
      </c>
      <c r="U346">
        <v>1</v>
      </c>
      <c r="V346" t="s">
        <v>177</v>
      </c>
      <c r="X346" t="s">
        <v>75</v>
      </c>
      <c r="Z346" t="s">
        <v>383</v>
      </c>
      <c r="AB346">
        <v>4</v>
      </c>
      <c r="AC346" t="s">
        <v>1637</v>
      </c>
      <c r="AD346" t="s">
        <v>23</v>
      </c>
      <c r="AJ346" t="s">
        <v>12</v>
      </c>
      <c r="AN346" t="s">
        <v>1638</v>
      </c>
      <c r="AO346" t="s">
        <v>37</v>
      </c>
      <c r="AQ346">
        <v>5</v>
      </c>
      <c r="AS346">
        <v>4</v>
      </c>
      <c r="AU346">
        <v>6</v>
      </c>
      <c r="AV346" t="s">
        <v>1639</v>
      </c>
      <c r="AW346" t="s">
        <v>39</v>
      </c>
      <c r="AY346">
        <v>10</v>
      </c>
      <c r="AZ346" t="s">
        <v>1640</v>
      </c>
      <c r="BA346" t="s">
        <v>1641</v>
      </c>
      <c r="BB346" t="s">
        <v>1642</v>
      </c>
      <c r="BD346" t="str">
        <f ca="1">IF(Table1[[#This Row],[years_of_experience_in_field]]&gt;Table1[[#This Row],[Age]],"yes","No")</f>
        <v>No</v>
      </c>
    </row>
    <row r="347" spans="1:56" x14ac:dyDescent="0.25">
      <c r="A347">
        <v>345</v>
      </c>
      <c r="C347" t="s">
        <v>1</v>
      </c>
      <c r="D347" t="s">
        <v>2</v>
      </c>
      <c r="H347" s="6">
        <f t="shared" ca="1" si="5"/>
        <v>29.986111111111111</v>
      </c>
      <c r="I347" s="1">
        <v>32297</v>
      </c>
      <c r="J347">
        <v>7</v>
      </c>
      <c r="K347">
        <v>20</v>
      </c>
      <c r="L347">
        <v>10</v>
      </c>
      <c r="M347">
        <v>3</v>
      </c>
      <c r="N347">
        <v>75006</v>
      </c>
      <c r="O347" t="s">
        <v>53</v>
      </c>
      <c r="P347">
        <v>0</v>
      </c>
      <c r="Q347" t="s">
        <v>62</v>
      </c>
      <c r="S347" t="s">
        <v>33</v>
      </c>
      <c r="U347">
        <v>1</v>
      </c>
      <c r="V347" t="s">
        <v>119</v>
      </c>
      <c r="X347" t="s">
        <v>45</v>
      </c>
      <c r="Z347" t="s">
        <v>120</v>
      </c>
      <c r="AB347">
        <v>3</v>
      </c>
      <c r="AC347" t="s">
        <v>1643</v>
      </c>
      <c r="AD347" t="s">
        <v>36</v>
      </c>
      <c r="AG347" t="s">
        <v>9</v>
      </c>
      <c r="AH347" t="s">
        <v>10</v>
      </c>
      <c r="AO347" t="s">
        <v>37</v>
      </c>
      <c r="AQ347">
        <v>6</v>
      </c>
      <c r="AS347">
        <v>3</v>
      </c>
      <c r="AU347">
        <v>8</v>
      </c>
      <c r="AV347" t="s">
        <v>1644</v>
      </c>
      <c r="AW347" t="s">
        <v>39</v>
      </c>
      <c r="AY347">
        <v>10</v>
      </c>
      <c r="AZ347" t="s">
        <v>1645</v>
      </c>
      <c r="BD347" t="str">
        <f ca="1">IF(Table1[[#This Row],[years_of_experience_in_field]]&gt;Table1[[#This Row],[Age]],"yes","No")</f>
        <v>No</v>
      </c>
    </row>
    <row r="348" spans="1:56" x14ac:dyDescent="0.25">
      <c r="A348">
        <v>346</v>
      </c>
      <c r="C348" t="s">
        <v>1</v>
      </c>
      <c r="H348" s="6">
        <f t="shared" ca="1" si="5"/>
        <v>28.925000000000001</v>
      </c>
      <c r="I348" s="1">
        <v>32679</v>
      </c>
      <c r="J348">
        <v>6</v>
      </c>
      <c r="K348">
        <v>10</v>
      </c>
      <c r="L348">
        <v>7</v>
      </c>
      <c r="M348">
        <v>3</v>
      </c>
      <c r="N348">
        <v>15203</v>
      </c>
      <c r="O348" t="s">
        <v>31</v>
      </c>
      <c r="P348">
        <v>0</v>
      </c>
      <c r="Q348" t="s">
        <v>43</v>
      </c>
      <c r="S348" t="s">
        <v>63</v>
      </c>
      <c r="U348">
        <v>1</v>
      </c>
      <c r="V348" t="s">
        <v>110</v>
      </c>
      <c r="X348" t="s">
        <v>45</v>
      </c>
      <c r="Z348" t="s">
        <v>120</v>
      </c>
      <c r="AB348">
        <v>3</v>
      </c>
      <c r="AC348" t="s">
        <v>1646</v>
      </c>
      <c r="AD348" t="s">
        <v>48</v>
      </c>
      <c r="AE348" t="s">
        <v>7</v>
      </c>
      <c r="AH348" t="s">
        <v>10</v>
      </c>
      <c r="AO348" t="s">
        <v>37</v>
      </c>
      <c r="AQ348">
        <v>6</v>
      </c>
      <c r="AS348">
        <v>3</v>
      </c>
      <c r="AU348">
        <v>9</v>
      </c>
      <c r="AV348" t="s">
        <v>1647</v>
      </c>
      <c r="AW348" t="s">
        <v>39</v>
      </c>
      <c r="AY348">
        <v>9</v>
      </c>
      <c r="AZ348" t="s">
        <v>1648</v>
      </c>
      <c r="BA348" t="s">
        <v>1649</v>
      </c>
      <c r="BB348" t="s">
        <v>1650</v>
      </c>
      <c r="BD348" t="str">
        <f ca="1">IF(Table1[[#This Row],[years_of_experience_in_field]]&gt;Table1[[#This Row],[Age]],"yes","No")</f>
        <v>No</v>
      </c>
    </row>
    <row r="349" spans="1:56" x14ac:dyDescent="0.25">
      <c r="A349">
        <v>347</v>
      </c>
      <c r="B349" t="s">
        <v>0</v>
      </c>
      <c r="C349" t="s">
        <v>1</v>
      </c>
      <c r="E349" t="s">
        <v>3</v>
      </c>
      <c r="F349" t="s">
        <v>4</v>
      </c>
      <c r="H349" s="6">
        <f t="shared" ca="1" si="5"/>
        <v>31.852777777777778</v>
      </c>
      <c r="I349" s="1">
        <v>31625</v>
      </c>
      <c r="J349">
        <v>7</v>
      </c>
      <c r="K349">
        <v>25</v>
      </c>
      <c r="L349">
        <v>10</v>
      </c>
      <c r="M349">
        <v>8</v>
      </c>
      <c r="N349">
        <v>28231</v>
      </c>
      <c r="O349" t="s">
        <v>267</v>
      </c>
      <c r="P349">
        <v>0</v>
      </c>
      <c r="Q349" t="s">
        <v>17</v>
      </c>
      <c r="S349" t="s">
        <v>18</v>
      </c>
      <c r="U349">
        <v>1</v>
      </c>
      <c r="W349" t="s">
        <v>1651</v>
      </c>
      <c r="Y349" t="s">
        <v>223</v>
      </c>
      <c r="Z349" t="s">
        <v>56</v>
      </c>
      <c r="AB349">
        <v>4</v>
      </c>
      <c r="AC349" t="s">
        <v>419</v>
      </c>
      <c r="AD349" t="s">
        <v>48</v>
      </c>
      <c r="AJ349" t="s">
        <v>12</v>
      </c>
      <c r="AO349" t="s">
        <v>37</v>
      </c>
      <c r="AR349">
        <v>8</v>
      </c>
      <c r="AS349">
        <v>6</v>
      </c>
      <c r="AU349">
        <v>8</v>
      </c>
      <c r="AV349" t="s">
        <v>1652</v>
      </c>
      <c r="AX349" t="s">
        <v>1653</v>
      </c>
      <c r="AY349">
        <v>10</v>
      </c>
      <c r="AZ349" t="s">
        <v>1654</v>
      </c>
      <c r="BD349" t="str">
        <f ca="1">IF(Table1[[#This Row],[years_of_experience_in_field]]&gt;Table1[[#This Row],[Age]],"yes","No")</f>
        <v>No</v>
      </c>
    </row>
    <row r="350" spans="1:56" x14ac:dyDescent="0.25">
      <c r="A350">
        <v>348</v>
      </c>
      <c r="D350" t="s">
        <v>2</v>
      </c>
      <c r="F350" t="s">
        <v>4</v>
      </c>
      <c r="H350" s="6">
        <f t="shared" ca="1" si="5"/>
        <v>29.169444444444444</v>
      </c>
      <c r="I350" s="1">
        <v>32591</v>
      </c>
      <c r="J350">
        <v>7</v>
      </c>
      <c r="K350">
        <v>30</v>
      </c>
      <c r="L350">
        <v>8</v>
      </c>
      <c r="M350">
        <v>12</v>
      </c>
      <c r="N350">
        <v>560</v>
      </c>
      <c r="O350" t="s">
        <v>267</v>
      </c>
      <c r="P350">
        <v>1</v>
      </c>
      <c r="R350" t="s">
        <v>1655</v>
      </c>
      <c r="S350" t="s">
        <v>63</v>
      </c>
      <c r="U350">
        <v>1</v>
      </c>
      <c r="V350" t="s">
        <v>371</v>
      </c>
      <c r="X350" t="s">
        <v>45</v>
      </c>
      <c r="Z350" t="s">
        <v>56</v>
      </c>
      <c r="AB350">
        <v>3</v>
      </c>
      <c r="AC350" t="s">
        <v>1656</v>
      </c>
      <c r="AD350" t="s">
        <v>48</v>
      </c>
      <c r="AH350" t="s">
        <v>10</v>
      </c>
      <c r="AO350" t="s">
        <v>49</v>
      </c>
      <c r="AR350">
        <v>21</v>
      </c>
      <c r="AT350">
        <v>16</v>
      </c>
      <c r="AU350">
        <v>12</v>
      </c>
      <c r="AV350" t="s">
        <v>1657</v>
      </c>
      <c r="AX350" t="s">
        <v>1658</v>
      </c>
      <c r="AY350">
        <v>10</v>
      </c>
      <c r="AZ350" t="s">
        <v>1659</v>
      </c>
      <c r="BA350" t="s">
        <v>1660</v>
      </c>
      <c r="BB350" t="s">
        <v>1661</v>
      </c>
      <c r="BD350" t="str">
        <f ca="1">IF(Table1[[#This Row],[years_of_experience_in_field]]&gt;Table1[[#This Row],[Age]],"yes","No")</f>
        <v>No</v>
      </c>
    </row>
    <row r="351" spans="1:56" x14ac:dyDescent="0.25">
      <c r="A351">
        <v>349</v>
      </c>
      <c r="B351" t="s">
        <v>0</v>
      </c>
      <c r="H351" s="6">
        <v>33</v>
      </c>
      <c r="J351">
        <v>6</v>
      </c>
      <c r="K351">
        <v>180</v>
      </c>
      <c r="L351">
        <v>12</v>
      </c>
      <c r="M351">
        <v>5</v>
      </c>
      <c r="N351">
        <v>3350005</v>
      </c>
      <c r="O351" t="s">
        <v>299</v>
      </c>
      <c r="P351">
        <v>1</v>
      </c>
      <c r="Q351" t="s">
        <v>32</v>
      </c>
      <c r="S351" t="s">
        <v>33</v>
      </c>
      <c r="U351">
        <v>1</v>
      </c>
      <c r="V351" t="s">
        <v>5</v>
      </c>
      <c r="X351" t="s">
        <v>45</v>
      </c>
      <c r="Z351" t="s">
        <v>56</v>
      </c>
      <c r="AB351">
        <v>13</v>
      </c>
      <c r="AC351" t="s">
        <v>1662</v>
      </c>
      <c r="AD351" t="s">
        <v>48</v>
      </c>
      <c r="AJ351" t="s">
        <v>12</v>
      </c>
      <c r="AO351" t="s">
        <v>24</v>
      </c>
      <c r="AQ351">
        <v>5</v>
      </c>
      <c r="AS351">
        <v>5</v>
      </c>
      <c r="AU351">
        <v>15</v>
      </c>
      <c r="AV351" t="s">
        <v>1663</v>
      </c>
      <c r="AX351" t="s">
        <v>1664</v>
      </c>
      <c r="AY351">
        <v>10</v>
      </c>
      <c r="AZ351" t="s">
        <v>1665</v>
      </c>
      <c r="BA351" t="s">
        <v>1666</v>
      </c>
      <c r="BB351" t="e">
        <f>- iOS app crashes frequently.
- Mentor assignment is very helpful in advancing the course.</f>
        <v>#NAME?</v>
      </c>
      <c r="BD351" t="str">
        <f>IF(Table1[[#This Row],[years_of_experience_in_field]]&gt;Table1[[#This Row],[Age]],"yes","No")</f>
        <v>No</v>
      </c>
    </row>
    <row r="352" spans="1:56" x14ac:dyDescent="0.25">
      <c r="A352">
        <v>350</v>
      </c>
      <c r="F352" t="s">
        <v>4</v>
      </c>
      <c r="H352" s="6">
        <f t="shared" ca="1" si="5"/>
        <v>30.797222222222221</v>
      </c>
      <c r="I352" s="1">
        <v>32005</v>
      </c>
      <c r="J352">
        <v>8</v>
      </c>
      <c r="K352">
        <v>35</v>
      </c>
      <c r="L352">
        <v>12</v>
      </c>
      <c r="M352">
        <v>15</v>
      </c>
      <c r="N352">
        <v>9320</v>
      </c>
      <c r="O352" t="s">
        <v>153</v>
      </c>
      <c r="P352">
        <v>0</v>
      </c>
      <c r="R352" t="s">
        <v>1667</v>
      </c>
      <c r="T352" t="s">
        <v>1668</v>
      </c>
      <c r="U352">
        <v>1</v>
      </c>
      <c r="V352" t="s">
        <v>5</v>
      </c>
      <c r="X352" t="s">
        <v>75</v>
      </c>
      <c r="Z352" t="s">
        <v>56</v>
      </c>
      <c r="AB352">
        <v>15</v>
      </c>
      <c r="AC352" t="s">
        <v>1669</v>
      </c>
      <c r="AD352" t="s">
        <v>23</v>
      </c>
      <c r="AH352" t="s">
        <v>10</v>
      </c>
      <c r="AP352" t="s">
        <v>1670</v>
      </c>
      <c r="AR352" t="s">
        <v>1671</v>
      </c>
      <c r="AT352">
        <v>100</v>
      </c>
      <c r="AU352">
        <v>50</v>
      </c>
      <c r="AV352" t="s">
        <v>1672</v>
      </c>
      <c r="AW352" t="s">
        <v>28</v>
      </c>
      <c r="AY352">
        <v>6</v>
      </c>
      <c r="AZ352" t="s">
        <v>1673</v>
      </c>
      <c r="BA352" t="s">
        <v>1674</v>
      </c>
      <c r="BB352" t="s">
        <v>1675</v>
      </c>
      <c r="BD352" t="str">
        <f ca="1">IF(Table1[[#This Row],[years_of_experience_in_field]]&gt;Table1[[#This Row],[Age]],"yes","No")</f>
        <v>No</v>
      </c>
    </row>
    <row r="353" spans="1:56" x14ac:dyDescent="0.25">
      <c r="A353">
        <v>351</v>
      </c>
      <c r="C353" t="s">
        <v>1</v>
      </c>
      <c r="D353" t="s">
        <v>2</v>
      </c>
      <c r="F353" t="s">
        <v>4</v>
      </c>
      <c r="H353" s="6">
        <f t="shared" ca="1" si="5"/>
        <v>25.977777777777778</v>
      </c>
      <c r="I353" s="1">
        <v>33740</v>
      </c>
      <c r="J353">
        <v>6</v>
      </c>
      <c r="K353">
        <v>2</v>
      </c>
      <c r="L353">
        <v>12</v>
      </c>
      <c r="M353">
        <v>2</v>
      </c>
      <c r="O353" t="s">
        <v>97</v>
      </c>
      <c r="P353">
        <v>1</v>
      </c>
      <c r="U353">
        <v>0</v>
      </c>
      <c r="AD353" t="s">
        <v>48</v>
      </c>
      <c r="AJ353" t="s">
        <v>12</v>
      </c>
      <c r="AO353" t="s">
        <v>24</v>
      </c>
      <c r="AQ353">
        <v>3</v>
      </c>
      <c r="AS353">
        <v>4</v>
      </c>
      <c r="AU353">
        <v>5</v>
      </c>
      <c r="AV353" t="s">
        <v>1676</v>
      </c>
      <c r="AW353" t="s">
        <v>39</v>
      </c>
      <c r="AY353">
        <v>10</v>
      </c>
      <c r="AZ353" t="s">
        <v>1677</v>
      </c>
      <c r="BA353" t="s">
        <v>1678</v>
      </c>
      <c r="BC353">
        <v>1</v>
      </c>
      <c r="BD353" t="str">
        <f ca="1">IF(Table1[[#This Row],[years_of_experience_in_field]]&gt;Table1[[#This Row],[Age]],"yes","No")</f>
        <v>No</v>
      </c>
    </row>
    <row r="354" spans="1:56" x14ac:dyDescent="0.25">
      <c r="A354">
        <v>352</v>
      </c>
      <c r="B354" t="s">
        <v>0</v>
      </c>
      <c r="F354" t="s">
        <v>4</v>
      </c>
      <c r="H354" s="6">
        <f t="shared" ca="1" si="5"/>
        <v>40.138888888888886</v>
      </c>
      <c r="I354" s="1">
        <v>28642</v>
      </c>
      <c r="J354">
        <v>7</v>
      </c>
      <c r="K354">
        <v>100</v>
      </c>
      <c r="L354">
        <v>7</v>
      </c>
      <c r="M354">
        <v>12</v>
      </c>
      <c r="N354">
        <v>98053</v>
      </c>
      <c r="O354" t="s">
        <v>267</v>
      </c>
      <c r="P354">
        <v>1</v>
      </c>
      <c r="U354">
        <v>1</v>
      </c>
      <c r="V354" t="s">
        <v>54</v>
      </c>
      <c r="X354" t="s">
        <v>45</v>
      </c>
      <c r="Z354" t="s">
        <v>56</v>
      </c>
      <c r="AB354">
        <v>15</v>
      </c>
      <c r="AC354" t="s">
        <v>483</v>
      </c>
      <c r="AD354" t="s">
        <v>48</v>
      </c>
      <c r="AJ354" t="s">
        <v>12</v>
      </c>
      <c r="AO354" t="s">
        <v>37</v>
      </c>
      <c r="AR354">
        <v>10</v>
      </c>
      <c r="AS354">
        <v>5</v>
      </c>
      <c r="AU354">
        <v>300</v>
      </c>
      <c r="AV354" t="s">
        <v>1679</v>
      </c>
      <c r="AW354" t="s">
        <v>39</v>
      </c>
      <c r="AY354">
        <v>10</v>
      </c>
      <c r="AZ354" t="s">
        <v>1680</v>
      </c>
      <c r="BA354" t="s">
        <v>1681</v>
      </c>
      <c r="BB354" t="s">
        <v>1682</v>
      </c>
      <c r="BD354" t="str">
        <f ca="1">IF(Table1[[#This Row],[years_of_experience_in_field]]&gt;Table1[[#This Row],[Age]],"yes","No")</f>
        <v>No</v>
      </c>
    </row>
    <row r="355" spans="1:56" x14ac:dyDescent="0.25">
      <c r="A355">
        <v>353</v>
      </c>
      <c r="C355" t="s">
        <v>1</v>
      </c>
      <c r="F355" t="s">
        <v>4</v>
      </c>
      <c r="H355" s="6">
        <f t="shared" ca="1" si="5"/>
        <v>35.74722222222222</v>
      </c>
      <c r="I355" s="1">
        <v>30223</v>
      </c>
      <c r="J355">
        <v>7</v>
      </c>
      <c r="K355">
        <v>15</v>
      </c>
      <c r="L355">
        <v>5</v>
      </c>
      <c r="M355">
        <v>1</v>
      </c>
      <c r="N355">
        <v>93730</v>
      </c>
      <c r="O355" t="s">
        <v>153</v>
      </c>
      <c r="P355">
        <v>1</v>
      </c>
      <c r="U355">
        <v>1</v>
      </c>
      <c r="V355" t="s">
        <v>105</v>
      </c>
      <c r="X355" t="s">
        <v>20</v>
      </c>
      <c r="Z355" t="s">
        <v>269</v>
      </c>
      <c r="AB355">
        <v>8</v>
      </c>
      <c r="AC355" t="s">
        <v>1683</v>
      </c>
      <c r="AD355" t="s">
        <v>23</v>
      </c>
      <c r="AJ355" t="s">
        <v>12</v>
      </c>
      <c r="AO355" t="s">
        <v>37</v>
      </c>
      <c r="AR355">
        <v>7</v>
      </c>
      <c r="AT355">
        <v>7</v>
      </c>
      <c r="AU355">
        <v>6</v>
      </c>
      <c r="AV355" t="s">
        <v>1684</v>
      </c>
      <c r="AX355" t="s">
        <v>380</v>
      </c>
      <c r="AY355">
        <v>8</v>
      </c>
      <c r="AZ355" t="s">
        <v>1685</v>
      </c>
      <c r="BA355" t="s">
        <v>1686</v>
      </c>
      <c r="BC355">
        <v>1</v>
      </c>
      <c r="BD355" t="str">
        <f ca="1">IF(Table1[[#This Row],[years_of_experience_in_field]]&gt;Table1[[#This Row],[Age]],"yes","No")</f>
        <v>No</v>
      </c>
    </row>
    <row r="356" spans="1:56" x14ac:dyDescent="0.25">
      <c r="A356">
        <v>354</v>
      </c>
      <c r="F356" t="s">
        <v>4</v>
      </c>
      <c r="H356" s="6">
        <f t="shared" ca="1" si="5"/>
        <v>45.763888888888886</v>
      </c>
      <c r="I356" s="1">
        <v>26617</v>
      </c>
      <c r="J356">
        <v>7</v>
      </c>
      <c r="K356">
        <v>120</v>
      </c>
      <c r="L356">
        <v>10</v>
      </c>
      <c r="M356">
        <v>3</v>
      </c>
      <c r="N356">
        <v>518000</v>
      </c>
      <c r="O356" t="s">
        <v>67</v>
      </c>
      <c r="P356">
        <v>0</v>
      </c>
      <c r="Q356" t="s">
        <v>43</v>
      </c>
      <c r="S356" t="s">
        <v>63</v>
      </c>
      <c r="U356">
        <v>1</v>
      </c>
      <c r="V356" t="s">
        <v>19</v>
      </c>
      <c r="Y356" t="s">
        <v>1687</v>
      </c>
      <c r="Z356" t="s">
        <v>56</v>
      </c>
      <c r="AB356">
        <v>20</v>
      </c>
      <c r="AC356" t="s">
        <v>1688</v>
      </c>
      <c r="AD356" t="s">
        <v>48</v>
      </c>
      <c r="AG356" t="s">
        <v>9</v>
      </c>
      <c r="AO356" t="s">
        <v>37</v>
      </c>
      <c r="AQ356">
        <v>4</v>
      </c>
      <c r="AS356">
        <v>6</v>
      </c>
      <c r="AU356">
        <v>8</v>
      </c>
      <c r="AV356" t="s">
        <v>1689</v>
      </c>
      <c r="AX356" t="s">
        <v>1690</v>
      </c>
      <c r="AY356">
        <v>9</v>
      </c>
      <c r="AZ356" t="s">
        <v>1691</v>
      </c>
      <c r="BA356" t="s">
        <v>1692</v>
      </c>
      <c r="BB356" t="s">
        <v>1693</v>
      </c>
      <c r="BD356" t="str">
        <f ca="1">IF(Table1[[#This Row],[years_of_experience_in_field]]&gt;Table1[[#This Row],[Age]],"yes","No")</f>
        <v>No</v>
      </c>
    </row>
    <row r="357" spans="1:56" x14ac:dyDescent="0.25">
      <c r="A357">
        <v>355</v>
      </c>
      <c r="F357" t="s">
        <v>4</v>
      </c>
      <c r="H357" s="6">
        <f t="shared" ca="1" si="5"/>
        <v>25.794444444444444</v>
      </c>
      <c r="I357" s="1">
        <v>33806</v>
      </c>
      <c r="J357">
        <v>7</v>
      </c>
      <c r="K357">
        <v>35</v>
      </c>
      <c r="L357">
        <v>10</v>
      </c>
      <c r="M357">
        <v>4</v>
      </c>
      <c r="N357">
        <v>400076</v>
      </c>
      <c r="O357" t="s">
        <v>85</v>
      </c>
      <c r="P357">
        <v>1</v>
      </c>
      <c r="Q357" t="s">
        <v>98</v>
      </c>
      <c r="S357" t="s">
        <v>68</v>
      </c>
      <c r="U357">
        <v>0</v>
      </c>
      <c r="AD357" t="s">
        <v>48</v>
      </c>
      <c r="AJ357" t="s">
        <v>12</v>
      </c>
      <c r="AO357" t="s">
        <v>37</v>
      </c>
      <c r="AQ357">
        <v>6</v>
      </c>
      <c r="AS357">
        <v>4</v>
      </c>
      <c r="AU357">
        <v>10</v>
      </c>
      <c r="AV357" t="s">
        <v>1694</v>
      </c>
      <c r="AW357" t="s">
        <v>341</v>
      </c>
      <c r="AY357">
        <v>9</v>
      </c>
      <c r="AZ357" t="s">
        <v>1695</v>
      </c>
      <c r="BA357" t="s">
        <v>1696</v>
      </c>
      <c r="BB357" t="s">
        <v>1697</v>
      </c>
      <c r="BD357" t="str">
        <f ca="1">IF(Table1[[#This Row],[years_of_experience_in_field]]&gt;Table1[[#This Row],[Age]],"yes","No")</f>
        <v>No</v>
      </c>
    </row>
    <row r="358" spans="1:56" x14ac:dyDescent="0.25">
      <c r="A358">
        <v>356</v>
      </c>
      <c r="D358" t="s">
        <v>2</v>
      </c>
      <c r="H358" s="6">
        <f t="shared" ca="1" si="5"/>
        <v>26.5</v>
      </c>
      <c r="I358" s="1">
        <v>33552</v>
      </c>
      <c r="J358">
        <v>6</v>
      </c>
      <c r="K358">
        <v>10</v>
      </c>
      <c r="L358">
        <v>13</v>
      </c>
      <c r="M358">
        <v>10</v>
      </c>
      <c r="N358">
        <v>48201</v>
      </c>
      <c r="O358" t="s">
        <v>189</v>
      </c>
      <c r="P358">
        <v>1</v>
      </c>
      <c r="Q358" t="s">
        <v>86</v>
      </c>
      <c r="S358" t="s">
        <v>63</v>
      </c>
      <c r="U358">
        <v>0</v>
      </c>
      <c r="AD358" t="s">
        <v>48</v>
      </c>
      <c r="AG358" t="s">
        <v>9</v>
      </c>
      <c r="AO358" t="s">
        <v>37</v>
      </c>
      <c r="AQ358">
        <v>6</v>
      </c>
      <c r="AS358">
        <v>5</v>
      </c>
      <c r="AU358">
        <v>30</v>
      </c>
      <c r="AV358" t="s">
        <v>1698</v>
      </c>
      <c r="AW358" t="s">
        <v>28</v>
      </c>
      <c r="AY358">
        <v>8</v>
      </c>
      <c r="AZ358" t="s">
        <v>1699</v>
      </c>
      <c r="BA358" t="s">
        <v>1700</v>
      </c>
      <c r="BB358" t="s">
        <v>1701</v>
      </c>
      <c r="BD358" t="str">
        <f ca="1">IF(Table1[[#This Row],[years_of_experience_in_field]]&gt;Table1[[#This Row],[Age]],"yes","No")</f>
        <v>No</v>
      </c>
    </row>
    <row r="359" spans="1:56" x14ac:dyDescent="0.25">
      <c r="A359">
        <v>357</v>
      </c>
      <c r="B359" t="s">
        <v>0</v>
      </c>
      <c r="F359" t="s">
        <v>4</v>
      </c>
      <c r="H359" s="6">
        <f t="shared" ca="1" si="5"/>
        <v>30.636111111111113</v>
      </c>
      <c r="I359" s="1">
        <v>32063</v>
      </c>
      <c r="J359">
        <v>7</v>
      </c>
      <c r="K359">
        <v>35</v>
      </c>
      <c r="L359">
        <v>12</v>
      </c>
      <c r="M359">
        <v>2</v>
      </c>
      <c r="N359">
        <v>50374</v>
      </c>
      <c r="O359" t="s">
        <v>61</v>
      </c>
      <c r="P359">
        <v>1</v>
      </c>
      <c r="U359">
        <v>1</v>
      </c>
      <c r="V359" t="s">
        <v>177</v>
      </c>
      <c r="X359" t="s">
        <v>45</v>
      </c>
      <c r="Z359" t="s">
        <v>46</v>
      </c>
      <c r="AB359">
        <v>4</v>
      </c>
      <c r="AC359" t="s">
        <v>1702</v>
      </c>
      <c r="AD359" t="s">
        <v>23</v>
      </c>
      <c r="AJ359" t="s">
        <v>12</v>
      </c>
      <c r="AO359" t="s">
        <v>37</v>
      </c>
      <c r="AQ359">
        <v>6</v>
      </c>
      <c r="AT359">
        <v>10</v>
      </c>
      <c r="AU359">
        <v>10</v>
      </c>
      <c r="AV359" t="s">
        <v>1703</v>
      </c>
      <c r="AW359" t="s">
        <v>39</v>
      </c>
      <c r="AY359">
        <v>10</v>
      </c>
      <c r="AZ359" t="s">
        <v>346</v>
      </c>
      <c r="BA359" t="s">
        <v>1704</v>
      </c>
      <c r="BD359" t="str">
        <f ca="1">IF(Table1[[#This Row],[years_of_experience_in_field]]&gt;Table1[[#This Row],[Age]],"yes","No")</f>
        <v>No</v>
      </c>
    </row>
    <row r="360" spans="1:56" x14ac:dyDescent="0.25">
      <c r="A360">
        <v>358</v>
      </c>
      <c r="C360" t="s">
        <v>1</v>
      </c>
      <c r="F360" t="s">
        <v>4</v>
      </c>
      <c r="H360" s="6">
        <f t="shared" ca="1" si="5"/>
        <v>39.641666666666666</v>
      </c>
      <c r="I360" s="1">
        <v>28821</v>
      </c>
      <c r="J360">
        <v>7</v>
      </c>
      <c r="K360">
        <v>20</v>
      </c>
      <c r="L360">
        <v>9</v>
      </c>
      <c r="M360">
        <v>3</v>
      </c>
      <c r="N360">
        <v>170512</v>
      </c>
      <c r="O360" t="s">
        <v>153</v>
      </c>
      <c r="P360">
        <v>1</v>
      </c>
      <c r="U360">
        <v>1</v>
      </c>
      <c r="V360" t="s">
        <v>34</v>
      </c>
      <c r="X360" t="s">
        <v>20</v>
      </c>
      <c r="Z360" t="s">
        <v>21</v>
      </c>
      <c r="AB360">
        <v>8</v>
      </c>
      <c r="AC360" t="s">
        <v>1705</v>
      </c>
      <c r="AD360" t="s">
        <v>36</v>
      </c>
      <c r="AI360" t="s">
        <v>11</v>
      </c>
      <c r="AJ360" t="s">
        <v>12</v>
      </c>
      <c r="AO360" t="s">
        <v>49</v>
      </c>
      <c r="AQ360">
        <v>6</v>
      </c>
      <c r="AS360">
        <v>6</v>
      </c>
      <c r="AU360">
        <v>36</v>
      </c>
      <c r="AV360" t="s">
        <v>1706</v>
      </c>
      <c r="AW360" t="s">
        <v>39</v>
      </c>
      <c r="AY360">
        <v>8</v>
      </c>
      <c r="AZ360" t="s">
        <v>1707</v>
      </c>
      <c r="BA360" t="s">
        <v>1708</v>
      </c>
      <c r="BB360" t="s">
        <v>1709</v>
      </c>
      <c r="BC360">
        <v>1</v>
      </c>
      <c r="BD360" t="str">
        <f ca="1">IF(Table1[[#This Row],[years_of_experience_in_field]]&gt;Table1[[#This Row],[Age]],"yes","No")</f>
        <v>No</v>
      </c>
    </row>
    <row r="361" spans="1:56" ht="283.5" x14ac:dyDescent="0.25">
      <c r="A361">
        <v>359</v>
      </c>
      <c r="B361" t="s">
        <v>0</v>
      </c>
      <c r="E361" t="s">
        <v>3</v>
      </c>
      <c r="H361" s="6">
        <f t="shared" ca="1" si="5"/>
        <v>31.863888888888887</v>
      </c>
      <c r="I361" s="1">
        <v>31621</v>
      </c>
      <c r="J361">
        <v>7</v>
      </c>
      <c r="K361">
        <v>13</v>
      </c>
      <c r="L361">
        <v>7</v>
      </c>
      <c r="M361">
        <v>5</v>
      </c>
      <c r="N361">
        <v>66130</v>
      </c>
      <c r="O361" t="s">
        <v>67</v>
      </c>
      <c r="P361">
        <v>1</v>
      </c>
      <c r="Q361" t="s">
        <v>32</v>
      </c>
      <c r="S361" t="s">
        <v>63</v>
      </c>
      <c r="U361">
        <v>1</v>
      </c>
      <c r="V361" t="s">
        <v>5</v>
      </c>
      <c r="X361" t="s">
        <v>20</v>
      </c>
      <c r="Z361" t="s">
        <v>1264</v>
      </c>
      <c r="AB361">
        <v>3</v>
      </c>
      <c r="AC361" t="s">
        <v>1710</v>
      </c>
      <c r="AD361" t="s">
        <v>23</v>
      </c>
      <c r="AJ361" t="s">
        <v>12</v>
      </c>
      <c r="AO361" t="s">
        <v>126</v>
      </c>
      <c r="AQ361">
        <v>5</v>
      </c>
      <c r="AS361">
        <v>6</v>
      </c>
      <c r="AU361">
        <v>3</v>
      </c>
      <c r="AV361" t="s">
        <v>1711</v>
      </c>
      <c r="AW361" t="s">
        <v>39</v>
      </c>
      <c r="AY361">
        <v>10</v>
      </c>
      <c r="AZ361" t="s">
        <v>1712</v>
      </c>
      <c r="BA361" t="e">
        <f>-Data science for Medicine.
- System engineering.
- Supply chain management</f>
        <v>#NAME?</v>
      </c>
      <c r="BB361" s="3" t="s">
        <v>1713</v>
      </c>
      <c r="BD361" t="str">
        <f ca="1">IF(Table1[[#This Row],[years_of_experience_in_field]]&gt;Table1[[#This Row],[Age]],"yes","No")</f>
        <v>No</v>
      </c>
    </row>
    <row r="362" spans="1:56" ht="78.75" x14ac:dyDescent="0.25">
      <c r="A362">
        <v>360</v>
      </c>
      <c r="C362" t="s">
        <v>1</v>
      </c>
      <c r="F362" t="s">
        <v>4</v>
      </c>
      <c r="H362" s="6">
        <f t="shared" ca="1" si="5"/>
        <v>45.608333333333334</v>
      </c>
      <c r="I362" s="1">
        <v>26673</v>
      </c>
      <c r="J362">
        <v>6</v>
      </c>
      <c r="K362">
        <v>120</v>
      </c>
      <c r="L362">
        <v>12</v>
      </c>
      <c r="M362">
        <v>15</v>
      </c>
      <c r="N362">
        <v>3320</v>
      </c>
      <c r="O362" t="s">
        <v>85</v>
      </c>
      <c r="P362">
        <v>0</v>
      </c>
      <c r="Q362" t="s">
        <v>17</v>
      </c>
      <c r="S362" t="s">
        <v>63</v>
      </c>
      <c r="U362">
        <v>1</v>
      </c>
      <c r="V362" t="s">
        <v>429</v>
      </c>
      <c r="X362" t="s">
        <v>106</v>
      </c>
      <c r="Z362" t="s">
        <v>195</v>
      </c>
      <c r="AB362">
        <v>20</v>
      </c>
      <c r="AC362" t="s">
        <v>1714</v>
      </c>
      <c r="AD362" t="s">
        <v>48</v>
      </c>
      <c r="AG362" t="s">
        <v>9</v>
      </c>
      <c r="AJ362" t="s">
        <v>12</v>
      </c>
      <c r="AO362" t="s">
        <v>37</v>
      </c>
      <c r="AQ362">
        <v>6</v>
      </c>
      <c r="AS362">
        <v>5</v>
      </c>
      <c r="AU362">
        <v>15</v>
      </c>
      <c r="AV362" s="3" t="s">
        <v>1715</v>
      </c>
      <c r="AW362" t="s">
        <v>39</v>
      </c>
      <c r="AY362">
        <v>10</v>
      </c>
      <c r="AZ362" t="s">
        <v>1716</v>
      </c>
      <c r="BA362" t="s">
        <v>1717</v>
      </c>
      <c r="BC362">
        <v>0</v>
      </c>
      <c r="BD362" t="str">
        <f ca="1">IF(Table1[[#This Row],[years_of_experience_in_field]]&gt;Table1[[#This Row],[Age]],"yes","No")</f>
        <v>No</v>
      </c>
    </row>
    <row r="363" spans="1:56" x14ac:dyDescent="0.25">
      <c r="A363">
        <v>361</v>
      </c>
      <c r="C363" t="s">
        <v>1</v>
      </c>
      <c r="H363" s="6">
        <f t="shared" ca="1" si="5"/>
        <v>41.555555555555557</v>
      </c>
      <c r="I363" s="1">
        <v>28132</v>
      </c>
      <c r="J363">
        <v>8</v>
      </c>
      <c r="K363">
        <v>45</v>
      </c>
      <c r="L363">
        <v>13</v>
      </c>
      <c r="M363">
        <v>20</v>
      </c>
      <c r="N363">
        <v>1338</v>
      </c>
      <c r="O363" t="s">
        <v>42</v>
      </c>
      <c r="P363">
        <v>0</v>
      </c>
      <c r="Q363" t="s">
        <v>32</v>
      </c>
      <c r="S363" t="s">
        <v>18</v>
      </c>
      <c r="U363">
        <v>1</v>
      </c>
      <c r="V363" t="s">
        <v>54</v>
      </c>
      <c r="X363" t="s">
        <v>20</v>
      </c>
      <c r="Z363" t="s">
        <v>320</v>
      </c>
      <c r="AB363">
        <v>15</v>
      </c>
      <c r="AC363" t="s">
        <v>1718</v>
      </c>
      <c r="AD363" t="s">
        <v>48</v>
      </c>
      <c r="AI363" t="s">
        <v>11</v>
      </c>
      <c r="AJ363" t="s">
        <v>12</v>
      </c>
      <c r="AO363" t="s">
        <v>24</v>
      </c>
      <c r="AQ363">
        <v>3</v>
      </c>
      <c r="AS363">
        <v>5</v>
      </c>
      <c r="AU363">
        <v>15</v>
      </c>
      <c r="AV363" t="s">
        <v>1719</v>
      </c>
      <c r="AW363" t="s">
        <v>39</v>
      </c>
      <c r="AY363">
        <v>9</v>
      </c>
      <c r="AZ363" t="s">
        <v>1720</v>
      </c>
      <c r="BD363" t="str">
        <f ca="1">IF(Table1[[#This Row],[years_of_experience_in_field]]&gt;Table1[[#This Row],[Age]],"yes","No")</f>
        <v>No</v>
      </c>
    </row>
    <row r="364" spans="1:56" ht="63" x14ac:dyDescent="0.25">
      <c r="A364">
        <v>362</v>
      </c>
      <c r="C364" t="s">
        <v>1</v>
      </c>
      <c r="F364" t="s">
        <v>4</v>
      </c>
      <c r="H364" s="6">
        <f t="shared" ca="1" si="5"/>
        <v>36.25277777777778</v>
      </c>
      <c r="I364" s="1">
        <v>30041</v>
      </c>
      <c r="J364">
        <v>8</v>
      </c>
      <c r="K364">
        <v>2</v>
      </c>
      <c r="L364">
        <v>10</v>
      </c>
      <c r="M364">
        <v>7</v>
      </c>
      <c r="N364">
        <v>6767</v>
      </c>
      <c r="O364" t="s">
        <v>97</v>
      </c>
      <c r="P364">
        <v>0</v>
      </c>
      <c r="Q364" t="s">
        <v>32</v>
      </c>
      <c r="S364" t="s">
        <v>68</v>
      </c>
      <c r="U364">
        <v>1</v>
      </c>
      <c r="V364" t="s">
        <v>44</v>
      </c>
      <c r="X364" t="s">
        <v>45</v>
      </c>
      <c r="Z364" t="s">
        <v>236</v>
      </c>
      <c r="AB364">
        <v>11</v>
      </c>
      <c r="AC364" t="s">
        <v>1721</v>
      </c>
      <c r="AD364" t="s">
        <v>23</v>
      </c>
      <c r="AG364" t="s">
        <v>9</v>
      </c>
      <c r="AH364" t="s">
        <v>10</v>
      </c>
      <c r="AJ364" t="s">
        <v>12</v>
      </c>
      <c r="AO364" t="s">
        <v>49</v>
      </c>
      <c r="AQ364">
        <v>6</v>
      </c>
      <c r="AS364">
        <v>5</v>
      </c>
      <c r="AU364">
        <v>4</v>
      </c>
      <c r="AV364" t="s">
        <v>1722</v>
      </c>
      <c r="AW364" t="s">
        <v>39</v>
      </c>
      <c r="AY364">
        <v>8</v>
      </c>
      <c r="AZ364" t="s">
        <v>1723</v>
      </c>
      <c r="BA364" s="3" t="s">
        <v>1724</v>
      </c>
      <c r="BB364" s="3" t="s">
        <v>1725</v>
      </c>
      <c r="BD364" t="str">
        <f ca="1">IF(Table1[[#This Row],[years_of_experience_in_field]]&gt;Table1[[#This Row],[Age]],"yes","No")</f>
        <v>No</v>
      </c>
    </row>
    <row r="365" spans="1:56" x14ac:dyDescent="0.25">
      <c r="A365">
        <v>363</v>
      </c>
      <c r="B365" t="s">
        <v>0</v>
      </c>
      <c r="H365" s="6">
        <f t="shared" ca="1" si="5"/>
        <v>26.68611111111111</v>
      </c>
      <c r="I365" s="1">
        <v>33485</v>
      </c>
      <c r="J365">
        <v>8</v>
      </c>
      <c r="K365">
        <v>30</v>
      </c>
      <c r="L365">
        <v>10</v>
      </c>
      <c r="M365">
        <v>1</v>
      </c>
      <c r="N365">
        <v>94085</v>
      </c>
      <c r="O365" t="s">
        <v>85</v>
      </c>
      <c r="P365">
        <v>0</v>
      </c>
      <c r="Q365" t="s">
        <v>32</v>
      </c>
      <c r="S365" t="s">
        <v>63</v>
      </c>
      <c r="U365">
        <v>1</v>
      </c>
      <c r="V365" t="s">
        <v>5</v>
      </c>
      <c r="X365" t="s">
        <v>45</v>
      </c>
      <c r="Z365" t="s">
        <v>536</v>
      </c>
      <c r="AB365">
        <v>3</v>
      </c>
      <c r="AC365" t="s">
        <v>1726</v>
      </c>
      <c r="AD365" t="s">
        <v>48</v>
      </c>
      <c r="AJ365" t="s">
        <v>12</v>
      </c>
      <c r="AO365" t="s">
        <v>37</v>
      </c>
      <c r="AQ365">
        <v>4</v>
      </c>
      <c r="AS365">
        <v>3</v>
      </c>
      <c r="AU365">
        <v>6</v>
      </c>
      <c r="AV365" t="s">
        <v>1727</v>
      </c>
      <c r="AW365" t="s">
        <v>39</v>
      </c>
      <c r="AY365">
        <v>9</v>
      </c>
      <c r="AZ365" t="s">
        <v>1728</v>
      </c>
      <c r="BA365" t="s">
        <v>1729</v>
      </c>
      <c r="BB365" t="s">
        <v>1730</v>
      </c>
      <c r="BD365" t="str">
        <f ca="1">IF(Table1[[#This Row],[years_of_experience_in_field]]&gt;Table1[[#This Row],[Age]],"yes","No")</f>
        <v>No</v>
      </c>
    </row>
    <row r="366" spans="1:56" x14ac:dyDescent="0.25">
      <c r="A366">
        <v>364</v>
      </c>
      <c r="B366" t="s">
        <v>0</v>
      </c>
      <c r="C366" t="s">
        <v>1</v>
      </c>
      <c r="F366" t="s">
        <v>4</v>
      </c>
      <c r="H366" s="6">
        <f t="shared" ca="1" si="5"/>
        <v>26.838888888888889</v>
      </c>
      <c r="I366" s="1">
        <v>33430</v>
      </c>
      <c r="J366">
        <v>6</v>
      </c>
      <c r="K366">
        <v>90</v>
      </c>
      <c r="L366">
        <v>8</v>
      </c>
      <c r="M366">
        <v>12</v>
      </c>
      <c r="N366">
        <v>560103</v>
      </c>
      <c r="O366" t="s">
        <v>267</v>
      </c>
      <c r="P366">
        <v>1</v>
      </c>
      <c r="U366">
        <v>1</v>
      </c>
      <c r="V366" t="s">
        <v>110</v>
      </c>
      <c r="X366" t="s">
        <v>45</v>
      </c>
      <c r="Z366" t="s">
        <v>56</v>
      </c>
      <c r="AB366">
        <v>3</v>
      </c>
      <c r="AC366" t="s">
        <v>1731</v>
      </c>
      <c r="AD366" t="s">
        <v>23</v>
      </c>
      <c r="AH366" t="s">
        <v>10</v>
      </c>
      <c r="AJ366" t="s">
        <v>12</v>
      </c>
      <c r="AO366" t="s">
        <v>37</v>
      </c>
      <c r="AQ366">
        <v>6</v>
      </c>
      <c r="AS366">
        <v>6</v>
      </c>
      <c r="AU366">
        <v>12</v>
      </c>
      <c r="AV366" t="s">
        <v>1732</v>
      </c>
      <c r="AW366" t="s">
        <v>28</v>
      </c>
      <c r="AY366">
        <v>10</v>
      </c>
      <c r="AZ366" t="s">
        <v>1733</v>
      </c>
      <c r="BA366" t="s">
        <v>1734</v>
      </c>
      <c r="BB366" t="s">
        <v>1735</v>
      </c>
      <c r="BC366">
        <v>1</v>
      </c>
      <c r="BD366" t="str">
        <f ca="1">IF(Table1[[#This Row],[years_of_experience_in_field]]&gt;Table1[[#This Row],[Age]],"yes","No")</f>
        <v>No</v>
      </c>
    </row>
    <row r="367" spans="1:56" x14ac:dyDescent="0.25">
      <c r="A367">
        <v>365</v>
      </c>
      <c r="B367" t="s">
        <v>0</v>
      </c>
      <c r="D367" t="s">
        <v>2</v>
      </c>
      <c r="F367" t="s">
        <v>4</v>
      </c>
      <c r="H367" s="6">
        <f t="shared" ca="1" si="5"/>
        <v>26.463888888888889</v>
      </c>
      <c r="I367" s="1">
        <v>33565</v>
      </c>
      <c r="J367">
        <v>7</v>
      </c>
      <c r="K367">
        <v>35</v>
      </c>
      <c r="L367">
        <v>12</v>
      </c>
      <c r="M367">
        <v>3</v>
      </c>
      <c r="N367">
        <v>350121</v>
      </c>
      <c r="O367" t="s">
        <v>16</v>
      </c>
      <c r="P367">
        <v>1</v>
      </c>
      <c r="U367">
        <v>1</v>
      </c>
      <c r="V367" t="s">
        <v>177</v>
      </c>
      <c r="X367" t="s">
        <v>75</v>
      </c>
      <c r="Z367" t="s">
        <v>56</v>
      </c>
      <c r="AB367">
        <v>2</v>
      </c>
      <c r="AC367" t="s">
        <v>1736</v>
      </c>
      <c r="AD367" t="s">
        <v>23</v>
      </c>
      <c r="AJ367" t="s">
        <v>12</v>
      </c>
      <c r="AO367" t="s">
        <v>24</v>
      </c>
      <c r="AQ367">
        <v>3</v>
      </c>
      <c r="AS367">
        <v>6</v>
      </c>
      <c r="AU367">
        <v>200</v>
      </c>
      <c r="AV367" t="s">
        <v>1737</v>
      </c>
      <c r="AX367" t="s">
        <v>1738</v>
      </c>
      <c r="AY367">
        <v>8</v>
      </c>
      <c r="AZ367" t="s">
        <v>1739</v>
      </c>
      <c r="BB367" t="s">
        <v>1740</v>
      </c>
      <c r="BD367" t="str">
        <f ca="1">IF(Table1[[#This Row],[years_of_experience_in_field]]&gt;Table1[[#This Row],[Age]],"yes","No")</f>
        <v>No</v>
      </c>
    </row>
    <row r="368" spans="1:56" x14ac:dyDescent="0.25">
      <c r="A368">
        <v>366</v>
      </c>
      <c r="B368" t="s">
        <v>0</v>
      </c>
      <c r="F368" t="s">
        <v>4</v>
      </c>
      <c r="H368" s="6">
        <f t="shared" ca="1" si="5"/>
        <v>34.488888888888887</v>
      </c>
      <c r="I368" s="1">
        <v>30676</v>
      </c>
      <c r="J368">
        <v>8</v>
      </c>
      <c r="K368">
        <v>35</v>
      </c>
      <c r="L368">
        <v>8</v>
      </c>
      <c r="M368">
        <v>2</v>
      </c>
      <c r="N368">
        <v>30320</v>
      </c>
      <c r="O368" t="s">
        <v>61</v>
      </c>
      <c r="P368">
        <v>1</v>
      </c>
      <c r="U368">
        <v>1</v>
      </c>
      <c r="V368" t="s">
        <v>99</v>
      </c>
      <c r="X368" t="s">
        <v>106</v>
      </c>
      <c r="Z368" t="s">
        <v>56</v>
      </c>
      <c r="AB368">
        <v>12</v>
      </c>
      <c r="AC368" t="s">
        <v>1741</v>
      </c>
      <c r="AD368" t="s">
        <v>48</v>
      </c>
      <c r="AH368" t="s">
        <v>10</v>
      </c>
      <c r="AO368" t="s">
        <v>37</v>
      </c>
      <c r="AR368">
        <v>10</v>
      </c>
      <c r="AT368">
        <v>5</v>
      </c>
      <c r="AU368">
        <v>8</v>
      </c>
      <c r="AV368" t="s">
        <v>1742</v>
      </c>
      <c r="AW368" t="s">
        <v>39</v>
      </c>
      <c r="AY368">
        <v>10</v>
      </c>
      <c r="AZ368" t="s">
        <v>1743</v>
      </c>
      <c r="BA368" t="s">
        <v>1744</v>
      </c>
      <c r="BB368" t="s">
        <v>1745</v>
      </c>
      <c r="BC368">
        <v>1</v>
      </c>
      <c r="BD368" t="str">
        <f ca="1">IF(Table1[[#This Row],[years_of_experience_in_field]]&gt;Table1[[#This Row],[Age]],"yes","No")</f>
        <v>No</v>
      </c>
    </row>
    <row r="369" spans="1:56" x14ac:dyDescent="0.25">
      <c r="A369">
        <v>367</v>
      </c>
      <c r="B369" t="s">
        <v>0</v>
      </c>
      <c r="F369" t="s">
        <v>4</v>
      </c>
      <c r="H369" s="6">
        <v>33</v>
      </c>
      <c r="J369">
        <v>6</v>
      </c>
      <c r="K369">
        <v>35</v>
      </c>
      <c r="L369">
        <v>10</v>
      </c>
      <c r="M369">
        <v>10</v>
      </c>
      <c r="O369" t="s">
        <v>53</v>
      </c>
      <c r="P369">
        <v>0</v>
      </c>
      <c r="Q369" t="s">
        <v>32</v>
      </c>
      <c r="S369" t="s">
        <v>63</v>
      </c>
      <c r="U369">
        <v>1</v>
      </c>
      <c r="V369" t="s">
        <v>177</v>
      </c>
      <c r="X369" t="s">
        <v>55</v>
      </c>
      <c r="Z369" t="s">
        <v>56</v>
      </c>
      <c r="AB369">
        <v>30</v>
      </c>
      <c r="AD369" t="s">
        <v>23</v>
      </c>
      <c r="AM369" t="s">
        <v>15</v>
      </c>
      <c r="AW369" t="s">
        <v>28</v>
      </c>
      <c r="AY369">
        <v>9</v>
      </c>
      <c r="AZ369" t="s">
        <v>1746</v>
      </c>
      <c r="BA369" t="s">
        <v>1747</v>
      </c>
      <c r="BB369" t="s">
        <v>282</v>
      </c>
      <c r="BC369">
        <v>0</v>
      </c>
      <c r="BD369" t="str">
        <f>IF(Table1[[#This Row],[years_of_experience_in_field]]&gt;Table1[[#This Row],[Age]],"yes","No")</f>
        <v>No</v>
      </c>
    </row>
    <row r="370" spans="1:56" x14ac:dyDescent="0.25">
      <c r="A370">
        <v>368</v>
      </c>
      <c r="C370" t="s">
        <v>1</v>
      </c>
      <c r="H370" s="6">
        <f t="shared" ca="1" si="5"/>
        <v>46.463888888888889</v>
      </c>
      <c r="I370" s="1">
        <v>26365</v>
      </c>
      <c r="J370">
        <v>6</v>
      </c>
      <c r="K370">
        <v>80</v>
      </c>
      <c r="L370">
        <v>10</v>
      </c>
      <c r="M370">
        <v>12</v>
      </c>
      <c r="N370">
        <v>3079</v>
      </c>
      <c r="O370" t="s">
        <v>267</v>
      </c>
      <c r="P370">
        <v>1</v>
      </c>
      <c r="U370">
        <v>1</v>
      </c>
      <c r="V370" t="s">
        <v>177</v>
      </c>
      <c r="Y370" t="s">
        <v>223</v>
      </c>
      <c r="AA370" t="s">
        <v>1748</v>
      </c>
      <c r="AB370">
        <v>15</v>
      </c>
      <c r="AC370" t="s">
        <v>1749</v>
      </c>
      <c r="AD370" t="s">
        <v>48</v>
      </c>
      <c r="AG370" t="s">
        <v>9</v>
      </c>
      <c r="AO370" t="s">
        <v>37</v>
      </c>
      <c r="AQ370">
        <v>4</v>
      </c>
      <c r="AS370">
        <v>4</v>
      </c>
      <c r="AU370">
        <v>10</v>
      </c>
      <c r="AV370" t="s">
        <v>1750</v>
      </c>
      <c r="AW370" t="s">
        <v>39</v>
      </c>
      <c r="AY370">
        <v>9</v>
      </c>
      <c r="AZ370" t="s">
        <v>1751</v>
      </c>
      <c r="BB370" t="s">
        <v>1752</v>
      </c>
      <c r="BD370" t="str">
        <f ca="1">IF(Table1[[#This Row],[years_of_experience_in_field]]&gt;Table1[[#This Row],[Age]],"yes","No")</f>
        <v>No</v>
      </c>
    </row>
    <row r="371" spans="1:56" x14ac:dyDescent="0.25">
      <c r="A371">
        <v>369</v>
      </c>
      <c r="B371" t="s">
        <v>0</v>
      </c>
      <c r="H371" s="6">
        <f t="shared" ca="1" si="5"/>
        <v>27.583333333333332</v>
      </c>
      <c r="I371" s="1">
        <v>33162</v>
      </c>
      <c r="J371">
        <v>7</v>
      </c>
      <c r="K371">
        <v>30</v>
      </c>
      <c r="L371">
        <v>8</v>
      </c>
      <c r="M371">
        <v>8</v>
      </c>
      <c r="N371">
        <v>41001000</v>
      </c>
      <c r="O371" t="s">
        <v>267</v>
      </c>
      <c r="P371">
        <v>1</v>
      </c>
      <c r="U371">
        <v>1</v>
      </c>
      <c r="V371" t="s">
        <v>1753</v>
      </c>
      <c r="Y371" t="s">
        <v>1754</v>
      </c>
      <c r="Z371" t="s">
        <v>21</v>
      </c>
      <c r="AB371">
        <v>1</v>
      </c>
      <c r="AC371" t="s">
        <v>22</v>
      </c>
      <c r="AD371" t="s">
        <v>23</v>
      </c>
      <c r="AH371" t="s">
        <v>10</v>
      </c>
      <c r="AJ371" t="s">
        <v>12</v>
      </c>
      <c r="AO371" t="s">
        <v>126</v>
      </c>
      <c r="AR371">
        <v>18</v>
      </c>
      <c r="AS371">
        <v>6</v>
      </c>
      <c r="AU371">
        <v>10</v>
      </c>
      <c r="AV371" t="s">
        <v>1755</v>
      </c>
      <c r="AW371" t="s">
        <v>39</v>
      </c>
      <c r="AY371">
        <v>10</v>
      </c>
      <c r="AZ371" t="s">
        <v>1756</v>
      </c>
      <c r="BA371" t="s">
        <v>1757</v>
      </c>
      <c r="BB371" t="s">
        <v>1758</v>
      </c>
      <c r="BC371">
        <v>1</v>
      </c>
      <c r="BD371" t="str">
        <f ca="1">IF(Table1[[#This Row],[years_of_experience_in_field]]&gt;Table1[[#This Row],[Age]],"yes","No")</f>
        <v>No</v>
      </c>
    </row>
    <row r="372" spans="1:56" x14ac:dyDescent="0.25">
      <c r="A372">
        <v>370</v>
      </c>
      <c r="B372" t="s">
        <v>0</v>
      </c>
      <c r="H372" s="6">
        <f t="shared" ca="1" si="5"/>
        <v>29.894444444444446</v>
      </c>
      <c r="I372" s="1">
        <v>32330</v>
      </c>
      <c r="J372">
        <v>7</v>
      </c>
      <c r="K372">
        <v>30</v>
      </c>
      <c r="L372">
        <v>4</v>
      </c>
      <c r="M372">
        <v>10</v>
      </c>
      <c r="N372">
        <v>94086</v>
      </c>
      <c r="O372" t="s">
        <v>189</v>
      </c>
      <c r="P372">
        <v>1</v>
      </c>
      <c r="U372">
        <v>1</v>
      </c>
      <c r="V372" t="s">
        <v>105</v>
      </c>
      <c r="X372" t="s">
        <v>45</v>
      </c>
      <c r="Z372" t="s">
        <v>120</v>
      </c>
      <c r="AB372">
        <v>1</v>
      </c>
      <c r="AC372" t="s">
        <v>1759</v>
      </c>
      <c r="AD372" t="s">
        <v>48</v>
      </c>
      <c r="AJ372" t="s">
        <v>12</v>
      </c>
      <c r="AO372" t="s">
        <v>24</v>
      </c>
      <c r="AQ372">
        <v>6</v>
      </c>
      <c r="AS372">
        <v>5</v>
      </c>
      <c r="AU372">
        <v>8</v>
      </c>
      <c r="AV372" t="s">
        <v>1760</v>
      </c>
      <c r="AW372" t="s">
        <v>28</v>
      </c>
      <c r="AY372">
        <v>10</v>
      </c>
      <c r="AZ372" t="s">
        <v>1761</v>
      </c>
      <c r="BA372" t="s">
        <v>14</v>
      </c>
      <c r="BB372" t="s">
        <v>1636</v>
      </c>
      <c r="BC372">
        <v>0</v>
      </c>
      <c r="BD372" t="str">
        <f ca="1">IF(Table1[[#This Row],[years_of_experience_in_field]]&gt;Table1[[#This Row],[Age]],"yes","No")</f>
        <v>No</v>
      </c>
    </row>
    <row r="373" spans="1:56" x14ac:dyDescent="0.25">
      <c r="A373">
        <v>371</v>
      </c>
      <c r="B373" t="s">
        <v>0</v>
      </c>
      <c r="E373" t="s">
        <v>3</v>
      </c>
      <c r="F373" t="s">
        <v>4</v>
      </c>
      <c r="H373" s="6">
        <f t="shared" ca="1" si="5"/>
        <v>22.586111111111112</v>
      </c>
      <c r="I373" s="1">
        <v>34961</v>
      </c>
      <c r="J373">
        <v>8</v>
      </c>
      <c r="K373">
        <v>60</v>
      </c>
      <c r="L373">
        <v>9</v>
      </c>
      <c r="M373">
        <v>30</v>
      </c>
      <c r="N373">
        <v>500062</v>
      </c>
      <c r="O373" t="s">
        <v>16</v>
      </c>
      <c r="P373">
        <v>0</v>
      </c>
      <c r="Q373" t="s">
        <v>62</v>
      </c>
      <c r="T373" t="s">
        <v>1762</v>
      </c>
      <c r="U373">
        <v>0</v>
      </c>
      <c r="AD373" t="s">
        <v>23</v>
      </c>
      <c r="AG373" t="s">
        <v>9</v>
      </c>
      <c r="AO373" t="s">
        <v>49</v>
      </c>
      <c r="AR373" t="s">
        <v>1763</v>
      </c>
      <c r="AS373">
        <v>5</v>
      </c>
      <c r="AU373">
        <v>20</v>
      </c>
      <c r="AV373" t="s">
        <v>1764</v>
      </c>
      <c r="AW373" t="s">
        <v>39</v>
      </c>
      <c r="AY373">
        <v>8</v>
      </c>
      <c r="AZ373" t="s">
        <v>1765</v>
      </c>
      <c r="BA373" t="s">
        <v>1766</v>
      </c>
      <c r="BB373" t="s">
        <v>1767</v>
      </c>
      <c r="BD373" t="str">
        <f ca="1">IF(Table1[[#This Row],[years_of_experience_in_field]]&gt;Table1[[#This Row],[Age]],"yes","No")</f>
        <v>No</v>
      </c>
    </row>
    <row r="374" spans="1:56" x14ac:dyDescent="0.25">
      <c r="A374">
        <v>372</v>
      </c>
      <c r="B374" t="s">
        <v>0</v>
      </c>
      <c r="E374" t="s">
        <v>3</v>
      </c>
      <c r="F374" t="s">
        <v>4</v>
      </c>
      <c r="H374" s="6">
        <f t="shared" ca="1" si="5"/>
        <v>30.672222222222221</v>
      </c>
      <c r="I374" s="1">
        <v>32050</v>
      </c>
      <c r="J374">
        <v>6</v>
      </c>
      <c r="K374">
        <v>60</v>
      </c>
      <c r="L374">
        <v>12</v>
      </c>
      <c r="M374">
        <v>5</v>
      </c>
      <c r="N374">
        <v>0</v>
      </c>
      <c r="O374" t="s">
        <v>299</v>
      </c>
      <c r="P374">
        <v>0</v>
      </c>
      <c r="Q374" t="s">
        <v>17</v>
      </c>
      <c r="S374" t="s">
        <v>63</v>
      </c>
      <c r="U374">
        <v>1</v>
      </c>
      <c r="V374" t="s">
        <v>177</v>
      </c>
      <c r="Y374" t="s">
        <v>693</v>
      </c>
      <c r="Z374" t="s">
        <v>56</v>
      </c>
      <c r="AB374">
        <v>1</v>
      </c>
      <c r="AC374" t="s">
        <v>1768</v>
      </c>
      <c r="AD374" t="s">
        <v>23</v>
      </c>
      <c r="AJ374" t="s">
        <v>12</v>
      </c>
      <c r="AO374" t="s">
        <v>24</v>
      </c>
      <c r="AQ374">
        <v>3</v>
      </c>
      <c r="AS374">
        <v>4</v>
      </c>
      <c r="AU374">
        <v>3</v>
      </c>
      <c r="AV374" t="s">
        <v>1769</v>
      </c>
      <c r="AW374" t="s">
        <v>39</v>
      </c>
      <c r="AY374">
        <v>8</v>
      </c>
      <c r="AZ374" t="s">
        <v>1770</v>
      </c>
      <c r="BA374" t="s">
        <v>1771</v>
      </c>
      <c r="BB374" t="s">
        <v>1772</v>
      </c>
      <c r="BC374">
        <v>1</v>
      </c>
      <c r="BD374" t="str">
        <f ca="1">IF(Table1[[#This Row],[years_of_experience_in_field]]&gt;Table1[[#This Row],[Age]],"yes","No")</f>
        <v>No</v>
      </c>
    </row>
    <row r="375" spans="1:56" x14ac:dyDescent="0.25">
      <c r="A375">
        <v>373</v>
      </c>
      <c r="B375" t="s">
        <v>0</v>
      </c>
      <c r="H375" s="6">
        <f t="shared" ca="1" si="5"/>
        <v>35.630555555555553</v>
      </c>
      <c r="I375" s="1">
        <v>30265</v>
      </c>
      <c r="J375">
        <v>8</v>
      </c>
      <c r="K375">
        <v>8</v>
      </c>
      <c r="L375">
        <v>8</v>
      </c>
      <c r="M375">
        <v>25</v>
      </c>
      <c r="N375">
        <v>22408</v>
      </c>
      <c r="O375" t="s">
        <v>61</v>
      </c>
      <c r="P375">
        <v>0</v>
      </c>
      <c r="Q375" t="s">
        <v>43</v>
      </c>
      <c r="S375" t="s">
        <v>68</v>
      </c>
      <c r="U375">
        <v>1</v>
      </c>
      <c r="V375" t="s">
        <v>483</v>
      </c>
      <c r="X375" t="s">
        <v>75</v>
      </c>
      <c r="Z375" t="s">
        <v>56</v>
      </c>
      <c r="AB375">
        <v>2</v>
      </c>
      <c r="AD375" t="s">
        <v>48</v>
      </c>
      <c r="AE375" t="s">
        <v>7</v>
      </c>
      <c r="AH375" t="s">
        <v>10</v>
      </c>
      <c r="AJ375" t="s">
        <v>12</v>
      </c>
      <c r="AP375" t="s">
        <v>49</v>
      </c>
      <c r="AR375">
        <v>25</v>
      </c>
      <c r="AT375">
        <v>10</v>
      </c>
      <c r="AU375">
        <v>5</v>
      </c>
      <c r="AV375" t="s">
        <v>1773</v>
      </c>
      <c r="AW375" t="s">
        <v>39</v>
      </c>
      <c r="AY375">
        <v>9</v>
      </c>
      <c r="AZ375" t="s">
        <v>1774</v>
      </c>
      <c r="BA375" t="s">
        <v>1775</v>
      </c>
      <c r="BC375">
        <v>1</v>
      </c>
      <c r="BD375" t="str">
        <f ca="1">IF(Table1[[#This Row],[years_of_experience_in_field]]&gt;Table1[[#This Row],[Age]],"yes","No")</f>
        <v>No</v>
      </c>
    </row>
    <row r="376" spans="1:56" x14ac:dyDescent="0.25">
      <c r="A376">
        <v>374</v>
      </c>
      <c r="C376" t="s">
        <v>1</v>
      </c>
      <c r="H376" s="6">
        <f t="shared" ca="1" si="5"/>
        <v>43.419444444444444</v>
      </c>
      <c r="I376" s="1">
        <v>27461</v>
      </c>
      <c r="J376">
        <v>8</v>
      </c>
      <c r="K376">
        <v>30</v>
      </c>
      <c r="L376">
        <v>6</v>
      </c>
      <c r="M376">
        <v>25</v>
      </c>
      <c r="N376">
        <v>5653</v>
      </c>
      <c r="O376" t="s">
        <v>299</v>
      </c>
      <c r="P376">
        <v>1</v>
      </c>
      <c r="U376">
        <v>1</v>
      </c>
      <c r="V376" t="s">
        <v>177</v>
      </c>
      <c r="X376" t="s">
        <v>45</v>
      </c>
      <c r="Z376" t="s">
        <v>76</v>
      </c>
      <c r="AB376">
        <v>9</v>
      </c>
      <c r="AC376" t="s">
        <v>1776</v>
      </c>
      <c r="AD376" t="s">
        <v>23</v>
      </c>
      <c r="AJ376" t="s">
        <v>12</v>
      </c>
      <c r="AO376" t="s">
        <v>37</v>
      </c>
      <c r="AQ376">
        <v>4</v>
      </c>
      <c r="AS376">
        <v>5</v>
      </c>
      <c r="AU376">
        <v>20</v>
      </c>
      <c r="AV376" t="s">
        <v>1777</v>
      </c>
      <c r="AW376" t="s">
        <v>39</v>
      </c>
      <c r="AY376">
        <v>8</v>
      </c>
      <c r="AZ376" t="s">
        <v>1778</v>
      </c>
      <c r="BA376" t="s">
        <v>1779</v>
      </c>
      <c r="BB376" t="s">
        <v>1780</v>
      </c>
      <c r="BC376">
        <v>1</v>
      </c>
      <c r="BD376" t="str">
        <f ca="1">IF(Table1[[#This Row],[years_of_experience_in_field]]&gt;Table1[[#This Row],[Age]],"yes","No")</f>
        <v>No</v>
      </c>
    </row>
    <row r="377" spans="1:56" x14ac:dyDescent="0.25">
      <c r="A377">
        <v>375</v>
      </c>
      <c r="F377" t="s">
        <v>4</v>
      </c>
      <c r="H377" s="6">
        <f t="shared" ca="1" si="5"/>
        <v>38.99722222222222</v>
      </c>
      <c r="I377" s="1">
        <v>29053</v>
      </c>
      <c r="J377">
        <v>7</v>
      </c>
      <c r="K377">
        <v>2</v>
      </c>
      <c r="L377">
        <v>9</v>
      </c>
      <c r="M377">
        <v>3</v>
      </c>
      <c r="N377">
        <v>23676</v>
      </c>
      <c r="O377" t="s">
        <v>53</v>
      </c>
      <c r="P377">
        <v>1</v>
      </c>
      <c r="Q377" t="s">
        <v>32</v>
      </c>
      <c r="T377" t="s">
        <v>1781</v>
      </c>
      <c r="U377">
        <v>1</v>
      </c>
      <c r="V377" t="s">
        <v>105</v>
      </c>
      <c r="X377" t="s">
        <v>45</v>
      </c>
      <c r="Z377" t="s">
        <v>236</v>
      </c>
      <c r="AB377">
        <v>10</v>
      </c>
      <c r="AC377" t="s">
        <v>1782</v>
      </c>
      <c r="AD377" t="s">
        <v>48</v>
      </c>
      <c r="AJ377" t="s">
        <v>12</v>
      </c>
      <c r="AO377" t="s">
        <v>24</v>
      </c>
      <c r="AQ377">
        <v>3</v>
      </c>
      <c r="AS377">
        <v>3</v>
      </c>
      <c r="AU377">
        <v>24</v>
      </c>
      <c r="AV377" t="s">
        <v>1783</v>
      </c>
      <c r="AX377" t="s">
        <v>1784</v>
      </c>
      <c r="AY377">
        <v>7</v>
      </c>
      <c r="AZ377" t="s">
        <v>1785</v>
      </c>
      <c r="BA377" t="s">
        <v>1786</v>
      </c>
      <c r="BB377" t="s">
        <v>1787</v>
      </c>
      <c r="BD377" t="str">
        <f ca="1">IF(Table1[[#This Row],[years_of_experience_in_field]]&gt;Table1[[#This Row],[Age]],"yes","No")</f>
        <v>No</v>
      </c>
    </row>
    <row r="378" spans="1:56" x14ac:dyDescent="0.25">
      <c r="A378">
        <v>376</v>
      </c>
      <c r="E378" t="s">
        <v>3</v>
      </c>
      <c r="H378" s="6">
        <f t="shared" ca="1" si="5"/>
        <v>33.369444444444447</v>
      </c>
      <c r="I378" s="1">
        <v>31079</v>
      </c>
      <c r="J378">
        <v>7</v>
      </c>
      <c r="K378">
        <v>100</v>
      </c>
      <c r="L378">
        <v>9</v>
      </c>
      <c r="M378">
        <v>15</v>
      </c>
      <c r="N378">
        <v>560103</v>
      </c>
      <c r="O378" t="s">
        <v>97</v>
      </c>
      <c r="P378">
        <v>1</v>
      </c>
      <c r="U378">
        <v>0</v>
      </c>
      <c r="AD378" t="s">
        <v>23</v>
      </c>
      <c r="AJ378" t="s">
        <v>12</v>
      </c>
      <c r="AO378" t="s">
        <v>517</v>
      </c>
      <c r="AQ378">
        <v>3</v>
      </c>
      <c r="AS378">
        <v>5</v>
      </c>
      <c r="AU378">
        <v>4</v>
      </c>
      <c r="AV378" t="s">
        <v>1788</v>
      </c>
      <c r="AW378" t="s">
        <v>39</v>
      </c>
      <c r="AY378">
        <v>9</v>
      </c>
      <c r="AZ378" t="s">
        <v>1789</v>
      </c>
      <c r="BA378" t="s">
        <v>1790</v>
      </c>
      <c r="BB378" t="s">
        <v>1791</v>
      </c>
      <c r="BC378">
        <v>1</v>
      </c>
      <c r="BD378" t="str">
        <f ca="1">IF(Table1[[#This Row],[years_of_experience_in_field]]&gt;Table1[[#This Row],[Age]],"yes","No")</f>
        <v>No</v>
      </c>
    </row>
    <row r="379" spans="1:56" x14ac:dyDescent="0.25">
      <c r="A379">
        <v>377</v>
      </c>
      <c r="E379" t="s">
        <v>3</v>
      </c>
      <c r="H379" s="6">
        <f t="shared" ca="1" si="5"/>
        <v>33.455555555555556</v>
      </c>
      <c r="I379" s="1">
        <v>31048</v>
      </c>
      <c r="J379">
        <v>7</v>
      </c>
      <c r="K379">
        <v>90</v>
      </c>
      <c r="L379">
        <v>14</v>
      </c>
      <c r="M379">
        <v>12</v>
      </c>
      <c r="N379">
        <v>92117</v>
      </c>
      <c r="O379" t="s">
        <v>53</v>
      </c>
      <c r="P379">
        <v>1</v>
      </c>
      <c r="U379">
        <v>1</v>
      </c>
      <c r="V379" t="s">
        <v>177</v>
      </c>
      <c r="Y379" t="s">
        <v>1792</v>
      </c>
      <c r="Z379" t="s">
        <v>56</v>
      </c>
      <c r="AB379">
        <v>11</v>
      </c>
      <c r="AC379" t="s">
        <v>1793</v>
      </c>
      <c r="AD379" t="s">
        <v>48</v>
      </c>
      <c r="AJ379" t="s">
        <v>12</v>
      </c>
      <c r="AO379" t="s">
        <v>49</v>
      </c>
      <c r="AQ379">
        <v>6</v>
      </c>
      <c r="AS379">
        <v>4</v>
      </c>
      <c r="AU379">
        <v>24</v>
      </c>
      <c r="AV379" t="s">
        <v>1794</v>
      </c>
      <c r="AW379" t="s">
        <v>39</v>
      </c>
      <c r="AY379">
        <v>8</v>
      </c>
      <c r="AZ379" t="s">
        <v>139</v>
      </c>
      <c r="BA379" t="s">
        <v>139</v>
      </c>
      <c r="BB379" t="s">
        <v>139</v>
      </c>
      <c r="BC379">
        <v>0</v>
      </c>
      <c r="BD379" t="str">
        <f ca="1">IF(Table1[[#This Row],[years_of_experience_in_field]]&gt;Table1[[#This Row],[Age]],"yes","No")</f>
        <v>No</v>
      </c>
    </row>
    <row r="380" spans="1:56" ht="330.75" x14ac:dyDescent="0.25">
      <c r="A380">
        <v>378</v>
      </c>
      <c r="B380" t="s">
        <v>0</v>
      </c>
      <c r="H380" s="6">
        <f t="shared" ca="1" si="5"/>
        <v>29.583333333333332</v>
      </c>
      <c r="I380" s="1">
        <v>32442</v>
      </c>
      <c r="J380">
        <v>7</v>
      </c>
      <c r="K380">
        <v>45</v>
      </c>
      <c r="L380">
        <v>6</v>
      </c>
      <c r="M380">
        <v>3</v>
      </c>
      <c r="N380">
        <v>49085</v>
      </c>
      <c r="O380" t="s">
        <v>97</v>
      </c>
      <c r="P380">
        <v>1</v>
      </c>
      <c r="U380">
        <v>1</v>
      </c>
      <c r="V380" t="s">
        <v>5</v>
      </c>
      <c r="X380" t="s">
        <v>45</v>
      </c>
      <c r="AA380" t="s">
        <v>1795</v>
      </c>
      <c r="AB380">
        <v>0</v>
      </c>
      <c r="AC380" t="s">
        <v>1796</v>
      </c>
      <c r="AD380" t="s">
        <v>23</v>
      </c>
      <c r="AH380" t="s">
        <v>10</v>
      </c>
      <c r="AO380" t="s">
        <v>37</v>
      </c>
      <c r="AQ380">
        <v>5</v>
      </c>
      <c r="AS380">
        <v>5</v>
      </c>
      <c r="AU380">
        <v>15</v>
      </c>
      <c r="AV380" s="3" t="s">
        <v>1797</v>
      </c>
      <c r="AW380" t="s">
        <v>39</v>
      </c>
      <c r="AY380">
        <v>6</v>
      </c>
      <c r="AZ380" t="s">
        <v>1798</v>
      </c>
      <c r="BA380" t="s">
        <v>1799</v>
      </c>
      <c r="BC380">
        <v>1</v>
      </c>
      <c r="BD380" t="str">
        <f ca="1">IF(Table1[[#This Row],[years_of_experience_in_field]]&gt;Table1[[#This Row],[Age]],"yes","No")</f>
        <v>No</v>
      </c>
    </row>
    <row r="381" spans="1:56" x14ac:dyDescent="0.25">
      <c r="A381">
        <v>379</v>
      </c>
      <c r="B381" t="s">
        <v>0</v>
      </c>
      <c r="H381" s="6">
        <f t="shared" ca="1" si="5"/>
        <v>38.955555555555556</v>
      </c>
      <c r="I381" s="1">
        <v>29068</v>
      </c>
      <c r="J381">
        <v>8</v>
      </c>
      <c r="K381">
        <v>90</v>
      </c>
      <c r="L381">
        <v>12</v>
      </c>
      <c r="M381">
        <v>15</v>
      </c>
      <c r="N381">
        <v>92100</v>
      </c>
      <c r="O381" t="s">
        <v>31</v>
      </c>
      <c r="P381">
        <v>0</v>
      </c>
      <c r="Q381" t="s">
        <v>353</v>
      </c>
      <c r="T381" t="s">
        <v>1800</v>
      </c>
      <c r="U381">
        <v>1</v>
      </c>
      <c r="V381" t="s">
        <v>19</v>
      </c>
      <c r="X381" t="s">
        <v>20</v>
      </c>
      <c r="Z381" t="s">
        <v>236</v>
      </c>
      <c r="AB381">
        <v>1</v>
      </c>
      <c r="AC381" t="s">
        <v>1801</v>
      </c>
      <c r="AD381" t="s">
        <v>48</v>
      </c>
      <c r="AI381" t="s">
        <v>11</v>
      </c>
      <c r="AO381" t="s">
        <v>37</v>
      </c>
      <c r="AR381">
        <v>10</v>
      </c>
      <c r="AS381">
        <v>5</v>
      </c>
      <c r="AU381">
        <v>16</v>
      </c>
      <c r="AV381" t="s">
        <v>1802</v>
      </c>
      <c r="AX381" t="s">
        <v>1803</v>
      </c>
      <c r="AY381">
        <v>10</v>
      </c>
      <c r="AZ381" t="s">
        <v>1804</v>
      </c>
      <c r="BA381" t="s">
        <v>1805</v>
      </c>
      <c r="BB381" t="s">
        <v>1806</v>
      </c>
      <c r="BC381">
        <v>0</v>
      </c>
      <c r="BD381" t="str">
        <f ca="1">IF(Table1[[#This Row],[years_of_experience_in_field]]&gt;Table1[[#This Row],[Age]],"yes","No")</f>
        <v>No</v>
      </c>
    </row>
    <row r="382" spans="1:56" x14ac:dyDescent="0.25">
      <c r="A382">
        <v>380</v>
      </c>
      <c r="F382" t="s">
        <v>4</v>
      </c>
      <c r="H382" s="6">
        <f t="shared" ca="1" si="5"/>
        <v>21.875</v>
      </c>
      <c r="I382" s="1">
        <v>35217</v>
      </c>
      <c r="J382">
        <v>8</v>
      </c>
      <c r="K382">
        <v>45</v>
      </c>
      <c r="L382">
        <v>10</v>
      </c>
      <c r="M382">
        <v>5</v>
      </c>
      <c r="N382">
        <v>31048</v>
      </c>
      <c r="O382" t="s">
        <v>153</v>
      </c>
      <c r="P382">
        <v>1</v>
      </c>
      <c r="U382">
        <v>1</v>
      </c>
      <c r="V382" t="s">
        <v>177</v>
      </c>
      <c r="X382" t="s">
        <v>314</v>
      </c>
      <c r="Z382" t="s">
        <v>236</v>
      </c>
      <c r="AB382">
        <v>1</v>
      </c>
      <c r="AC382" t="s">
        <v>1807</v>
      </c>
      <c r="AD382" t="s">
        <v>1081</v>
      </c>
      <c r="AH382" t="s">
        <v>10</v>
      </c>
      <c r="AO382" t="s">
        <v>49</v>
      </c>
      <c r="AR382">
        <v>25</v>
      </c>
      <c r="AS382">
        <v>5</v>
      </c>
      <c r="AU382">
        <v>1</v>
      </c>
      <c r="AV382" t="s">
        <v>1808</v>
      </c>
      <c r="AW382" t="s">
        <v>39</v>
      </c>
      <c r="AY382">
        <v>10</v>
      </c>
      <c r="AZ382" t="s">
        <v>1809</v>
      </c>
      <c r="BA382" t="s">
        <v>1810</v>
      </c>
      <c r="BC382">
        <v>1</v>
      </c>
      <c r="BD382" t="str">
        <f ca="1">IF(Table1[[#This Row],[years_of_experience_in_field]]&gt;Table1[[#This Row],[Age]],"yes","No")</f>
        <v>No</v>
      </c>
    </row>
    <row r="383" spans="1:56" x14ac:dyDescent="0.25">
      <c r="A383">
        <v>381</v>
      </c>
      <c r="B383" t="s">
        <v>0</v>
      </c>
      <c r="C383" t="s">
        <v>1</v>
      </c>
      <c r="F383" t="s">
        <v>4</v>
      </c>
      <c r="H383" s="6">
        <f t="shared" ca="1" si="5"/>
        <v>45.713888888888889</v>
      </c>
      <c r="I383" s="1">
        <v>26635</v>
      </c>
      <c r="J383">
        <v>8</v>
      </c>
      <c r="K383">
        <v>15</v>
      </c>
      <c r="L383">
        <v>12</v>
      </c>
      <c r="M383">
        <v>24</v>
      </c>
      <c r="N383">
        <v>28014</v>
      </c>
      <c r="O383" t="s">
        <v>267</v>
      </c>
      <c r="P383">
        <v>1</v>
      </c>
      <c r="U383">
        <v>1</v>
      </c>
      <c r="V383" t="s">
        <v>5</v>
      </c>
      <c r="X383" t="s">
        <v>87</v>
      </c>
      <c r="Z383" t="s">
        <v>76</v>
      </c>
      <c r="AB383">
        <v>20</v>
      </c>
      <c r="AC383" t="s">
        <v>1811</v>
      </c>
      <c r="AD383" t="s">
        <v>48</v>
      </c>
      <c r="AH383" t="s">
        <v>10</v>
      </c>
      <c r="AO383" t="s">
        <v>37</v>
      </c>
      <c r="AQ383">
        <v>4</v>
      </c>
      <c r="AS383">
        <v>6</v>
      </c>
      <c r="AU383">
        <v>12</v>
      </c>
      <c r="AV383" t="s">
        <v>1812</v>
      </c>
      <c r="AW383" t="s">
        <v>39</v>
      </c>
      <c r="AY383">
        <v>10</v>
      </c>
      <c r="AZ383" t="s">
        <v>1813</v>
      </c>
      <c r="BA383" t="s">
        <v>1814</v>
      </c>
      <c r="BB383" t="s">
        <v>1815</v>
      </c>
      <c r="BC383">
        <v>1</v>
      </c>
      <c r="BD383" t="str">
        <f ca="1">IF(Table1[[#This Row],[years_of_experience_in_field]]&gt;Table1[[#This Row],[Age]],"yes","No")</f>
        <v>No</v>
      </c>
    </row>
    <row r="384" spans="1:56" x14ac:dyDescent="0.25">
      <c r="A384">
        <v>382</v>
      </c>
      <c r="B384" t="s">
        <v>0</v>
      </c>
      <c r="H384" s="6">
        <f t="shared" ca="1" si="5"/>
        <v>26.005555555555556</v>
      </c>
      <c r="I384" s="1">
        <v>33730</v>
      </c>
      <c r="J384">
        <v>7</v>
      </c>
      <c r="K384">
        <v>2</v>
      </c>
      <c r="L384">
        <v>7</v>
      </c>
      <c r="M384">
        <v>2</v>
      </c>
      <c r="N384">
        <v>75074</v>
      </c>
      <c r="O384" t="s">
        <v>42</v>
      </c>
      <c r="P384">
        <v>0</v>
      </c>
      <c r="Q384" t="s">
        <v>98</v>
      </c>
      <c r="T384" t="s">
        <v>1816</v>
      </c>
      <c r="U384">
        <v>1</v>
      </c>
      <c r="V384" t="s">
        <v>177</v>
      </c>
      <c r="X384" t="s">
        <v>45</v>
      </c>
      <c r="Z384" t="s">
        <v>76</v>
      </c>
      <c r="AB384">
        <v>2</v>
      </c>
      <c r="AC384" t="s">
        <v>1817</v>
      </c>
      <c r="AD384" t="s">
        <v>23</v>
      </c>
      <c r="AJ384" t="s">
        <v>12</v>
      </c>
      <c r="AO384" t="s">
        <v>24</v>
      </c>
      <c r="AQ384">
        <v>4</v>
      </c>
      <c r="AS384">
        <v>3</v>
      </c>
      <c r="AU384">
        <v>5</v>
      </c>
      <c r="AV384" t="s">
        <v>1818</v>
      </c>
      <c r="AW384" t="s">
        <v>309</v>
      </c>
      <c r="AY384">
        <v>8</v>
      </c>
      <c r="AZ384" t="s">
        <v>1819</v>
      </c>
      <c r="BA384" t="s">
        <v>1820</v>
      </c>
      <c r="BD384" t="str">
        <f ca="1">IF(Table1[[#This Row],[years_of_experience_in_field]]&gt;Table1[[#This Row],[Age]],"yes","No")</f>
        <v>No</v>
      </c>
    </row>
    <row r="385" spans="1:56" x14ac:dyDescent="0.25">
      <c r="A385">
        <v>383</v>
      </c>
      <c r="B385" t="s">
        <v>0</v>
      </c>
      <c r="F385" t="s">
        <v>4</v>
      </c>
      <c r="H385" s="6">
        <f t="shared" ca="1" si="5"/>
        <v>31.755555555555556</v>
      </c>
      <c r="I385" s="1">
        <v>31660</v>
      </c>
      <c r="J385">
        <v>6</v>
      </c>
      <c r="K385">
        <v>80</v>
      </c>
      <c r="L385">
        <v>10</v>
      </c>
      <c r="M385">
        <v>3</v>
      </c>
      <c r="N385">
        <v>15990</v>
      </c>
      <c r="O385" t="s">
        <v>97</v>
      </c>
      <c r="P385">
        <v>1</v>
      </c>
      <c r="Q385" t="s">
        <v>43</v>
      </c>
      <c r="S385" t="s">
        <v>18</v>
      </c>
      <c r="U385">
        <v>1</v>
      </c>
      <c r="V385" t="s">
        <v>99</v>
      </c>
      <c r="X385" t="s">
        <v>75</v>
      </c>
      <c r="Z385" t="s">
        <v>56</v>
      </c>
      <c r="AB385">
        <v>10</v>
      </c>
      <c r="AC385" t="s">
        <v>1821</v>
      </c>
      <c r="AD385" t="s">
        <v>23</v>
      </c>
      <c r="AJ385" t="s">
        <v>12</v>
      </c>
      <c r="AO385" t="s">
        <v>24</v>
      </c>
      <c r="AR385">
        <v>18</v>
      </c>
      <c r="AS385">
        <v>4</v>
      </c>
      <c r="AU385">
        <v>20</v>
      </c>
      <c r="AV385" t="s">
        <v>1822</v>
      </c>
      <c r="AW385" t="s">
        <v>39</v>
      </c>
      <c r="AY385">
        <v>10</v>
      </c>
      <c r="AZ385" t="s">
        <v>40</v>
      </c>
      <c r="BA385" t="s">
        <v>1823</v>
      </c>
      <c r="BB385" t="s">
        <v>1824</v>
      </c>
      <c r="BD385" t="str">
        <f ca="1">IF(Table1[[#This Row],[years_of_experience_in_field]]&gt;Table1[[#This Row],[Age]],"yes","No")</f>
        <v>No</v>
      </c>
    </row>
    <row r="386" spans="1:56" x14ac:dyDescent="0.25">
      <c r="A386">
        <v>384</v>
      </c>
      <c r="B386" t="s">
        <v>0</v>
      </c>
      <c r="F386" t="s">
        <v>4</v>
      </c>
      <c r="H386" s="6">
        <f t="shared" ref="H386:H449" ca="1" si="6">_xlfn.DAYS(NOW(),I386)/360</f>
        <v>27.088888888888889</v>
      </c>
      <c r="I386" s="1">
        <v>33340</v>
      </c>
      <c r="J386">
        <v>7</v>
      </c>
      <c r="K386">
        <v>35</v>
      </c>
      <c r="L386">
        <v>8</v>
      </c>
      <c r="M386">
        <v>12</v>
      </c>
      <c r="N386">
        <v>236029</v>
      </c>
      <c r="O386" t="s">
        <v>61</v>
      </c>
      <c r="P386">
        <v>0</v>
      </c>
      <c r="Q386" t="s">
        <v>17</v>
      </c>
      <c r="S386" t="s">
        <v>33</v>
      </c>
      <c r="U386">
        <v>1</v>
      </c>
      <c r="V386" t="s">
        <v>177</v>
      </c>
      <c r="X386" t="s">
        <v>55</v>
      </c>
      <c r="Z386" t="s">
        <v>120</v>
      </c>
      <c r="AB386">
        <v>8</v>
      </c>
      <c r="AC386" t="s">
        <v>1825</v>
      </c>
      <c r="AD386" t="s">
        <v>23</v>
      </c>
      <c r="AJ386" t="s">
        <v>12</v>
      </c>
      <c r="AN386" t="s">
        <v>1608</v>
      </c>
      <c r="AO386" t="s">
        <v>49</v>
      </c>
      <c r="AQ386">
        <v>1</v>
      </c>
      <c r="AS386">
        <v>1</v>
      </c>
      <c r="AU386">
        <v>1</v>
      </c>
      <c r="AV386" t="s">
        <v>1826</v>
      </c>
      <c r="AW386" t="s">
        <v>39</v>
      </c>
      <c r="AY386">
        <v>6</v>
      </c>
      <c r="AZ386" t="s">
        <v>1827</v>
      </c>
      <c r="BC386">
        <v>0</v>
      </c>
      <c r="BD386" t="str">
        <f ca="1">IF(Table1[[#This Row],[years_of_experience_in_field]]&gt;Table1[[#This Row],[Age]],"yes","No")</f>
        <v>No</v>
      </c>
    </row>
    <row r="387" spans="1:56" x14ac:dyDescent="0.25">
      <c r="A387">
        <v>385</v>
      </c>
      <c r="C387" t="s">
        <v>1</v>
      </c>
      <c r="H387" s="6">
        <f t="shared" ca="1" si="6"/>
        <v>23.252777777777776</v>
      </c>
      <c r="I387" s="1">
        <v>34721</v>
      </c>
      <c r="J387">
        <v>7</v>
      </c>
      <c r="K387">
        <v>40</v>
      </c>
      <c r="L387">
        <v>7</v>
      </c>
      <c r="M387">
        <v>2</v>
      </c>
      <c r="N387">
        <v>226010</v>
      </c>
      <c r="O387" t="s">
        <v>61</v>
      </c>
      <c r="P387">
        <v>1</v>
      </c>
      <c r="U387">
        <v>1</v>
      </c>
      <c r="V387" t="s">
        <v>105</v>
      </c>
      <c r="X387" t="s">
        <v>45</v>
      </c>
      <c r="Z387" t="s">
        <v>56</v>
      </c>
      <c r="AB387">
        <v>1</v>
      </c>
      <c r="AC387" t="s">
        <v>1828</v>
      </c>
      <c r="AD387" t="s">
        <v>48</v>
      </c>
      <c r="AJ387" t="s">
        <v>12</v>
      </c>
      <c r="AO387" t="s">
        <v>24</v>
      </c>
      <c r="AQ387">
        <v>5</v>
      </c>
      <c r="AS387">
        <v>3</v>
      </c>
      <c r="AU387">
        <v>9</v>
      </c>
      <c r="AV387" t="s">
        <v>1829</v>
      </c>
      <c r="AW387" t="s">
        <v>28</v>
      </c>
      <c r="AY387">
        <v>8</v>
      </c>
      <c r="AZ387" t="s">
        <v>1830</v>
      </c>
      <c r="BC387">
        <v>1</v>
      </c>
      <c r="BD387" t="str">
        <f ca="1">IF(Table1[[#This Row],[years_of_experience_in_field]]&gt;Table1[[#This Row],[Age]],"yes","No")</f>
        <v>No</v>
      </c>
    </row>
    <row r="388" spans="1:56" x14ac:dyDescent="0.25">
      <c r="A388">
        <v>386</v>
      </c>
      <c r="C388" t="s">
        <v>1</v>
      </c>
      <c r="H388" s="6">
        <f t="shared" ca="1" si="6"/>
        <v>0.69166666666666665</v>
      </c>
      <c r="I388" s="1">
        <v>42843</v>
      </c>
      <c r="J388">
        <v>7</v>
      </c>
      <c r="K388">
        <v>40</v>
      </c>
      <c r="L388">
        <v>8</v>
      </c>
      <c r="M388">
        <v>3</v>
      </c>
      <c r="N388">
        <v>20190</v>
      </c>
      <c r="O388" t="s">
        <v>16</v>
      </c>
      <c r="P388">
        <v>1</v>
      </c>
      <c r="U388">
        <v>1</v>
      </c>
      <c r="V388" t="s">
        <v>177</v>
      </c>
      <c r="X388" t="s">
        <v>45</v>
      </c>
      <c r="Z388" t="s">
        <v>320</v>
      </c>
      <c r="AB388">
        <v>9</v>
      </c>
      <c r="AC388" t="s">
        <v>1831</v>
      </c>
      <c r="AD388" t="s">
        <v>23</v>
      </c>
      <c r="AJ388" t="s">
        <v>12</v>
      </c>
      <c r="AN388" t="s">
        <v>1035</v>
      </c>
      <c r="AO388" t="s">
        <v>37</v>
      </c>
      <c r="AQ388">
        <v>6</v>
      </c>
      <c r="AS388">
        <v>2</v>
      </c>
      <c r="AU388">
        <v>10</v>
      </c>
      <c r="AV388" t="s">
        <v>1832</v>
      </c>
      <c r="AW388" t="s">
        <v>39</v>
      </c>
      <c r="AY388">
        <v>10</v>
      </c>
      <c r="AZ388" t="s">
        <v>1833</v>
      </c>
      <c r="BA388" t="s">
        <v>1834</v>
      </c>
      <c r="BB388" t="s">
        <v>1835</v>
      </c>
      <c r="BC388">
        <v>1</v>
      </c>
      <c r="BD388" t="str">
        <f ca="1">IF(Table1[[#This Row],[years_of_experience_in_field]]&gt;Table1[[#This Row],[Age]],"yes","No")</f>
        <v>yes</v>
      </c>
    </row>
    <row r="389" spans="1:56" x14ac:dyDescent="0.25">
      <c r="A389">
        <v>387</v>
      </c>
      <c r="C389" t="s">
        <v>1</v>
      </c>
      <c r="H389" s="6">
        <f t="shared" ca="1" si="6"/>
        <v>34.75277777777778</v>
      </c>
      <c r="I389" s="1">
        <v>30581</v>
      </c>
      <c r="J389">
        <v>7</v>
      </c>
      <c r="K389">
        <v>35</v>
      </c>
      <c r="L389">
        <v>6</v>
      </c>
      <c r="M389">
        <v>2</v>
      </c>
      <c r="N389">
        <v>94560</v>
      </c>
      <c r="O389" t="s">
        <v>153</v>
      </c>
      <c r="P389">
        <v>1</v>
      </c>
      <c r="U389">
        <v>1</v>
      </c>
      <c r="V389" t="s">
        <v>54</v>
      </c>
      <c r="X389" t="s">
        <v>55</v>
      </c>
      <c r="Z389" t="s">
        <v>56</v>
      </c>
      <c r="AB389">
        <v>12</v>
      </c>
      <c r="AC389" t="s">
        <v>39</v>
      </c>
      <c r="AD389" t="s">
        <v>23</v>
      </c>
      <c r="AJ389" t="s">
        <v>12</v>
      </c>
      <c r="AO389" t="s">
        <v>24</v>
      </c>
      <c r="AQ389">
        <v>6</v>
      </c>
      <c r="AS389">
        <v>4</v>
      </c>
      <c r="AU389">
        <v>5</v>
      </c>
      <c r="AV389" t="s">
        <v>1836</v>
      </c>
      <c r="AW389" t="s">
        <v>309</v>
      </c>
      <c r="AY389">
        <v>10</v>
      </c>
      <c r="AZ389" t="s">
        <v>1837</v>
      </c>
      <c r="BC389">
        <v>1</v>
      </c>
      <c r="BD389" t="str">
        <f ca="1">IF(Table1[[#This Row],[years_of_experience_in_field]]&gt;Table1[[#This Row],[Age]],"yes","No")</f>
        <v>No</v>
      </c>
    </row>
    <row r="390" spans="1:56" x14ac:dyDescent="0.25">
      <c r="A390">
        <v>388</v>
      </c>
      <c r="B390" t="s">
        <v>0</v>
      </c>
      <c r="C390" t="s">
        <v>1</v>
      </c>
      <c r="F390" t="s">
        <v>4</v>
      </c>
      <c r="H390" s="6">
        <f t="shared" ca="1" si="6"/>
        <v>29.25</v>
      </c>
      <c r="I390" s="1">
        <v>32562</v>
      </c>
      <c r="J390">
        <v>6</v>
      </c>
      <c r="K390">
        <v>140</v>
      </c>
      <c r="L390">
        <v>5</v>
      </c>
      <c r="M390">
        <v>4</v>
      </c>
      <c r="N390">
        <v>90004</v>
      </c>
      <c r="O390" t="s">
        <v>31</v>
      </c>
      <c r="P390">
        <v>1</v>
      </c>
      <c r="U390">
        <v>1</v>
      </c>
      <c r="V390" t="s">
        <v>177</v>
      </c>
      <c r="X390" t="s">
        <v>45</v>
      </c>
      <c r="Z390" t="s">
        <v>1264</v>
      </c>
      <c r="AB390">
        <v>3</v>
      </c>
      <c r="AC390" t="s">
        <v>1838</v>
      </c>
      <c r="AD390" t="s">
        <v>23</v>
      </c>
      <c r="AI390" t="s">
        <v>11</v>
      </c>
      <c r="AJ390" t="s">
        <v>12</v>
      </c>
      <c r="AO390" t="s">
        <v>37</v>
      </c>
      <c r="AQ390">
        <v>5</v>
      </c>
      <c r="AS390">
        <v>5</v>
      </c>
      <c r="AU390">
        <v>10</v>
      </c>
      <c r="AV390" t="s">
        <v>1839</v>
      </c>
      <c r="AW390" t="s">
        <v>39</v>
      </c>
      <c r="AY390">
        <v>7</v>
      </c>
      <c r="AZ390" t="s">
        <v>1840</v>
      </c>
      <c r="BC390">
        <v>1</v>
      </c>
      <c r="BD390" t="str">
        <f ca="1">IF(Table1[[#This Row],[years_of_experience_in_field]]&gt;Table1[[#This Row],[Age]],"yes","No")</f>
        <v>No</v>
      </c>
    </row>
    <row r="391" spans="1:56" x14ac:dyDescent="0.25">
      <c r="A391">
        <v>389</v>
      </c>
      <c r="C391" t="s">
        <v>1</v>
      </c>
      <c r="H391" s="6">
        <f t="shared" ca="1" si="6"/>
        <v>24.977777777777778</v>
      </c>
      <c r="I391" s="1">
        <v>34100</v>
      </c>
      <c r="J391">
        <v>7</v>
      </c>
      <c r="K391">
        <v>120</v>
      </c>
      <c r="L391">
        <v>8</v>
      </c>
      <c r="M391">
        <v>3</v>
      </c>
      <c r="N391">
        <v>500038</v>
      </c>
      <c r="O391" t="s">
        <v>189</v>
      </c>
      <c r="P391">
        <v>0</v>
      </c>
      <c r="Q391" t="s">
        <v>98</v>
      </c>
      <c r="S391" t="s">
        <v>63</v>
      </c>
      <c r="U391">
        <v>1</v>
      </c>
      <c r="V391" t="s">
        <v>177</v>
      </c>
      <c r="X391" t="s">
        <v>45</v>
      </c>
      <c r="Z391" t="s">
        <v>56</v>
      </c>
      <c r="AB391">
        <v>2</v>
      </c>
      <c r="AC391" t="s">
        <v>1841</v>
      </c>
      <c r="AD391" t="s">
        <v>327</v>
      </c>
      <c r="AH391" t="s">
        <v>10</v>
      </c>
      <c r="AO391" t="s">
        <v>37</v>
      </c>
      <c r="AQ391">
        <v>6</v>
      </c>
      <c r="AS391">
        <v>5</v>
      </c>
      <c r="AU391">
        <v>3</v>
      </c>
      <c r="AV391" t="s">
        <v>1842</v>
      </c>
      <c r="AX391" t="s">
        <v>1843</v>
      </c>
      <c r="AY391">
        <v>9</v>
      </c>
      <c r="AZ391" t="s">
        <v>1844</v>
      </c>
      <c r="BA391" t="s">
        <v>1845</v>
      </c>
      <c r="BB391" t="s">
        <v>1846</v>
      </c>
      <c r="BC391">
        <v>1</v>
      </c>
      <c r="BD391" t="str">
        <f ca="1">IF(Table1[[#This Row],[years_of_experience_in_field]]&gt;Table1[[#This Row],[Age]],"yes","No")</f>
        <v>No</v>
      </c>
    </row>
    <row r="392" spans="1:56" x14ac:dyDescent="0.25">
      <c r="A392">
        <v>390</v>
      </c>
      <c r="B392" t="s">
        <v>0</v>
      </c>
      <c r="C392" t="s">
        <v>1</v>
      </c>
      <c r="F392" t="s">
        <v>4</v>
      </c>
      <c r="H392" s="6">
        <f t="shared" ca="1" si="6"/>
        <v>40.863888888888887</v>
      </c>
      <c r="I392" s="1">
        <v>28381</v>
      </c>
      <c r="J392">
        <v>7</v>
      </c>
      <c r="K392">
        <v>50</v>
      </c>
      <c r="L392">
        <v>10</v>
      </c>
      <c r="M392">
        <v>6</v>
      </c>
      <c r="O392" t="s">
        <v>97</v>
      </c>
      <c r="P392">
        <v>1</v>
      </c>
      <c r="U392">
        <v>1</v>
      </c>
      <c r="V392" t="s">
        <v>177</v>
      </c>
      <c r="X392" t="s">
        <v>347</v>
      </c>
      <c r="Z392" t="s">
        <v>184</v>
      </c>
      <c r="AB392">
        <v>11</v>
      </c>
      <c r="AC392" t="s">
        <v>1847</v>
      </c>
      <c r="AD392" t="s">
        <v>36</v>
      </c>
      <c r="AI392" t="s">
        <v>11</v>
      </c>
      <c r="AO392" t="s">
        <v>37</v>
      </c>
      <c r="AQ392">
        <v>4</v>
      </c>
      <c r="AS392">
        <v>1</v>
      </c>
      <c r="AU392">
        <v>40</v>
      </c>
      <c r="AV392" t="s">
        <v>1848</v>
      </c>
      <c r="AW392" t="s">
        <v>39</v>
      </c>
      <c r="AY392">
        <v>7</v>
      </c>
      <c r="AZ392" t="s">
        <v>1849</v>
      </c>
      <c r="BC392">
        <v>0</v>
      </c>
      <c r="BD392" t="str">
        <f ca="1">IF(Table1[[#This Row],[years_of_experience_in_field]]&gt;Table1[[#This Row],[Age]],"yes","No")</f>
        <v>No</v>
      </c>
    </row>
    <row r="393" spans="1:56" x14ac:dyDescent="0.25">
      <c r="A393">
        <v>391</v>
      </c>
      <c r="E393" t="s">
        <v>3</v>
      </c>
      <c r="H393" s="6">
        <f t="shared" ca="1" si="6"/>
        <v>37.388888888888886</v>
      </c>
      <c r="I393" s="1">
        <v>29632</v>
      </c>
      <c r="J393">
        <v>8</v>
      </c>
      <c r="K393">
        <v>60</v>
      </c>
      <c r="L393">
        <v>10</v>
      </c>
      <c r="M393">
        <v>5</v>
      </c>
      <c r="N393">
        <v>73230</v>
      </c>
      <c r="O393" t="s">
        <v>42</v>
      </c>
      <c r="P393">
        <v>0</v>
      </c>
      <c r="Q393" t="s">
        <v>32</v>
      </c>
      <c r="S393" t="s">
        <v>68</v>
      </c>
      <c r="U393">
        <v>1</v>
      </c>
      <c r="V393" t="s">
        <v>177</v>
      </c>
      <c r="X393" t="s">
        <v>75</v>
      </c>
      <c r="Z393" t="s">
        <v>261</v>
      </c>
      <c r="AB393">
        <v>1</v>
      </c>
      <c r="AC393" t="s">
        <v>1850</v>
      </c>
      <c r="AD393" t="s">
        <v>1081</v>
      </c>
      <c r="AJ393" t="s">
        <v>12</v>
      </c>
      <c r="AO393" t="s">
        <v>37</v>
      </c>
      <c r="AQ393">
        <v>5</v>
      </c>
      <c r="AS393">
        <v>3</v>
      </c>
      <c r="AU393">
        <v>14</v>
      </c>
      <c r="AV393" t="s">
        <v>1851</v>
      </c>
      <c r="AW393" t="s">
        <v>39</v>
      </c>
      <c r="AY393">
        <v>7</v>
      </c>
      <c r="AZ393" t="s">
        <v>1852</v>
      </c>
      <c r="BA393" t="s">
        <v>1853</v>
      </c>
      <c r="BB393" t="s">
        <v>1854</v>
      </c>
      <c r="BC393">
        <v>1</v>
      </c>
      <c r="BD393" t="str">
        <f ca="1">IF(Table1[[#This Row],[years_of_experience_in_field]]&gt;Table1[[#This Row],[Age]],"yes","No")</f>
        <v>No</v>
      </c>
    </row>
    <row r="394" spans="1:56" x14ac:dyDescent="0.25">
      <c r="A394">
        <v>392</v>
      </c>
      <c r="F394" t="s">
        <v>4</v>
      </c>
      <c r="H394" s="6">
        <f t="shared" ca="1" si="6"/>
        <v>43.944444444444443</v>
      </c>
      <c r="I394" s="1">
        <v>27272</v>
      </c>
      <c r="J394">
        <v>7</v>
      </c>
      <c r="K394">
        <v>30</v>
      </c>
      <c r="L394">
        <v>10</v>
      </c>
      <c r="M394">
        <v>4</v>
      </c>
      <c r="N394">
        <v>92173</v>
      </c>
      <c r="O394" t="s">
        <v>67</v>
      </c>
      <c r="P394">
        <v>1</v>
      </c>
      <c r="U394">
        <v>1</v>
      </c>
      <c r="V394" t="s">
        <v>110</v>
      </c>
      <c r="X394" t="s">
        <v>20</v>
      </c>
      <c r="Z394" t="s">
        <v>320</v>
      </c>
      <c r="AB394">
        <v>10</v>
      </c>
      <c r="AC394" t="s">
        <v>1855</v>
      </c>
      <c r="AD394" t="s">
        <v>23</v>
      </c>
      <c r="AE394" t="s">
        <v>7</v>
      </c>
      <c r="AN394" t="s">
        <v>1856</v>
      </c>
      <c r="AO394" t="s">
        <v>126</v>
      </c>
      <c r="AR394">
        <v>10</v>
      </c>
      <c r="AS394">
        <v>6</v>
      </c>
      <c r="AU394">
        <v>40</v>
      </c>
      <c r="AV394" t="s">
        <v>1857</v>
      </c>
      <c r="AW394" t="s">
        <v>28</v>
      </c>
      <c r="AY394">
        <v>10</v>
      </c>
      <c r="AZ394" t="s">
        <v>1858</v>
      </c>
      <c r="BA394" t="s">
        <v>1859</v>
      </c>
      <c r="BB394" t="s">
        <v>1860</v>
      </c>
      <c r="BC394">
        <v>1</v>
      </c>
      <c r="BD394" t="str">
        <f ca="1">IF(Table1[[#This Row],[years_of_experience_in_field]]&gt;Table1[[#This Row],[Age]],"yes","No")</f>
        <v>No</v>
      </c>
    </row>
    <row r="395" spans="1:56" ht="189" x14ac:dyDescent="0.25">
      <c r="A395">
        <v>393</v>
      </c>
      <c r="D395" t="s">
        <v>2</v>
      </c>
      <c r="F395" t="s">
        <v>4</v>
      </c>
      <c r="H395" s="6">
        <f t="shared" ca="1" si="6"/>
        <v>33.319444444444443</v>
      </c>
      <c r="I395" s="1">
        <v>31097</v>
      </c>
      <c r="J395">
        <v>8</v>
      </c>
      <c r="K395">
        <v>40</v>
      </c>
      <c r="L395">
        <v>12</v>
      </c>
      <c r="M395">
        <v>75</v>
      </c>
      <c r="N395">
        <v>48098</v>
      </c>
      <c r="O395" t="s">
        <v>267</v>
      </c>
      <c r="P395">
        <v>1</v>
      </c>
      <c r="U395">
        <v>1</v>
      </c>
      <c r="V395" t="s">
        <v>119</v>
      </c>
      <c r="X395" t="s">
        <v>45</v>
      </c>
      <c r="Z395" t="s">
        <v>120</v>
      </c>
      <c r="AB395">
        <v>2</v>
      </c>
      <c r="AC395" t="s">
        <v>1861</v>
      </c>
      <c r="AD395" t="s">
        <v>48</v>
      </c>
      <c r="AH395" t="s">
        <v>10</v>
      </c>
      <c r="AP395" t="s">
        <v>1862</v>
      </c>
      <c r="AQ395">
        <v>4</v>
      </c>
      <c r="AT395">
        <v>12</v>
      </c>
      <c r="AU395">
        <v>12</v>
      </c>
      <c r="AV395" s="3" t="s">
        <v>1863</v>
      </c>
      <c r="AX395" t="s">
        <v>1864</v>
      </c>
      <c r="AY395">
        <v>7</v>
      </c>
      <c r="AZ395" t="s">
        <v>1865</v>
      </c>
      <c r="BA395" t="s">
        <v>1866</v>
      </c>
      <c r="BC395">
        <v>1</v>
      </c>
      <c r="BD395" t="str">
        <f ca="1">IF(Table1[[#This Row],[years_of_experience_in_field]]&gt;Table1[[#This Row],[Age]],"yes","No")</f>
        <v>No</v>
      </c>
    </row>
    <row r="396" spans="1:56" x14ac:dyDescent="0.25">
      <c r="A396">
        <v>394</v>
      </c>
      <c r="F396" t="s">
        <v>4</v>
      </c>
      <c r="H396" s="6">
        <f t="shared" ca="1" si="6"/>
        <v>42.133333333333333</v>
      </c>
      <c r="I396" s="1">
        <v>27924</v>
      </c>
      <c r="J396">
        <v>8</v>
      </c>
      <c r="K396">
        <v>35</v>
      </c>
      <c r="L396">
        <v>2</v>
      </c>
      <c r="M396">
        <v>0</v>
      </c>
      <c r="N396">
        <v>247</v>
      </c>
      <c r="O396" t="s">
        <v>189</v>
      </c>
      <c r="P396">
        <v>1</v>
      </c>
      <c r="U396">
        <v>1</v>
      </c>
      <c r="V396" t="s">
        <v>376</v>
      </c>
      <c r="X396" t="s">
        <v>45</v>
      </c>
      <c r="Z396" t="s">
        <v>56</v>
      </c>
      <c r="AB396">
        <v>20</v>
      </c>
      <c r="AC396" t="s">
        <v>1867</v>
      </c>
      <c r="AD396" t="s">
        <v>48</v>
      </c>
      <c r="AH396" t="s">
        <v>10</v>
      </c>
      <c r="AO396" t="s">
        <v>37</v>
      </c>
      <c r="AQ396">
        <v>2</v>
      </c>
      <c r="AS396">
        <v>2</v>
      </c>
      <c r="AU396">
        <v>80</v>
      </c>
      <c r="AV396" t="s">
        <v>1868</v>
      </c>
      <c r="AX396" t="s">
        <v>1869</v>
      </c>
      <c r="AY396">
        <v>10</v>
      </c>
      <c r="AZ396" t="s">
        <v>1540</v>
      </c>
      <c r="BA396" t="s">
        <v>1342</v>
      </c>
      <c r="BB396" t="s">
        <v>1870</v>
      </c>
      <c r="BC396">
        <v>1</v>
      </c>
      <c r="BD396" t="str">
        <f ca="1">IF(Table1[[#This Row],[years_of_experience_in_field]]&gt;Table1[[#This Row],[Age]],"yes","No")</f>
        <v>No</v>
      </c>
    </row>
    <row r="397" spans="1:56" x14ac:dyDescent="0.25">
      <c r="A397">
        <v>395</v>
      </c>
      <c r="B397" t="s">
        <v>0</v>
      </c>
      <c r="C397" t="s">
        <v>1</v>
      </c>
      <c r="E397" t="s">
        <v>3</v>
      </c>
      <c r="F397" t="s">
        <v>4</v>
      </c>
      <c r="H397" s="6">
        <f t="shared" ca="1" si="6"/>
        <v>41.616666666666667</v>
      </c>
      <c r="I397" s="1">
        <v>28110</v>
      </c>
      <c r="J397">
        <v>7</v>
      </c>
      <c r="K397">
        <v>3</v>
      </c>
      <c r="L397">
        <v>15</v>
      </c>
      <c r="M397">
        <v>7</v>
      </c>
      <c r="N397">
        <v>77160</v>
      </c>
      <c r="O397" t="s">
        <v>42</v>
      </c>
      <c r="P397">
        <v>0</v>
      </c>
      <c r="Q397" t="s">
        <v>62</v>
      </c>
      <c r="T397" t="s">
        <v>1871</v>
      </c>
      <c r="U397">
        <v>1</v>
      </c>
      <c r="V397" t="s">
        <v>376</v>
      </c>
      <c r="X397" t="s">
        <v>20</v>
      </c>
      <c r="Z397" t="s">
        <v>320</v>
      </c>
      <c r="AB397">
        <v>20</v>
      </c>
      <c r="AC397" t="s">
        <v>1872</v>
      </c>
      <c r="AD397" t="s">
        <v>23</v>
      </c>
      <c r="AJ397" t="s">
        <v>12</v>
      </c>
      <c r="AO397" t="s">
        <v>24</v>
      </c>
      <c r="AQ397">
        <v>5</v>
      </c>
      <c r="AT397">
        <v>7</v>
      </c>
      <c r="AU397">
        <v>16</v>
      </c>
      <c r="AV397" t="s">
        <v>1873</v>
      </c>
      <c r="AW397" t="s">
        <v>39</v>
      </c>
      <c r="AY397">
        <v>10</v>
      </c>
      <c r="AZ397" t="s">
        <v>1874</v>
      </c>
      <c r="BA397" t="s">
        <v>1875</v>
      </c>
      <c r="BB397" t="s">
        <v>1876</v>
      </c>
      <c r="BD397" t="str">
        <f ca="1">IF(Table1[[#This Row],[years_of_experience_in_field]]&gt;Table1[[#This Row],[Age]],"yes","No")</f>
        <v>No</v>
      </c>
    </row>
    <row r="398" spans="1:56" x14ac:dyDescent="0.25">
      <c r="A398">
        <v>396</v>
      </c>
      <c r="B398" t="s">
        <v>0</v>
      </c>
      <c r="E398" t="s">
        <v>3</v>
      </c>
      <c r="F398" t="s">
        <v>4</v>
      </c>
      <c r="H398" s="6">
        <f t="shared" ca="1" si="6"/>
        <v>40.447222222222223</v>
      </c>
      <c r="I398" s="1">
        <v>28531</v>
      </c>
      <c r="J398">
        <v>7</v>
      </c>
      <c r="K398">
        <v>35</v>
      </c>
      <c r="L398">
        <v>8</v>
      </c>
      <c r="M398">
        <v>10</v>
      </c>
      <c r="N398">
        <v>6324</v>
      </c>
      <c r="O398" t="s">
        <v>16</v>
      </c>
      <c r="P398">
        <v>1</v>
      </c>
      <c r="U398">
        <v>1</v>
      </c>
      <c r="V398" t="s">
        <v>99</v>
      </c>
      <c r="X398" t="s">
        <v>55</v>
      </c>
      <c r="Z398" t="s">
        <v>274</v>
      </c>
      <c r="AB398">
        <v>15</v>
      </c>
      <c r="AC398" t="s">
        <v>1877</v>
      </c>
      <c r="AD398" t="s">
        <v>48</v>
      </c>
      <c r="AJ398" t="s">
        <v>12</v>
      </c>
      <c r="AO398" t="s">
        <v>37</v>
      </c>
      <c r="AQ398">
        <v>6</v>
      </c>
      <c r="AS398">
        <v>6</v>
      </c>
      <c r="AU398">
        <v>8</v>
      </c>
      <c r="AV398" t="s">
        <v>1878</v>
      </c>
      <c r="AW398" t="s">
        <v>39</v>
      </c>
      <c r="AY398">
        <v>10</v>
      </c>
      <c r="AZ398" t="s">
        <v>1879</v>
      </c>
      <c r="BC398">
        <v>1</v>
      </c>
      <c r="BD398" t="str">
        <f ca="1">IF(Table1[[#This Row],[years_of_experience_in_field]]&gt;Table1[[#This Row],[Age]],"yes","No")</f>
        <v>No</v>
      </c>
    </row>
    <row r="399" spans="1:56" x14ac:dyDescent="0.25">
      <c r="A399">
        <v>397</v>
      </c>
      <c r="C399" t="s">
        <v>1</v>
      </c>
      <c r="H399" s="6">
        <f t="shared" ca="1" si="6"/>
        <v>31.791666666666668</v>
      </c>
      <c r="I399" s="1">
        <v>31647</v>
      </c>
      <c r="J399">
        <v>8</v>
      </c>
      <c r="K399">
        <v>20</v>
      </c>
      <c r="L399">
        <v>6</v>
      </c>
      <c r="M399">
        <v>0</v>
      </c>
      <c r="N399">
        <v>94587</v>
      </c>
      <c r="O399" t="s">
        <v>16</v>
      </c>
      <c r="P399">
        <v>0</v>
      </c>
      <c r="Q399" t="s">
        <v>43</v>
      </c>
      <c r="S399" t="s">
        <v>68</v>
      </c>
      <c r="U399">
        <v>1</v>
      </c>
      <c r="V399" t="s">
        <v>177</v>
      </c>
      <c r="X399" t="s">
        <v>45</v>
      </c>
      <c r="Z399" t="s">
        <v>56</v>
      </c>
      <c r="AB399">
        <v>8</v>
      </c>
      <c r="AC399" t="s">
        <v>309</v>
      </c>
      <c r="AD399" t="s">
        <v>23</v>
      </c>
      <c r="AI399" t="s">
        <v>11</v>
      </c>
      <c r="AO399" t="s">
        <v>24</v>
      </c>
      <c r="AQ399">
        <v>2</v>
      </c>
      <c r="AS399">
        <v>2</v>
      </c>
      <c r="AU399">
        <v>3</v>
      </c>
      <c r="AV399" t="s">
        <v>1880</v>
      </c>
      <c r="AW399" t="s">
        <v>309</v>
      </c>
      <c r="AY399">
        <v>6</v>
      </c>
      <c r="AZ399" t="s">
        <v>1881</v>
      </c>
      <c r="BC399">
        <v>1</v>
      </c>
      <c r="BD399" t="str">
        <f ca="1">IF(Table1[[#This Row],[years_of_experience_in_field]]&gt;Table1[[#This Row],[Age]],"yes","No")</f>
        <v>No</v>
      </c>
    </row>
    <row r="400" spans="1:56" x14ac:dyDescent="0.25">
      <c r="A400">
        <v>398</v>
      </c>
      <c r="B400" t="s">
        <v>0</v>
      </c>
      <c r="F400" t="s">
        <v>4</v>
      </c>
      <c r="H400" s="6">
        <f t="shared" ca="1" si="6"/>
        <v>56.361111111111114</v>
      </c>
      <c r="I400" s="1">
        <v>22802</v>
      </c>
      <c r="J400">
        <v>7</v>
      </c>
      <c r="K400">
        <v>90</v>
      </c>
      <c r="L400">
        <v>13</v>
      </c>
      <c r="M400">
        <v>20</v>
      </c>
      <c r="N400">
        <v>33321</v>
      </c>
      <c r="O400" t="s">
        <v>189</v>
      </c>
      <c r="P400">
        <v>1</v>
      </c>
      <c r="Q400" t="s">
        <v>32</v>
      </c>
      <c r="S400" t="s">
        <v>63</v>
      </c>
      <c r="U400">
        <v>1</v>
      </c>
      <c r="V400" t="s">
        <v>177</v>
      </c>
      <c r="X400" t="s">
        <v>20</v>
      </c>
      <c r="Z400" t="s">
        <v>56</v>
      </c>
      <c r="AB400">
        <v>20</v>
      </c>
      <c r="AC400" t="s">
        <v>1882</v>
      </c>
      <c r="AD400" t="s">
        <v>48</v>
      </c>
      <c r="AI400" t="s">
        <v>11</v>
      </c>
      <c r="AJ400" t="s">
        <v>12</v>
      </c>
      <c r="AN400" t="s">
        <v>1035</v>
      </c>
      <c r="AO400" t="s">
        <v>49</v>
      </c>
      <c r="AQ400">
        <v>6</v>
      </c>
      <c r="AS400">
        <v>3</v>
      </c>
      <c r="AU400">
        <v>12</v>
      </c>
      <c r="AV400" t="s">
        <v>1883</v>
      </c>
      <c r="AW400" t="s">
        <v>39</v>
      </c>
      <c r="AY400">
        <v>10</v>
      </c>
      <c r="AZ400" t="s">
        <v>1884</v>
      </c>
      <c r="BA400" t="s">
        <v>1885</v>
      </c>
      <c r="BB400" t="s">
        <v>1886</v>
      </c>
      <c r="BD400" t="str">
        <f ca="1">IF(Table1[[#This Row],[years_of_experience_in_field]]&gt;Table1[[#This Row],[Age]],"yes","No")</f>
        <v>No</v>
      </c>
    </row>
    <row r="401" spans="1:56" x14ac:dyDescent="0.25">
      <c r="A401">
        <v>399</v>
      </c>
      <c r="C401" t="s">
        <v>1</v>
      </c>
      <c r="D401" t="s">
        <v>2</v>
      </c>
      <c r="E401" t="s">
        <v>3</v>
      </c>
      <c r="H401" s="6">
        <f t="shared" ca="1" si="6"/>
        <v>22.738888888888887</v>
      </c>
      <c r="I401" s="1">
        <v>34906</v>
      </c>
      <c r="J401">
        <v>5</v>
      </c>
      <c r="K401">
        <v>35</v>
      </c>
      <c r="L401">
        <v>8</v>
      </c>
      <c r="M401">
        <v>10</v>
      </c>
      <c r="N401">
        <v>77477</v>
      </c>
      <c r="O401" t="s">
        <v>67</v>
      </c>
      <c r="P401">
        <v>1</v>
      </c>
      <c r="U401">
        <v>0</v>
      </c>
      <c r="AD401" t="s">
        <v>125</v>
      </c>
      <c r="AG401" t="s">
        <v>9</v>
      </c>
      <c r="AM401" t="s">
        <v>15</v>
      </c>
      <c r="AW401" t="s">
        <v>28</v>
      </c>
      <c r="AY401">
        <v>8</v>
      </c>
      <c r="AZ401" t="s">
        <v>1887</v>
      </c>
      <c r="BA401" t="s">
        <v>1888</v>
      </c>
      <c r="BB401" t="s">
        <v>1889</v>
      </c>
      <c r="BC401">
        <v>1</v>
      </c>
      <c r="BD401" t="str">
        <f ca="1">IF(Table1[[#This Row],[years_of_experience_in_field]]&gt;Table1[[#This Row],[Age]],"yes","No")</f>
        <v>No</v>
      </c>
    </row>
    <row r="402" spans="1:56" x14ac:dyDescent="0.25">
      <c r="A402">
        <v>400</v>
      </c>
      <c r="B402" t="s">
        <v>0</v>
      </c>
      <c r="C402" t="s">
        <v>1</v>
      </c>
      <c r="F402" t="s">
        <v>4</v>
      </c>
      <c r="H402" s="6">
        <f t="shared" ca="1" si="6"/>
        <v>0.42222222222222222</v>
      </c>
      <c r="I402" s="1">
        <v>42940</v>
      </c>
      <c r="J402">
        <v>7</v>
      </c>
      <c r="K402">
        <v>30</v>
      </c>
      <c r="L402">
        <v>12</v>
      </c>
      <c r="M402">
        <v>25</v>
      </c>
      <c r="N402">
        <v>10119</v>
      </c>
      <c r="O402" t="s">
        <v>267</v>
      </c>
      <c r="P402">
        <v>0</v>
      </c>
      <c r="Q402" t="s">
        <v>353</v>
      </c>
      <c r="S402" t="s">
        <v>68</v>
      </c>
      <c r="U402">
        <v>1</v>
      </c>
      <c r="V402" t="s">
        <v>429</v>
      </c>
      <c r="X402" t="s">
        <v>20</v>
      </c>
      <c r="Z402" t="s">
        <v>269</v>
      </c>
      <c r="AB402">
        <v>6</v>
      </c>
      <c r="AC402" t="s">
        <v>1890</v>
      </c>
      <c r="AD402" t="s">
        <v>48</v>
      </c>
      <c r="AG402" t="s">
        <v>9</v>
      </c>
      <c r="AO402" t="s">
        <v>49</v>
      </c>
      <c r="AQ402">
        <v>4</v>
      </c>
      <c r="AS402">
        <v>4</v>
      </c>
      <c r="AU402">
        <v>25</v>
      </c>
      <c r="AV402" t="s">
        <v>1891</v>
      </c>
      <c r="AX402" t="s">
        <v>1107</v>
      </c>
      <c r="AY402">
        <v>7</v>
      </c>
      <c r="AZ402" t="s">
        <v>1892</v>
      </c>
      <c r="BB402" t="s">
        <v>1893</v>
      </c>
      <c r="BC402">
        <v>0</v>
      </c>
      <c r="BD402" t="str">
        <f ca="1">IF(Table1[[#This Row],[years_of_experience_in_field]]&gt;Table1[[#This Row],[Age]],"yes","No")</f>
        <v>yes</v>
      </c>
    </row>
    <row r="403" spans="1:56" x14ac:dyDescent="0.25">
      <c r="A403">
        <v>401</v>
      </c>
      <c r="B403" t="s">
        <v>0</v>
      </c>
      <c r="C403" t="s">
        <v>1</v>
      </c>
      <c r="F403" t="s">
        <v>4</v>
      </c>
      <c r="H403" s="6">
        <f t="shared" ca="1" si="6"/>
        <v>44.4</v>
      </c>
      <c r="I403" s="1">
        <v>27108</v>
      </c>
      <c r="J403">
        <v>7</v>
      </c>
      <c r="K403">
        <v>100</v>
      </c>
      <c r="L403">
        <v>11</v>
      </c>
      <c r="M403">
        <v>6</v>
      </c>
      <c r="N403">
        <v>3311000</v>
      </c>
      <c r="O403" t="s">
        <v>16</v>
      </c>
      <c r="P403">
        <v>0</v>
      </c>
      <c r="Q403" t="s">
        <v>86</v>
      </c>
      <c r="S403" t="s">
        <v>68</v>
      </c>
      <c r="U403">
        <v>1</v>
      </c>
      <c r="V403" t="s">
        <v>5</v>
      </c>
      <c r="Y403" t="s">
        <v>1894</v>
      </c>
      <c r="Z403" t="s">
        <v>383</v>
      </c>
      <c r="AB403">
        <v>3</v>
      </c>
      <c r="AC403" t="s">
        <v>1895</v>
      </c>
      <c r="AD403" t="s">
        <v>23</v>
      </c>
      <c r="AH403" t="s">
        <v>10</v>
      </c>
      <c r="AO403" t="s">
        <v>37</v>
      </c>
      <c r="AQ403">
        <v>5</v>
      </c>
      <c r="AS403">
        <v>5</v>
      </c>
      <c r="AU403">
        <v>130</v>
      </c>
      <c r="AV403" t="s">
        <v>1896</v>
      </c>
      <c r="AW403" t="s">
        <v>39</v>
      </c>
      <c r="AY403">
        <v>7</v>
      </c>
      <c r="AZ403" t="s">
        <v>1897</v>
      </c>
      <c r="BA403" t="s">
        <v>1898</v>
      </c>
      <c r="BC403">
        <v>1</v>
      </c>
      <c r="BD403" t="str">
        <f ca="1">IF(Table1[[#This Row],[years_of_experience_in_field]]&gt;Table1[[#This Row],[Age]],"yes","No")</f>
        <v>No</v>
      </c>
    </row>
    <row r="404" spans="1:56" x14ac:dyDescent="0.25">
      <c r="A404">
        <v>402</v>
      </c>
      <c r="C404" t="s">
        <v>1</v>
      </c>
      <c r="H404" s="6">
        <f t="shared" ca="1" si="6"/>
        <v>28.919444444444444</v>
      </c>
      <c r="I404" s="1">
        <v>32681</v>
      </c>
      <c r="J404">
        <v>7</v>
      </c>
      <c r="K404">
        <v>10</v>
      </c>
      <c r="L404">
        <v>10</v>
      </c>
      <c r="M404">
        <v>15</v>
      </c>
      <c r="N404">
        <v>28008</v>
      </c>
      <c r="O404" t="s">
        <v>85</v>
      </c>
      <c r="P404">
        <v>1</v>
      </c>
      <c r="U404">
        <v>1</v>
      </c>
      <c r="V404" t="s">
        <v>177</v>
      </c>
      <c r="X404" t="s">
        <v>75</v>
      </c>
      <c r="Z404" t="s">
        <v>56</v>
      </c>
      <c r="AB404">
        <v>6</v>
      </c>
      <c r="AC404" t="s">
        <v>1899</v>
      </c>
      <c r="AD404" t="s">
        <v>48</v>
      </c>
      <c r="AH404" t="s">
        <v>10</v>
      </c>
      <c r="AO404" t="s">
        <v>24</v>
      </c>
      <c r="AQ404">
        <v>4</v>
      </c>
      <c r="AS404">
        <v>4</v>
      </c>
      <c r="AU404">
        <v>10</v>
      </c>
      <c r="AV404" t="s">
        <v>1900</v>
      </c>
      <c r="AW404" t="s">
        <v>39</v>
      </c>
      <c r="AY404">
        <v>10</v>
      </c>
      <c r="AZ404" t="s">
        <v>1901</v>
      </c>
      <c r="BA404" t="s">
        <v>1902</v>
      </c>
      <c r="BC404">
        <v>1</v>
      </c>
      <c r="BD404" t="str">
        <f ca="1">IF(Table1[[#This Row],[years_of_experience_in_field]]&gt;Table1[[#This Row],[Age]],"yes","No")</f>
        <v>No</v>
      </c>
    </row>
    <row r="405" spans="1:56" ht="315" x14ac:dyDescent="0.25">
      <c r="A405">
        <v>403</v>
      </c>
      <c r="B405" t="s">
        <v>0</v>
      </c>
      <c r="C405" t="s">
        <v>1</v>
      </c>
      <c r="F405" t="s">
        <v>4</v>
      </c>
      <c r="H405" s="6">
        <f t="shared" ca="1" si="6"/>
        <v>31.35</v>
      </c>
      <c r="I405" s="1">
        <v>31806</v>
      </c>
      <c r="J405">
        <v>8</v>
      </c>
      <c r="K405">
        <v>45</v>
      </c>
      <c r="L405">
        <v>12</v>
      </c>
      <c r="M405">
        <v>2</v>
      </c>
      <c r="N405">
        <v>15106</v>
      </c>
      <c r="O405" t="s">
        <v>299</v>
      </c>
      <c r="P405">
        <v>1</v>
      </c>
      <c r="U405">
        <v>1</v>
      </c>
      <c r="V405" t="s">
        <v>110</v>
      </c>
      <c r="X405" t="s">
        <v>20</v>
      </c>
      <c r="Z405" t="s">
        <v>120</v>
      </c>
      <c r="AB405">
        <v>2</v>
      </c>
      <c r="AC405" t="s">
        <v>1903</v>
      </c>
      <c r="AD405" t="s">
        <v>23</v>
      </c>
      <c r="AG405" t="s">
        <v>9</v>
      </c>
      <c r="AO405" t="s">
        <v>37</v>
      </c>
      <c r="AQ405">
        <v>6</v>
      </c>
      <c r="AS405">
        <v>4</v>
      </c>
      <c r="AU405">
        <v>35</v>
      </c>
      <c r="AV405" s="3" t="s">
        <v>1904</v>
      </c>
      <c r="AW405" t="s">
        <v>39</v>
      </c>
      <c r="AY405">
        <v>9</v>
      </c>
      <c r="AZ405" t="s">
        <v>40</v>
      </c>
      <c r="BA405" t="s">
        <v>1905</v>
      </c>
      <c r="BC405">
        <v>1</v>
      </c>
      <c r="BD405" t="str">
        <f ca="1">IF(Table1[[#This Row],[years_of_experience_in_field]]&gt;Table1[[#This Row],[Age]],"yes","No")</f>
        <v>No</v>
      </c>
    </row>
    <row r="406" spans="1:56" x14ac:dyDescent="0.25">
      <c r="A406">
        <v>404</v>
      </c>
      <c r="B406" t="s">
        <v>0</v>
      </c>
      <c r="D406" t="s">
        <v>2</v>
      </c>
      <c r="E406" t="s">
        <v>3</v>
      </c>
      <c r="F406" t="s">
        <v>4</v>
      </c>
      <c r="H406" s="6">
        <f t="shared" ca="1" si="6"/>
        <v>27.019444444444446</v>
      </c>
      <c r="I406" s="1">
        <v>33365</v>
      </c>
      <c r="J406">
        <v>7</v>
      </c>
      <c r="K406">
        <v>60</v>
      </c>
      <c r="L406">
        <v>8</v>
      </c>
      <c r="M406">
        <v>2</v>
      </c>
      <c r="N406">
        <v>4315</v>
      </c>
      <c r="O406" t="s">
        <v>267</v>
      </c>
      <c r="P406">
        <v>0</v>
      </c>
      <c r="Q406" t="s">
        <v>32</v>
      </c>
      <c r="S406" t="s">
        <v>18</v>
      </c>
      <c r="U406">
        <v>1</v>
      </c>
      <c r="V406" t="s">
        <v>134</v>
      </c>
      <c r="X406" t="s">
        <v>314</v>
      </c>
      <c r="Z406" t="s">
        <v>457</v>
      </c>
      <c r="AB406">
        <v>2</v>
      </c>
      <c r="AC406" t="s">
        <v>1906</v>
      </c>
      <c r="AD406" t="s">
        <v>23</v>
      </c>
      <c r="AI406" t="s">
        <v>11</v>
      </c>
      <c r="AO406" t="s">
        <v>49</v>
      </c>
      <c r="AQ406">
        <v>5</v>
      </c>
      <c r="AS406">
        <v>3</v>
      </c>
      <c r="AU406">
        <v>10</v>
      </c>
      <c r="AV406" t="s">
        <v>1907</v>
      </c>
      <c r="AW406" t="s">
        <v>39</v>
      </c>
      <c r="AY406">
        <v>10</v>
      </c>
      <c r="AZ406" t="s">
        <v>1908</v>
      </c>
      <c r="BA406" t="s">
        <v>1909</v>
      </c>
      <c r="BB406" t="s">
        <v>1910</v>
      </c>
      <c r="BC406">
        <v>1</v>
      </c>
      <c r="BD406" t="str">
        <f ca="1">IF(Table1[[#This Row],[years_of_experience_in_field]]&gt;Table1[[#This Row],[Age]],"yes","No")</f>
        <v>No</v>
      </c>
    </row>
    <row r="407" spans="1:56" x14ac:dyDescent="0.25">
      <c r="A407">
        <v>405</v>
      </c>
      <c r="E407" t="s">
        <v>3</v>
      </c>
      <c r="F407" t="s">
        <v>4</v>
      </c>
      <c r="H407" s="6">
        <f t="shared" ca="1" si="6"/>
        <v>21.888888888888889</v>
      </c>
      <c r="I407" s="1">
        <v>35212</v>
      </c>
      <c r="J407">
        <v>4</v>
      </c>
      <c r="K407">
        <v>10</v>
      </c>
      <c r="L407">
        <v>10</v>
      </c>
      <c r="M407">
        <v>14</v>
      </c>
      <c r="N407">
        <v>110085</v>
      </c>
      <c r="O407" t="s">
        <v>67</v>
      </c>
      <c r="P407">
        <v>0</v>
      </c>
      <c r="Q407" t="s">
        <v>32</v>
      </c>
      <c r="S407" t="s">
        <v>63</v>
      </c>
      <c r="U407">
        <v>0</v>
      </c>
      <c r="AD407" t="s">
        <v>23</v>
      </c>
      <c r="AH407" t="s">
        <v>10</v>
      </c>
      <c r="AO407" t="s">
        <v>37</v>
      </c>
      <c r="AR407">
        <v>30</v>
      </c>
      <c r="AS407">
        <v>6</v>
      </c>
      <c r="AU407">
        <v>25</v>
      </c>
      <c r="AV407" t="s">
        <v>1911</v>
      </c>
      <c r="AW407" t="s">
        <v>28</v>
      </c>
      <c r="AY407">
        <v>9</v>
      </c>
      <c r="AZ407" t="s">
        <v>1912</v>
      </c>
      <c r="BA407" t="s">
        <v>1913</v>
      </c>
      <c r="BC407">
        <v>1</v>
      </c>
      <c r="BD407" t="str">
        <f ca="1">IF(Table1[[#This Row],[years_of_experience_in_field]]&gt;Table1[[#This Row],[Age]],"yes","No")</f>
        <v>No</v>
      </c>
    </row>
    <row r="408" spans="1:56" x14ac:dyDescent="0.25">
      <c r="A408">
        <v>406</v>
      </c>
      <c r="B408" t="s">
        <v>0</v>
      </c>
      <c r="F408" t="s">
        <v>4</v>
      </c>
      <c r="H408" s="6">
        <f t="shared" ca="1" si="6"/>
        <v>33.797222222222224</v>
      </c>
      <c r="I408" s="1">
        <v>30925</v>
      </c>
      <c r="J408">
        <v>8</v>
      </c>
      <c r="K408">
        <v>60</v>
      </c>
      <c r="L408">
        <v>10</v>
      </c>
      <c r="M408">
        <v>20</v>
      </c>
      <c r="N408">
        <v>80120</v>
      </c>
      <c r="O408" t="s">
        <v>16</v>
      </c>
      <c r="P408">
        <v>0</v>
      </c>
      <c r="Q408" t="s">
        <v>32</v>
      </c>
      <c r="S408" t="s">
        <v>33</v>
      </c>
      <c r="U408">
        <v>1</v>
      </c>
      <c r="V408" t="s">
        <v>34</v>
      </c>
      <c r="X408" t="s">
        <v>75</v>
      </c>
      <c r="Z408" t="s">
        <v>21</v>
      </c>
      <c r="AB408">
        <v>6</v>
      </c>
      <c r="AC408" t="s">
        <v>1914</v>
      </c>
      <c r="AD408" t="s">
        <v>48</v>
      </c>
      <c r="AJ408" t="s">
        <v>12</v>
      </c>
      <c r="AO408" t="s">
        <v>37</v>
      </c>
      <c r="AQ408">
        <v>3</v>
      </c>
      <c r="AS408">
        <v>5</v>
      </c>
      <c r="AU408">
        <v>6</v>
      </c>
      <c r="AV408" t="s">
        <v>1915</v>
      </c>
      <c r="AW408" t="s">
        <v>39</v>
      </c>
      <c r="AY408">
        <v>8</v>
      </c>
      <c r="AZ408" t="s">
        <v>1916</v>
      </c>
      <c r="BC408">
        <v>0</v>
      </c>
      <c r="BD408" t="str">
        <f ca="1">IF(Table1[[#This Row],[years_of_experience_in_field]]&gt;Table1[[#This Row],[Age]],"yes","No")</f>
        <v>No</v>
      </c>
    </row>
    <row r="409" spans="1:56" x14ac:dyDescent="0.25">
      <c r="A409">
        <v>407</v>
      </c>
      <c r="C409" t="s">
        <v>1</v>
      </c>
      <c r="F409" t="s">
        <v>4</v>
      </c>
      <c r="H409" s="6">
        <f t="shared" ca="1" si="6"/>
        <v>26.816666666666666</v>
      </c>
      <c r="I409" s="1">
        <v>33438</v>
      </c>
      <c r="J409">
        <v>6</v>
      </c>
      <c r="K409">
        <v>50</v>
      </c>
      <c r="L409">
        <v>12</v>
      </c>
      <c r="M409">
        <v>2</v>
      </c>
      <c r="N409">
        <v>13070022</v>
      </c>
      <c r="O409" t="s">
        <v>42</v>
      </c>
      <c r="P409">
        <v>0</v>
      </c>
      <c r="Q409" t="s">
        <v>32</v>
      </c>
      <c r="S409" t="s">
        <v>18</v>
      </c>
      <c r="U409">
        <v>1</v>
      </c>
      <c r="V409" t="s">
        <v>177</v>
      </c>
      <c r="X409" t="s">
        <v>45</v>
      </c>
      <c r="Z409" t="s">
        <v>612</v>
      </c>
      <c r="AB409">
        <v>3</v>
      </c>
      <c r="AC409" t="s">
        <v>1917</v>
      </c>
      <c r="AD409" t="s">
        <v>23</v>
      </c>
      <c r="AH409" t="s">
        <v>10</v>
      </c>
      <c r="AO409" t="s">
        <v>49</v>
      </c>
      <c r="AQ409">
        <v>6</v>
      </c>
      <c r="AS409">
        <v>6</v>
      </c>
      <c r="AU409">
        <v>220</v>
      </c>
      <c r="AV409" t="s">
        <v>1918</v>
      </c>
      <c r="AW409" t="s">
        <v>28</v>
      </c>
      <c r="AY409">
        <v>10</v>
      </c>
      <c r="AZ409" t="s">
        <v>1919</v>
      </c>
      <c r="BA409" t="s">
        <v>1920</v>
      </c>
      <c r="BC409">
        <v>0</v>
      </c>
      <c r="BD409" t="str">
        <f ca="1">IF(Table1[[#This Row],[years_of_experience_in_field]]&gt;Table1[[#This Row],[Age]],"yes","No")</f>
        <v>No</v>
      </c>
    </row>
    <row r="410" spans="1:56" x14ac:dyDescent="0.25">
      <c r="A410">
        <v>408</v>
      </c>
      <c r="D410" t="s">
        <v>2</v>
      </c>
      <c r="E410" t="s">
        <v>3</v>
      </c>
      <c r="F410" t="s">
        <v>4</v>
      </c>
      <c r="H410" s="6">
        <f t="shared" ca="1" si="6"/>
        <v>29.158333333333335</v>
      </c>
      <c r="I410" s="1">
        <v>32595</v>
      </c>
      <c r="J410">
        <v>7</v>
      </c>
      <c r="K410">
        <v>180</v>
      </c>
      <c r="L410">
        <v>8</v>
      </c>
      <c r="M410">
        <v>30</v>
      </c>
      <c r="N410">
        <v>33902200</v>
      </c>
      <c r="O410" t="s">
        <v>97</v>
      </c>
      <c r="P410">
        <v>0</v>
      </c>
      <c r="Q410" t="s">
        <v>17</v>
      </c>
      <c r="S410" t="s">
        <v>18</v>
      </c>
      <c r="U410">
        <v>1</v>
      </c>
      <c r="V410" t="s">
        <v>134</v>
      </c>
      <c r="X410" t="s">
        <v>75</v>
      </c>
      <c r="Z410" t="s">
        <v>383</v>
      </c>
      <c r="AB410">
        <v>2</v>
      </c>
      <c r="AC410" t="s">
        <v>1921</v>
      </c>
      <c r="AD410" t="s">
        <v>48</v>
      </c>
      <c r="AJ410" t="s">
        <v>12</v>
      </c>
      <c r="AO410" t="s">
        <v>37</v>
      </c>
      <c r="AQ410">
        <v>4</v>
      </c>
      <c r="AS410">
        <v>3</v>
      </c>
      <c r="AU410">
        <v>10</v>
      </c>
      <c r="AV410" t="s">
        <v>1922</v>
      </c>
      <c r="AW410" t="s">
        <v>39</v>
      </c>
      <c r="AY410">
        <v>9</v>
      </c>
      <c r="AZ410" t="s">
        <v>1923</v>
      </c>
      <c r="BA410" t="s">
        <v>1924</v>
      </c>
      <c r="BC410">
        <v>1</v>
      </c>
      <c r="BD410" t="str">
        <f ca="1">IF(Table1[[#This Row],[years_of_experience_in_field]]&gt;Table1[[#This Row],[Age]],"yes","No")</f>
        <v>No</v>
      </c>
    </row>
    <row r="411" spans="1:56" x14ac:dyDescent="0.25">
      <c r="A411">
        <v>409</v>
      </c>
      <c r="F411" t="s">
        <v>4</v>
      </c>
      <c r="H411" s="6">
        <v>33</v>
      </c>
      <c r="J411">
        <v>7</v>
      </c>
      <c r="K411">
        <v>180</v>
      </c>
      <c r="L411">
        <v>6</v>
      </c>
      <c r="M411">
        <v>5</v>
      </c>
      <c r="O411" t="s">
        <v>299</v>
      </c>
      <c r="P411">
        <v>0</v>
      </c>
      <c r="Q411" t="s">
        <v>353</v>
      </c>
      <c r="S411" t="s">
        <v>63</v>
      </c>
      <c r="U411">
        <v>1</v>
      </c>
      <c r="V411" t="s">
        <v>119</v>
      </c>
      <c r="X411" t="s">
        <v>55</v>
      </c>
      <c r="Z411" t="s">
        <v>383</v>
      </c>
      <c r="AB411">
        <v>27</v>
      </c>
      <c r="AC411" t="s">
        <v>1925</v>
      </c>
      <c r="AD411" t="s">
        <v>48</v>
      </c>
      <c r="AH411" t="s">
        <v>10</v>
      </c>
      <c r="AO411" t="s">
        <v>37</v>
      </c>
      <c r="AQ411">
        <v>6</v>
      </c>
      <c r="AS411">
        <v>6</v>
      </c>
      <c r="AU411">
        <v>20</v>
      </c>
      <c r="AV411" t="s">
        <v>1926</v>
      </c>
      <c r="AW411" t="s">
        <v>39</v>
      </c>
      <c r="AY411">
        <v>10</v>
      </c>
      <c r="AZ411" t="s">
        <v>1927</v>
      </c>
      <c r="BA411" t="s">
        <v>1928</v>
      </c>
      <c r="BC411">
        <v>0</v>
      </c>
      <c r="BD411" t="str">
        <f>IF(Table1[[#This Row],[years_of_experience_in_field]]&gt;Table1[[#This Row],[Age]],"yes","No")</f>
        <v>No</v>
      </c>
    </row>
    <row r="412" spans="1:56" ht="126" x14ac:dyDescent="0.25">
      <c r="A412">
        <v>410</v>
      </c>
      <c r="C412" t="s">
        <v>1</v>
      </c>
      <c r="F412" t="s">
        <v>4</v>
      </c>
      <c r="H412" s="6">
        <f t="shared" ca="1" si="6"/>
        <v>49.116666666666667</v>
      </c>
      <c r="I412" s="1">
        <v>25410</v>
      </c>
      <c r="J412">
        <v>7</v>
      </c>
      <c r="K412">
        <v>90</v>
      </c>
      <c r="L412">
        <v>9</v>
      </c>
      <c r="M412">
        <v>5</v>
      </c>
      <c r="O412" t="s">
        <v>53</v>
      </c>
      <c r="P412">
        <v>1</v>
      </c>
      <c r="U412">
        <v>1</v>
      </c>
      <c r="V412" t="s">
        <v>177</v>
      </c>
      <c r="X412" t="s">
        <v>45</v>
      </c>
      <c r="Z412" t="s">
        <v>56</v>
      </c>
      <c r="AB412">
        <v>21</v>
      </c>
      <c r="AD412" t="s">
        <v>23</v>
      </c>
      <c r="AJ412" t="s">
        <v>12</v>
      </c>
      <c r="AO412" t="s">
        <v>37</v>
      </c>
      <c r="AQ412">
        <v>5</v>
      </c>
      <c r="AS412">
        <v>5</v>
      </c>
      <c r="AU412">
        <v>36</v>
      </c>
      <c r="AV412" t="s">
        <v>1929</v>
      </c>
      <c r="AW412" t="s">
        <v>39</v>
      </c>
      <c r="AY412">
        <v>7</v>
      </c>
      <c r="AZ412" s="3" t="s">
        <v>1930</v>
      </c>
      <c r="BA412" t="s">
        <v>1931</v>
      </c>
      <c r="BB412" t="s">
        <v>1932</v>
      </c>
      <c r="BC412">
        <v>0</v>
      </c>
      <c r="BD412" t="str">
        <f ca="1">IF(Table1[[#This Row],[years_of_experience_in_field]]&gt;Table1[[#This Row],[Age]],"yes","No")</f>
        <v>No</v>
      </c>
    </row>
    <row r="413" spans="1:56" x14ac:dyDescent="0.25">
      <c r="A413">
        <v>411</v>
      </c>
      <c r="C413" t="s">
        <v>1</v>
      </c>
      <c r="F413" t="s">
        <v>4</v>
      </c>
      <c r="H413" s="6">
        <f t="shared" ca="1" si="6"/>
        <v>30.35</v>
      </c>
      <c r="I413" s="1">
        <v>32166</v>
      </c>
      <c r="J413">
        <v>7</v>
      </c>
      <c r="K413">
        <v>40</v>
      </c>
      <c r="L413">
        <v>10</v>
      </c>
      <c r="M413">
        <v>12</v>
      </c>
      <c r="N413">
        <v>596</v>
      </c>
      <c r="O413" t="s">
        <v>31</v>
      </c>
      <c r="P413">
        <v>0</v>
      </c>
      <c r="Q413" t="s">
        <v>17</v>
      </c>
      <c r="S413" t="s">
        <v>63</v>
      </c>
      <c r="U413">
        <v>1</v>
      </c>
      <c r="V413" t="s">
        <v>119</v>
      </c>
      <c r="X413" t="s">
        <v>20</v>
      </c>
      <c r="Z413" t="s">
        <v>320</v>
      </c>
      <c r="AB413">
        <v>3</v>
      </c>
      <c r="AC413" t="s">
        <v>1933</v>
      </c>
      <c r="AD413" t="s">
        <v>36</v>
      </c>
      <c r="AI413" t="s">
        <v>11</v>
      </c>
      <c r="AO413" t="s">
        <v>24</v>
      </c>
      <c r="AQ413">
        <v>4</v>
      </c>
      <c r="AS413">
        <v>3</v>
      </c>
      <c r="AU413">
        <v>5</v>
      </c>
      <c r="AV413" t="s">
        <v>1934</v>
      </c>
      <c r="AW413" t="s">
        <v>39</v>
      </c>
      <c r="AY413">
        <v>10</v>
      </c>
      <c r="AZ413" t="s">
        <v>1935</v>
      </c>
      <c r="BA413" t="s">
        <v>1936</v>
      </c>
      <c r="BC413">
        <v>1</v>
      </c>
      <c r="BD413" t="str">
        <f ca="1">IF(Table1[[#This Row],[years_of_experience_in_field]]&gt;Table1[[#This Row],[Age]],"yes","No")</f>
        <v>No</v>
      </c>
    </row>
    <row r="414" spans="1:56" x14ac:dyDescent="0.25">
      <c r="A414">
        <v>412</v>
      </c>
      <c r="C414" t="s">
        <v>1</v>
      </c>
      <c r="H414" s="6">
        <f t="shared" ca="1" si="6"/>
        <v>25.488888888888887</v>
      </c>
      <c r="I414" s="1">
        <v>33916</v>
      </c>
      <c r="J414">
        <v>7</v>
      </c>
      <c r="K414">
        <v>40</v>
      </c>
      <c r="L414">
        <v>10</v>
      </c>
      <c r="M414">
        <v>10</v>
      </c>
      <c r="N414">
        <v>11460</v>
      </c>
      <c r="O414" t="s">
        <v>31</v>
      </c>
      <c r="P414">
        <v>0</v>
      </c>
      <c r="Q414" t="s">
        <v>17</v>
      </c>
      <c r="S414" t="s">
        <v>68</v>
      </c>
      <c r="U414">
        <v>1</v>
      </c>
      <c r="V414" t="s">
        <v>177</v>
      </c>
      <c r="X414" t="s">
        <v>45</v>
      </c>
      <c r="Z414" t="s">
        <v>56</v>
      </c>
      <c r="AB414">
        <v>3</v>
      </c>
      <c r="AC414" t="s">
        <v>1937</v>
      </c>
      <c r="AD414" t="s">
        <v>23</v>
      </c>
      <c r="AI414" t="s">
        <v>11</v>
      </c>
      <c r="AO414" t="s">
        <v>37</v>
      </c>
      <c r="AR414">
        <v>8</v>
      </c>
      <c r="AS414">
        <v>3</v>
      </c>
      <c r="AU414">
        <v>12</v>
      </c>
      <c r="AV414" t="s">
        <v>1938</v>
      </c>
      <c r="AW414" t="s">
        <v>39</v>
      </c>
      <c r="AY414">
        <v>7</v>
      </c>
      <c r="AZ414" t="s">
        <v>1939</v>
      </c>
      <c r="BA414" t="s">
        <v>1940</v>
      </c>
      <c r="BB414" t="s">
        <v>103</v>
      </c>
      <c r="BC414">
        <v>1</v>
      </c>
      <c r="BD414" t="str">
        <f ca="1">IF(Table1[[#This Row],[years_of_experience_in_field]]&gt;Table1[[#This Row],[Age]],"yes","No")</f>
        <v>No</v>
      </c>
    </row>
    <row r="415" spans="1:56" x14ac:dyDescent="0.25">
      <c r="A415">
        <v>413</v>
      </c>
      <c r="C415" t="s">
        <v>1</v>
      </c>
      <c r="F415" t="s">
        <v>4</v>
      </c>
      <c r="H415" s="6">
        <f t="shared" ca="1" si="6"/>
        <v>26.283333333333335</v>
      </c>
      <c r="I415" s="1">
        <v>33630</v>
      </c>
      <c r="J415">
        <v>7</v>
      </c>
      <c r="K415">
        <v>30</v>
      </c>
      <c r="L415">
        <v>10</v>
      </c>
      <c r="M415">
        <v>20</v>
      </c>
      <c r="N415">
        <v>94040</v>
      </c>
      <c r="O415" t="s">
        <v>189</v>
      </c>
      <c r="P415">
        <v>0</v>
      </c>
      <c r="Q415" t="s">
        <v>17</v>
      </c>
      <c r="S415" t="s">
        <v>63</v>
      </c>
      <c r="U415">
        <v>1</v>
      </c>
      <c r="V415" t="s">
        <v>177</v>
      </c>
      <c r="X415" t="s">
        <v>45</v>
      </c>
      <c r="Z415" t="s">
        <v>56</v>
      </c>
      <c r="AB415">
        <v>6</v>
      </c>
      <c r="AC415" t="s">
        <v>1941</v>
      </c>
      <c r="AD415" t="s">
        <v>48</v>
      </c>
      <c r="AJ415" t="s">
        <v>12</v>
      </c>
      <c r="AO415" t="s">
        <v>37</v>
      </c>
      <c r="AR415">
        <v>15</v>
      </c>
      <c r="AS415">
        <v>4</v>
      </c>
      <c r="AU415">
        <v>8</v>
      </c>
      <c r="AV415" t="s">
        <v>1942</v>
      </c>
      <c r="AW415" t="s">
        <v>39</v>
      </c>
      <c r="AY415">
        <v>10</v>
      </c>
      <c r="AZ415" t="s">
        <v>1943</v>
      </c>
      <c r="BA415" t="s">
        <v>1944</v>
      </c>
      <c r="BB415" t="s">
        <v>1945</v>
      </c>
      <c r="BC415">
        <v>1</v>
      </c>
      <c r="BD415" t="str">
        <f ca="1">IF(Table1[[#This Row],[years_of_experience_in_field]]&gt;Table1[[#This Row],[Age]],"yes","No")</f>
        <v>No</v>
      </c>
    </row>
    <row r="416" spans="1:56" x14ac:dyDescent="0.25">
      <c r="A416">
        <v>414</v>
      </c>
      <c r="C416" t="s">
        <v>1</v>
      </c>
      <c r="H416" s="6">
        <f t="shared" ca="1" si="6"/>
        <v>27.008333333333333</v>
      </c>
      <c r="I416" s="1">
        <v>33369</v>
      </c>
      <c r="J416">
        <v>7</v>
      </c>
      <c r="K416">
        <v>60</v>
      </c>
      <c r="L416">
        <v>12</v>
      </c>
      <c r="M416">
        <v>10</v>
      </c>
      <c r="N416">
        <v>122010</v>
      </c>
      <c r="O416" t="s">
        <v>31</v>
      </c>
      <c r="P416">
        <v>0</v>
      </c>
      <c r="Q416" t="s">
        <v>17</v>
      </c>
      <c r="S416" t="s">
        <v>18</v>
      </c>
      <c r="U416">
        <v>1</v>
      </c>
      <c r="V416" t="s">
        <v>110</v>
      </c>
      <c r="X416" t="s">
        <v>45</v>
      </c>
      <c r="Z416" t="s">
        <v>195</v>
      </c>
      <c r="AB416">
        <v>2</v>
      </c>
      <c r="AC416" t="s">
        <v>419</v>
      </c>
      <c r="AD416" t="s">
        <v>48</v>
      </c>
      <c r="AH416" t="s">
        <v>10</v>
      </c>
      <c r="AO416" t="s">
        <v>49</v>
      </c>
      <c r="AQ416">
        <v>3</v>
      </c>
      <c r="AS416">
        <v>2</v>
      </c>
      <c r="AU416">
        <v>4</v>
      </c>
      <c r="AV416" t="s">
        <v>1946</v>
      </c>
      <c r="AW416" t="s">
        <v>28</v>
      </c>
      <c r="AY416">
        <v>9</v>
      </c>
      <c r="AZ416" t="s">
        <v>1947</v>
      </c>
      <c r="BA416" t="s">
        <v>1948</v>
      </c>
      <c r="BB416" t="s">
        <v>1949</v>
      </c>
      <c r="BC416">
        <v>0</v>
      </c>
      <c r="BD416" t="str">
        <f ca="1">IF(Table1[[#This Row],[years_of_experience_in_field]]&gt;Table1[[#This Row],[Age]],"yes","No")</f>
        <v>No</v>
      </c>
    </row>
    <row r="417" spans="1:56" x14ac:dyDescent="0.25">
      <c r="A417">
        <v>415</v>
      </c>
      <c r="B417" t="s">
        <v>0</v>
      </c>
      <c r="H417" s="6">
        <f t="shared" ca="1" si="6"/>
        <v>21.308333333333334</v>
      </c>
      <c r="I417" s="1">
        <v>35421</v>
      </c>
      <c r="J417">
        <v>5</v>
      </c>
      <c r="K417">
        <v>60</v>
      </c>
      <c r="L417">
        <v>8</v>
      </c>
      <c r="M417">
        <v>2</v>
      </c>
      <c r="N417">
        <v>600119</v>
      </c>
      <c r="O417" t="s">
        <v>67</v>
      </c>
      <c r="P417">
        <v>1</v>
      </c>
      <c r="U417">
        <v>0</v>
      </c>
      <c r="AD417" t="s">
        <v>125</v>
      </c>
      <c r="AG417" t="s">
        <v>9</v>
      </c>
      <c r="AO417" t="s">
        <v>24</v>
      </c>
      <c r="AQ417">
        <v>5</v>
      </c>
      <c r="AS417">
        <v>6</v>
      </c>
      <c r="AU417">
        <v>72</v>
      </c>
      <c r="AV417" t="s">
        <v>1950</v>
      </c>
      <c r="AW417" t="s">
        <v>39</v>
      </c>
      <c r="AY417">
        <v>10</v>
      </c>
      <c r="AZ417" t="s">
        <v>1951</v>
      </c>
      <c r="BA417" t="s">
        <v>1952</v>
      </c>
      <c r="BB417" t="s">
        <v>1953</v>
      </c>
      <c r="BC417">
        <v>1</v>
      </c>
      <c r="BD417" t="str">
        <f ca="1">IF(Table1[[#This Row],[years_of_experience_in_field]]&gt;Table1[[#This Row],[Age]],"yes","No")</f>
        <v>No</v>
      </c>
    </row>
    <row r="418" spans="1:56" x14ac:dyDescent="0.25">
      <c r="A418">
        <v>416</v>
      </c>
      <c r="B418" t="s">
        <v>0</v>
      </c>
      <c r="C418" t="s">
        <v>1</v>
      </c>
      <c r="F418" t="s">
        <v>4</v>
      </c>
      <c r="H418" s="6">
        <f t="shared" ca="1" si="6"/>
        <v>32.819444444444443</v>
      </c>
      <c r="I418" s="1">
        <v>31277</v>
      </c>
      <c r="J418">
        <v>8</v>
      </c>
      <c r="K418">
        <v>30</v>
      </c>
      <c r="L418">
        <v>8</v>
      </c>
      <c r="M418">
        <v>3</v>
      </c>
      <c r="N418">
        <v>10523</v>
      </c>
      <c r="O418" t="s">
        <v>85</v>
      </c>
      <c r="P418">
        <v>1</v>
      </c>
      <c r="U418">
        <v>1</v>
      </c>
      <c r="V418" t="s">
        <v>54</v>
      </c>
      <c r="X418" t="s">
        <v>45</v>
      </c>
      <c r="Z418" t="s">
        <v>56</v>
      </c>
      <c r="AB418">
        <v>7</v>
      </c>
      <c r="AC418" t="s">
        <v>163</v>
      </c>
      <c r="AD418" t="s">
        <v>48</v>
      </c>
      <c r="AI418" t="s">
        <v>11</v>
      </c>
      <c r="AO418" t="s">
        <v>37</v>
      </c>
      <c r="AQ418">
        <v>6</v>
      </c>
      <c r="AS418">
        <v>6</v>
      </c>
      <c r="AU418">
        <v>15</v>
      </c>
      <c r="AV418" t="s">
        <v>1954</v>
      </c>
      <c r="AW418" t="s">
        <v>39</v>
      </c>
      <c r="AY418">
        <v>10</v>
      </c>
      <c r="AZ418" t="s">
        <v>1955</v>
      </c>
      <c r="BA418" t="s">
        <v>1956</v>
      </c>
      <c r="BB418" t="s">
        <v>80</v>
      </c>
      <c r="BC418">
        <v>0</v>
      </c>
      <c r="BD418" t="str">
        <f ca="1">IF(Table1[[#This Row],[years_of_experience_in_field]]&gt;Table1[[#This Row],[Age]],"yes","No")</f>
        <v>No</v>
      </c>
    </row>
    <row r="419" spans="1:56" x14ac:dyDescent="0.25">
      <c r="A419">
        <v>417</v>
      </c>
      <c r="E419" t="s">
        <v>3</v>
      </c>
      <c r="H419" s="6">
        <f t="shared" ca="1" si="6"/>
        <v>21.902777777777779</v>
      </c>
      <c r="I419" s="1">
        <v>35207</v>
      </c>
      <c r="J419">
        <v>5</v>
      </c>
      <c r="K419">
        <v>40</v>
      </c>
      <c r="L419">
        <v>16</v>
      </c>
      <c r="M419">
        <v>12</v>
      </c>
      <c r="N419">
        <v>77459</v>
      </c>
      <c r="O419" t="s">
        <v>189</v>
      </c>
      <c r="P419">
        <v>1</v>
      </c>
      <c r="U419">
        <v>1</v>
      </c>
      <c r="V419" t="s">
        <v>10</v>
      </c>
      <c r="X419" t="s">
        <v>314</v>
      </c>
      <c r="Z419" t="s">
        <v>21</v>
      </c>
      <c r="AB419">
        <v>1</v>
      </c>
      <c r="AC419" t="s">
        <v>982</v>
      </c>
      <c r="AD419" t="s">
        <v>23</v>
      </c>
      <c r="AJ419" t="s">
        <v>12</v>
      </c>
      <c r="AO419" t="s">
        <v>49</v>
      </c>
      <c r="AQ419">
        <v>5</v>
      </c>
      <c r="AS419">
        <v>4</v>
      </c>
      <c r="AU419">
        <v>3</v>
      </c>
      <c r="AV419" t="s">
        <v>1957</v>
      </c>
      <c r="AW419" t="s">
        <v>39</v>
      </c>
      <c r="AY419">
        <v>10</v>
      </c>
      <c r="AZ419" t="s">
        <v>1958</v>
      </c>
      <c r="BA419" t="s">
        <v>161</v>
      </c>
      <c r="BB419" t="s">
        <v>1959</v>
      </c>
      <c r="BC419">
        <v>1</v>
      </c>
      <c r="BD419" t="str">
        <f ca="1">IF(Table1[[#This Row],[years_of_experience_in_field]]&gt;Table1[[#This Row],[Age]],"yes","No")</f>
        <v>No</v>
      </c>
    </row>
    <row r="420" spans="1:56" x14ac:dyDescent="0.25">
      <c r="A420">
        <v>418</v>
      </c>
      <c r="F420" t="s">
        <v>4</v>
      </c>
      <c r="H420" s="6">
        <f t="shared" ca="1" si="6"/>
        <v>33.87222222222222</v>
      </c>
      <c r="I420" s="1">
        <v>30898</v>
      </c>
      <c r="J420">
        <v>8</v>
      </c>
      <c r="K420">
        <v>180</v>
      </c>
      <c r="L420">
        <v>6</v>
      </c>
      <c r="M420">
        <v>200</v>
      </c>
      <c r="N420">
        <v>94536</v>
      </c>
      <c r="O420" t="s">
        <v>153</v>
      </c>
      <c r="P420">
        <v>0</v>
      </c>
      <c r="Q420" t="s">
        <v>17</v>
      </c>
      <c r="S420" t="s">
        <v>33</v>
      </c>
      <c r="U420">
        <v>1</v>
      </c>
      <c r="V420" t="s">
        <v>177</v>
      </c>
      <c r="X420" t="s">
        <v>45</v>
      </c>
      <c r="AA420" t="s">
        <v>1129</v>
      </c>
      <c r="AB420">
        <v>9</v>
      </c>
      <c r="AD420" t="s">
        <v>48</v>
      </c>
      <c r="AG420" t="s">
        <v>9</v>
      </c>
      <c r="AO420" t="s">
        <v>37</v>
      </c>
      <c r="AQ420">
        <v>4</v>
      </c>
      <c r="AS420">
        <v>2</v>
      </c>
      <c r="AU420">
        <v>800</v>
      </c>
      <c r="AV420" t="s">
        <v>1960</v>
      </c>
      <c r="AW420" t="s">
        <v>39</v>
      </c>
      <c r="AY420">
        <v>9</v>
      </c>
      <c r="AZ420" t="s">
        <v>1540</v>
      </c>
      <c r="BA420" t="s">
        <v>1540</v>
      </c>
      <c r="BC420">
        <v>1</v>
      </c>
      <c r="BD420" t="str">
        <f ca="1">IF(Table1[[#This Row],[years_of_experience_in_field]]&gt;Table1[[#This Row],[Age]],"yes","No")</f>
        <v>No</v>
      </c>
    </row>
    <row r="421" spans="1:56" x14ac:dyDescent="0.25">
      <c r="A421">
        <v>419</v>
      </c>
      <c r="C421" t="s">
        <v>1</v>
      </c>
      <c r="E421" t="s">
        <v>3</v>
      </c>
      <c r="F421" t="s">
        <v>4</v>
      </c>
      <c r="H421" s="6">
        <f t="shared" ca="1" si="6"/>
        <v>29.255555555555556</v>
      </c>
      <c r="I421" s="1">
        <v>32560</v>
      </c>
      <c r="J421">
        <v>7</v>
      </c>
      <c r="K421">
        <v>60</v>
      </c>
      <c r="L421">
        <v>540</v>
      </c>
      <c r="M421">
        <v>12</v>
      </c>
      <c r="N421">
        <v>92647</v>
      </c>
      <c r="O421" t="s">
        <v>85</v>
      </c>
      <c r="P421">
        <v>0</v>
      </c>
      <c r="Q421" t="s">
        <v>62</v>
      </c>
      <c r="S421" t="s">
        <v>33</v>
      </c>
      <c r="U421">
        <v>1</v>
      </c>
      <c r="V421" t="s">
        <v>54</v>
      </c>
      <c r="X421" t="s">
        <v>45</v>
      </c>
      <c r="Z421" t="s">
        <v>612</v>
      </c>
      <c r="AB421">
        <v>5</v>
      </c>
      <c r="AC421" t="s">
        <v>1961</v>
      </c>
      <c r="AD421" t="s">
        <v>48</v>
      </c>
      <c r="AG421" t="s">
        <v>9</v>
      </c>
      <c r="AI421" t="s">
        <v>11</v>
      </c>
      <c r="AO421" t="s">
        <v>37</v>
      </c>
      <c r="AR421" t="s">
        <v>580</v>
      </c>
      <c r="AS421">
        <v>6</v>
      </c>
      <c r="AU421">
        <v>400</v>
      </c>
      <c r="AV421" t="s">
        <v>1962</v>
      </c>
      <c r="AW421" t="s">
        <v>39</v>
      </c>
      <c r="AY421">
        <v>8</v>
      </c>
      <c r="AZ421" t="s">
        <v>1963</v>
      </c>
      <c r="BC421">
        <v>1</v>
      </c>
      <c r="BD421" t="str">
        <f ca="1">IF(Table1[[#This Row],[years_of_experience_in_field]]&gt;Table1[[#This Row],[Age]],"yes","No")</f>
        <v>No</v>
      </c>
    </row>
    <row r="422" spans="1:56" ht="409.5" x14ac:dyDescent="0.25">
      <c r="A422">
        <v>420</v>
      </c>
      <c r="D422" t="s">
        <v>2</v>
      </c>
      <c r="E422" t="s">
        <v>3</v>
      </c>
      <c r="F422" t="s">
        <v>4</v>
      </c>
      <c r="H422" s="6">
        <f t="shared" ca="1" si="6"/>
        <v>24.913888888888888</v>
      </c>
      <c r="I422" s="1">
        <v>34123</v>
      </c>
      <c r="J422">
        <v>7</v>
      </c>
      <c r="K422">
        <v>3</v>
      </c>
      <c r="L422">
        <v>8</v>
      </c>
      <c r="M422">
        <v>6</v>
      </c>
      <c r="N422">
        <v>284001</v>
      </c>
      <c r="O422" t="s">
        <v>97</v>
      </c>
      <c r="P422">
        <v>1</v>
      </c>
      <c r="U422">
        <v>1</v>
      </c>
      <c r="V422" t="s">
        <v>110</v>
      </c>
      <c r="X422" t="s">
        <v>45</v>
      </c>
      <c r="Z422" t="s">
        <v>88</v>
      </c>
      <c r="AB422">
        <v>1</v>
      </c>
      <c r="AD422" t="s">
        <v>23</v>
      </c>
      <c r="AI422" t="s">
        <v>11</v>
      </c>
      <c r="AO422" t="s">
        <v>37</v>
      </c>
      <c r="AQ422">
        <v>3</v>
      </c>
      <c r="AT422">
        <v>8</v>
      </c>
      <c r="AU422">
        <v>10</v>
      </c>
      <c r="AV422" s="3" t="s">
        <v>1964</v>
      </c>
      <c r="AW422" t="s">
        <v>28</v>
      </c>
      <c r="AY422">
        <v>9</v>
      </c>
      <c r="AZ422" t="s">
        <v>1965</v>
      </c>
      <c r="BA422" t="s">
        <v>1966</v>
      </c>
      <c r="BB422" t="s">
        <v>1967</v>
      </c>
      <c r="BC422">
        <v>1</v>
      </c>
      <c r="BD422" t="str">
        <f ca="1">IF(Table1[[#This Row],[years_of_experience_in_field]]&gt;Table1[[#This Row],[Age]],"yes","No")</f>
        <v>No</v>
      </c>
    </row>
    <row r="423" spans="1:56" x14ac:dyDescent="0.25">
      <c r="A423">
        <v>421</v>
      </c>
      <c r="B423" t="s">
        <v>0</v>
      </c>
      <c r="C423" t="s">
        <v>1</v>
      </c>
      <c r="D423" t="s">
        <v>2</v>
      </c>
      <c r="F423" t="s">
        <v>4</v>
      </c>
      <c r="H423" s="6">
        <f t="shared" ca="1" si="6"/>
        <v>22.669444444444444</v>
      </c>
      <c r="I423" s="1">
        <v>34931</v>
      </c>
      <c r="J423">
        <v>8</v>
      </c>
      <c r="K423">
        <v>35</v>
      </c>
      <c r="L423">
        <v>10</v>
      </c>
      <c r="M423">
        <v>2</v>
      </c>
      <c r="N423">
        <v>110045</v>
      </c>
      <c r="O423" t="s">
        <v>53</v>
      </c>
      <c r="P423">
        <v>0</v>
      </c>
      <c r="Q423" t="s">
        <v>62</v>
      </c>
      <c r="S423" t="s">
        <v>68</v>
      </c>
      <c r="U423">
        <v>0</v>
      </c>
      <c r="AD423" t="s">
        <v>23</v>
      </c>
      <c r="AH423" t="s">
        <v>10</v>
      </c>
      <c r="AN423" t="s">
        <v>1035</v>
      </c>
      <c r="AO423" t="s">
        <v>37</v>
      </c>
      <c r="AR423">
        <v>25</v>
      </c>
      <c r="AT423">
        <v>10</v>
      </c>
      <c r="AU423">
        <v>12</v>
      </c>
      <c r="AV423" t="s">
        <v>1968</v>
      </c>
      <c r="AW423" t="s">
        <v>39</v>
      </c>
      <c r="AY423">
        <v>10</v>
      </c>
      <c r="AZ423" t="s">
        <v>1969</v>
      </c>
      <c r="BA423" t="s">
        <v>1970</v>
      </c>
      <c r="BB423" t="s">
        <v>1971</v>
      </c>
      <c r="BC423">
        <v>1</v>
      </c>
      <c r="BD423" t="str">
        <f ca="1">IF(Table1[[#This Row],[years_of_experience_in_field]]&gt;Table1[[#This Row],[Age]],"yes","No")</f>
        <v>No</v>
      </c>
    </row>
    <row r="424" spans="1:56" x14ac:dyDescent="0.25">
      <c r="A424">
        <v>422</v>
      </c>
      <c r="C424" t="s">
        <v>1</v>
      </c>
      <c r="F424" t="s">
        <v>4</v>
      </c>
      <c r="H424" s="6">
        <f t="shared" ca="1" si="6"/>
        <v>26.455555555555556</v>
      </c>
      <c r="I424" s="1">
        <v>33568</v>
      </c>
      <c r="J424">
        <v>7</v>
      </c>
      <c r="K424">
        <v>1</v>
      </c>
      <c r="L424">
        <v>10</v>
      </c>
      <c r="M424">
        <v>10</v>
      </c>
      <c r="N424">
        <v>200120</v>
      </c>
      <c r="O424" t="s">
        <v>153</v>
      </c>
      <c r="P424">
        <v>1</v>
      </c>
      <c r="U424">
        <v>1</v>
      </c>
      <c r="V424" t="s">
        <v>9</v>
      </c>
      <c r="X424" t="s">
        <v>45</v>
      </c>
      <c r="Z424" t="s">
        <v>56</v>
      </c>
      <c r="AB424">
        <v>3</v>
      </c>
      <c r="AC424" t="s">
        <v>1972</v>
      </c>
      <c r="AD424" t="s">
        <v>23</v>
      </c>
      <c r="AJ424" t="s">
        <v>12</v>
      </c>
      <c r="AO424" t="s">
        <v>37</v>
      </c>
      <c r="AR424">
        <v>15</v>
      </c>
      <c r="AS424">
        <v>3</v>
      </c>
      <c r="AU424">
        <v>20</v>
      </c>
      <c r="AV424" t="s">
        <v>1973</v>
      </c>
      <c r="AW424" t="s">
        <v>39</v>
      </c>
      <c r="AY424">
        <v>10</v>
      </c>
      <c r="AZ424" t="s">
        <v>1974</v>
      </c>
      <c r="BA424" t="s">
        <v>1975</v>
      </c>
      <c r="BB424" t="s">
        <v>1976</v>
      </c>
      <c r="BC424">
        <v>0</v>
      </c>
      <c r="BD424" t="str">
        <f ca="1">IF(Table1[[#This Row],[years_of_experience_in_field]]&gt;Table1[[#This Row],[Age]],"yes","No")</f>
        <v>No</v>
      </c>
    </row>
    <row r="425" spans="1:56" x14ac:dyDescent="0.25">
      <c r="A425">
        <v>423</v>
      </c>
      <c r="C425" t="s">
        <v>1</v>
      </c>
      <c r="E425" t="s">
        <v>3</v>
      </c>
      <c r="H425" s="6">
        <f t="shared" ca="1" si="6"/>
        <v>36.93611111111111</v>
      </c>
      <c r="I425" s="1">
        <v>29795</v>
      </c>
      <c r="J425">
        <v>6</v>
      </c>
      <c r="K425">
        <v>60</v>
      </c>
      <c r="L425">
        <v>7</v>
      </c>
      <c r="M425">
        <v>10</v>
      </c>
      <c r="N425">
        <v>80304</v>
      </c>
      <c r="O425" t="s">
        <v>53</v>
      </c>
      <c r="P425">
        <v>1</v>
      </c>
      <c r="U425">
        <v>1</v>
      </c>
      <c r="V425" t="s">
        <v>177</v>
      </c>
      <c r="X425" t="s">
        <v>75</v>
      </c>
      <c r="Z425" t="s">
        <v>56</v>
      </c>
      <c r="AB425">
        <v>11</v>
      </c>
      <c r="AC425" t="s">
        <v>1977</v>
      </c>
      <c r="AD425" t="s">
        <v>48</v>
      </c>
      <c r="AI425" t="s">
        <v>11</v>
      </c>
      <c r="AO425" t="s">
        <v>49</v>
      </c>
      <c r="AQ425">
        <v>4</v>
      </c>
      <c r="AS425">
        <v>4</v>
      </c>
      <c r="AU425">
        <v>10</v>
      </c>
      <c r="AV425" t="s">
        <v>1978</v>
      </c>
      <c r="AW425" t="s">
        <v>39</v>
      </c>
      <c r="AY425">
        <v>10</v>
      </c>
      <c r="AZ425" t="s">
        <v>1979</v>
      </c>
      <c r="BA425" t="s">
        <v>1980</v>
      </c>
      <c r="BB425" t="s">
        <v>1981</v>
      </c>
      <c r="BC425">
        <v>1</v>
      </c>
      <c r="BD425" t="str">
        <f ca="1">IF(Table1[[#This Row],[years_of_experience_in_field]]&gt;Table1[[#This Row],[Age]],"yes","No")</f>
        <v>No</v>
      </c>
    </row>
    <row r="426" spans="1:56" x14ac:dyDescent="0.25">
      <c r="A426">
        <v>424</v>
      </c>
      <c r="C426" t="s">
        <v>1</v>
      </c>
      <c r="E426" t="s">
        <v>3</v>
      </c>
      <c r="H426" s="6">
        <f t="shared" ca="1" si="6"/>
        <v>24.991666666666667</v>
      </c>
      <c r="I426" s="1">
        <v>34095</v>
      </c>
      <c r="J426">
        <v>5</v>
      </c>
      <c r="K426">
        <v>240</v>
      </c>
      <c r="L426">
        <v>6</v>
      </c>
      <c r="M426">
        <v>24</v>
      </c>
      <c r="N426">
        <v>184</v>
      </c>
      <c r="O426" t="s">
        <v>67</v>
      </c>
      <c r="P426">
        <v>1</v>
      </c>
      <c r="U426">
        <v>1</v>
      </c>
      <c r="V426" t="s">
        <v>177</v>
      </c>
      <c r="X426" t="s">
        <v>75</v>
      </c>
      <c r="Z426" t="s">
        <v>56</v>
      </c>
      <c r="AB426">
        <v>2</v>
      </c>
      <c r="AC426" t="s">
        <v>1982</v>
      </c>
      <c r="AD426" t="s">
        <v>327</v>
      </c>
      <c r="AJ426" t="s">
        <v>12</v>
      </c>
      <c r="AO426" t="s">
        <v>24</v>
      </c>
      <c r="AQ426">
        <v>4</v>
      </c>
      <c r="AS426">
        <v>4</v>
      </c>
      <c r="AU426">
        <v>12</v>
      </c>
      <c r="AV426" t="s">
        <v>1983</v>
      </c>
      <c r="AW426" t="s">
        <v>39</v>
      </c>
      <c r="AY426">
        <v>10</v>
      </c>
      <c r="AZ426" t="s">
        <v>1984</v>
      </c>
      <c r="BC426">
        <v>0</v>
      </c>
      <c r="BD426" t="str">
        <f ca="1">IF(Table1[[#This Row],[years_of_experience_in_field]]&gt;Table1[[#This Row],[Age]],"yes","No")</f>
        <v>No</v>
      </c>
    </row>
    <row r="427" spans="1:56" x14ac:dyDescent="0.25">
      <c r="A427">
        <v>425</v>
      </c>
      <c r="B427" t="s">
        <v>0</v>
      </c>
      <c r="H427" s="6">
        <f t="shared" ca="1" si="6"/>
        <v>57.338888888888889</v>
      </c>
      <c r="I427" s="1">
        <v>22450</v>
      </c>
      <c r="J427">
        <v>7</v>
      </c>
      <c r="K427">
        <v>35</v>
      </c>
      <c r="L427">
        <v>8</v>
      </c>
      <c r="M427">
        <v>15</v>
      </c>
      <c r="N427">
        <v>6096</v>
      </c>
      <c r="O427" t="s">
        <v>85</v>
      </c>
      <c r="P427">
        <v>0</v>
      </c>
      <c r="Q427" t="s">
        <v>62</v>
      </c>
      <c r="S427" t="s">
        <v>63</v>
      </c>
      <c r="U427">
        <v>1</v>
      </c>
      <c r="V427" t="s">
        <v>376</v>
      </c>
      <c r="X427" t="s">
        <v>45</v>
      </c>
      <c r="Z427" t="s">
        <v>56</v>
      </c>
      <c r="AB427">
        <v>30</v>
      </c>
      <c r="AC427" t="s">
        <v>74</v>
      </c>
      <c r="AD427" t="s">
        <v>48</v>
      </c>
      <c r="AH427" t="s">
        <v>10</v>
      </c>
      <c r="AO427" t="s">
        <v>37</v>
      </c>
      <c r="AQ427">
        <v>6</v>
      </c>
      <c r="AS427">
        <v>6</v>
      </c>
      <c r="AU427">
        <v>40</v>
      </c>
      <c r="AV427" t="s">
        <v>1985</v>
      </c>
      <c r="AW427" t="s">
        <v>39</v>
      </c>
      <c r="AY427">
        <v>10</v>
      </c>
      <c r="AZ427" t="s">
        <v>1986</v>
      </c>
      <c r="BA427" t="s">
        <v>1987</v>
      </c>
      <c r="BB427" t="s">
        <v>1988</v>
      </c>
      <c r="BC427">
        <v>1</v>
      </c>
      <c r="BD427" t="str">
        <f ca="1">IF(Table1[[#This Row],[years_of_experience_in_field]]&gt;Table1[[#This Row],[Age]],"yes","No")</f>
        <v>No</v>
      </c>
    </row>
    <row r="428" spans="1:56" x14ac:dyDescent="0.25">
      <c r="A428">
        <v>426</v>
      </c>
      <c r="D428" t="s">
        <v>2</v>
      </c>
      <c r="F428" t="s">
        <v>4</v>
      </c>
      <c r="H428" s="6">
        <v>33</v>
      </c>
      <c r="J428">
        <v>8</v>
      </c>
      <c r="K428">
        <v>35</v>
      </c>
      <c r="L428">
        <v>8</v>
      </c>
      <c r="M428">
        <v>4</v>
      </c>
      <c r="O428" t="s">
        <v>267</v>
      </c>
      <c r="P428">
        <v>0</v>
      </c>
      <c r="Q428" t="s">
        <v>353</v>
      </c>
      <c r="S428" t="s">
        <v>63</v>
      </c>
      <c r="U428">
        <v>0</v>
      </c>
      <c r="AD428" t="s">
        <v>48</v>
      </c>
      <c r="AI428" t="s">
        <v>11</v>
      </c>
      <c r="AN428" t="s">
        <v>1989</v>
      </c>
      <c r="AO428" t="s">
        <v>126</v>
      </c>
      <c r="AQ428">
        <v>4</v>
      </c>
      <c r="AS428">
        <v>6</v>
      </c>
      <c r="AU428">
        <v>4</v>
      </c>
      <c r="AV428" t="s">
        <v>1706</v>
      </c>
      <c r="AW428" t="s">
        <v>39</v>
      </c>
      <c r="AY428">
        <v>8</v>
      </c>
      <c r="BC428">
        <v>0</v>
      </c>
      <c r="BD428" t="str">
        <f>IF(Table1[[#This Row],[years_of_experience_in_field]]&gt;Table1[[#This Row],[Age]],"yes","No")</f>
        <v>No</v>
      </c>
    </row>
    <row r="429" spans="1:56" x14ac:dyDescent="0.25">
      <c r="A429">
        <v>427</v>
      </c>
      <c r="B429" t="s">
        <v>0</v>
      </c>
      <c r="H429" s="6">
        <f t="shared" ca="1" si="6"/>
        <v>36.5</v>
      </c>
      <c r="I429" s="1">
        <v>29952</v>
      </c>
      <c r="J429">
        <v>7</v>
      </c>
      <c r="K429">
        <v>40</v>
      </c>
      <c r="L429">
        <v>7</v>
      </c>
      <c r="M429">
        <v>36</v>
      </c>
      <c r="N429">
        <v>77072</v>
      </c>
      <c r="O429" t="s">
        <v>31</v>
      </c>
      <c r="P429">
        <v>0</v>
      </c>
      <c r="Q429" t="s">
        <v>32</v>
      </c>
      <c r="S429" t="s">
        <v>68</v>
      </c>
      <c r="U429">
        <v>1</v>
      </c>
      <c r="V429" t="s">
        <v>5</v>
      </c>
      <c r="X429" t="s">
        <v>75</v>
      </c>
      <c r="Z429" t="s">
        <v>383</v>
      </c>
      <c r="AB429">
        <v>6</v>
      </c>
      <c r="AC429" t="s">
        <v>1990</v>
      </c>
      <c r="AD429" t="s">
        <v>1081</v>
      </c>
      <c r="AH429" t="s">
        <v>10</v>
      </c>
      <c r="AO429" t="s">
        <v>37</v>
      </c>
      <c r="AQ429">
        <v>5</v>
      </c>
      <c r="AS429">
        <v>3</v>
      </c>
      <c r="AU429">
        <v>3</v>
      </c>
      <c r="AV429" t="s">
        <v>1991</v>
      </c>
      <c r="AW429" t="s">
        <v>39</v>
      </c>
      <c r="AY429">
        <v>7</v>
      </c>
      <c r="AZ429" t="s">
        <v>1992</v>
      </c>
      <c r="BA429" t="s">
        <v>1993</v>
      </c>
      <c r="BB429" t="s">
        <v>1994</v>
      </c>
      <c r="BC429">
        <v>0</v>
      </c>
      <c r="BD429" t="str">
        <f ca="1">IF(Table1[[#This Row],[years_of_experience_in_field]]&gt;Table1[[#This Row],[Age]],"yes","No")</f>
        <v>No</v>
      </c>
    </row>
    <row r="430" spans="1:56" x14ac:dyDescent="0.25">
      <c r="A430">
        <v>428</v>
      </c>
      <c r="F430" t="s">
        <v>4</v>
      </c>
      <c r="H430" s="6">
        <f t="shared" ca="1" si="6"/>
        <v>23.341666666666665</v>
      </c>
      <c r="I430" s="1">
        <v>34689</v>
      </c>
      <c r="J430">
        <v>7</v>
      </c>
      <c r="K430">
        <v>120</v>
      </c>
      <c r="L430">
        <v>8</v>
      </c>
      <c r="M430">
        <v>8</v>
      </c>
      <c r="N430">
        <v>560091</v>
      </c>
      <c r="O430" t="s">
        <v>67</v>
      </c>
      <c r="P430">
        <v>1</v>
      </c>
      <c r="Q430" t="s">
        <v>17</v>
      </c>
      <c r="S430" t="s">
        <v>63</v>
      </c>
      <c r="U430">
        <v>0</v>
      </c>
      <c r="AD430" t="s">
        <v>327</v>
      </c>
      <c r="AG430" t="s">
        <v>9</v>
      </c>
      <c r="AK430" t="s">
        <v>13</v>
      </c>
      <c r="AO430" t="s">
        <v>37</v>
      </c>
      <c r="AQ430">
        <v>6</v>
      </c>
      <c r="AS430">
        <v>6</v>
      </c>
      <c r="AU430">
        <v>10</v>
      </c>
      <c r="AV430" t="s">
        <v>1995</v>
      </c>
      <c r="AW430" t="s">
        <v>39</v>
      </c>
      <c r="AY430">
        <v>8</v>
      </c>
      <c r="AZ430" t="s">
        <v>1996</v>
      </c>
      <c r="BA430" t="s">
        <v>1997</v>
      </c>
      <c r="BB430" t="s">
        <v>1998</v>
      </c>
      <c r="BD430" t="str">
        <f ca="1">IF(Table1[[#This Row],[years_of_experience_in_field]]&gt;Table1[[#This Row],[Age]],"yes","No")</f>
        <v>No</v>
      </c>
    </row>
    <row r="431" spans="1:56" ht="409.5" x14ac:dyDescent="0.25">
      <c r="A431">
        <v>429</v>
      </c>
      <c r="B431" t="s">
        <v>0</v>
      </c>
      <c r="C431" t="s">
        <v>1</v>
      </c>
      <c r="D431" t="s">
        <v>2</v>
      </c>
      <c r="H431" s="6">
        <f t="shared" ca="1" si="6"/>
        <v>36.477777777777774</v>
      </c>
      <c r="I431" s="1">
        <v>29960</v>
      </c>
      <c r="J431">
        <v>7</v>
      </c>
      <c r="K431">
        <v>20</v>
      </c>
      <c r="L431">
        <v>8</v>
      </c>
      <c r="M431">
        <v>2</v>
      </c>
      <c r="N431">
        <v>68022</v>
      </c>
      <c r="O431" t="s">
        <v>189</v>
      </c>
      <c r="P431">
        <v>0</v>
      </c>
      <c r="Q431" t="s">
        <v>17</v>
      </c>
      <c r="S431" t="s">
        <v>68</v>
      </c>
      <c r="U431">
        <v>0</v>
      </c>
      <c r="AD431" t="s">
        <v>36</v>
      </c>
      <c r="AG431" t="s">
        <v>9</v>
      </c>
      <c r="AO431" t="s">
        <v>37</v>
      </c>
      <c r="AR431">
        <v>10</v>
      </c>
      <c r="AT431">
        <v>10</v>
      </c>
      <c r="AU431">
        <v>30</v>
      </c>
      <c r="AV431" t="s">
        <v>1999</v>
      </c>
      <c r="AW431" t="s">
        <v>39</v>
      </c>
      <c r="AY431">
        <v>8</v>
      </c>
      <c r="AZ431" t="s">
        <v>2000</v>
      </c>
      <c r="BB431" s="3" t="s">
        <v>2001</v>
      </c>
      <c r="BC431">
        <v>0</v>
      </c>
      <c r="BD431" t="str">
        <f ca="1">IF(Table1[[#This Row],[years_of_experience_in_field]]&gt;Table1[[#This Row],[Age]],"yes","No")</f>
        <v>No</v>
      </c>
    </row>
    <row r="432" spans="1:56" x14ac:dyDescent="0.25">
      <c r="A432">
        <v>430</v>
      </c>
      <c r="B432" t="s">
        <v>0</v>
      </c>
      <c r="E432" t="s">
        <v>3</v>
      </c>
      <c r="F432" t="s">
        <v>4</v>
      </c>
      <c r="H432" s="6">
        <f t="shared" ca="1" si="6"/>
        <v>26.391666666666666</v>
      </c>
      <c r="I432" s="1">
        <v>33591</v>
      </c>
      <c r="J432">
        <v>8</v>
      </c>
      <c r="K432">
        <v>15</v>
      </c>
      <c r="L432">
        <v>6</v>
      </c>
      <c r="M432">
        <v>30</v>
      </c>
      <c r="N432">
        <v>97223</v>
      </c>
      <c r="O432" t="s">
        <v>299</v>
      </c>
      <c r="P432">
        <v>0</v>
      </c>
      <c r="Q432" t="s">
        <v>32</v>
      </c>
      <c r="S432" t="s">
        <v>33</v>
      </c>
      <c r="U432">
        <v>1</v>
      </c>
      <c r="V432" t="s">
        <v>177</v>
      </c>
      <c r="X432" t="s">
        <v>45</v>
      </c>
      <c r="Z432" t="s">
        <v>56</v>
      </c>
      <c r="AB432">
        <v>2</v>
      </c>
      <c r="AC432" t="s">
        <v>2002</v>
      </c>
      <c r="AD432" t="s">
        <v>23</v>
      </c>
      <c r="AH432" t="s">
        <v>10</v>
      </c>
      <c r="AO432" t="s">
        <v>49</v>
      </c>
      <c r="AQ432">
        <v>3</v>
      </c>
      <c r="AS432">
        <v>3</v>
      </c>
      <c r="AU432">
        <v>5</v>
      </c>
      <c r="AV432" t="s">
        <v>2003</v>
      </c>
      <c r="AW432" t="s">
        <v>39</v>
      </c>
      <c r="AY432">
        <v>9</v>
      </c>
      <c r="AZ432" t="s">
        <v>2004</v>
      </c>
      <c r="BC432">
        <v>1</v>
      </c>
      <c r="BD432" t="str">
        <f ca="1">IF(Table1[[#This Row],[years_of_experience_in_field]]&gt;Table1[[#This Row],[Age]],"yes","No")</f>
        <v>No</v>
      </c>
    </row>
    <row r="433" spans="1:56" x14ac:dyDescent="0.25">
      <c r="A433">
        <v>431</v>
      </c>
      <c r="B433" t="s">
        <v>0</v>
      </c>
      <c r="D433" t="s">
        <v>2</v>
      </c>
      <c r="F433" t="s">
        <v>4</v>
      </c>
      <c r="H433" s="6">
        <f t="shared" ca="1" si="6"/>
        <v>27.372222222222224</v>
      </c>
      <c r="I433" s="1">
        <v>33238</v>
      </c>
      <c r="J433">
        <v>6</v>
      </c>
      <c r="K433">
        <v>35</v>
      </c>
      <c r="L433">
        <v>4</v>
      </c>
      <c r="M433">
        <v>4</v>
      </c>
      <c r="N433">
        <v>600053</v>
      </c>
      <c r="O433" t="s">
        <v>189</v>
      </c>
      <c r="P433">
        <v>1</v>
      </c>
      <c r="U433">
        <v>1</v>
      </c>
      <c r="V433" t="s">
        <v>119</v>
      </c>
      <c r="X433" t="s">
        <v>314</v>
      </c>
      <c r="Z433" t="s">
        <v>120</v>
      </c>
      <c r="AB433">
        <v>0</v>
      </c>
      <c r="AC433" t="s">
        <v>2005</v>
      </c>
      <c r="AD433" t="s">
        <v>23</v>
      </c>
      <c r="AG433" t="s">
        <v>9</v>
      </c>
      <c r="AO433" t="s">
        <v>37</v>
      </c>
      <c r="AR433">
        <v>10</v>
      </c>
      <c r="AS433">
        <v>2</v>
      </c>
      <c r="AU433">
        <v>8</v>
      </c>
      <c r="AV433" t="s">
        <v>2006</v>
      </c>
      <c r="AW433" t="s">
        <v>39</v>
      </c>
      <c r="AY433">
        <v>10</v>
      </c>
      <c r="AZ433" t="s">
        <v>2007</v>
      </c>
      <c r="BA433" t="s">
        <v>2008</v>
      </c>
      <c r="BB433" t="s">
        <v>2009</v>
      </c>
      <c r="BC433">
        <v>1</v>
      </c>
      <c r="BD433" t="str">
        <f ca="1">IF(Table1[[#This Row],[years_of_experience_in_field]]&gt;Table1[[#This Row],[Age]],"yes","No")</f>
        <v>No</v>
      </c>
    </row>
    <row r="434" spans="1:56" x14ac:dyDescent="0.25">
      <c r="A434">
        <v>432</v>
      </c>
      <c r="B434" t="s">
        <v>0</v>
      </c>
      <c r="H434" s="6">
        <f t="shared" ca="1" si="6"/>
        <v>34.741666666666667</v>
      </c>
      <c r="I434" s="1">
        <v>30585</v>
      </c>
      <c r="J434">
        <v>7</v>
      </c>
      <c r="K434">
        <v>40</v>
      </c>
      <c r="L434">
        <v>12</v>
      </c>
      <c r="M434">
        <v>10</v>
      </c>
      <c r="N434">
        <v>191180</v>
      </c>
      <c r="O434" t="s">
        <v>97</v>
      </c>
      <c r="P434">
        <v>0</v>
      </c>
      <c r="Q434" t="s">
        <v>17</v>
      </c>
      <c r="S434" t="s">
        <v>63</v>
      </c>
      <c r="U434">
        <v>1</v>
      </c>
      <c r="V434" t="s">
        <v>44</v>
      </c>
      <c r="X434" t="s">
        <v>55</v>
      </c>
      <c r="Z434" t="s">
        <v>46</v>
      </c>
      <c r="AB434">
        <v>13</v>
      </c>
      <c r="AC434" t="s">
        <v>2010</v>
      </c>
      <c r="AD434" t="s">
        <v>48</v>
      </c>
      <c r="AH434" t="s">
        <v>10</v>
      </c>
      <c r="AJ434" t="s">
        <v>12</v>
      </c>
      <c r="AO434" t="s">
        <v>37</v>
      </c>
      <c r="AQ434">
        <v>6</v>
      </c>
      <c r="AS434">
        <v>5</v>
      </c>
      <c r="AU434">
        <v>6</v>
      </c>
      <c r="AV434" t="s">
        <v>2011</v>
      </c>
      <c r="AW434" t="s">
        <v>28</v>
      </c>
      <c r="AY434">
        <v>8</v>
      </c>
      <c r="AZ434" t="s">
        <v>2012</v>
      </c>
      <c r="BA434" t="s">
        <v>2013</v>
      </c>
      <c r="BC434">
        <v>1</v>
      </c>
      <c r="BD434" t="str">
        <f ca="1">IF(Table1[[#This Row],[years_of_experience_in_field]]&gt;Table1[[#This Row],[Age]],"yes","No")</f>
        <v>No</v>
      </c>
    </row>
    <row r="435" spans="1:56" x14ac:dyDescent="0.25">
      <c r="A435">
        <v>433</v>
      </c>
      <c r="B435" t="s">
        <v>0</v>
      </c>
      <c r="C435" t="s">
        <v>1</v>
      </c>
      <c r="H435" s="6">
        <f t="shared" ca="1" si="6"/>
        <v>32.383333333333333</v>
      </c>
      <c r="I435" s="1">
        <v>31434</v>
      </c>
      <c r="J435">
        <v>6</v>
      </c>
      <c r="K435">
        <v>30</v>
      </c>
      <c r="L435">
        <v>12</v>
      </c>
      <c r="M435">
        <v>2</v>
      </c>
      <c r="N435">
        <v>1580039</v>
      </c>
      <c r="O435" t="s">
        <v>153</v>
      </c>
      <c r="P435">
        <v>0</v>
      </c>
      <c r="Q435" t="s">
        <v>17</v>
      </c>
      <c r="T435" t="s">
        <v>2014</v>
      </c>
      <c r="U435">
        <v>1</v>
      </c>
      <c r="V435" t="s">
        <v>177</v>
      </c>
      <c r="Y435" t="s">
        <v>2015</v>
      </c>
      <c r="Z435" t="s">
        <v>70</v>
      </c>
      <c r="AB435">
        <v>3</v>
      </c>
      <c r="AC435" t="s">
        <v>2016</v>
      </c>
      <c r="AD435" t="s">
        <v>48</v>
      </c>
      <c r="AG435" t="s">
        <v>9</v>
      </c>
      <c r="AO435" t="s">
        <v>49</v>
      </c>
      <c r="AR435">
        <v>12</v>
      </c>
      <c r="AS435">
        <v>5</v>
      </c>
      <c r="AU435">
        <v>20</v>
      </c>
      <c r="AV435" t="s">
        <v>2017</v>
      </c>
      <c r="AW435" t="s">
        <v>39</v>
      </c>
      <c r="AY435">
        <v>8</v>
      </c>
      <c r="AZ435" t="s">
        <v>2018</v>
      </c>
      <c r="BA435" t="s">
        <v>2019</v>
      </c>
      <c r="BB435" t="s">
        <v>2020</v>
      </c>
      <c r="BC435">
        <v>1</v>
      </c>
      <c r="BD435" t="str">
        <f ca="1">IF(Table1[[#This Row],[years_of_experience_in_field]]&gt;Table1[[#This Row],[Age]],"yes","No")</f>
        <v>No</v>
      </c>
    </row>
    <row r="436" spans="1:56" x14ac:dyDescent="0.25">
      <c r="A436">
        <v>434</v>
      </c>
      <c r="F436" t="s">
        <v>4</v>
      </c>
      <c r="H436" s="6">
        <f t="shared" ca="1" si="6"/>
        <v>36.56111111111111</v>
      </c>
      <c r="I436" s="1">
        <v>29930</v>
      </c>
      <c r="J436">
        <v>4</v>
      </c>
      <c r="K436">
        <v>35</v>
      </c>
      <c r="L436">
        <v>10</v>
      </c>
      <c r="M436">
        <v>120</v>
      </c>
      <c r="N436">
        <v>80710000</v>
      </c>
      <c r="O436" t="s">
        <v>31</v>
      </c>
      <c r="P436">
        <v>0</v>
      </c>
      <c r="Q436" t="s">
        <v>62</v>
      </c>
      <c r="S436" t="s">
        <v>63</v>
      </c>
      <c r="U436">
        <v>1</v>
      </c>
      <c r="V436" t="s">
        <v>376</v>
      </c>
      <c r="X436" t="s">
        <v>75</v>
      </c>
      <c r="Z436" t="s">
        <v>56</v>
      </c>
      <c r="AB436">
        <v>15</v>
      </c>
      <c r="AD436" t="s">
        <v>23</v>
      </c>
      <c r="AH436" t="s">
        <v>10</v>
      </c>
      <c r="AO436" t="s">
        <v>24</v>
      </c>
      <c r="AQ436">
        <v>5</v>
      </c>
      <c r="AT436">
        <v>10</v>
      </c>
      <c r="AU436">
        <v>20</v>
      </c>
      <c r="AV436" t="s">
        <v>2021</v>
      </c>
      <c r="AW436" t="s">
        <v>39</v>
      </c>
      <c r="AY436">
        <v>10</v>
      </c>
      <c r="AZ436" t="s">
        <v>2022</v>
      </c>
      <c r="BC436">
        <v>0</v>
      </c>
      <c r="BD436" t="str">
        <f ca="1">IF(Table1[[#This Row],[years_of_experience_in_field]]&gt;Table1[[#This Row],[Age]],"yes","No")</f>
        <v>No</v>
      </c>
    </row>
    <row r="437" spans="1:56" x14ac:dyDescent="0.25">
      <c r="A437">
        <v>435</v>
      </c>
      <c r="B437" t="s">
        <v>0</v>
      </c>
      <c r="E437" t="s">
        <v>3</v>
      </c>
      <c r="F437" t="s">
        <v>4</v>
      </c>
      <c r="H437" s="6">
        <f t="shared" ca="1" si="6"/>
        <v>31.274999999999999</v>
      </c>
      <c r="I437" s="1">
        <v>31833</v>
      </c>
      <c r="J437">
        <v>8</v>
      </c>
      <c r="K437">
        <v>60</v>
      </c>
      <c r="L437">
        <v>12</v>
      </c>
      <c r="M437">
        <v>20</v>
      </c>
      <c r="N437">
        <v>10200</v>
      </c>
      <c r="O437" t="s">
        <v>267</v>
      </c>
      <c r="P437">
        <v>0</v>
      </c>
      <c r="Q437" t="s">
        <v>17</v>
      </c>
      <c r="S437" t="s">
        <v>68</v>
      </c>
      <c r="U437">
        <v>0</v>
      </c>
      <c r="AD437" t="s">
        <v>48</v>
      </c>
      <c r="AG437" t="s">
        <v>9</v>
      </c>
      <c r="AO437" t="s">
        <v>37</v>
      </c>
      <c r="AQ437">
        <v>3</v>
      </c>
      <c r="AS437">
        <v>3</v>
      </c>
      <c r="AU437">
        <v>180</v>
      </c>
      <c r="AV437" t="s">
        <v>2023</v>
      </c>
      <c r="AW437" t="s">
        <v>156</v>
      </c>
      <c r="AY437">
        <v>9</v>
      </c>
      <c r="AZ437" t="s">
        <v>2024</v>
      </c>
      <c r="BA437" t="s">
        <v>2025</v>
      </c>
      <c r="BB437" t="s">
        <v>2026</v>
      </c>
      <c r="BC437">
        <v>1</v>
      </c>
      <c r="BD437" t="str">
        <f ca="1">IF(Table1[[#This Row],[years_of_experience_in_field]]&gt;Table1[[#This Row],[Age]],"yes","No")</f>
        <v>No</v>
      </c>
    </row>
    <row r="438" spans="1:56" x14ac:dyDescent="0.25">
      <c r="A438">
        <v>436</v>
      </c>
      <c r="C438" t="s">
        <v>1</v>
      </c>
      <c r="D438" t="s">
        <v>2</v>
      </c>
      <c r="F438" t="s">
        <v>4</v>
      </c>
      <c r="H438" s="6">
        <f t="shared" ca="1" si="6"/>
        <v>26.019444444444446</v>
      </c>
      <c r="I438" s="1">
        <v>33725</v>
      </c>
      <c r="J438">
        <v>8</v>
      </c>
      <c r="K438">
        <v>35</v>
      </c>
      <c r="L438">
        <v>8</v>
      </c>
      <c r="M438">
        <v>15</v>
      </c>
      <c r="N438">
        <v>100044</v>
      </c>
      <c r="O438" t="s">
        <v>61</v>
      </c>
      <c r="P438">
        <v>1</v>
      </c>
      <c r="U438">
        <v>0</v>
      </c>
      <c r="AD438" t="s">
        <v>48</v>
      </c>
      <c r="AJ438" t="s">
        <v>12</v>
      </c>
      <c r="AO438" t="s">
        <v>37</v>
      </c>
      <c r="AQ438">
        <v>3</v>
      </c>
      <c r="AS438">
        <v>5</v>
      </c>
      <c r="AU438">
        <v>5</v>
      </c>
      <c r="AV438" t="s">
        <v>2027</v>
      </c>
      <c r="AW438" t="s">
        <v>39</v>
      </c>
      <c r="AY438">
        <v>8</v>
      </c>
      <c r="AZ438" t="s">
        <v>2028</v>
      </c>
      <c r="BA438" t="s">
        <v>2029</v>
      </c>
      <c r="BB438" t="s">
        <v>2030</v>
      </c>
      <c r="BC438">
        <v>0</v>
      </c>
      <c r="BD438" t="str">
        <f ca="1">IF(Table1[[#This Row],[years_of_experience_in_field]]&gt;Table1[[#This Row],[Age]],"yes","No")</f>
        <v>No</v>
      </c>
    </row>
    <row r="439" spans="1:56" x14ac:dyDescent="0.25">
      <c r="A439">
        <v>437</v>
      </c>
      <c r="F439" t="s">
        <v>4</v>
      </c>
      <c r="H439" s="6">
        <f t="shared" ca="1" si="6"/>
        <v>38.274999999999999</v>
      </c>
      <c r="I439" s="1">
        <v>29313</v>
      </c>
      <c r="J439">
        <v>7</v>
      </c>
      <c r="K439">
        <v>50</v>
      </c>
      <c r="L439">
        <v>8</v>
      </c>
      <c r="M439">
        <v>3</v>
      </c>
      <c r="N439">
        <v>201308</v>
      </c>
      <c r="O439" t="s">
        <v>153</v>
      </c>
      <c r="P439">
        <v>1</v>
      </c>
      <c r="U439">
        <v>1</v>
      </c>
      <c r="V439" t="s">
        <v>177</v>
      </c>
      <c r="X439" t="s">
        <v>45</v>
      </c>
      <c r="Z439" t="s">
        <v>56</v>
      </c>
      <c r="AB439">
        <v>12</v>
      </c>
      <c r="AD439" t="s">
        <v>48</v>
      </c>
      <c r="AJ439" t="s">
        <v>12</v>
      </c>
      <c r="AO439" t="s">
        <v>49</v>
      </c>
      <c r="AQ439">
        <v>3</v>
      </c>
      <c r="AS439">
        <v>2</v>
      </c>
      <c r="AU439">
        <v>5</v>
      </c>
      <c r="AV439" t="s">
        <v>2031</v>
      </c>
      <c r="AW439" t="s">
        <v>39</v>
      </c>
      <c r="AY439">
        <v>7</v>
      </c>
      <c r="AZ439" t="s">
        <v>2032</v>
      </c>
      <c r="BC439">
        <v>0</v>
      </c>
      <c r="BD439" t="str">
        <f ca="1">IF(Table1[[#This Row],[years_of_experience_in_field]]&gt;Table1[[#This Row],[Age]],"yes","No")</f>
        <v>No</v>
      </c>
    </row>
    <row r="440" spans="1:56" x14ac:dyDescent="0.25">
      <c r="A440">
        <v>438</v>
      </c>
      <c r="D440" t="s">
        <v>2</v>
      </c>
      <c r="E440" t="s">
        <v>3</v>
      </c>
      <c r="H440" s="6">
        <f t="shared" ca="1" si="6"/>
        <v>24.491666666666667</v>
      </c>
      <c r="I440" s="1">
        <v>34275</v>
      </c>
      <c r="J440">
        <v>7</v>
      </c>
      <c r="K440">
        <v>30</v>
      </c>
      <c r="L440">
        <v>8</v>
      </c>
      <c r="M440">
        <v>5</v>
      </c>
      <c r="N440">
        <v>560032</v>
      </c>
      <c r="O440" t="s">
        <v>189</v>
      </c>
      <c r="P440">
        <v>1</v>
      </c>
      <c r="U440">
        <v>0</v>
      </c>
      <c r="AD440" t="s">
        <v>23</v>
      </c>
      <c r="AH440" t="s">
        <v>10</v>
      </c>
      <c r="AO440" t="s">
        <v>37</v>
      </c>
      <c r="AQ440">
        <v>6</v>
      </c>
      <c r="AS440">
        <v>4</v>
      </c>
      <c r="AU440">
        <v>30</v>
      </c>
      <c r="AV440" t="s">
        <v>2033</v>
      </c>
      <c r="AW440" t="s">
        <v>28</v>
      </c>
      <c r="AY440">
        <v>9</v>
      </c>
      <c r="AZ440" t="s">
        <v>2034</v>
      </c>
      <c r="BA440" t="s">
        <v>2035</v>
      </c>
      <c r="BB440" t="s">
        <v>2036</v>
      </c>
      <c r="BC440">
        <v>0</v>
      </c>
      <c r="BD440" t="str">
        <f ca="1">IF(Table1[[#This Row],[years_of_experience_in_field]]&gt;Table1[[#This Row],[Age]],"yes","No")</f>
        <v>No</v>
      </c>
    </row>
    <row r="441" spans="1:56" x14ac:dyDescent="0.25">
      <c r="A441">
        <v>439</v>
      </c>
      <c r="G441" t="s">
        <v>2037</v>
      </c>
      <c r="H441" s="6">
        <f t="shared" ca="1" si="6"/>
        <v>49.911111111111111</v>
      </c>
      <c r="I441" s="1">
        <v>25124</v>
      </c>
      <c r="J441">
        <v>7</v>
      </c>
      <c r="K441">
        <v>35</v>
      </c>
      <c r="L441">
        <v>8</v>
      </c>
      <c r="M441">
        <v>20</v>
      </c>
      <c r="O441" t="s">
        <v>85</v>
      </c>
      <c r="P441">
        <v>1</v>
      </c>
      <c r="U441">
        <v>1</v>
      </c>
      <c r="V441" t="s">
        <v>2038</v>
      </c>
      <c r="X441" t="s">
        <v>106</v>
      </c>
      <c r="Z441" t="s">
        <v>56</v>
      </c>
      <c r="AB441">
        <v>25</v>
      </c>
      <c r="AC441" t="s">
        <v>2039</v>
      </c>
      <c r="AD441" t="s">
        <v>48</v>
      </c>
      <c r="AI441" t="s">
        <v>11</v>
      </c>
      <c r="AJ441" t="s">
        <v>12</v>
      </c>
      <c r="AN441" t="s">
        <v>2040</v>
      </c>
      <c r="AO441" t="s">
        <v>37</v>
      </c>
      <c r="AQ441">
        <v>6</v>
      </c>
      <c r="AS441">
        <v>6</v>
      </c>
      <c r="AU441">
        <v>6</v>
      </c>
      <c r="AV441" t="s">
        <v>2041</v>
      </c>
      <c r="AW441" t="s">
        <v>39</v>
      </c>
      <c r="AY441">
        <v>9</v>
      </c>
      <c r="AZ441" t="s">
        <v>2042</v>
      </c>
      <c r="BA441" t="s">
        <v>2043</v>
      </c>
      <c r="BB441" t="s">
        <v>2044</v>
      </c>
      <c r="BC441">
        <v>1</v>
      </c>
      <c r="BD441" t="str">
        <f ca="1">IF(Table1[[#This Row],[years_of_experience_in_field]]&gt;Table1[[#This Row],[Age]],"yes","No")</f>
        <v>No</v>
      </c>
    </row>
    <row r="442" spans="1:56" x14ac:dyDescent="0.25">
      <c r="A442">
        <v>440</v>
      </c>
      <c r="C442" t="s">
        <v>1</v>
      </c>
      <c r="H442" s="6">
        <f t="shared" ca="1" si="6"/>
        <v>56.99722222222222</v>
      </c>
      <c r="I442" s="1">
        <v>22573</v>
      </c>
      <c r="J442">
        <v>7</v>
      </c>
      <c r="K442">
        <v>35</v>
      </c>
      <c r="L442">
        <v>10</v>
      </c>
      <c r="M442">
        <v>10</v>
      </c>
      <c r="N442">
        <v>92024</v>
      </c>
      <c r="O442" t="s">
        <v>97</v>
      </c>
      <c r="P442">
        <v>1</v>
      </c>
      <c r="U442">
        <v>1</v>
      </c>
      <c r="V442" t="s">
        <v>177</v>
      </c>
      <c r="Y442" t="s">
        <v>2045</v>
      </c>
      <c r="Z442" t="s">
        <v>536</v>
      </c>
      <c r="AB442">
        <v>35</v>
      </c>
      <c r="AC442" t="s">
        <v>2046</v>
      </c>
      <c r="AD442" t="s">
        <v>36</v>
      </c>
      <c r="AJ442" t="s">
        <v>12</v>
      </c>
      <c r="AO442" t="s">
        <v>37</v>
      </c>
      <c r="AQ442">
        <v>5</v>
      </c>
      <c r="AS442">
        <v>3</v>
      </c>
      <c r="AU442">
        <v>10</v>
      </c>
      <c r="AV442" t="s">
        <v>2047</v>
      </c>
      <c r="AW442" t="s">
        <v>28</v>
      </c>
      <c r="AY442">
        <v>10</v>
      </c>
      <c r="AZ442" t="s">
        <v>2048</v>
      </c>
      <c r="BA442" t="s">
        <v>2049</v>
      </c>
      <c r="BB442" t="s">
        <v>103</v>
      </c>
      <c r="BC442">
        <v>1</v>
      </c>
      <c r="BD442" t="str">
        <f ca="1">IF(Table1[[#This Row],[years_of_experience_in_field]]&gt;Table1[[#This Row],[Age]],"yes","No")</f>
        <v>No</v>
      </c>
    </row>
    <row r="443" spans="1:56" x14ac:dyDescent="0.25">
      <c r="A443">
        <v>441</v>
      </c>
      <c r="B443" t="s">
        <v>0</v>
      </c>
      <c r="E443" t="s">
        <v>3</v>
      </c>
      <c r="F443" t="s">
        <v>4</v>
      </c>
      <c r="H443" s="6">
        <f t="shared" ca="1" si="6"/>
        <v>39.080555555555556</v>
      </c>
      <c r="I443" s="1">
        <v>29023</v>
      </c>
      <c r="J443">
        <v>8</v>
      </c>
      <c r="K443">
        <v>75</v>
      </c>
      <c r="L443">
        <v>14</v>
      </c>
      <c r="M443">
        <v>8</v>
      </c>
      <c r="N443">
        <v>60302</v>
      </c>
      <c r="O443" t="s">
        <v>61</v>
      </c>
      <c r="P443">
        <v>1</v>
      </c>
      <c r="U443">
        <v>1</v>
      </c>
      <c r="V443" t="s">
        <v>19</v>
      </c>
      <c r="X443" t="s">
        <v>45</v>
      </c>
      <c r="Z443" t="s">
        <v>261</v>
      </c>
      <c r="AB443">
        <v>13</v>
      </c>
      <c r="AC443" t="s">
        <v>2050</v>
      </c>
      <c r="AD443" t="s">
        <v>23</v>
      </c>
      <c r="AJ443" t="s">
        <v>12</v>
      </c>
      <c r="AO443" t="s">
        <v>37</v>
      </c>
      <c r="AR443" t="s">
        <v>2051</v>
      </c>
      <c r="AS443">
        <v>6</v>
      </c>
      <c r="AU443">
        <v>12</v>
      </c>
      <c r="AV443" t="s">
        <v>2052</v>
      </c>
      <c r="AW443" t="s">
        <v>39</v>
      </c>
      <c r="AY443">
        <v>10</v>
      </c>
      <c r="AZ443" t="s">
        <v>2053</v>
      </c>
      <c r="BA443" t="s">
        <v>2054</v>
      </c>
      <c r="BB443" t="s">
        <v>1358</v>
      </c>
      <c r="BC443">
        <v>1</v>
      </c>
      <c r="BD443" t="str">
        <f ca="1">IF(Table1[[#This Row],[years_of_experience_in_field]]&gt;Table1[[#This Row],[Age]],"yes","No")</f>
        <v>No</v>
      </c>
    </row>
    <row r="444" spans="1:56" x14ac:dyDescent="0.25">
      <c r="A444">
        <v>442</v>
      </c>
      <c r="C444" t="s">
        <v>1</v>
      </c>
      <c r="H444" s="6">
        <f t="shared" ca="1" si="6"/>
        <v>26</v>
      </c>
      <c r="I444" s="1">
        <v>33732</v>
      </c>
      <c r="J444">
        <v>7</v>
      </c>
      <c r="K444">
        <v>35</v>
      </c>
      <c r="L444">
        <v>12</v>
      </c>
      <c r="M444">
        <v>20</v>
      </c>
      <c r="N444">
        <v>44600</v>
      </c>
      <c r="O444" t="s">
        <v>153</v>
      </c>
      <c r="P444">
        <v>1</v>
      </c>
      <c r="U444">
        <v>1</v>
      </c>
      <c r="V444" t="s">
        <v>110</v>
      </c>
      <c r="X444" t="s">
        <v>45</v>
      </c>
      <c r="Z444" t="s">
        <v>195</v>
      </c>
      <c r="AB444">
        <v>3</v>
      </c>
      <c r="AC444" t="s">
        <v>2055</v>
      </c>
      <c r="AD444" t="s">
        <v>23</v>
      </c>
      <c r="AI444" t="s">
        <v>11</v>
      </c>
      <c r="AO444" t="s">
        <v>24</v>
      </c>
      <c r="AR444">
        <v>10</v>
      </c>
      <c r="AT444">
        <v>8</v>
      </c>
      <c r="AU444">
        <v>8</v>
      </c>
      <c r="AV444" t="s">
        <v>2056</v>
      </c>
      <c r="AW444" t="s">
        <v>39</v>
      </c>
      <c r="AY444">
        <v>9</v>
      </c>
      <c r="AZ444" t="s">
        <v>2057</v>
      </c>
      <c r="BC444">
        <v>1</v>
      </c>
      <c r="BD444" t="str">
        <f ca="1">IF(Table1[[#This Row],[years_of_experience_in_field]]&gt;Table1[[#This Row],[Age]],"yes","No")</f>
        <v>No</v>
      </c>
    </row>
    <row r="445" spans="1:56" x14ac:dyDescent="0.25">
      <c r="A445">
        <v>443</v>
      </c>
      <c r="B445" t="s">
        <v>0</v>
      </c>
      <c r="C445" t="s">
        <v>1</v>
      </c>
      <c r="D445" t="s">
        <v>2</v>
      </c>
      <c r="F445" t="s">
        <v>4</v>
      </c>
      <c r="H445" s="6">
        <f t="shared" ca="1" si="6"/>
        <v>29.93611111111111</v>
      </c>
      <c r="I445" s="1">
        <v>32315</v>
      </c>
      <c r="J445">
        <v>8</v>
      </c>
      <c r="K445">
        <v>1</v>
      </c>
      <c r="L445">
        <v>8</v>
      </c>
      <c r="M445">
        <v>25</v>
      </c>
      <c r="N445">
        <v>94043</v>
      </c>
      <c r="O445" t="s">
        <v>267</v>
      </c>
      <c r="P445">
        <v>1</v>
      </c>
      <c r="U445">
        <v>1</v>
      </c>
      <c r="V445" t="s">
        <v>177</v>
      </c>
      <c r="X445" t="s">
        <v>45</v>
      </c>
      <c r="Z445" t="s">
        <v>56</v>
      </c>
      <c r="AB445">
        <v>1</v>
      </c>
      <c r="AC445" t="s">
        <v>39</v>
      </c>
      <c r="AD445" t="s">
        <v>36</v>
      </c>
      <c r="AG445" t="s">
        <v>9</v>
      </c>
      <c r="AH445" t="s">
        <v>10</v>
      </c>
      <c r="AJ445" t="s">
        <v>12</v>
      </c>
      <c r="AO445" t="s">
        <v>49</v>
      </c>
      <c r="AQ445">
        <v>1</v>
      </c>
      <c r="AS445">
        <v>1</v>
      </c>
      <c r="AU445">
        <v>30</v>
      </c>
      <c r="AV445" t="s">
        <v>2058</v>
      </c>
      <c r="AW445" t="s">
        <v>39</v>
      </c>
      <c r="AY445">
        <v>10</v>
      </c>
      <c r="AZ445" t="s">
        <v>2059</v>
      </c>
      <c r="BB445" t="s">
        <v>2060</v>
      </c>
      <c r="BC445">
        <v>1</v>
      </c>
      <c r="BD445" t="str">
        <f ca="1">IF(Table1[[#This Row],[years_of_experience_in_field]]&gt;Table1[[#This Row],[Age]],"yes","No")</f>
        <v>No</v>
      </c>
    </row>
    <row r="446" spans="1:56" x14ac:dyDescent="0.25">
      <c r="A446">
        <v>444</v>
      </c>
      <c r="B446" t="s">
        <v>0</v>
      </c>
      <c r="H446" s="6">
        <f t="shared" ca="1" si="6"/>
        <v>55.097222222222221</v>
      </c>
      <c r="I446" s="1">
        <v>23257</v>
      </c>
      <c r="J446">
        <v>7</v>
      </c>
      <c r="K446">
        <v>90</v>
      </c>
      <c r="L446">
        <v>8</v>
      </c>
      <c r="M446">
        <v>10</v>
      </c>
      <c r="O446" t="s">
        <v>42</v>
      </c>
      <c r="P446">
        <v>0</v>
      </c>
      <c r="Q446" t="s">
        <v>32</v>
      </c>
      <c r="S446" t="s">
        <v>68</v>
      </c>
      <c r="U446">
        <v>1</v>
      </c>
      <c r="V446" t="s">
        <v>371</v>
      </c>
      <c r="X446" t="s">
        <v>45</v>
      </c>
      <c r="Z446" t="s">
        <v>21</v>
      </c>
      <c r="AB446">
        <v>28</v>
      </c>
      <c r="AC446" t="s">
        <v>2061</v>
      </c>
      <c r="AD446" t="s">
        <v>36</v>
      </c>
      <c r="AN446" t="s">
        <v>2062</v>
      </c>
      <c r="AO446" t="s">
        <v>37</v>
      </c>
      <c r="AQ446">
        <v>6</v>
      </c>
      <c r="AS446">
        <v>6</v>
      </c>
      <c r="AU446">
        <v>10</v>
      </c>
      <c r="AV446" t="s">
        <v>2063</v>
      </c>
      <c r="AW446" t="s">
        <v>39</v>
      </c>
      <c r="AY446">
        <v>9</v>
      </c>
      <c r="AZ446" t="s">
        <v>2064</v>
      </c>
      <c r="BC446">
        <v>0</v>
      </c>
      <c r="BD446" t="str">
        <f ca="1">IF(Table1[[#This Row],[years_of_experience_in_field]]&gt;Table1[[#This Row],[Age]],"yes","No")</f>
        <v>No</v>
      </c>
    </row>
    <row r="447" spans="1:56" x14ac:dyDescent="0.25">
      <c r="A447">
        <v>445</v>
      </c>
      <c r="C447" t="s">
        <v>1</v>
      </c>
      <c r="E447" t="s">
        <v>3</v>
      </c>
      <c r="F447" t="s">
        <v>4</v>
      </c>
      <c r="H447" s="6">
        <f t="shared" ca="1" si="6"/>
        <v>28.791666666666668</v>
      </c>
      <c r="I447" s="1">
        <v>32727</v>
      </c>
      <c r="J447">
        <v>5</v>
      </c>
      <c r="K447">
        <v>35</v>
      </c>
      <c r="L447">
        <v>16</v>
      </c>
      <c r="M447">
        <v>2</v>
      </c>
      <c r="N447">
        <v>71711</v>
      </c>
      <c r="O447" t="s">
        <v>299</v>
      </c>
      <c r="P447">
        <v>0</v>
      </c>
      <c r="Q447" t="s">
        <v>62</v>
      </c>
      <c r="S447" t="s">
        <v>63</v>
      </c>
      <c r="U447">
        <v>1</v>
      </c>
      <c r="V447" t="s">
        <v>376</v>
      </c>
      <c r="X447" t="s">
        <v>20</v>
      </c>
      <c r="Z447" t="s">
        <v>56</v>
      </c>
      <c r="AB447">
        <v>5</v>
      </c>
      <c r="AC447" t="s">
        <v>2065</v>
      </c>
      <c r="AD447" t="s">
        <v>23</v>
      </c>
      <c r="AJ447" t="s">
        <v>12</v>
      </c>
      <c r="AO447" t="s">
        <v>37</v>
      </c>
      <c r="AQ447">
        <v>6</v>
      </c>
      <c r="AS447">
        <v>6</v>
      </c>
      <c r="AU447">
        <v>12</v>
      </c>
      <c r="AV447" t="s">
        <v>2066</v>
      </c>
      <c r="AW447" t="s">
        <v>39</v>
      </c>
      <c r="AY447">
        <v>10</v>
      </c>
      <c r="AZ447" t="s">
        <v>2067</v>
      </c>
      <c r="BA447" t="s">
        <v>2068</v>
      </c>
      <c r="BC447">
        <v>1</v>
      </c>
      <c r="BD447" t="str">
        <f ca="1">IF(Table1[[#This Row],[years_of_experience_in_field]]&gt;Table1[[#This Row],[Age]],"yes","No")</f>
        <v>No</v>
      </c>
    </row>
    <row r="448" spans="1:56" ht="236.25" x14ac:dyDescent="0.25">
      <c r="A448">
        <v>446</v>
      </c>
      <c r="B448" t="s">
        <v>0</v>
      </c>
      <c r="C448" t="s">
        <v>1</v>
      </c>
      <c r="F448" t="s">
        <v>4</v>
      </c>
      <c r="H448" s="6">
        <f t="shared" ca="1" si="6"/>
        <v>27.716666666666665</v>
      </c>
      <c r="I448" s="1">
        <v>33114</v>
      </c>
      <c r="J448">
        <v>6</v>
      </c>
      <c r="K448">
        <v>180</v>
      </c>
      <c r="L448">
        <v>10</v>
      </c>
      <c r="M448">
        <v>9</v>
      </c>
      <c r="N448">
        <v>1010</v>
      </c>
      <c r="O448" t="s">
        <v>61</v>
      </c>
      <c r="P448">
        <v>1</v>
      </c>
      <c r="U448">
        <v>1</v>
      </c>
      <c r="V448" t="s">
        <v>119</v>
      </c>
      <c r="X448" t="s">
        <v>45</v>
      </c>
      <c r="AA448" t="s">
        <v>2069</v>
      </c>
      <c r="AB448">
        <v>1</v>
      </c>
      <c r="AC448" t="s">
        <v>2070</v>
      </c>
      <c r="AD448" t="s">
        <v>48</v>
      </c>
      <c r="AJ448" t="s">
        <v>12</v>
      </c>
      <c r="AO448" t="s">
        <v>1042</v>
      </c>
      <c r="AR448">
        <v>10</v>
      </c>
      <c r="AS448">
        <v>6</v>
      </c>
      <c r="AU448">
        <v>6</v>
      </c>
      <c r="AV448" s="3" t="s">
        <v>2071</v>
      </c>
      <c r="AW448" t="s">
        <v>156</v>
      </c>
      <c r="AY448">
        <v>9</v>
      </c>
      <c r="AZ448" s="3" t="s">
        <v>2072</v>
      </c>
      <c r="BA448" t="s">
        <v>2073</v>
      </c>
      <c r="BB448" t="s">
        <v>2074</v>
      </c>
      <c r="BC448">
        <v>1</v>
      </c>
      <c r="BD448" t="str">
        <f ca="1">IF(Table1[[#This Row],[years_of_experience_in_field]]&gt;Table1[[#This Row],[Age]],"yes","No")</f>
        <v>No</v>
      </c>
    </row>
    <row r="449" spans="1:56" x14ac:dyDescent="0.25">
      <c r="A449">
        <v>447</v>
      </c>
      <c r="B449" t="s">
        <v>0</v>
      </c>
      <c r="H449" s="6">
        <f t="shared" ca="1" si="6"/>
        <v>25.18611111111111</v>
      </c>
      <c r="I449" s="1">
        <v>34025</v>
      </c>
      <c r="J449">
        <v>9</v>
      </c>
      <c r="K449">
        <v>1</v>
      </c>
      <c r="L449">
        <v>6</v>
      </c>
      <c r="M449">
        <v>5</v>
      </c>
      <c r="N449">
        <v>560093</v>
      </c>
      <c r="O449" t="s">
        <v>267</v>
      </c>
      <c r="P449">
        <v>1</v>
      </c>
      <c r="U449">
        <v>1</v>
      </c>
      <c r="V449" t="s">
        <v>177</v>
      </c>
      <c r="X449" t="s">
        <v>45</v>
      </c>
      <c r="Z449" t="s">
        <v>56</v>
      </c>
      <c r="AB449">
        <v>2</v>
      </c>
      <c r="AC449" t="s">
        <v>2075</v>
      </c>
      <c r="AD449" t="s">
        <v>23</v>
      </c>
      <c r="AH449" t="s">
        <v>10</v>
      </c>
      <c r="AO449" t="s">
        <v>49</v>
      </c>
      <c r="AQ449">
        <v>6</v>
      </c>
      <c r="AS449">
        <v>5</v>
      </c>
      <c r="AU449">
        <v>100</v>
      </c>
      <c r="AV449" t="s">
        <v>2076</v>
      </c>
      <c r="AW449" t="s">
        <v>39</v>
      </c>
      <c r="AY449">
        <v>9</v>
      </c>
      <c r="AZ449" t="s">
        <v>2077</v>
      </c>
      <c r="BA449" t="s">
        <v>2078</v>
      </c>
      <c r="BC449">
        <v>1</v>
      </c>
      <c r="BD449" t="str">
        <f ca="1">IF(Table1[[#This Row],[years_of_experience_in_field]]&gt;Table1[[#This Row],[Age]],"yes","No")</f>
        <v>No</v>
      </c>
    </row>
    <row r="450" spans="1:56" x14ac:dyDescent="0.25">
      <c r="A450">
        <v>448</v>
      </c>
      <c r="C450" t="s">
        <v>1</v>
      </c>
      <c r="H450" s="6">
        <f t="shared" ref="H450:H513" ca="1" si="7">_xlfn.DAYS(NOW(),I450)/360</f>
        <v>27.819444444444443</v>
      </c>
      <c r="I450" s="1">
        <v>33077</v>
      </c>
      <c r="J450">
        <v>8</v>
      </c>
      <c r="K450">
        <v>6</v>
      </c>
      <c r="L450">
        <v>14</v>
      </c>
      <c r="M450">
        <v>6</v>
      </c>
      <c r="O450" t="s">
        <v>16</v>
      </c>
      <c r="P450">
        <v>0</v>
      </c>
      <c r="Q450" t="s">
        <v>32</v>
      </c>
      <c r="S450" t="s">
        <v>68</v>
      </c>
      <c r="U450">
        <v>1</v>
      </c>
      <c r="V450" t="s">
        <v>177</v>
      </c>
      <c r="X450" t="s">
        <v>45</v>
      </c>
      <c r="Z450" t="s">
        <v>56</v>
      </c>
      <c r="AB450">
        <v>5</v>
      </c>
      <c r="AC450" t="s">
        <v>2079</v>
      </c>
      <c r="AD450" t="s">
        <v>23</v>
      </c>
      <c r="AH450" t="s">
        <v>10</v>
      </c>
      <c r="AO450" t="s">
        <v>49</v>
      </c>
      <c r="AQ450">
        <v>6</v>
      </c>
      <c r="AS450">
        <v>4</v>
      </c>
      <c r="AU450">
        <v>3</v>
      </c>
      <c r="AV450" t="s">
        <v>2080</v>
      </c>
      <c r="AW450" t="s">
        <v>28</v>
      </c>
      <c r="AY450">
        <v>10</v>
      </c>
      <c r="AZ450" t="s">
        <v>2081</v>
      </c>
      <c r="BA450" t="s">
        <v>2082</v>
      </c>
      <c r="BC450">
        <v>0</v>
      </c>
      <c r="BD450" t="str">
        <f ca="1">IF(Table1[[#This Row],[years_of_experience_in_field]]&gt;Table1[[#This Row],[Age]],"yes","No")</f>
        <v>No</v>
      </c>
    </row>
    <row r="451" spans="1:56" x14ac:dyDescent="0.25">
      <c r="A451">
        <v>449</v>
      </c>
      <c r="F451" t="s">
        <v>4</v>
      </c>
      <c r="H451" s="6">
        <f t="shared" ca="1" si="7"/>
        <v>42.06666666666667</v>
      </c>
      <c r="I451" s="1">
        <v>27948</v>
      </c>
      <c r="J451">
        <v>6</v>
      </c>
      <c r="K451">
        <v>50</v>
      </c>
      <c r="L451">
        <v>8</v>
      </c>
      <c r="M451">
        <v>5</v>
      </c>
      <c r="N451">
        <v>40470</v>
      </c>
      <c r="O451" t="s">
        <v>267</v>
      </c>
      <c r="P451">
        <v>1</v>
      </c>
      <c r="U451">
        <v>1</v>
      </c>
      <c r="V451" t="s">
        <v>1753</v>
      </c>
      <c r="X451" t="s">
        <v>20</v>
      </c>
      <c r="Z451" t="s">
        <v>236</v>
      </c>
      <c r="AB451">
        <v>5</v>
      </c>
      <c r="AC451" t="s">
        <v>2083</v>
      </c>
      <c r="AD451" t="s">
        <v>36</v>
      </c>
      <c r="AH451" t="s">
        <v>10</v>
      </c>
      <c r="AK451" t="s">
        <v>13</v>
      </c>
      <c r="AO451" t="s">
        <v>37</v>
      </c>
      <c r="AQ451">
        <v>5</v>
      </c>
      <c r="AS451">
        <v>3</v>
      </c>
      <c r="AU451">
        <v>20</v>
      </c>
      <c r="AV451" t="s">
        <v>2084</v>
      </c>
      <c r="AX451" t="s">
        <v>2085</v>
      </c>
      <c r="AY451">
        <v>9</v>
      </c>
      <c r="AZ451" t="s">
        <v>2086</v>
      </c>
      <c r="BA451" t="s">
        <v>1268</v>
      </c>
      <c r="BC451">
        <v>0</v>
      </c>
      <c r="BD451" t="str">
        <f ca="1">IF(Table1[[#This Row],[years_of_experience_in_field]]&gt;Table1[[#This Row],[Age]],"yes","No")</f>
        <v>No</v>
      </c>
    </row>
    <row r="452" spans="1:56" x14ac:dyDescent="0.25">
      <c r="A452">
        <v>450</v>
      </c>
      <c r="B452" t="s">
        <v>0</v>
      </c>
      <c r="F452" t="s">
        <v>4</v>
      </c>
      <c r="H452" s="6">
        <f t="shared" ca="1" si="7"/>
        <v>38.886111111111113</v>
      </c>
      <c r="I452" s="1">
        <v>29093</v>
      </c>
      <c r="J452">
        <v>8</v>
      </c>
      <c r="K452">
        <v>75</v>
      </c>
      <c r="L452">
        <v>9</v>
      </c>
      <c r="M452">
        <v>20</v>
      </c>
      <c r="N452">
        <v>60439</v>
      </c>
      <c r="O452" t="s">
        <v>61</v>
      </c>
      <c r="P452">
        <v>0</v>
      </c>
      <c r="Q452" t="s">
        <v>32</v>
      </c>
      <c r="S452" t="s">
        <v>63</v>
      </c>
      <c r="U452">
        <v>1</v>
      </c>
      <c r="V452" t="s">
        <v>74</v>
      </c>
      <c r="X452" t="s">
        <v>75</v>
      </c>
      <c r="Z452" t="s">
        <v>56</v>
      </c>
      <c r="AB452">
        <v>14</v>
      </c>
      <c r="AC452" t="s">
        <v>2087</v>
      </c>
      <c r="AD452" t="s">
        <v>48</v>
      </c>
      <c r="AH452" t="s">
        <v>10</v>
      </c>
      <c r="AO452" t="s">
        <v>37</v>
      </c>
      <c r="AQ452">
        <v>6</v>
      </c>
      <c r="AT452">
        <v>10</v>
      </c>
      <c r="AU452">
        <v>15</v>
      </c>
      <c r="AV452" t="s">
        <v>2088</v>
      </c>
      <c r="AX452" t="s">
        <v>2089</v>
      </c>
      <c r="AY452">
        <v>10</v>
      </c>
      <c r="AZ452" t="s">
        <v>2090</v>
      </c>
      <c r="BA452" t="s">
        <v>2091</v>
      </c>
      <c r="BB452" t="s">
        <v>80</v>
      </c>
      <c r="BC452">
        <v>1</v>
      </c>
      <c r="BD452" t="str">
        <f ca="1">IF(Table1[[#This Row],[years_of_experience_in_field]]&gt;Table1[[#This Row],[Age]],"yes","No")</f>
        <v>No</v>
      </c>
    </row>
    <row r="453" spans="1:56" x14ac:dyDescent="0.25">
      <c r="A453">
        <v>451</v>
      </c>
      <c r="B453" t="s">
        <v>0</v>
      </c>
      <c r="E453" t="s">
        <v>3</v>
      </c>
      <c r="F453" t="s">
        <v>4</v>
      </c>
      <c r="H453" s="6">
        <f t="shared" ca="1" si="7"/>
        <v>29.347222222222221</v>
      </c>
      <c r="I453" s="1">
        <v>32527</v>
      </c>
      <c r="J453">
        <v>8</v>
      </c>
      <c r="K453">
        <v>35</v>
      </c>
      <c r="L453">
        <v>10</v>
      </c>
      <c r="M453">
        <v>60</v>
      </c>
      <c r="N453">
        <v>92649</v>
      </c>
      <c r="O453" t="s">
        <v>85</v>
      </c>
      <c r="P453">
        <v>1</v>
      </c>
      <c r="U453">
        <v>1</v>
      </c>
      <c r="V453" t="s">
        <v>134</v>
      </c>
      <c r="X453" t="s">
        <v>314</v>
      </c>
      <c r="Z453" t="s">
        <v>56</v>
      </c>
      <c r="AB453">
        <v>1</v>
      </c>
      <c r="AC453" t="s">
        <v>2092</v>
      </c>
      <c r="AD453" t="s">
        <v>23</v>
      </c>
      <c r="AH453" t="s">
        <v>10</v>
      </c>
      <c r="AI453" t="s">
        <v>11</v>
      </c>
      <c r="AO453" t="s">
        <v>24</v>
      </c>
      <c r="AQ453">
        <v>5</v>
      </c>
      <c r="AS453">
        <v>2</v>
      </c>
      <c r="AU453">
        <v>6</v>
      </c>
      <c r="AV453" t="s">
        <v>2093</v>
      </c>
      <c r="AW453" t="s">
        <v>39</v>
      </c>
      <c r="AY453">
        <v>7</v>
      </c>
      <c r="AZ453" t="s">
        <v>2094</v>
      </c>
      <c r="BA453" t="s">
        <v>2095</v>
      </c>
      <c r="BB453" t="s">
        <v>2096</v>
      </c>
      <c r="BC453">
        <v>0</v>
      </c>
      <c r="BD453" t="str">
        <f ca="1">IF(Table1[[#This Row],[years_of_experience_in_field]]&gt;Table1[[#This Row],[Age]],"yes","No")</f>
        <v>No</v>
      </c>
    </row>
    <row r="454" spans="1:56" x14ac:dyDescent="0.25">
      <c r="A454">
        <v>452</v>
      </c>
      <c r="B454" t="s">
        <v>0</v>
      </c>
      <c r="H454" s="6">
        <f t="shared" ca="1" si="7"/>
        <v>43.011111111111113</v>
      </c>
      <c r="I454" s="1">
        <v>27608</v>
      </c>
      <c r="J454">
        <v>7</v>
      </c>
      <c r="K454">
        <v>70</v>
      </c>
      <c r="L454">
        <v>8</v>
      </c>
      <c r="M454">
        <v>50</v>
      </c>
      <c r="N454">
        <v>27800</v>
      </c>
      <c r="O454" t="s">
        <v>85</v>
      </c>
      <c r="P454">
        <v>1</v>
      </c>
      <c r="U454">
        <v>1</v>
      </c>
      <c r="V454" t="s">
        <v>177</v>
      </c>
      <c r="X454" t="s">
        <v>45</v>
      </c>
      <c r="Z454" t="s">
        <v>274</v>
      </c>
      <c r="AB454">
        <v>15</v>
      </c>
      <c r="AC454" t="s">
        <v>2097</v>
      </c>
      <c r="AD454" t="s">
        <v>48</v>
      </c>
      <c r="AI454" t="s">
        <v>11</v>
      </c>
      <c r="AO454" t="s">
        <v>37</v>
      </c>
      <c r="AQ454">
        <v>6</v>
      </c>
      <c r="AS454">
        <v>4</v>
      </c>
      <c r="AU454">
        <v>25</v>
      </c>
      <c r="AV454" t="s">
        <v>296</v>
      </c>
      <c r="AW454" t="s">
        <v>39</v>
      </c>
      <c r="AY454">
        <v>7</v>
      </c>
      <c r="AZ454" t="s">
        <v>1739</v>
      </c>
      <c r="BC454">
        <v>0</v>
      </c>
      <c r="BD454" t="str">
        <f ca="1">IF(Table1[[#This Row],[years_of_experience_in_field]]&gt;Table1[[#This Row],[Age]],"yes","No")</f>
        <v>No</v>
      </c>
    </row>
    <row r="455" spans="1:56" x14ac:dyDescent="0.25">
      <c r="A455">
        <v>453</v>
      </c>
      <c r="C455" t="s">
        <v>1</v>
      </c>
      <c r="H455" s="6">
        <f t="shared" ca="1" si="7"/>
        <v>32.852777777777774</v>
      </c>
      <c r="I455" s="1">
        <v>31265</v>
      </c>
      <c r="J455">
        <v>7</v>
      </c>
      <c r="K455">
        <v>35</v>
      </c>
      <c r="L455">
        <v>6</v>
      </c>
      <c r="M455">
        <v>20</v>
      </c>
      <c r="O455" t="s">
        <v>31</v>
      </c>
      <c r="P455">
        <v>0</v>
      </c>
      <c r="Q455" t="s">
        <v>17</v>
      </c>
      <c r="S455" t="s">
        <v>18</v>
      </c>
      <c r="U455">
        <v>1</v>
      </c>
      <c r="V455" t="s">
        <v>119</v>
      </c>
      <c r="X455" t="s">
        <v>45</v>
      </c>
      <c r="Z455" t="s">
        <v>56</v>
      </c>
      <c r="AB455">
        <v>2</v>
      </c>
      <c r="AD455" t="s">
        <v>48</v>
      </c>
      <c r="AJ455" t="s">
        <v>12</v>
      </c>
      <c r="AO455" t="s">
        <v>24</v>
      </c>
      <c r="AQ455">
        <v>5</v>
      </c>
      <c r="AS455">
        <v>5</v>
      </c>
      <c r="AU455">
        <v>10</v>
      </c>
      <c r="AV455" t="s">
        <v>660</v>
      </c>
      <c r="AW455" t="s">
        <v>28</v>
      </c>
      <c r="AY455">
        <v>7</v>
      </c>
      <c r="AZ455" t="s">
        <v>2098</v>
      </c>
      <c r="BC455">
        <v>0</v>
      </c>
      <c r="BD455" t="str">
        <f ca="1">IF(Table1[[#This Row],[years_of_experience_in_field]]&gt;Table1[[#This Row],[Age]],"yes","No")</f>
        <v>No</v>
      </c>
    </row>
    <row r="456" spans="1:56" x14ac:dyDescent="0.25">
      <c r="A456">
        <v>454</v>
      </c>
      <c r="C456" t="s">
        <v>1</v>
      </c>
      <c r="H456" s="6">
        <f t="shared" ca="1" si="7"/>
        <v>35.130555555555553</v>
      </c>
      <c r="I456" s="1">
        <v>30445</v>
      </c>
      <c r="J456">
        <v>7</v>
      </c>
      <c r="K456">
        <v>30</v>
      </c>
      <c r="L456">
        <v>15</v>
      </c>
      <c r="M456">
        <v>8</v>
      </c>
      <c r="N456">
        <v>90690300</v>
      </c>
      <c r="O456" t="s">
        <v>67</v>
      </c>
      <c r="P456">
        <v>1</v>
      </c>
      <c r="U456">
        <v>1</v>
      </c>
      <c r="V456" t="s">
        <v>177</v>
      </c>
      <c r="X456" t="s">
        <v>20</v>
      </c>
      <c r="Z456" t="s">
        <v>383</v>
      </c>
      <c r="AB456">
        <v>14</v>
      </c>
      <c r="AC456" t="s">
        <v>2099</v>
      </c>
      <c r="AD456" t="s">
        <v>23</v>
      </c>
      <c r="AJ456" t="s">
        <v>12</v>
      </c>
      <c r="AO456" t="s">
        <v>24</v>
      </c>
      <c r="AQ456">
        <v>5</v>
      </c>
      <c r="AS456">
        <v>4</v>
      </c>
      <c r="AU456">
        <v>12</v>
      </c>
      <c r="AV456" t="s">
        <v>2100</v>
      </c>
      <c r="AW456" t="s">
        <v>39</v>
      </c>
      <c r="AY456">
        <v>10</v>
      </c>
      <c r="AZ456" t="s">
        <v>2101</v>
      </c>
      <c r="BA456" t="s">
        <v>2102</v>
      </c>
      <c r="BB456" t="s">
        <v>2103</v>
      </c>
      <c r="BC456">
        <v>1</v>
      </c>
      <c r="BD456" t="str">
        <f ca="1">IF(Table1[[#This Row],[years_of_experience_in_field]]&gt;Table1[[#This Row],[Age]],"yes","No")</f>
        <v>No</v>
      </c>
    </row>
    <row r="457" spans="1:56" ht="126" x14ac:dyDescent="0.25">
      <c r="A457">
        <v>455</v>
      </c>
      <c r="B457" t="s">
        <v>0</v>
      </c>
      <c r="F457" t="s">
        <v>4</v>
      </c>
      <c r="H457" s="6">
        <f t="shared" ca="1" si="7"/>
        <v>30.541666666666668</v>
      </c>
      <c r="I457" s="1">
        <v>32097</v>
      </c>
      <c r="J457">
        <v>7</v>
      </c>
      <c r="K457">
        <v>35</v>
      </c>
      <c r="L457">
        <v>8</v>
      </c>
      <c r="M457">
        <v>50</v>
      </c>
      <c r="N457">
        <v>6132</v>
      </c>
      <c r="O457" t="s">
        <v>267</v>
      </c>
      <c r="P457">
        <v>1</v>
      </c>
      <c r="U457">
        <v>0</v>
      </c>
      <c r="AD457" t="s">
        <v>48</v>
      </c>
      <c r="AE457" t="s">
        <v>7</v>
      </c>
      <c r="AG457" t="s">
        <v>9</v>
      </c>
      <c r="AH457" t="s">
        <v>10</v>
      </c>
      <c r="AO457" t="s">
        <v>37</v>
      </c>
      <c r="AR457">
        <v>20</v>
      </c>
      <c r="AT457">
        <v>10</v>
      </c>
      <c r="AU457">
        <v>5</v>
      </c>
      <c r="AV457" s="3" t="s">
        <v>2104</v>
      </c>
      <c r="AX457" t="s">
        <v>2105</v>
      </c>
      <c r="AY457">
        <v>9</v>
      </c>
      <c r="AZ457" t="s">
        <v>2106</v>
      </c>
      <c r="BA457" t="s">
        <v>2107</v>
      </c>
      <c r="BB457" t="s">
        <v>2108</v>
      </c>
      <c r="BC457">
        <v>1</v>
      </c>
      <c r="BD457" t="str">
        <f ca="1">IF(Table1[[#This Row],[years_of_experience_in_field]]&gt;Table1[[#This Row],[Age]],"yes","No")</f>
        <v>No</v>
      </c>
    </row>
    <row r="458" spans="1:56" x14ac:dyDescent="0.25">
      <c r="A458">
        <v>456</v>
      </c>
      <c r="B458" t="s">
        <v>0</v>
      </c>
      <c r="E458" t="s">
        <v>3</v>
      </c>
      <c r="F458" t="s">
        <v>4</v>
      </c>
      <c r="H458" s="6">
        <f t="shared" ca="1" si="7"/>
        <v>21.336111111111112</v>
      </c>
      <c r="I458" s="1">
        <v>35411</v>
      </c>
      <c r="J458">
        <v>7</v>
      </c>
      <c r="K458">
        <v>50</v>
      </c>
      <c r="L458">
        <v>9</v>
      </c>
      <c r="M458">
        <v>15</v>
      </c>
      <c r="N458">
        <v>110027</v>
      </c>
      <c r="O458" t="s">
        <v>61</v>
      </c>
      <c r="P458">
        <v>1</v>
      </c>
      <c r="U458">
        <v>0</v>
      </c>
      <c r="AD458" t="s">
        <v>23</v>
      </c>
      <c r="AH458" t="s">
        <v>10</v>
      </c>
      <c r="AO458" t="s">
        <v>37</v>
      </c>
      <c r="AQ458">
        <v>5</v>
      </c>
      <c r="AS458">
        <v>6</v>
      </c>
      <c r="AU458">
        <v>14</v>
      </c>
      <c r="AV458" t="s">
        <v>2109</v>
      </c>
      <c r="AW458" t="s">
        <v>28</v>
      </c>
      <c r="AY458">
        <v>10</v>
      </c>
      <c r="AZ458" t="s">
        <v>2110</v>
      </c>
      <c r="BA458" t="s">
        <v>2111</v>
      </c>
      <c r="BB458" t="s">
        <v>2112</v>
      </c>
      <c r="BC458">
        <v>1</v>
      </c>
      <c r="BD458" t="str">
        <f ca="1">IF(Table1[[#This Row],[years_of_experience_in_field]]&gt;Table1[[#This Row],[Age]],"yes","No")</f>
        <v>No</v>
      </c>
    </row>
    <row r="459" spans="1:56" x14ac:dyDescent="0.25">
      <c r="A459">
        <v>457</v>
      </c>
      <c r="F459" t="s">
        <v>4</v>
      </c>
      <c r="H459" s="6">
        <f t="shared" ca="1" si="7"/>
        <v>41.780555555555559</v>
      </c>
      <c r="I459" s="1">
        <v>28051</v>
      </c>
      <c r="J459">
        <v>8</v>
      </c>
      <c r="K459">
        <v>10</v>
      </c>
      <c r="L459">
        <v>14</v>
      </c>
      <c r="M459">
        <v>0</v>
      </c>
      <c r="N459">
        <v>95051</v>
      </c>
      <c r="O459" t="s">
        <v>153</v>
      </c>
      <c r="P459">
        <v>0</v>
      </c>
      <c r="Q459" t="s">
        <v>62</v>
      </c>
      <c r="S459" t="s">
        <v>68</v>
      </c>
      <c r="U459">
        <v>1</v>
      </c>
      <c r="V459" t="s">
        <v>371</v>
      </c>
      <c r="X459" t="s">
        <v>45</v>
      </c>
      <c r="Z459" t="s">
        <v>56</v>
      </c>
      <c r="AB459">
        <v>10</v>
      </c>
      <c r="AD459" t="s">
        <v>36</v>
      </c>
      <c r="AJ459" t="s">
        <v>12</v>
      </c>
      <c r="AO459" t="s">
        <v>37</v>
      </c>
      <c r="AQ459">
        <v>5</v>
      </c>
      <c r="AS459">
        <v>4</v>
      </c>
      <c r="AU459">
        <v>12</v>
      </c>
      <c r="AV459" t="s">
        <v>2113</v>
      </c>
      <c r="AW459" t="s">
        <v>28</v>
      </c>
      <c r="AY459">
        <v>9</v>
      </c>
      <c r="AZ459" t="s">
        <v>2114</v>
      </c>
      <c r="BA459" t="s">
        <v>2115</v>
      </c>
      <c r="BB459" t="s">
        <v>2116</v>
      </c>
      <c r="BC459">
        <v>0</v>
      </c>
      <c r="BD459" t="str">
        <f ca="1">IF(Table1[[#This Row],[years_of_experience_in_field]]&gt;Table1[[#This Row],[Age]],"yes","No")</f>
        <v>No</v>
      </c>
    </row>
    <row r="460" spans="1:56" x14ac:dyDescent="0.25">
      <c r="A460">
        <v>458</v>
      </c>
      <c r="B460" t="s">
        <v>0</v>
      </c>
      <c r="D460" t="s">
        <v>2</v>
      </c>
      <c r="E460" t="s">
        <v>3</v>
      </c>
      <c r="F460" t="s">
        <v>4</v>
      </c>
      <c r="H460" s="6">
        <f t="shared" ca="1" si="7"/>
        <v>20.397222222222222</v>
      </c>
      <c r="I460" s="1">
        <v>35749</v>
      </c>
      <c r="J460">
        <v>7</v>
      </c>
      <c r="K460">
        <v>120</v>
      </c>
      <c r="L460">
        <v>15</v>
      </c>
      <c r="M460">
        <v>100</v>
      </c>
      <c r="N460">
        <v>110027</v>
      </c>
      <c r="O460" t="s">
        <v>67</v>
      </c>
      <c r="P460">
        <v>0</v>
      </c>
      <c r="Q460" t="s">
        <v>98</v>
      </c>
      <c r="T460" t="s">
        <v>2117</v>
      </c>
      <c r="U460">
        <v>0</v>
      </c>
      <c r="AD460" t="s">
        <v>23</v>
      </c>
      <c r="AJ460" t="s">
        <v>12</v>
      </c>
      <c r="AO460" t="s">
        <v>24</v>
      </c>
      <c r="AQ460">
        <v>6</v>
      </c>
      <c r="AS460">
        <v>6</v>
      </c>
      <c r="AU460">
        <v>4</v>
      </c>
      <c r="AV460" t="s">
        <v>2118</v>
      </c>
      <c r="AW460" t="s">
        <v>28</v>
      </c>
      <c r="AY460">
        <v>9</v>
      </c>
      <c r="AZ460" t="s">
        <v>2119</v>
      </c>
      <c r="BA460" t="s">
        <v>2120</v>
      </c>
      <c r="BC460">
        <v>1</v>
      </c>
      <c r="BD460" t="str">
        <f ca="1">IF(Table1[[#This Row],[years_of_experience_in_field]]&gt;Table1[[#This Row],[Age]],"yes","No")</f>
        <v>No</v>
      </c>
    </row>
    <row r="461" spans="1:56" x14ac:dyDescent="0.25">
      <c r="A461">
        <v>459</v>
      </c>
      <c r="B461" t="s">
        <v>0</v>
      </c>
      <c r="C461" t="s">
        <v>1</v>
      </c>
      <c r="H461" s="6">
        <f t="shared" ca="1" si="7"/>
        <v>44.977777777777774</v>
      </c>
      <c r="I461" s="1">
        <v>26900</v>
      </c>
      <c r="J461">
        <v>6</v>
      </c>
      <c r="K461">
        <v>60</v>
      </c>
      <c r="L461">
        <v>16</v>
      </c>
      <c r="M461">
        <v>10</v>
      </c>
      <c r="O461" t="s">
        <v>67</v>
      </c>
      <c r="P461">
        <v>0</v>
      </c>
      <c r="Q461" t="s">
        <v>62</v>
      </c>
      <c r="S461" t="s">
        <v>63</v>
      </c>
      <c r="U461">
        <v>0</v>
      </c>
      <c r="AD461" t="s">
        <v>48</v>
      </c>
      <c r="AG461" t="s">
        <v>9</v>
      </c>
      <c r="AO461" t="s">
        <v>37</v>
      </c>
      <c r="AR461">
        <v>40</v>
      </c>
      <c r="AT461">
        <v>20</v>
      </c>
      <c r="AU461">
        <v>25</v>
      </c>
      <c r="AV461" t="s">
        <v>2121</v>
      </c>
      <c r="AW461" t="s">
        <v>39</v>
      </c>
      <c r="AY461">
        <v>9</v>
      </c>
      <c r="AZ461" t="s">
        <v>2122</v>
      </c>
      <c r="BA461" t="s">
        <v>2123</v>
      </c>
      <c r="BB461" t="s">
        <v>2124</v>
      </c>
      <c r="BC461">
        <v>1</v>
      </c>
      <c r="BD461" t="str">
        <f ca="1">IF(Table1[[#This Row],[years_of_experience_in_field]]&gt;Table1[[#This Row],[Age]],"yes","No")</f>
        <v>No</v>
      </c>
    </row>
    <row r="462" spans="1:56" x14ac:dyDescent="0.25">
      <c r="A462">
        <v>460</v>
      </c>
      <c r="B462" t="s">
        <v>0</v>
      </c>
      <c r="H462" s="6">
        <f t="shared" ca="1" si="7"/>
        <v>30.183333333333334</v>
      </c>
      <c r="I462" s="1">
        <v>32226</v>
      </c>
      <c r="J462">
        <v>6</v>
      </c>
      <c r="K462">
        <v>20</v>
      </c>
      <c r="L462">
        <v>8</v>
      </c>
      <c r="M462">
        <v>3</v>
      </c>
      <c r="N462">
        <v>98007</v>
      </c>
      <c r="O462" t="s">
        <v>267</v>
      </c>
      <c r="P462">
        <v>1</v>
      </c>
      <c r="U462">
        <v>1</v>
      </c>
      <c r="V462" t="s">
        <v>177</v>
      </c>
      <c r="X462" t="s">
        <v>75</v>
      </c>
      <c r="Z462" t="s">
        <v>56</v>
      </c>
      <c r="AB462">
        <v>2</v>
      </c>
      <c r="AC462" t="s">
        <v>1662</v>
      </c>
      <c r="AD462" t="s">
        <v>48</v>
      </c>
      <c r="AH462" t="s">
        <v>10</v>
      </c>
      <c r="AP462" t="s">
        <v>2125</v>
      </c>
      <c r="AQ462">
        <v>5</v>
      </c>
      <c r="AS462">
        <v>5</v>
      </c>
      <c r="AU462">
        <v>20</v>
      </c>
      <c r="AV462" t="s">
        <v>2126</v>
      </c>
      <c r="AW462" t="s">
        <v>28</v>
      </c>
      <c r="AY462">
        <v>10</v>
      </c>
      <c r="AZ462" t="s">
        <v>40</v>
      </c>
      <c r="BA462" t="s">
        <v>40</v>
      </c>
      <c r="BB462" t="s">
        <v>254</v>
      </c>
      <c r="BC462">
        <v>0</v>
      </c>
      <c r="BD462" t="str">
        <f ca="1">IF(Table1[[#This Row],[years_of_experience_in_field]]&gt;Table1[[#This Row],[Age]],"yes","No")</f>
        <v>No</v>
      </c>
    </row>
    <row r="463" spans="1:56" x14ac:dyDescent="0.25">
      <c r="A463">
        <v>461</v>
      </c>
      <c r="B463" t="s">
        <v>0</v>
      </c>
      <c r="F463" t="s">
        <v>4</v>
      </c>
      <c r="H463" s="6">
        <f t="shared" ca="1" si="7"/>
        <v>42.141666666666666</v>
      </c>
      <c r="I463" s="1">
        <v>27921</v>
      </c>
      <c r="J463">
        <v>6</v>
      </c>
      <c r="K463">
        <v>35</v>
      </c>
      <c r="L463">
        <v>5</v>
      </c>
      <c r="M463">
        <v>5</v>
      </c>
      <c r="N463">
        <v>2013</v>
      </c>
      <c r="O463" t="s">
        <v>97</v>
      </c>
      <c r="P463">
        <v>0</v>
      </c>
      <c r="Q463" t="s">
        <v>62</v>
      </c>
      <c r="S463" t="s">
        <v>63</v>
      </c>
      <c r="U463">
        <v>1</v>
      </c>
      <c r="V463" t="s">
        <v>74</v>
      </c>
      <c r="X463" t="s">
        <v>75</v>
      </c>
      <c r="Z463" t="s">
        <v>56</v>
      </c>
      <c r="AB463">
        <v>15</v>
      </c>
      <c r="AD463" t="s">
        <v>48</v>
      </c>
      <c r="AM463" t="s">
        <v>15</v>
      </c>
      <c r="AW463" t="s">
        <v>309</v>
      </c>
      <c r="AY463">
        <v>8</v>
      </c>
      <c r="AZ463" t="s">
        <v>2127</v>
      </c>
      <c r="BA463" t="s">
        <v>2128</v>
      </c>
      <c r="BB463" t="s">
        <v>2129</v>
      </c>
      <c r="BC463">
        <v>0</v>
      </c>
      <c r="BD463" t="str">
        <f ca="1">IF(Table1[[#This Row],[years_of_experience_in_field]]&gt;Table1[[#This Row],[Age]],"yes","No")</f>
        <v>No</v>
      </c>
    </row>
    <row r="464" spans="1:56" ht="47.25" x14ac:dyDescent="0.25">
      <c r="A464">
        <v>462</v>
      </c>
      <c r="B464" t="s">
        <v>0</v>
      </c>
      <c r="H464" s="6">
        <f t="shared" ca="1" si="7"/>
        <v>25.636111111111113</v>
      </c>
      <c r="I464" s="1">
        <v>33863</v>
      </c>
      <c r="J464">
        <v>7</v>
      </c>
      <c r="K464">
        <v>35</v>
      </c>
      <c r="L464">
        <v>15</v>
      </c>
      <c r="M464">
        <v>5</v>
      </c>
      <c r="N464">
        <v>60435</v>
      </c>
      <c r="O464" t="s">
        <v>85</v>
      </c>
      <c r="P464">
        <v>0</v>
      </c>
      <c r="Q464" t="s">
        <v>17</v>
      </c>
      <c r="S464" t="s">
        <v>63</v>
      </c>
      <c r="U464">
        <v>0</v>
      </c>
      <c r="AD464" t="s">
        <v>48</v>
      </c>
      <c r="AJ464" t="s">
        <v>12</v>
      </c>
      <c r="AO464" t="s">
        <v>37</v>
      </c>
      <c r="AQ464">
        <v>5</v>
      </c>
      <c r="AS464">
        <v>5</v>
      </c>
      <c r="AU464">
        <v>100</v>
      </c>
      <c r="AV464" s="3" t="s">
        <v>2130</v>
      </c>
      <c r="AW464" t="s">
        <v>39</v>
      </c>
      <c r="AY464">
        <v>10</v>
      </c>
      <c r="AZ464" t="s">
        <v>2131</v>
      </c>
      <c r="BA464" s="3" t="s">
        <v>2132</v>
      </c>
      <c r="BC464">
        <v>1</v>
      </c>
      <c r="BD464" t="str">
        <f ca="1">IF(Table1[[#This Row],[years_of_experience_in_field]]&gt;Table1[[#This Row],[Age]],"yes","No")</f>
        <v>No</v>
      </c>
    </row>
    <row r="465" spans="1:56" x14ac:dyDescent="0.25">
      <c r="A465">
        <v>463</v>
      </c>
      <c r="B465" t="s">
        <v>0</v>
      </c>
      <c r="H465" s="6">
        <f t="shared" ca="1" si="7"/>
        <v>31.077777777777779</v>
      </c>
      <c r="I465" s="1">
        <v>31904</v>
      </c>
      <c r="J465">
        <v>8</v>
      </c>
      <c r="K465">
        <v>35</v>
      </c>
      <c r="L465">
        <v>10</v>
      </c>
      <c r="M465">
        <v>12</v>
      </c>
      <c r="O465" t="s">
        <v>153</v>
      </c>
      <c r="P465">
        <v>0</v>
      </c>
      <c r="Q465" t="s">
        <v>17</v>
      </c>
      <c r="S465" t="s">
        <v>18</v>
      </c>
      <c r="U465">
        <v>0</v>
      </c>
      <c r="AD465" t="s">
        <v>23</v>
      </c>
      <c r="AG465" t="s">
        <v>9</v>
      </c>
      <c r="AO465" t="s">
        <v>37</v>
      </c>
      <c r="AQ465">
        <v>5</v>
      </c>
      <c r="AS465">
        <v>5</v>
      </c>
      <c r="AU465">
        <v>5</v>
      </c>
      <c r="AV465" t="s">
        <v>2133</v>
      </c>
      <c r="AW465" t="s">
        <v>39</v>
      </c>
      <c r="AY465">
        <v>8</v>
      </c>
      <c r="AZ465" t="s">
        <v>40</v>
      </c>
      <c r="BA465" t="s">
        <v>2134</v>
      </c>
      <c r="BB465" t="s">
        <v>2135</v>
      </c>
      <c r="BC465">
        <v>1</v>
      </c>
      <c r="BD465" t="str">
        <f ca="1">IF(Table1[[#This Row],[years_of_experience_in_field]]&gt;Table1[[#This Row],[Age]],"yes","No")</f>
        <v>No</v>
      </c>
    </row>
    <row r="466" spans="1:56" x14ac:dyDescent="0.25">
      <c r="A466">
        <v>464</v>
      </c>
      <c r="B466" t="s">
        <v>0</v>
      </c>
      <c r="D466" t="s">
        <v>2</v>
      </c>
      <c r="F466" t="s">
        <v>4</v>
      </c>
      <c r="H466" s="6">
        <f t="shared" ca="1" si="7"/>
        <v>37.658333333333331</v>
      </c>
      <c r="I466" s="1">
        <v>29535</v>
      </c>
      <c r="J466">
        <v>7</v>
      </c>
      <c r="K466">
        <v>35</v>
      </c>
      <c r="L466">
        <v>10</v>
      </c>
      <c r="M466">
        <v>0</v>
      </c>
      <c r="N466">
        <v>91101</v>
      </c>
      <c r="O466" t="s">
        <v>85</v>
      </c>
      <c r="P466">
        <v>0</v>
      </c>
      <c r="Q466" t="s">
        <v>32</v>
      </c>
      <c r="S466" t="s">
        <v>63</v>
      </c>
      <c r="U466">
        <v>1</v>
      </c>
      <c r="V466" t="s">
        <v>119</v>
      </c>
      <c r="X466" t="s">
        <v>45</v>
      </c>
      <c r="Z466" t="s">
        <v>56</v>
      </c>
      <c r="AB466">
        <v>1</v>
      </c>
      <c r="AC466" t="s">
        <v>2136</v>
      </c>
      <c r="AD466" t="s">
        <v>48</v>
      </c>
      <c r="AG466" t="s">
        <v>9</v>
      </c>
      <c r="AO466" t="s">
        <v>49</v>
      </c>
      <c r="AQ466">
        <v>6</v>
      </c>
      <c r="AS466">
        <v>3</v>
      </c>
      <c r="AU466">
        <v>8</v>
      </c>
      <c r="AV466" t="s">
        <v>2137</v>
      </c>
      <c r="AX466" t="s">
        <v>2138</v>
      </c>
      <c r="AY466">
        <v>6</v>
      </c>
      <c r="AZ466" t="s">
        <v>2139</v>
      </c>
      <c r="BA466" t="s">
        <v>2140</v>
      </c>
      <c r="BC466">
        <v>1</v>
      </c>
      <c r="BD466" t="str">
        <f ca="1">IF(Table1[[#This Row],[years_of_experience_in_field]]&gt;Table1[[#This Row],[Age]],"yes","No")</f>
        <v>No</v>
      </c>
    </row>
    <row r="467" spans="1:56" ht="409.5" x14ac:dyDescent="0.25">
      <c r="A467">
        <v>465</v>
      </c>
      <c r="B467" t="s">
        <v>0</v>
      </c>
      <c r="F467" t="s">
        <v>4</v>
      </c>
      <c r="H467" s="6">
        <f t="shared" ca="1" si="7"/>
        <v>32.31666666666667</v>
      </c>
      <c r="I467" s="1">
        <v>31458</v>
      </c>
      <c r="J467">
        <v>7</v>
      </c>
      <c r="K467">
        <v>90</v>
      </c>
      <c r="L467">
        <v>14</v>
      </c>
      <c r="M467">
        <v>0</v>
      </c>
      <c r="N467">
        <v>110092</v>
      </c>
      <c r="O467" t="s">
        <v>31</v>
      </c>
      <c r="P467">
        <v>0</v>
      </c>
      <c r="Q467" t="s">
        <v>98</v>
      </c>
      <c r="S467" t="s">
        <v>63</v>
      </c>
      <c r="U467">
        <v>1</v>
      </c>
      <c r="W467" t="s">
        <v>2141</v>
      </c>
      <c r="X467" t="s">
        <v>75</v>
      </c>
      <c r="Z467" t="s">
        <v>21</v>
      </c>
      <c r="AB467">
        <v>1</v>
      </c>
      <c r="AC467" t="s">
        <v>2005</v>
      </c>
      <c r="AD467" t="s">
        <v>23</v>
      </c>
      <c r="AG467" t="s">
        <v>9</v>
      </c>
      <c r="AH467" t="s">
        <v>10</v>
      </c>
      <c r="AI467" t="s">
        <v>11</v>
      </c>
      <c r="AJ467" t="s">
        <v>12</v>
      </c>
      <c r="AK467" t="s">
        <v>13</v>
      </c>
      <c r="AO467" t="s">
        <v>37</v>
      </c>
      <c r="AR467">
        <v>10</v>
      </c>
      <c r="AT467">
        <v>8</v>
      </c>
      <c r="AU467">
        <v>12</v>
      </c>
      <c r="AV467" s="3" t="s">
        <v>2142</v>
      </c>
      <c r="AX467" t="s">
        <v>2143</v>
      </c>
      <c r="AY467">
        <v>9</v>
      </c>
      <c r="AZ467" s="3" t="s">
        <v>2144</v>
      </c>
      <c r="BA467" t="e">
        <f>- Bioinformatics
- Advanced statistics
- Competitive programming</f>
        <v>#NAME?</v>
      </c>
      <c r="BB467" s="3" t="s">
        <v>2145</v>
      </c>
      <c r="BD467" t="str">
        <f ca="1">IF(Table1[[#This Row],[years_of_experience_in_field]]&gt;Table1[[#This Row],[Age]],"yes","No")</f>
        <v>No</v>
      </c>
    </row>
    <row r="468" spans="1:56" x14ac:dyDescent="0.25">
      <c r="A468">
        <v>466</v>
      </c>
      <c r="C468" t="s">
        <v>1</v>
      </c>
      <c r="F468" t="s">
        <v>4</v>
      </c>
      <c r="H468" s="6">
        <f t="shared" ca="1" si="7"/>
        <v>64.072222222222223</v>
      </c>
      <c r="I468" s="1">
        <v>20026</v>
      </c>
      <c r="J468">
        <v>6</v>
      </c>
      <c r="K468">
        <v>48</v>
      </c>
      <c r="L468">
        <v>10</v>
      </c>
      <c r="M468">
        <v>4</v>
      </c>
      <c r="N468">
        <v>13087</v>
      </c>
      <c r="O468" t="s">
        <v>267</v>
      </c>
      <c r="P468">
        <v>0</v>
      </c>
      <c r="Q468" t="s">
        <v>62</v>
      </c>
      <c r="S468" t="s">
        <v>63</v>
      </c>
      <c r="U468">
        <v>1</v>
      </c>
      <c r="V468" t="s">
        <v>376</v>
      </c>
      <c r="X468" t="s">
        <v>20</v>
      </c>
      <c r="Z468" t="s">
        <v>56</v>
      </c>
      <c r="AB468">
        <v>40</v>
      </c>
      <c r="AC468" t="s">
        <v>2146</v>
      </c>
      <c r="AD468" t="s">
        <v>48</v>
      </c>
      <c r="AH468" t="s">
        <v>10</v>
      </c>
      <c r="AO468" t="s">
        <v>37</v>
      </c>
      <c r="AQ468">
        <v>6</v>
      </c>
      <c r="AS468">
        <v>6</v>
      </c>
      <c r="AU468">
        <v>100</v>
      </c>
      <c r="AV468" t="s">
        <v>2147</v>
      </c>
      <c r="AW468" t="s">
        <v>39</v>
      </c>
      <c r="AY468">
        <v>9</v>
      </c>
      <c r="AZ468" t="s">
        <v>2148</v>
      </c>
      <c r="BA468" t="s">
        <v>2149</v>
      </c>
      <c r="BC468">
        <v>1</v>
      </c>
      <c r="BD468" t="str">
        <f ca="1">IF(Table1[[#This Row],[years_of_experience_in_field]]&gt;Table1[[#This Row],[Age]],"yes","No")</f>
        <v>No</v>
      </c>
    </row>
    <row r="469" spans="1:56" x14ac:dyDescent="0.25">
      <c r="A469">
        <v>467</v>
      </c>
      <c r="B469" t="s">
        <v>0</v>
      </c>
      <c r="H469" s="6">
        <f t="shared" ca="1" si="7"/>
        <v>37.355555555555554</v>
      </c>
      <c r="I469" s="1">
        <v>29644</v>
      </c>
      <c r="J469">
        <v>7</v>
      </c>
      <c r="K469">
        <v>35</v>
      </c>
      <c r="L469">
        <v>11</v>
      </c>
      <c r="M469">
        <v>12</v>
      </c>
      <c r="N469">
        <v>634034</v>
      </c>
      <c r="O469" t="s">
        <v>85</v>
      </c>
      <c r="P469">
        <v>1</v>
      </c>
      <c r="U469">
        <v>1</v>
      </c>
      <c r="V469" t="s">
        <v>99</v>
      </c>
      <c r="X469" t="s">
        <v>55</v>
      </c>
      <c r="Z469" t="s">
        <v>56</v>
      </c>
      <c r="AB469">
        <v>18</v>
      </c>
      <c r="AC469" t="s">
        <v>2150</v>
      </c>
      <c r="AD469" t="s">
        <v>327</v>
      </c>
      <c r="AJ469" t="s">
        <v>12</v>
      </c>
      <c r="AO469" t="s">
        <v>24</v>
      </c>
      <c r="AR469">
        <v>20</v>
      </c>
      <c r="AT469">
        <v>10</v>
      </c>
      <c r="AU469">
        <v>30</v>
      </c>
      <c r="AV469" t="s">
        <v>2151</v>
      </c>
      <c r="AX469" t="s">
        <v>2152</v>
      </c>
      <c r="AY469">
        <v>10</v>
      </c>
      <c r="AZ469" t="s">
        <v>2153</v>
      </c>
      <c r="BA469" t="s">
        <v>2154</v>
      </c>
      <c r="BB469" t="s">
        <v>2155</v>
      </c>
      <c r="BC469">
        <v>0</v>
      </c>
      <c r="BD469" t="str">
        <f ca="1">IF(Table1[[#This Row],[years_of_experience_in_field]]&gt;Table1[[#This Row],[Age]],"yes","No")</f>
        <v>No</v>
      </c>
    </row>
    <row r="470" spans="1:56" x14ac:dyDescent="0.25">
      <c r="A470">
        <v>468</v>
      </c>
      <c r="B470" t="s">
        <v>0</v>
      </c>
      <c r="H470" s="6">
        <f t="shared" ca="1" si="7"/>
        <v>23.625</v>
      </c>
      <c r="I470" s="1">
        <v>34587</v>
      </c>
      <c r="J470">
        <v>7</v>
      </c>
      <c r="K470">
        <v>35</v>
      </c>
      <c r="L470">
        <v>9</v>
      </c>
      <c r="M470">
        <v>3</v>
      </c>
      <c r="N470">
        <v>0</v>
      </c>
      <c r="O470" t="s">
        <v>53</v>
      </c>
      <c r="P470">
        <v>1</v>
      </c>
      <c r="U470">
        <v>1</v>
      </c>
      <c r="V470" t="s">
        <v>10</v>
      </c>
      <c r="X470" t="s">
        <v>75</v>
      </c>
      <c r="Z470" t="s">
        <v>21</v>
      </c>
      <c r="AB470">
        <v>0</v>
      </c>
      <c r="AC470" t="s">
        <v>22</v>
      </c>
      <c r="AD470" t="s">
        <v>23</v>
      </c>
      <c r="AH470" t="s">
        <v>10</v>
      </c>
      <c r="AO470" t="s">
        <v>24</v>
      </c>
      <c r="AQ470">
        <v>6</v>
      </c>
      <c r="AS470">
        <v>6</v>
      </c>
      <c r="AU470">
        <v>10</v>
      </c>
      <c r="AV470" t="s">
        <v>2156</v>
      </c>
      <c r="AW470" t="s">
        <v>39</v>
      </c>
      <c r="AY470">
        <v>10</v>
      </c>
      <c r="AZ470" t="s">
        <v>2157</v>
      </c>
      <c r="BA470" t="s">
        <v>2158</v>
      </c>
      <c r="BB470" t="s">
        <v>2159</v>
      </c>
      <c r="BC470">
        <v>1</v>
      </c>
      <c r="BD470" t="str">
        <f ca="1">IF(Table1[[#This Row],[years_of_experience_in_field]]&gt;Table1[[#This Row],[Age]],"yes","No")</f>
        <v>No</v>
      </c>
    </row>
    <row r="471" spans="1:56" x14ac:dyDescent="0.25">
      <c r="A471">
        <v>469</v>
      </c>
      <c r="B471" t="s">
        <v>0</v>
      </c>
      <c r="C471" t="s">
        <v>1</v>
      </c>
      <c r="F471" t="s">
        <v>4</v>
      </c>
      <c r="H471" s="6">
        <f t="shared" ca="1" si="7"/>
        <v>39.805555555555557</v>
      </c>
      <c r="I471" s="1">
        <v>28762</v>
      </c>
      <c r="J471">
        <v>4</v>
      </c>
      <c r="K471">
        <v>180</v>
      </c>
      <c r="L471">
        <v>12</v>
      </c>
      <c r="M471">
        <v>10</v>
      </c>
      <c r="N471">
        <v>4032</v>
      </c>
      <c r="O471" t="s">
        <v>299</v>
      </c>
      <c r="P471">
        <v>1</v>
      </c>
      <c r="U471">
        <v>1</v>
      </c>
      <c r="V471" t="s">
        <v>371</v>
      </c>
      <c r="Y471" t="s">
        <v>255</v>
      </c>
      <c r="Z471" t="s">
        <v>56</v>
      </c>
      <c r="AB471">
        <v>14</v>
      </c>
      <c r="AC471" t="s">
        <v>2160</v>
      </c>
      <c r="AD471" t="s">
        <v>36</v>
      </c>
      <c r="AH471" t="s">
        <v>10</v>
      </c>
      <c r="AI471" t="s">
        <v>11</v>
      </c>
      <c r="AJ471" t="s">
        <v>12</v>
      </c>
      <c r="AK471" t="s">
        <v>13</v>
      </c>
      <c r="AO471" t="s">
        <v>24</v>
      </c>
      <c r="AR471">
        <v>30</v>
      </c>
      <c r="AS471">
        <v>6</v>
      </c>
      <c r="AU471">
        <v>60</v>
      </c>
      <c r="AV471" t="s">
        <v>2161</v>
      </c>
      <c r="AW471" t="s">
        <v>28</v>
      </c>
      <c r="AY471">
        <v>10</v>
      </c>
      <c r="AZ471" t="s">
        <v>2162</v>
      </c>
      <c r="BA471" t="s">
        <v>2163</v>
      </c>
      <c r="BB471" t="s">
        <v>2164</v>
      </c>
      <c r="BC471">
        <v>0</v>
      </c>
      <c r="BD471" t="str">
        <f ca="1">IF(Table1[[#This Row],[years_of_experience_in_field]]&gt;Table1[[#This Row],[Age]],"yes","No")</f>
        <v>No</v>
      </c>
    </row>
    <row r="472" spans="1:56" x14ac:dyDescent="0.25">
      <c r="A472">
        <v>470</v>
      </c>
      <c r="F472" t="s">
        <v>4</v>
      </c>
      <c r="H472" s="6">
        <f t="shared" ca="1" si="7"/>
        <v>33.87777777777778</v>
      </c>
      <c r="I472" s="1">
        <v>30896</v>
      </c>
      <c r="J472">
        <v>6</v>
      </c>
      <c r="K472">
        <v>120</v>
      </c>
      <c r="L472">
        <v>12</v>
      </c>
      <c r="M472">
        <v>12</v>
      </c>
      <c r="N472">
        <v>50059</v>
      </c>
      <c r="O472" t="s">
        <v>189</v>
      </c>
      <c r="P472">
        <v>1</v>
      </c>
      <c r="U472">
        <v>1</v>
      </c>
      <c r="W472" t="s">
        <v>2165</v>
      </c>
      <c r="X472" t="s">
        <v>20</v>
      </c>
      <c r="Z472" t="s">
        <v>320</v>
      </c>
      <c r="AB472">
        <v>7</v>
      </c>
      <c r="AC472" t="s">
        <v>2166</v>
      </c>
      <c r="AD472" t="s">
        <v>48</v>
      </c>
      <c r="AJ472" t="s">
        <v>12</v>
      </c>
      <c r="AO472" t="s">
        <v>37</v>
      </c>
      <c r="AQ472">
        <v>4</v>
      </c>
      <c r="AS472">
        <v>4</v>
      </c>
      <c r="AU472">
        <v>4</v>
      </c>
      <c r="AV472" t="s">
        <v>2167</v>
      </c>
      <c r="AW472" t="s">
        <v>39</v>
      </c>
      <c r="AY472">
        <v>8</v>
      </c>
      <c r="AZ472" t="s">
        <v>2168</v>
      </c>
      <c r="BA472" t="s">
        <v>2169</v>
      </c>
      <c r="BB472" t="s">
        <v>2170</v>
      </c>
      <c r="BC472">
        <v>0</v>
      </c>
      <c r="BD472" t="str">
        <f ca="1">IF(Table1[[#This Row],[years_of_experience_in_field]]&gt;Table1[[#This Row],[Age]],"yes","No")</f>
        <v>No</v>
      </c>
    </row>
    <row r="473" spans="1:56" x14ac:dyDescent="0.25">
      <c r="A473">
        <v>471</v>
      </c>
      <c r="C473" t="s">
        <v>1</v>
      </c>
      <c r="H473" s="6">
        <f t="shared" ca="1" si="7"/>
        <v>29.663888888888888</v>
      </c>
      <c r="I473" s="1">
        <v>32413</v>
      </c>
      <c r="J473">
        <v>6</v>
      </c>
      <c r="K473">
        <v>120</v>
      </c>
      <c r="L473">
        <v>14</v>
      </c>
      <c r="M473">
        <v>50</v>
      </c>
      <c r="N473">
        <v>12249</v>
      </c>
      <c r="O473" t="s">
        <v>189</v>
      </c>
      <c r="P473">
        <v>0</v>
      </c>
      <c r="Q473" t="s">
        <v>17</v>
      </c>
      <c r="S473" t="s">
        <v>63</v>
      </c>
      <c r="U473">
        <v>1</v>
      </c>
      <c r="V473" t="s">
        <v>99</v>
      </c>
      <c r="X473" t="s">
        <v>106</v>
      </c>
      <c r="Z473" t="s">
        <v>56</v>
      </c>
      <c r="AB473">
        <v>1</v>
      </c>
      <c r="AC473" t="s">
        <v>2171</v>
      </c>
      <c r="AD473" t="s">
        <v>327</v>
      </c>
      <c r="AH473" t="s">
        <v>10</v>
      </c>
      <c r="AO473" t="s">
        <v>49</v>
      </c>
      <c r="AR473">
        <v>25</v>
      </c>
      <c r="AT473">
        <v>15</v>
      </c>
      <c r="AU473">
        <v>5</v>
      </c>
      <c r="AV473" t="s">
        <v>212</v>
      </c>
      <c r="AW473" t="s">
        <v>28</v>
      </c>
      <c r="AY473">
        <v>10</v>
      </c>
      <c r="AZ473" t="s">
        <v>2172</v>
      </c>
      <c r="BA473" t="s">
        <v>2173</v>
      </c>
      <c r="BB473" t="s">
        <v>2174</v>
      </c>
      <c r="BC473">
        <v>1</v>
      </c>
      <c r="BD473" t="str">
        <f ca="1">IF(Table1[[#This Row],[years_of_experience_in_field]]&gt;Table1[[#This Row],[Age]],"yes","No")</f>
        <v>No</v>
      </c>
    </row>
    <row r="474" spans="1:56" x14ac:dyDescent="0.25">
      <c r="A474">
        <v>472</v>
      </c>
      <c r="B474" t="s">
        <v>0</v>
      </c>
      <c r="H474" s="6">
        <f t="shared" ca="1" si="7"/>
        <v>45.211111111111109</v>
      </c>
      <c r="I474" s="1">
        <v>26816</v>
      </c>
      <c r="J474">
        <v>7</v>
      </c>
      <c r="K474">
        <v>35</v>
      </c>
      <c r="L474">
        <v>6</v>
      </c>
      <c r="M474">
        <v>10</v>
      </c>
      <c r="N474">
        <v>94510</v>
      </c>
      <c r="O474" t="s">
        <v>42</v>
      </c>
      <c r="P474">
        <v>1</v>
      </c>
      <c r="U474">
        <v>1</v>
      </c>
      <c r="V474" t="s">
        <v>5</v>
      </c>
      <c r="Y474" t="s">
        <v>2175</v>
      </c>
      <c r="Z474" t="s">
        <v>120</v>
      </c>
      <c r="AB474">
        <v>10</v>
      </c>
      <c r="AC474" t="s">
        <v>2176</v>
      </c>
      <c r="AD474" t="s">
        <v>327</v>
      </c>
      <c r="AJ474" t="s">
        <v>12</v>
      </c>
      <c r="AO474" t="s">
        <v>37</v>
      </c>
      <c r="AQ474">
        <v>5</v>
      </c>
      <c r="AS474">
        <v>2</v>
      </c>
      <c r="AU474">
        <v>10</v>
      </c>
      <c r="AV474" t="s">
        <v>2177</v>
      </c>
      <c r="AW474" t="s">
        <v>39</v>
      </c>
      <c r="AY474">
        <v>10</v>
      </c>
      <c r="AZ474" t="s">
        <v>2178</v>
      </c>
      <c r="BA474" t="s">
        <v>2179</v>
      </c>
      <c r="BB474" t="s">
        <v>2180</v>
      </c>
      <c r="BC474">
        <v>1</v>
      </c>
      <c r="BD474" t="str">
        <f ca="1">IF(Table1[[#This Row],[years_of_experience_in_field]]&gt;Table1[[#This Row],[Age]],"yes","No")</f>
        <v>No</v>
      </c>
    </row>
    <row r="475" spans="1:56" x14ac:dyDescent="0.25">
      <c r="A475">
        <v>473</v>
      </c>
      <c r="B475" t="s">
        <v>0</v>
      </c>
      <c r="H475" s="6">
        <f t="shared" ca="1" si="7"/>
        <v>37.93888888888889</v>
      </c>
      <c r="I475" s="1">
        <v>29434</v>
      </c>
      <c r="J475">
        <v>7</v>
      </c>
      <c r="K475">
        <v>50</v>
      </c>
      <c r="L475">
        <v>8</v>
      </c>
      <c r="M475">
        <v>4</v>
      </c>
      <c r="N475">
        <v>22102</v>
      </c>
      <c r="O475" t="s">
        <v>85</v>
      </c>
      <c r="P475">
        <v>1</v>
      </c>
      <c r="U475">
        <v>1</v>
      </c>
      <c r="V475" t="s">
        <v>371</v>
      </c>
      <c r="X475" t="s">
        <v>45</v>
      </c>
      <c r="Z475" t="s">
        <v>88</v>
      </c>
      <c r="AB475">
        <v>12</v>
      </c>
      <c r="AC475" t="s">
        <v>2181</v>
      </c>
      <c r="AD475" t="s">
        <v>36</v>
      </c>
      <c r="AJ475" t="s">
        <v>12</v>
      </c>
      <c r="AO475" t="s">
        <v>37</v>
      </c>
      <c r="AQ475">
        <v>3</v>
      </c>
      <c r="AS475">
        <v>4</v>
      </c>
      <c r="AU475">
        <v>7</v>
      </c>
      <c r="AV475" t="s">
        <v>2182</v>
      </c>
      <c r="AW475" t="s">
        <v>28</v>
      </c>
      <c r="AY475">
        <v>10</v>
      </c>
      <c r="AZ475" t="s">
        <v>2183</v>
      </c>
      <c r="BA475" t="s">
        <v>2184</v>
      </c>
      <c r="BB475" t="s">
        <v>2185</v>
      </c>
      <c r="BC475">
        <v>1</v>
      </c>
      <c r="BD475" t="str">
        <f ca="1">IF(Table1[[#This Row],[years_of_experience_in_field]]&gt;Table1[[#This Row],[Age]],"yes","No")</f>
        <v>No</v>
      </c>
    </row>
    <row r="476" spans="1:56" x14ac:dyDescent="0.25">
      <c r="A476">
        <v>474</v>
      </c>
      <c r="F476" t="s">
        <v>4</v>
      </c>
      <c r="H476" s="6">
        <f t="shared" ca="1" si="7"/>
        <v>35.549999999999997</v>
      </c>
      <c r="I476" s="1">
        <v>30294</v>
      </c>
      <c r="J476">
        <v>8</v>
      </c>
      <c r="K476">
        <v>25</v>
      </c>
      <c r="L476">
        <v>10</v>
      </c>
      <c r="M476">
        <v>40</v>
      </c>
      <c r="N476">
        <v>80805</v>
      </c>
      <c r="O476" t="s">
        <v>85</v>
      </c>
      <c r="P476">
        <v>1</v>
      </c>
      <c r="U476">
        <v>1</v>
      </c>
      <c r="V476" t="s">
        <v>110</v>
      </c>
      <c r="X476" t="s">
        <v>45</v>
      </c>
      <c r="Z476" t="s">
        <v>120</v>
      </c>
      <c r="AB476">
        <v>5</v>
      </c>
      <c r="AC476" t="s">
        <v>1486</v>
      </c>
      <c r="AD476" t="s">
        <v>36</v>
      </c>
      <c r="AH476" t="s">
        <v>10</v>
      </c>
      <c r="AO476" t="s">
        <v>37</v>
      </c>
      <c r="AQ476">
        <v>4</v>
      </c>
      <c r="AS476">
        <v>3</v>
      </c>
      <c r="AU476">
        <v>120</v>
      </c>
      <c r="AV476" t="s">
        <v>2186</v>
      </c>
      <c r="AX476" t="s">
        <v>2089</v>
      </c>
      <c r="AY476">
        <v>9</v>
      </c>
      <c r="AZ476" t="s">
        <v>40</v>
      </c>
      <c r="BA476" t="s">
        <v>2187</v>
      </c>
      <c r="BB476" t="s">
        <v>1636</v>
      </c>
      <c r="BC476">
        <v>0</v>
      </c>
      <c r="BD476" t="str">
        <f ca="1">IF(Table1[[#This Row],[years_of_experience_in_field]]&gt;Table1[[#This Row],[Age]],"yes","No")</f>
        <v>No</v>
      </c>
    </row>
    <row r="477" spans="1:56" x14ac:dyDescent="0.25">
      <c r="A477">
        <v>475</v>
      </c>
      <c r="B477" t="s">
        <v>0</v>
      </c>
      <c r="C477" t="s">
        <v>1</v>
      </c>
      <c r="F477" t="s">
        <v>4</v>
      </c>
      <c r="H477" s="6">
        <f t="shared" ca="1" si="7"/>
        <v>34.31666666666667</v>
      </c>
      <c r="I477" s="1">
        <v>30738</v>
      </c>
      <c r="J477">
        <v>8</v>
      </c>
      <c r="K477">
        <v>60</v>
      </c>
      <c r="L477">
        <v>11</v>
      </c>
      <c r="M477">
        <v>7</v>
      </c>
      <c r="O477" t="s">
        <v>53</v>
      </c>
      <c r="P477">
        <v>1</v>
      </c>
      <c r="U477">
        <v>1</v>
      </c>
      <c r="V477" t="s">
        <v>177</v>
      </c>
      <c r="X477" t="s">
        <v>45</v>
      </c>
      <c r="Z477" t="s">
        <v>56</v>
      </c>
      <c r="AB477">
        <v>10</v>
      </c>
      <c r="AD477" t="s">
        <v>48</v>
      </c>
      <c r="AJ477" t="s">
        <v>12</v>
      </c>
      <c r="AO477" t="s">
        <v>37</v>
      </c>
      <c r="AQ477">
        <v>4</v>
      </c>
      <c r="AT477">
        <v>16</v>
      </c>
      <c r="AU477">
        <v>30</v>
      </c>
      <c r="AV477" t="s">
        <v>2188</v>
      </c>
      <c r="AX477" t="s">
        <v>2189</v>
      </c>
      <c r="AY477">
        <v>8</v>
      </c>
      <c r="AZ477" t="s">
        <v>2190</v>
      </c>
      <c r="BC477">
        <v>0</v>
      </c>
      <c r="BD477" t="str">
        <f ca="1">IF(Table1[[#This Row],[years_of_experience_in_field]]&gt;Table1[[#This Row],[Age]],"yes","No")</f>
        <v>No</v>
      </c>
    </row>
    <row r="478" spans="1:56" x14ac:dyDescent="0.25">
      <c r="A478">
        <v>476</v>
      </c>
      <c r="C478" t="s">
        <v>1</v>
      </c>
      <c r="F478" t="s">
        <v>4</v>
      </c>
      <c r="H478" s="6">
        <f t="shared" ca="1" si="7"/>
        <v>34.536111111111111</v>
      </c>
      <c r="I478" s="1">
        <v>30659</v>
      </c>
      <c r="J478">
        <v>6</v>
      </c>
      <c r="K478">
        <v>30</v>
      </c>
      <c r="L478">
        <v>12</v>
      </c>
      <c r="M478">
        <v>25</v>
      </c>
      <c r="N478">
        <v>8028</v>
      </c>
      <c r="O478" t="s">
        <v>61</v>
      </c>
      <c r="P478">
        <v>0</v>
      </c>
      <c r="Q478" t="s">
        <v>32</v>
      </c>
      <c r="S478" t="s">
        <v>63</v>
      </c>
      <c r="U478">
        <v>1</v>
      </c>
      <c r="V478" t="s">
        <v>119</v>
      </c>
      <c r="X478" t="s">
        <v>45</v>
      </c>
      <c r="AA478" t="s">
        <v>2191</v>
      </c>
      <c r="AB478">
        <v>5</v>
      </c>
      <c r="AC478" t="s">
        <v>2192</v>
      </c>
      <c r="AD478" t="s">
        <v>48</v>
      </c>
      <c r="AJ478" t="s">
        <v>12</v>
      </c>
      <c r="AO478" t="s">
        <v>37</v>
      </c>
      <c r="AR478">
        <v>10</v>
      </c>
      <c r="AS478">
        <v>6</v>
      </c>
      <c r="AU478">
        <v>10</v>
      </c>
      <c r="AV478" t="s">
        <v>2193</v>
      </c>
      <c r="AW478" t="s">
        <v>39</v>
      </c>
      <c r="AY478">
        <v>10</v>
      </c>
      <c r="AZ478" t="s">
        <v>2194</v>
      </c>
      <c r="BA478" t="s">
        <v>2195</v>
      </c>
      <c r="BB478" t="s">
        <v>2196</v>
      </c>
      <c r="BC478">
        <v>0</v>
      </c>
      <c r="BD478" t="str">
        <f ca="1">IF(Table1[[#This Row],[years_of_experience_in_field]]&gt;Table1[[#This Row],[Age]],"yes","No")</f>
        <v>No</v>
      </c>
    </row>
    <row r="479" spans="1:56" ht="173.25" x14ac:dyDescent="0.25">
      <c r="A479">
        <v>477</v>
      </c>
      <c r="B479" t="s">
        <v>0</v>
      </c>
      <c r="E479" t="s">
        <v>3</v>
      </c>
      <c r="F479" t="s">
        <v>4</v>
      </c>
      <c r="H479" s="6">
        <f t="shared" ca="1" si="7"/>
        <v>25.094444444444445</v>
      </c>
      <c r="I479" s="1">
        <v>34058</v>
      </c>
      <c r="J479">
        <v>9</v>
      </c>
      <c r="K479">
        <v>35</v>
      </c>
      <c r="L479">
        <v>12</v>
      </c>
      <c r="M479">
        <v>6</v>
      </c>
      <c r="N479">
        <v>6810</v>
      </c>
      <c r="O479" t="s">
        <v>189</v>
      </c>
      <c r="P479">
        <v>1</v>
      </c>
      <c r="U479">
        <v>1</v>
      </c>
      <c r="V479" t="s">
        <v>74</v>
      </c>
      <c r="X479" t="s">
        <v>45</v>
      </c>
      <c r="Z479" t="s">
        <v>21</v>
      </c>
      <c r="AB479">
        <v>2</v>
      </c>
      <c r="AC479" t="s">
        <v>22</v>
      </c>
      <c r="AD479" t="s">
        <v>23</v>
      </c>
      <c r="AG479" t="s">
        <v>9</v>
      </c>
      <c r="AO479" t="s">
        <v>37</v>
      </c>
      <c r="AR479">
        <v>15</v>
      </c>
      <c r="AT479">
        <v>30</v>
      </c>
      <c r="AU479">
        <v>22</v>
      </c>
      <c r="AV479" s="3" t="s">
        <v>2197</v>
      </c>
      <c r="AX479" t="s">
        <v>2198</v>
      </c>
      <c r="AY479">
        <v>10</v>
      </c>
      <c r="AZ479" t="s">
        <v>2199</v>
      </c>
      <c r="BA479" t="s">
        <v>2195</v>
      </c>
      <c r="BB479" s="3" t="s">
        <v>2200</v>
      </c>
      <c r="BC479">
        <v>1</v>
      </c>
      <c r="BD479" t="str">
        <f ca="1">IF(Table1[[#This Row],[years_of_experience_in_field]]&gt;Table1[[#This Row],[Age]],"yes","No")</f>
        <v>No</v>
      </c>
    </row>
    <row r="480" spans="1:56" x14ac:dyDescent="0.25">
      <c r="A480">
        <v>478</v>
      </c>
      <c r="B480" t="s">
        <v>0</v>
      </c>
      <c r="E480" t="s">
        <v>3</v>
      </c>
      <c r="F480" t="s">
        <v>4</v>
      </c>
      <c r="H480" s="6">
        <v>33</v>
      </c>
      <c r="J480">
        <v>6</v>
      </c>
      <c r="K480">
        <v>30</v>
      </c>
      <c r="L480">
        <v>10</v>
      </c>
      <c r="M480">
        <v>15</v>
      </c>
      <c r="N480">
        <v>440014</v>
      </c>
      <c r="O480" t="s">
        <v>61</v>
      </c>
      <c r="P480">
        <v>0</v>
      </c>
      <c r="Q480" t="s">
        <v>32</v>
      </c>
      <c r="S480" t="s">
        <v>63</v>
      </c>
      <c r="U480">
        <v>1</v>
      </c>
      <c r="V480" t="s">
        <v>177</v>
      </c>
      <c r="X480" t="s">
        <v>45</v>
      </c>
      <c r="Z480" t="s">
        <v>56</v>
      </c>
      <c r="AB480">
        <v>0</v>
      </c>
      <c r="AC480" t="s">
        <v>295</v>
      </c>
      <c r="AD480" t="s">
        <v>23</v>
      </c>
      <c r="AJ480" t="s">
        <v>12</v>
      </c>
      <c r="AO480" t="s">
        <v>24</v>
      </c>
      <c r="AQ480">
        <v>4</v>
      </c>
      <c r="AS480">
        <v>4</v>
      </c>
      <c r="AU480">
        <v>2</v>
      </c>
      <c r="AV480" t="s">
        <v>2201</v>
      </c>
      <c r="AW480" t="s">
        <v>39</v>
      </c>
      <c r="AY480">
        <v>10</v>
      </c>
      <c r="AZ480" t="s">
        <v>2202</v>
      </c>
      <c r="BC480">
        <v>1</v>
      </c>
      <c r="BD480" t="str">
        <f>IF(Table1[[#This Row],[years_of_experience_in_field]]&gt;Table1[[#This Row],[Age]],"yes","No")</f>
        <v>No</v>
      </c>
    </row>
    <row r="481" spans="1:56" x14ac:dyDescent="0.25">
      <c r="A481">
        <v>479</v>
      </c>
      <c r="B481" t="s">
        <v>0</v>
      </c>
      <c r="F481" t="s">
        <v>4</v>
      </c>
      <c r="H481" s="6">
        <f t="shared" ca="1" si="7"/>
        <v>36.466666666666669</v>
      </c>
      <c r="I481" s="1">
        <v>29964</v>
      </c>
      <c r="J481">
        <v>7</v>
      </c>
      <c r="K481">
        <v>40</v>
      </c>
      <c r="L481">
        <v>8</v>
      </c>
      <c r="M481">
        <v>15</v>
      </c>
      <c r="N481">
        <v>71210</v>
      </c>
      <c r="O481" t="s">
        <v>53</v>
      </c>
      <c r="P481">
        <v>1</v>
      </c>
      <c r="U481">
        <v>1</v>
      </c>
      <c r="V481" t="s">
        <v>177</v>
      </c>
      <c r="Y481" t="s">
        <v>2203</v>
      </c>
      <c r="Z481" t="s">
        <v>383</v>
      </c>
      <c r="AB481">
        <v>10</v>
      </c>
      <c r="AC481" t="s">
        <v>2204</v>
      </c>
      <c r="AD481" t="s">
        <v>48</v>
      </c>
      <c r="AH481" t="s">
        <v>10</v>
      </c>
      <c r="AO481" t="s">
        <v>24</v>
      </c>
      <c r="AQ481">
        <v>2</v>
      </c>
      <c r="AT481">
        <v>6</v>
      </c>
      <c r="AU481">
        <v>30</v>
      </c>
      <c r="AV481" t="s">
        <v>2205</v>
      </c>
      <c r="AW481" t="s">
        <v>39</v>
      </c>
      <c r="AY481">
        <v>5</v>
      </c>
      <c r="AZ481" t="s">
        <v>2206</v>
      </c>
      <c r="BA481" t="s">
        <v>2207</v>
      </c>
      <c r="BB481" t="s">
        <v>80</v>
      </c>
      <c r="BC481">
        <v>1</v>
      </c>
      <c r="BD481" t="str">
        <f ca="1">IF(Table1[[#This Row],[years_of_experience_in_field]]&gt;Table1[[#This Row],[Age]],"yes","No")</f>
        <v>No</v>
      </c>
    </row>
    <row r="482" spans="1:56" x14ac:dyDescent="0.25">
      <c r="A482">
        <v>480</v>
      </c>
      <c r="B482" t="s">
        <v>0</v>
      </c>
      <c r="F482" t="s">
        <v>4</v>
      </c>
      <c r="H482" s="6">
        <f t="shared" ca="1" si="7"/>
        <v>30.977777777777778</v>
      </c>
      <c r="I482" s="1">
        <v>31940</v>
      </c>
      <c r="J482">
        <v>6</v>
      </c>
      <c r="K482">
        <v>80</v>
      </c>
      <c r="L482">
        <v>4</v>
      </c>
      <c r="M482">
        <v>10</v>
      </c>
      <c r="N482">
        <v>460002</v>
      </c>
      <c r="O482" t="s">
        <v>31</v>
      </c>
      <c r="P482">
        <v>0</v>
      </c>
      <c r="Q482" t="s">
        <v>32</v>
      </c>
      <c r="S482" t="s">
        <v>68</v>
      </c>
      <c r="U482">
        <v>1</v>
      </c>
      <c r="V482" t="s">
        <v>110</v>
      </c>
      <c r="X482" t="s">
        <v>45</v>
      </c>
      <c r="AA482" t="s">
        <v>2208</v>
      </c>
      <c r="AB482">
        <v>4</v>
      </c>
      <c r="AD482" t="s">
        <v>23</v>
      </c>
      <c r="AG482" t="s">
        <v>9</v>
      </c>
      <c r="AO482" t="s">
        <v>37</v>
      </c>
      <c r="AR482">
        <v>10</v>
      </c>
      <c r="AT482">
        <v>10</v>
      </c>
      <c r="AU482">
        <v>4</v>
      </c>
      <c r="AV482" t="s">
        <v>2209</v>
      </c>
      <c r="AW482" t="s">
        <v>39</v>
      </c>
      <c r="AY482">
        <v>8</v>
      </c>
      <c r="AZ482" t="s">
        <v>2210</v>
      </c>
      <c r="BC482">
        <v>1</v>
      </c>
      <c r="BD482" t="str">
        <f ca="1">IF(Table1[[#This Row],[years_of_experience_in_field]]&gt;Table1[[#This Row],[Age]],"yes","No")</f>
        <v>No</v>
      </c>
    </row>
    <row r="483" spans="1:56" x14ac:dyDescent="0.25">
      <c r="A483">
        <v>481</v>
      </c>
      <c r="E483" t="s">
        <v>3</v>
      </c>
      <c r="H483" s="6">
        <f t="shared" ca="1" si="7"/>
        <v>32.261111111111113</v>
      </c>
      <c r="I483" s="1">
        <v>31478</v>
      </c>
      <c r="J483">
        <v>7</v>
      </c>
      <c r="K483">
        <v>35</v>
      </c>
      <c r="L483">
        <v>10</v>
      </c>
      <c r="M483">
        <v>3</v>
      </c>
      <c r="O483" t="s">
        <v>31</v>
      </c>
      <c r="P483">
        <v>1</v>
      </c>
      <c r="U483">
        <v>1</v>
      </c>
      <c r="V483" t="s">
        <v>177</v>
      </c>
      <c r="X483" t="s">
        <v>45</v>
      </c>
      <c r="Z483" t="s">
        <v>56</v>
      </c>
      <c r="AB483">
        <v>12</v>
      </c>
      <c r="AC483" t="s">
        <v>2211</v>
      </c>
      <c r="AD483" t="s">
        <v>23</v>
      </c>
      <c r="AJ483" t="s">
        <v>12</v>
      </c>
      <c r="AO483" t="s">
        <v>126</v>
      </c>
      <c r="AQ483">
        <v>6</v>
      </c>
      <c r="AS483">
        <v>2</v>
      </c>
      <c r="AU483">
        <v>48</v>
      </c>
      <c r="AV483" t="s">
        <v>2212</v>
      </c>
      <c r="AW483" t="s">
        <v>39</v>
      </c>
      <c r="AY483">
        <v>10</v>
      </c>
      <c r="AZ483" t="s">
        <v>2213</v>
      </c>
      <c r="BA483" t="s">
        <v>161</v>
      </c>
      <c r="BB483" t="s">
        <v>2214</v>
      </c>
      <c r="BC483">
        <v>1</v>
      </c>
      <c r="BD483" t="str">
        <f ca="1">IF(Table1[[#This Row],[years_of_experience_in_field]]&gt;Table1[[#This Row],[Age]],"yes","No")</f>
        <v>No</v>
      </c>
    </row>
    <row r="484" spans="1:56" x14ac:dyDescent="0.25">
      <c r="A484">
        <v>482</v>
      </c>
      <c r="B484" t="s">
        <v>0</v>
      </c>
      <c r="H484" s="6">
        <f t="shared" ca="1" si="7"/>
        <v>31.055555555555557</v>
      </c>
      <c r="I484" s="1">
        <v>31912</v>
      </c>
      <c r="J484">
        <v>8</v>
      </c>
      <c r="K484">
        <v>30</v>
      </c>
      <c r="L484">
        <v>12</v>
      </c>
      <c r="M484">
        <v>5</v>
      </c>
      <c r="N484">
        <v>94102</v>
      </c>
      <c r="O484" t="s">
        <v>85</v>
      </c>
      <c r="P484">
        <v>0</v>
      </c>
      <c r="Q484" t="s">
        <v>17</v>
      </c>
      <c r="S484" t="s">
        <v>18</v>
      </c>
      <c r="U484">
        <v>1</v>
      </c>
      <c r="V484" t="s">
        <v>9</v>
      </c>
      <c r="X484" t="s">
        <v>20</v>
      </c>
      <c r="Z484" t="s">
        <v>76</v>
      </c>
      <c r="AB484">
        <v>7</v>
      </c>
      <c r="AC484" t="s">
        <v>224</v>
      </c>
      <c r="AD484" t="s">
        <v>48</v>
      </c>
      <c r="AG484" t="s">
        <v>9</v>
      </c>
      <c r="AH484" t="s">
        <v>10</v>
      </c>
      <c r="AJ484" t="s">
        <v>12</v>
      </c>
      <c r="AO484" t="s">
        <v>37</v>
      </c>
      <c r="AQ484">
        <v>4</v>
      </c>
      <c r="AS484">
        <v>6</v>
      </c>
      <c r="AU484">
        <v>20</v>
      </c>
      <c r="AV484" t="s">
        <v>2215</v>
      </c>
      <c r="AW484" t="s">
        <v>39</v>
      </c>
      <c r="AY484">
        <v>9</v>
      </c>
      <c r="AZ484" t="s">
        <v>2216</v>
      </c>
      <c r="BA484" t="s">
        <v>2217</v>
      </c>
      <c r="BC484">
        <v>1</v>
      </c>
      <c r="BD484" t="str">
        <f ca="1">IF(Table1[[#This Row],[years_of_experience_in_field]]&gt;Table1[[#This Row],[Age]],"yes","No")</f>
        <v>No</v>
      </c>
    </row>
    <row r="485" spans="1:56" ht="47.25" x14ac:dyDescent="0.25">
      <c r="A485">
        <v>483</v>
      </c>
      <c r="F485" t="s">
        <v>4</v>
      </c>
      <c r="H485" s="6">
        <f t="shared" ca="1" si="7"/>
        <v>36.227777777777774</v>
      </c>
      <c r="I485" s="1">
        <v>30050</v>
      </c>
      <c r="J485">
        <v>6</v>
      </c>
      <c r="K485">
        <v>100</v>
      </c>
      <c r="L485">
        <v>10</v>
      </c>
      <c r="M485">
        <v>8</v>
      </c>
      <c r="N485">
        <v>80541</v>
      </c>
      <c r="O485" t="s">
        <v>85</v>
      </c>
      <c r="P485">
        <v>1</v>
      </c>
      <c r="U485">
        <v>1</v>
      </c>
      <c r="V485" t="s">
        <v>177</v>
      </c>
      <c r="X485" t="s">
        <v>45</v>
      </c>
      <c r="Z485" t="s">
        <v>56</v>
      </c>
      <c r="AB485">
        <v>6</v>
      </c>
      <c r="AC485" t="s">
        <v>2218</v>
      </c>
      <c r="AD485" t="s">
        <v>48</v>
      </c>
      <c r="AJ485" t="s">
        <v>12</v>
      </c>
      <c r="AO485" t="s">
        <v>37</v>
      </c>
      <c r="AQ485">
        <v>1</v>
      </c>
      <c r="AS485">
        <v>4</v>
      </c>
      <c r="AU485">
        <v>12</v>
      </c>
      <c r="AV485" t="s">
        <v>2219</v>
      </c>
      <c r="AW485" t="s">
        <v>28</v>
      </c>
      <c r="AY485">
        <v>10</v>
      </c>
      <c r="AZ485" t="s">
        <v>2220</v>
      </c>
      <c r="BA485" s="3" t="s">
        <v>2221</v>
      </c>
      <c r="BC485">
        <v>0</v>
      </c>
      <c r="BD485" t="str">
        <f ca="1">IF(Table1[[#This Row],[years_of_experience_in_field]]&gt;Table1[[#This Row],[Age]],"yes","No")</f>
        <v>No</v>
      </c>
    </row>
    <row r="486" spans="1:56" x14ac:dyDescent="0.25">
      <c r="A486">
        <v>484</v>
      </c>
      <c r="B486" t="s">
        <v>0</v>
      </c>
      <c r="H486" s="6">
        <f t="shared" ca="1" si="7"/>
        <v>47.158333333333331</v>
      </c>
      <c r="I486" s="1">
        <v>26115</v>
      </c>
      <c r="J486">
        <v>6</v>
      </c>
      <c r="K486">
        <v>30</v>
      </c>
      <c r="L486">
        <v>8</v>
      </c>
      <c r="M486">
        <v>30</v>
      </c>
      <c r="N486">
        <v>2600</v>
      </c>
      <c r="O486" t="s">
        <v>97</v>
      </c>
      <c r="P486">
        <v>1</v>
      </c>
      <c r="U486">
        <v>1</v>
      </c>
      <c r="V486" t="s">
        <v>44</v>
      </c>
      <c r="X486" t="s">
        <v>55</v>
      </c>
      <c r="AA486" t="s">
        <v>2222</v>
      </c>
      <c r="AB486">
        <v>15</v>
      </c>
      <c r="AC486" t="s">
        <v>2223</v>
      </c>
      <c r="AD486" t="s">
        <v>23</v>
      </c>
      <c r="AJ486" t="s">
        <v>12</v>
      </c>
      <c r="AO486" t="s">
        <v>24</v>
      </c>
      <c r="AQ486">
        <v>6</v>
      </c>
      <c r="AS486">
        <v>5</v>
      </c>
      <c r="AU486">
        <v>400</v>
      </c>
      <c r="AV486" t="s">
        <v>2224</v>
      </c>
      <c r="AW486" t="s">
        <v>39</v>
      </c>
      <c r="AY486">
        <v>10</v>
      </c>
      <c r="AZ486" t="s">
        <v>2225</v>
      </c>
      <c r="BA486" t="s">
        <v>2226</v>
      </c>
      <c r="BC486">
        <v>1</v>
      </c>
      <c r="BD486" t="str">
        <f ca="1">IF(Table1[[#This Row],[years_of_experience_in_field]]&gt;Table1[[#This Row],[Age]],"yes","No")</f>
        <v>No</v>
      </c>
    </row>
    <row r="487" spans="1:56" x14ac:dyDescent="0.25">
      <c r="A487">
        <v>485</v>
      </c>
      <c r="B487" t="s">
        <v>0</v>
      </c>
      <c r="E487" t="s">
        <v>3</v>
      </c>
      <c r="F487" t="s">
        <v>4</v>
      </c>
      <c r="H487" s="6">
        <f t="shared" ca="1" si="7"/>
        <v>35.163888888888891</v>
      </c>
      <c r="I487" s="1">
        <v>30433</v>
      </c>
      <c r="J487">
        <v>7</v>
      </c>
      <c r="K487">
        <v>35</v>
      </c>
      <c r="L487">
        <v>8</v>
      </c>
      <c r="M487">
        <v>2</v>
      </c>
      <c r="N487">
        <v>90012</v>
      </c>
      <c r="O487" t="s">
        <v>31</v>
      </c>
      <c r="P487">
        <v>1</v>
      </c>
      <c r="U487">
        <v>1</v>
      </c>
      <c r="V487" t="s">
        <v>483</v>
      </c>
      <c r="Y487" t="s">
        <v>2227</v>
      </c>
      <c r="Z487" t="s">
        <v>21</v>
      </c>
      <c r="AB487">
        <v>1</v>
      </c>
      <c r="AC487" t="s">
        <v>22</v>
      </c>
      <c r="AD487" t="s">
        <v>23</v>
      </c>
      <c r="AE487" t="s">
        <v>7</v>
      </c>
      <c r="AG487" t="s">
        <v>9</v>
      </c>
      <c r="AJ487" t="s">
        <v>12</v>
      </c>
      <c r="AO487" t="s">
        <v>37</v>
      </c>
      <c r="AQ487">
        <v>6</v>
      </c>
      <c r="AS487">
        <v>6</v>
      </c>
      <c r="AU487">
        <v>6</v>
      </c>
      <c r="AV487" t="s">
        <v>2228</v>
      </c>
      <c r="AW487" t="s">
        <v>39</v>
      </c>
      <c r="AY487">
        <v>10</v>
      </c>
      <c r="AZ487" t="s">
        <v>2229</v>
      </c>
      <c r="BA487" t="s">
        <v>2230</v>
      </c>
      <c r="BB487" t="s">
        <v>2231</v>
      </c>
      <c r="BC487">
        <v>0</v>
      </c>
      <c r="BD487" t="str">
        <f ca="1">IF(Table1[[#This Row],[years_of_experience_in_field]]&gt;Table1[[#This Row],[Age]],"yes","No")</f>
        <v>No</v>
      </c>
    </row>
    <row r="488" spans="1:56" x14ac:dyDescent="0.25">
      <c r="A488">
        <v>486</v>
      </c>
      <c r="B488" t="s">
        <v>0</v>
      </c>
      <c r="H488" s="6">
        <f t="shared" ca="1" si="7"/>
        <v>33.055555555555557</v>
      </c>
      <c r="I488" s="1">
        <v>31192</v>
      </c>
      <c r="J488">
        <v>6</v>
      </c>
      <c r="K488">
        <v>60</v>
      </c>
      <c r="L488">
        <v>14</v>
      </c>
      <c r="M488">
        <v>6</v>
      </c>
      <c r="N488">
        <v>600100</v>
      </c>
      <c r="O488" t="s">
        <v>67</v>
      </c>
      <c r="P488">
        <v>1</v>
      </c>
      <c r="U488">
        <v>1</v>
      </c>
      <c r="V488" t="s">
        <v>177</v>
      </c>
      <c r="X488" t="s">
        <v>45</v>
      </c>
      <c r="AA488" t="s">
        <v>2232</v>
      </c>
      <c r="AB488">
        <v>10</v>
      </c>
      <c r="AC488" t="s">
        <v>2233</v>
      </c>
      <c r="AD488" t="s">
        <v>23</v>
      </c>
      <c r="AH488" t="s">
        <v>10</v>
      </c>
      <c r="AJ488" t="s">
        <v>12</v>
      </c>
      <c r="AO488" t="s">
        <v>24</v>
      </c>
      <c r="AR488">
        <v>10</v>
      </c>
      <c r="AT488">
        <v>26</v>
      </c>
      <c r="AU488">
        <v>22</v>
      </c>
      <c r="AV488" t="s">
        <v>2234</v>
      </c>
      <c r="AW488" t="s">
        <v>28</v>
      </c>
      <c r="AY488">
        <v>10</v>
      </c>
      <c r="AZ488" t="s">
        <v>2235</v>
      </c>
      <c r="BA488" t="s">
        <v>95</v>
      </c>
      <c r="BC488">
        <v>0</v>
      </c>
      <c r="BD488" t="str">
        <f ca="1">IF(Table1[[#This Row],[years_of_experience_in_field]]&gt;Table1[[#This Row],[Age]],"yes","No")</f>
        <v>No</v>
      </c>
    </row>
    <row r="489" spans="1:56" ht="315" x14ac:dyDescent="0.25">
      <c r="A489">
        <v>487</v>
      </c>
      <c r="B489" t="s">
        <v>0</v>
      </c>
      <c r="H489" s="6">
        <f t="shared" ca="1" si="7"/>
        <v>59.75</v>
      </c>
      <c r="I489" s="1">
        <v>21582</v>
      </c>
      <c r="J489">
        <v>8</v>
      </c>
      <c r="K489">
        <v>35</v>
      </c>
      <c r="L489">
        <v>8</v>
      </c>
      <c r="M489">
        <v>10</v>
      </c>
      <c r="N489">
        <v>14055</v>
      </c>
      <c r="O489" t="s">
        <v>267</v>
      </c>
      <c r="P489">
        <v>0</v>
      </c>
      <c r="R489" t="s">
        <v>2236</v>
      </c>
      <c r="T489" t="s">
        <v>2237</v>
      </c>
      <c r="U489">
        <v>0</v>
      </c>
      <c r="AD489" t="s">
        <v>48</v>
      </c>
      <c r="AH489" t="s">
        <v>10</v>
      </c>
      <c r="AO489" t="s">
        <v>49</v>
      </c>
      <c r="AR489">
        <v>14</v>
      </c>
      <c r="AS489">
        <v>6</v>
      </c>
      <c r="AU489">
        <v>20</v>
      </c>
      <c r="AV489" t="s">
        <v>2238</v>
      </c>
      <c r="AW489" t="s">
        <v>28</v>
      </c>
      <c r="AY489">
        <v>9</v>
      </c>
      <c r="AZ489" t="s">
        <v>2239</v>
      </c>
      <c r="BA489" t="s">
        <v>2240</v>
      </c>
      <c r="BB489" s="3" t="s">
        <v>2241</v>
      </c>
      <c r="BC489">
        <v>1</v>
      </c>
      <c r="BD489" t="str">
        <f ca="1">IF(Table1[[#This Row],[years_of_experience_in_field]]&gt;Table1[[#This Row],[Age]],"yes","No")</f>
        <v>No</v>
      </c>
    </row>
    <row r="490" spans="1:56" ht="409.5" x14ac:dyDescent="0.25">
      <c r="A490">
        <v>488</v>
      </c>
      <c r="B490" t="s">
        <v>0</v>
      </c>
      <c r="C490" t="s">
        <v>1</v>
      </c>
      <c r="F490" t="s">
        <v>4</v>
      </c>
      <c r="H490" s="6">
        <f t="shared" ca="1" si="7"/>
        <v>35.897222222222226</v>
      </c>
      <c r="I490" s="1">
        <v>30169</v>
      </c>
      <c r="J490">
        <v>6</v>
      </c>
      <c r="K490">
        <v>35</v>
      </c>
      <c r="L490">
        <v>12</v>
      </c>
      <c r="M490">
        <v>12</v>
      </c>
      <c r="N490">
        <v>4000</v>
      </c>
      <c r="O490" t="s">
        <v>153</v>
      </c>
      <c r="P490">
        <v>0</v>
      </c>
      <c r="Q490" t="s">
        <v>17</v>
      </c>
      <c r="S490" t="s">
        <v>33</v>
      </c>
      <c r="U490">
        <v>1</v>
      </c>
      <c r="V490" t="s">
        <v>74</v>
      </c>
      <c r="X490" t="s">
        <v>45</v>
      </c>
      <c r="Z490" t="s">
        <v>56</v>
      </c>
      <c r="AB490">
        <v>10</v>
      </c>
      <c r="AC490" t="s">
        <v>2242</v>
      </c>
      <c r="AD490" t="s">
        <v>23</v>
      </c>
      <c r="AJ490" t="s">
        <v>12</v>
      </c>
      <c r="AO490" t="s">
        <v>37</v>
      </c>
      <c r="AR490">
        <v>15</v>
      </c>
      <c r="AS490">
        <v>5</v>
      </c>
      <c r="AU490">
        <v>10</v>
      </c>
      <c r="AV490" s="3" t="s">
        <v>2243</v>
      </c>
      <c r="AW490" t="s">
        <v>39</v>
      </c>
      <c r="AY490">
        <v>10</v>
      </c>
      <c r="AZ490" t="s">
        <v>2244</v>
      </c>
      <c r="BA490" t="s">
        <v>2245</v>
      </c>
      <c r="BB490" t="s">
        <v>2246</v>
      </c>
      <c r="BC490">
        <v>1</v>
      </c>
      <c r="BD490" t="str">
        <f ca="1">IF(Table1[[#This Row],[years_of_experience_in_field]]&gt;Table1[[#This Row],[Age]],"yes","No")</f>
        <v>No</v>
      </c>
    </row>
    <row r="491" spans="1:56" ht="252" x14ac:dyDescent="0.25">
      <c r="A491">
        <v>489</v>
      </c>
      <c r="C491" t="s">
        <v>1</v>
      </c>
      <c r="F491" t="s">
        <v>4</v>
      </c>
      <c r="H491" s="6">
        <f t="shared" ca="1" si="7"/>
        <v>35.852777777777774</v>
      </c>
      <c r="I491" s="1">
        <v>30185</v>
      </c>
      <c r="J491">
        <v>7</v>
      </c>
      <c r="K491">
        <v>45</v>
      </c>
      <c r="L491">
        <v>16</v>
      </c>
      <c r="M491">
        <v>6</v>
      </c>
      <c r="N491">
        <v>16833</v>
      </c>
      <c r="O491" t="s">
        <v>97</v>
      </c>
      <c r="P491">
        <v>1</v>
      </c>
      <c r="U491">
        <v>1</v>
      </c>
      <c r="V491" t="s">
        <v>177</v>
      </c>
      <c r="X491" t="s">
        <v>45</v>
      </c>
      <c r="Z491" t="s">
        <v>56</v>
      </c>
      <c r="AB491">
        <v>13</v>
      </c>
      <c r="AC491" t="s">
        <v>2247</v>
      </c>
      <c r="AD491" t="s">
        <v>48</v>
      </c>
      <c r="AJ491" t="s">
        <v>12</v>
      </c>
      <c r="AO491" t="s">
        <v>24</v>
      </c>
      <c r="AQ491">
        <v>3</v>
      </c>
      <c r="AS491">
        <v>6</v>
      </c>
      <c r="AU491">
        <v>6</v>
      </c>
      <c r="AV491" t="s">
        <v>2248</v>
      </c>
      <c r="AW491" t="s">
        <v>39</v>
      </c>
      <c r="AY491">
        <v>7</v>
      </c>
      <c r="AZ491" t="s">
        <v>2249</v>
      </c>
      <c r="BB491" s="3" t="s">
        <v>2250</v>
      </c>
      <c r="BC491">
        <v>1</v>
      </c>
      <c r="BD491" t="str">
        <f ca="1">IF(Table1[[#This Row],[years_of_experience_in_field]]&gt;Table1[[#This Row],[Age]],"yes","No")</f>
        <v>No</v>
      </c>
    </row>
    <row r="492" spans="1:56" ht="409.5" x14ac:dyDescent="0.25">
      <c r="A492">
        <v>490</v>
      </c>
      <c r="B492" t="s">
        <v>0</v>
      </c>
      <c r="C492" t="s">
        <v>1</v>
      </c>
      <c r="D492" t="s">
        <v>2</v>
      </c>
      <c r="E492" t="s">
        <v>3</v>
      </c>
      <c r="F492" t="s">
        <v>4</v>
      </c>
      <c r="H492" s="6">
        <f t="shared" ca="1" si="7"/>
        <v>28.1</v>
      </c>
      <c r="I492" s="1">
        <v>32976</v>
      </c>
      <c r="J492">
        <v>7</v>
      </c>
      <c r="K492">
        <v>80</v>
      </c>
      <c r="L492">
        <v>8</v>
      </c>
      <c r="M492">
        <v>8</v>
      </c>
      <c r="N492">
        <v>0</v>
      </c>
      <c r="O492" t="s">
        <v>299</v>
      </c>
      <c r="P492">
        <v>1</v>
      </c>
      <c r="U492">
        <v>1</v>
      </c>
      <c r="V492" t="s">
        <v>371</v>
      </c>
      <c r="X492" t="s">
        <v>45</v>
      </c>
      <c r="AA492" t="s">
        <v>2251</v>
      </c>
      <c r="AB492">
        <v>5</v>
      </c>
      <c r="AC492" t="s">
        <v>2252</v>
      </c>
      <c r="AD492" t="s">
        <v>48</v>
      </c>
      <c r="AI492" t="s">
        <v>11</v>
      </c>
      <c r="AO492" t="s">
        <v>37</v>
      </c>
      <c r="AQ492">
        <v>4</v>
      </c>
      <c r="AS492">
        <v>6</v>
      </c>
      <c r="AU492">
        <v>66</v>
      </c>
      <c r="AV492" s="3" t="s">
        <v>2253</v>
      </c>
      <c r="AW492" t="s">
        <v>39</v>
      </c>
      <c r="AY492">
        <v>9</v>
      </c>
      <c r="AZ492" t="s">
        <v>2254</v>
      </c>
      <c r="BA492" t="s">
        <v>2255</v>
      </c>
      <c r="BB492" s="3" t="s">
        <v>2256</v>
      </c>
      <c r="BC492">
        <v>1</v>
      </c>
      <c r="BD492" t="str">
        <f ca="1">IF(Table1[[#This Row],[years_of_experience_in_field]]&gt;Table1[[#This Row],[Age]],"yes","No")</f>
        <v>No</v>
      </c>
    </row>
    <row r="493" spans="1:56" x14ac:dyDescent="0.25">
      <c r="A493">
        <v>491</v>
      </c>
      <c r="B493" t="s">
        <v>0</v>
      </c>
      <c r="C493" t="s">
        <v>1</v>
      </c>
      <c r="F493" t="s">
        <v>4</v>
      </c>
      <c r="H493" s="6">
        <f t="shared" ca="1" si="7"/>
        <v>65.402777777777771</v>
      </c>
      <c r="I493" s="1">
        <v>19547</v>
      </c>
      <c r="J493">
        <v>5</v>
      </c>
      <c r="K493">
        <v>60</v>
      </c>
      <c r="L493">
        <v>8</v>
      </c>
      <c r="M493">
        <v>4</v>
      </c>
      <c r="N493">
        <v>20110</v>
      </c>
      <c r="O493" t="s">
        <v>97</v>
      </c>
      <c r="P493">
        <v>0</v>
      </c>
      <c r="Q493" t="s">
        <v>43</v>
      </c>
      <c r="S493" t="s">
        <v>68</v>
      </c>
      <c r="U493">
        <v>1</v>
      </c>
      <c r="V493" t="s">
        <v>10</v>
      </c>
      <c r="X493" t="s">
        <v>45</v>
      </c>
      <c r="Z493" t="s">
        <v>612</v>
      </c>
      <c r="AB493">
        <v>6</v>
      </c>
      <c r="AC493" t="s">
        <v>2257</v>
      </c>
      <c r="AD493" t="s">
        <v>48</v>
      </c>
      <c r="AH493" t="s">
        <v>10</v>
      </c>
      <c r="AO493" t="s">
        <v>517</v>
      </c>
      <c r="AQ493">
        <v>4</v>
      </c>
      <c r="AT493">
        <v>30</v>
      </c>
      <c r="AU493">
        <v>60</v>
      </c>
      <c r="AV493" t="s">
        <v>2258</v>
      </c>
      <c r="AX493" t="s">
        <v>2259</v>
      </c>
      <c r="AY493">
        <v>8</v>
      </c>
      <c r="AZ493" t="s">
        <v>2260</v>
      </c>
      <c r="BA493" t="s">
        <v>2261</v>
      </c>
      <c r="BB493" t="s">
        <v>103</v>
      </c>
      <c r="BC493">
        <v>1</v>
      </c>
      <c r="BD493" t="str">
        <f ca="1">IF(Table1[[#This Row],[years_of_experience_in_field]]&gt;Table1[[#This Row],[Age]],"yes","No")</f>
        <v>No</v>
      </c>
    </row>
    <row r="494" spans="1:56" x14ac:dyDescent="0.25">
      <c r="A494">
        <v>492</v>
      </c>
      <c r="B494" t="s">
        <v>0</v>
      </c>
      <c r="H494" s="6">
        <f t="shared" ca="1" si="7"/>
        <v>39.344444444444441</v>
      </c>
      <c r="I494" s="1">
        <v>28928</v>
      </c>
      <c r="J494">
        <v>8</v>
      </c>
      <c r="K494">
        <v>35</v>
      </c>
      <c r="L494">
        <v>9</v>
      </c>
      <c r="M494">
        <v>10</v>
      </c>
      <c r="N494">
        <v>12012</v>
      </c>
      <c r="O494" t="s">
        <v>85</v>
      </c>
      <c r="P494">
        <v>1</v>
      </c>
      <c r="U494">
        <v>1</v>
      </c>
      <c r="V494" t="s">
        <v>5</v>
      </c>
      <c r="X494" t="s">
        <v>55</v>
      </c>
      <c r="Z494" t="s">
        <v>56</v>
      </c>
      <c r="AB494">
        <v>23</v>
      </c>
      <c r="AC494" t="s">
        <v>2262</v>
      </c>
      <c r="AD494" t="s">
        <v>23</v>
      </c>
      <c r="AJ494" t="s">
        <v>12</v>
      </c>
      <c r="AO494" t="s">
        <v>24</v>
      </c>
      <c r="AR494">
        <v>10</v>
      </c>
      <c r="AS494">
        <v>2</v>
      </c>
      <c r="AU494">
        <v>8</v>
      </c>
      <c r="AV494" t="s">
        <v>2263</v>
      </c>
      <c r="AW494" t="s">
        <v>28</v>
      </c>
      <c r="AY494">
        <v>8</v>
      </c>
      <c r="AZ494" t="s">
        <v>2264</v>
      </c>
      <c r="BA494" t="s">
        <v>2265</v>
      </c>
      <c r="BB494" t="s">
        <v>2266</v>
      </c>
      <c r="BC494">
        <v>1</v>
      </c>
      <c r="BD494" t="str">
        <f ca="1">IF(Table1[[#This Row],[years_of_experience_in_field]]&gt;Table1[[#This Row],[Age]],"yes","No")</f>
        <v>No</v>
      </c>
    </row>
    <row r="495" spans="1:56" x14ac:dyDescent="0.25">
      <c r="A495">
        <v>493</v>
      </c>
      <c r="F495" t="s">
        <v>4</v>
      </c>
      <c r="H495" s="6">
        <f t="shared" ca="1" si="7"/>
        <v>47.802777777777777</v>
      </c>
      <c r="I495" s="1">
        <v>25883</v>
      </c>
      <c r="J495">
        <v>7</v>
      </c>
      <c r="K495">
        <v>35</v>
      </c>
      <c r="L495">
        <v>10</v>
      </c>
      <c r="M495">
        <v>30</v>
      </c>
      <c r="N495">
        <v>89138</v>
      </c>
      <c r="O495" t="s">
        <v>299</v>
      </c>
      <c r="P495">
        <v>1</v>
      </c>
      <c r="U495">
        <v>1</v>
      </c>
      <c r="V495" t="s">
        <v>99</v>
      </c>
      <c r="X495" t="s">
        <v>106</v>
      </c>
      <c r="Z495" t="s">
        <v>70</v>
      </c>
      <c r="AB495">
        <v>20</v>
      </c>
      <c r="AC495" t="s">
        <v>2267</v>
      </c>
      <c r="AD495" t="s">
        <v>125</v>
      </c>
      <c r="AG495" t="s">
        <v>9</v>
      </c>
      <c r="AO495" t="s">
        <v>49</v>
      </c>
      <c r="AQ495">
        <v>6</v>
      </c>
      <c r="AS495">
        <v>2</v>
      </c>
      <c r="AU495">
        <v>16</v>
      </c>
      <c r="AV495" t="s">
        <v>2268</v>
      </c>
      <c r="AW495" t="s">
        <v>39</v>
      </c>
      <c r="AY495">
        <v>9</v>
      </c>
      <c r="AZ495" t="s">
        <v>2269</v>
      </c>
      <c r="BA495" t="s">
        <v>2270</v>
      </c>
      <c r="BB495" t="s">
        <v>2271</v>
      </c>
      <c r="BC495">
        <v>0</v>
      </c>
      <c r="BD495" t="str">
        <f ca="1">IF(Table1[[#This Row],[years_of_experience_in_field]]&gt;Table1[[#This Row],[Age]],"yes","No")</f>
        <v>No</v>
      </c>
    </row>
    <row r="496" spans="1:56" x14ac:dyDescent="0.25">
      <c r="A496">
        <v>494</v>
      </c>
      <c r="B496" t="s">
        <v>0</v>
      </c>
      <c r="H496" s="6">
        <f t="shared" ca="1" si="7"/>
        <v>28.816666666666666</v>
      </c>
      <c r="I496" s="1">
        <v>32718</v>
      </c>
      <c r="J496">
        <v>7</v>
      </c>
      <c r="K496">
        <v>35</v>
      </c>
      <c r="L496">
        <v>13</v>
      </c>
      <c r="M496">
        <v>6</v>
      </c>
      <c r="N496">
        <v>33068</v>
      </c>
      <c r="O496" t="s">
        <v>153</v>
      </c>
      <c r="P496">
        <v>0</v>
      </c>
      <c r="Q496" t="s">
        <v>86</v>
      </c>
      <c r="S496" t="s">
        <v>33</v>
      </c>
      <c r="U496">
        <v>0</v>
      </c>
      <c r="AD496" t="s">
        <v>23</v>
      </c>
      <c r="AH496" t="s">
        <v>10</v>
      </c>
      <c r="AO496" t="s">
        <v>49</v>
      </c>
      <c r="AQ496">
        <v>5</v>
      </c>
      <c r="AS496">
        <v>2</v>
      </c>
      <c r="AU496">
        <v>6</v>
      </c>
      <c r="AV496" t="s">
        <v>2272</v>
      </c>
      <c r="AW496" t="s">
        <v>28</v>
      </c>
      <c r="AY496">
        <v>6</v>
      </c>
      <c r="AZ496" t="s">
        <v>2273</v>
      </c>
      <c r="BA496" t="s">
        <v>2274</v>
      </c>
      <c r="BB496" t="s">
        <v>2275</v>
      </c>
      <c r="BC496">
        <v>1</v>
      </c>
      <c r="BD496" t="str">
        <f ca="1">IF(Table1[[#This Row],[years_of_experience_in_field]]&gt;Table1[[#This Row],[Age]],"yes","No")</f>
        <v>No</v>
      </c>
    </row>
    <row r="497" spans="1:56" x14ac:dyDescent="0.25">
      <c r="A497">
        <v>495</v>
      </c>
      <c r="B497" t="s">
        <v>0</v>
      </c>
      <c r="C497" t="s">
        <v>1</v>
      </c>
      <c r="E497" t="s">
        <v>3</v>
      </c>
      <c r="H497" s="6">
        <f t="shared" ca="1" si="7"/>
        <v>36.219444444444441</v>
      </c>
      <c r="I497" s="1">
        <v>30053</v>
      </c>
      <c r="J497">
        <v>6</v>
      </c>
      <c r="K497">
        <v>30</v>
      </c>
      <c r="L497">
        <v>10</v>
      </c>
      <c r="M497">
        <v>20</v>
      </c>
      <c r="N497">
        <v>49534</v>
      </c>
      <c r="O497" t="s">
        <v>85</v>
      </c>
      <c r="P497">
        <v>1</v>
      </c>
      <c r="U497">
        <v>1</v>
      </c>
      <c r="V497" t="s">
        <v>5</v>
      </c>
      <c r="X497" t="s">
        <v>75</v>
      </c>
      <c r="Z497" t="s">
        <v>120</v>
      </c>
      <c r="AB497">
        <v>5</v>
      </c>
      <c r="AC497" t="s">
        <v>2276</v>
      </c>
      <c r="AD497" t="s">
        <v>23</v>
      </c>
      <c r="AG497" t="s">
        <v>9</v>
      </c>
      <c r="AO497" t="s">
        <v>37</v>
      </c>
      <c r="AR497" s="4">
        <v>42278</v>
      </c>
      <c r="AT497" s="4">
        <v>42278</v>
      </c>
      <c r="AU497">
        <v>500</v>
      </c>
      <c r="AV497" t="s">
        <v>2277</v>
      </c>
      <c r="AW497" t="s">
        <v>28</v>
      </c>
      <c r="AY497">
        <v>8</v>
      </c>
      <c r="AZ497" t="s">
        <v>2278</v>
      </c>
      <c r="BA497" t="s">
        <v>2279</v>
      </c>
      <c r="BB497" t="s">
        <v>2280</v>
      </c>
      <c r="BC497">
        <v>1</v>
      </c>
      <c r="BD497" t="str">
        <f ca="1">IF(Table1[[#This Row],[years_of_experience_in_field]]&gt;Table1[[#This Row],[Age]],"yes","No")</f>
        <v>No</v>
      </c>
    </row>
    <row r="498" spans="1:56" x14ac:dyDescent="0.25">
      <c r="A498">
        <v>496</v>
      </c>
      <c r="B498" t="s">
        <v>0</v>
      </c>
      <c r="H498" s="6">
        <f t="shared" ca="1" si="7"/>
        <v>56.322222222222223</v>
      </c>
      <c r="I498" s="1">
        <v>22816</v>
      </c>
      <c r="J498">
        <v>8</v>
      </c>
      <c r="K498">
        <v>60</v>
      </c>
      <c r="L498">
        <v>8</v>
      </c>
      <c r="M498">
        <v>5</v>
      </c>
      <c r="N498">
        <v>93063</v>
      </c>
      <c r="O498" t="s">
        <v>85</v>
      </c>
      <c r="P498">
        <v>1</v>
      </c>
      <c r="U498">
        <v>1</v>
      </c>
      <c r="V498" t="s">
        <v>110</v>
      </c>
      <c r="X498" t="s">
        <v>20</v>
      </c>
      <c r="Z498" t="s">
        <v>56</v>
      </c>
      <c r="AB498">
        <v>25</v>
      </c>
      <c r="AC498" t="s">
        <v>2281</v>
      </c>
      <c r="AD498" t="s">
        <v>48</v>
      </c>
      <c r="AH498" t="s">
        <v>10</v>
      </c>
      <c r="AO498" t="s">
        <v>37</v>
      </c>
      <c r="AR498">
        <v>21</v>
      </c>
      <c r="AU498">
        <v>8</v>
      </c>
      <c r="AV498" t="s">
        <v>2282</v>
      </c>
      <c r="AW498" t="s">
        <v>39</v>
      </c>
      <c r="AY498">
        <v>10</v>
      </c>
      <c r="AZ498" t="s">
        <v>2283</v>
      </c>
      <c r="BA498" t="s">
        <v>2284</v>
      </c>
      <c r="BB498" t="s">
        <v>2285</v>
      </c>
      <c r="BC498">
        <v>1</v>
      </c>
      <c r="BD498" t="str">
        <f ca="1">IF(Table1[[#This Row],[years_of_experience_in_field]]&gt;Table1[[#This Row],[Age]],"yes","No")</f>
        <v>No</v>
      </c>
    </row>
    <row r="499" spans="1:56" x14ac:dyDescent="0.25">
      <c r="A499">
        <v>497</v>
      </c>
      <c r="F499" t="s">
        <v>4</v>
      </c>
      <c r="H499" s="6">
        <f t="shared" ca="1" si="7"/>
        <v>32.088888888888889</v>
      </c>
      <c r="I499" s="1">
        <v>31540</v>
      </c>
      <c r="J499">
        <v>5</v>
      </c>
      <c r="K499">
        <v>20</v>
      </c>
      <c r="L499">
        <v>12</v>
      </c>
      <c r="M499">
        <v>20</v>
      </c>
      <c r="N499">
        <v>90045</v>
      </c>
      <c r="O499" t="s">
        <v>53</v>
      </c>
      <c r="P499">
        <v>0</v>
      </c>
      <c r="R499" t="s">
        <v>2286</v>
      </c>
      <c r="S499" t="s">
        <v>18</v>
      </c>
      <c r="U499">
        <v>1</v>
      </c>
      <c r="V499" t="s">
        <v>177</v>
      </c>
      <c r="Y499" t="s">
        <v>2287</v>
      </c>
      <c r="Z499" t="s">
        <v>320</v>
      </c>
      <c r="AB499">
        <v>6</v>
      </c>
      <c r="AC499" t="s">
        <v>2288</v>
      </c>
      <c r="AD499" t="s">
        <v>48</v>
      </c>
      <c r="AE499" t="s">
        <v>7</v>
      </c>
      <c r="AH499" t="s">
        <v>10</v>
      </c>
      <c r="AO499" t="s">
        <v>24</v>
      </c>
      <c r="AR499">
        <v>10</v>
      </c>
      <c r="AS499">
        <v>2</v>
      </c>
      <c r="AU499">
        <v>10</v>
      </c>
      <c r="AV499" t="s">
        <v>2289</v>
      </c>
      <c r="AW499" t="s">
        <v>39</v>
      </c>
      <c r="AY499">
        <v>10</v>
      </c>
      <c r="AZ499" t="s">
        <v>2290</v>
      </c>
      <c r="BA499" t="s">
        <v>2291</v>
      </c>
      <c r="BB499" t="s">
        <v>2292</v>
      </c>
      <c r="BD499" t="str">
        <f ca="1">IF(Table1[[#This Row],[years_of_experience_in_field]]&gt;Table1[[#This Row],[Age]],"yes","No")</f>
        <v>No</v>
      </c>
    </row>
    <row r="500" spans="1:56" x14ac:dyDescent="0.25">
      <c r="A500">
        <v>498</v>
      </c>
      <c r="B500" t="s">
        <v>0</v>
      </c>
      <c r="H500" s="6">
        <f t="shared" ca="1" si="7"/>
        <v>36.141666666666666</v>
      </c>
      <c r="I500" s="1">
        <v>30081</v>
      </c>
      <c r="J500">
        <v>9</v>
      </c>
      <c r="K500">
        <v>15</v>
      </c>
      <c r="L500">
        <v>8</v>
      </c>
      <c r="M500">
        <v>20</v>
      </c>
      <c r="N500">
        <v>94086</v>
      </c>
      <c r="O500" t="s">
        <v>189</v>
      </c>
      <c r="P500">
        <v>1</v>
      </c>
      <c r="U500">
        <v>1</v>
      </c>
      <c r="V500" t="s">
        <v>5</v>
      </c>
      <c r="X500" t="s">
        <v>45</v>
      </c>
      <c r="AA500" t="s">
        <v>256</v>
      </c>
      <c r="AB500">
        <v>7</v>
      </c>
      <c r="AC500" t="s">
        <v>2293</v>
      </c>
      <c r="AD500" t="s">
        <v>48</v>
      </c>
      <c r="AH500" t="s">
        <v>10</v>
      </c>
      <c r="AO500" t="s">
        <v>49</v>
      </c>
      <c r="AQ500">
        <v>6</v>
      </c>
      <c r="AS500">
        <v>6</v>
      </c>
      <c r="AU500">
        <v>20</v>
      </c>
      <c r="AV500" t="s">
        <v>2294</v>
      </c>
      <c r="AW500" t="s">
        <v>28</v>
      </c>
      <c r="AY500">
        <v>10</v>
      </c>
      <c r="AZ500" t="s">
        <v>2295</v>
      </c>
      <c r="BA500" t="s">
        <v>370</v>
      </c>
      <c r="BB500" t="s">
        <v>2296</v>
      </c>
      <c r="BC500">
        <v>0</v>
      </c>
      <c r="BD500" t="str">
        <f ca="1">IF(Table1[[#This Row],[years_of_experience_in_field]]&gt;Table1[[#This Row],[Age]],"yes","No")</f>
        <v>No</v>
      </c>
    </row>
    <row r="501" spans="1:56" x14ac:dyDescent="0.25">
      <c r="A501">
        <v>499</v>
      </c>
      <c r="F501" t="s">
        <v>4</v>
      </c>
      <c r="H501" s="6">
        <f t="shared" ca="1" si="7"/>
        <v>28.45</v>
      </c>
      <c r="I501" s="1">
        <v>32850</v>
      </c>
      <c r="J501">
        <v>7</v>
      </c>
      <c r="K501">
        <v>50</v>
      </c>
      <c r="L501">
        <v>10</v>
      </c>
      <c r="M501">
        <v>5</v>
      </c>
      <c r="N501">
        <v>5655030</v>
      </c>
      <c r="O501" t="s">
        <v>16</v>
      </c>
      <c r="P501">
        <v>1</v>
      </c>
      <c r="U501">
        <v>1</v>
      </c>
      <c r="V501" t="s">
        <v>119</v>
      </c>
      <c r="X501" t="s">
        <v>20</v>
      </c>
      <c r="Z501" t="s">
        <v>56</v>
      </c>
      <c r="AB501">
        <v>5</v>
      </c>
      <c r="AC501" t="s">
        <v>2297</v>
      </c>
      <c r="AD501" t="s">
        <v>23</v>
      </c>
      <c r="AJ501" t="s">
        <v>12</v>
      </c>
      <c r="AO501" t="s">
        <v>37</v>
      </c>
      <c r="AQ501">
        <v>6</v>
      </c>
      <c r="AS501">
        <v>6</v>
      </c>
      <c r="AU501">
        <v>7</v>
      </c>
      <c r="AV501" t="s">
        <v>2298</v>
      </c>
      <c r="AW501" t="s">
        <v>309</v>
      </c>
      <c r="AY501">
        <v>10</v>
      </c>
      <c r="AZ501" t="s">
        <v>2299</v>
      </c>
      <c r="BA501" t="s">
        <v>2300</v>
      </c>
      <c r="BB501" t="s">
        <v>80</v>
      </c>
      <c r="BC501">
        <v>1</v>
      </c>
      <c r="BD501" t="str">
        <f ca="1">IF(Table1[[#This Row],[years_of_experience_in_field]]&gt;Table1[[#This Row],[Age]],"yes","No")</f>
        <v>No</v>
      </c>
    </row>
    <row r="502" spans="1:56" x14ac:dyDescent="0.25">
      <c r="A502">
        <v>500</v>
      </c>
      <c r="B502" t="s">
        <v>0</v>
      </c>
      <c r="C502" t="s">
        <v>1</v>
      </c>
      <c r="F502" t="s">
        <v>4</v>
      </c>
      <c r="H502" s="6">
        <f t="shared" ca="1" si="7"/>
        <v>28.133333333333333</v>
      </c>
      <c r="I502" s="1">
        <v>32964</v>
      </c>
      <c r="J502">
        <v>6</v>
      </c>
      <c r="K502">
        <v>15</v>
      </c>
      <c r="L502">
        <v>8</v>
      </c>
      <c r="M502">
        <v>1</v>
      </c>
      <c r="N502">
        <v>48104</v>
      </c>
      <c r="O502" t="s">
        <v>85</v>
      </c>
      <c r="P502">
        <v>0</v>
      </c>
      <c r="Q502" t="s">
        <v>86</v>
      </c>
      <c r="S502" t="s">
        <v>63</v>
      </c>
      <c r="U502">
        <v>1</v>
      </c>
      <c r="V502" t="s">
        <v>119</v>
      </c>
      <c r="X502" t="s">
        <v>45</v>
      </c>
      <c r="Z502" t="s">
        <v>120</v>
      </c>
      <c r="AB502">
        <v>0</v>
      </c>
      <c r="AC502" t="s">
        <v>163</v>
      </c>
      <c r="AD502" t="s">
        <v>23</v>
      </c>
      <c r="AH502" t="s">
        <v>10</v>
      </c>
      <c r="AN502" t="s">
        <v>2301</v>
      </c>
      <c r="AO502" t="s">
        <v>37</v>
      </c>
      <c r="AQ502">
        <v>4</v>
      </c>
      <c r="AS502">
        <v>6</v>
      </c>
      <c r="AU502">
        <v>60</v>
      </c>
      <c r="AV502" t="s">
        <v>2302</v>
      </c>
      <c r="AW502" t="s">
        <v>39</v>
      </c>
      <c r="AY502">
        <v>10</v>
      </c>
      <c r="AZ502" t="s">
        <v>2303</v>
      </c>
      <c r="BC502">
        <v>1</v>
      </c>
      <c r="BD502" t="str">
        <f ca="1">IF(Table1[[#This Row],[years_of_experience_in_field]]&gt;Table1[[#This Row],[Age]],"yes","No")</f>
        <v>No</v>
      </c>
    </row>
    <row r="503" spans="1:56" x14ac:dyDescent="0.25">
      <c r="A503">
        <v>501</v>
      </c>
      <c r="C503" t="s">
        <v>1</v>
      </c>
      <c r="F503" t="s">
        <v>4</v>
      </c>
      <c r="H503" s="6">
        <f t="shared" ca="1" si="7"/>
        <v>47.575000000000003</v>
      </c>
      <c r="I503" s="1">
        <v>25965</v>
      </c>
      <c r="J503">
        <v>8</v>
      </c>
      <c r="K503">
        <v>30</v>
      </c>
      <c r="L503">
        <v>9</v>
      </c>
      <c r="M503">
        <v>4</v>
      </c>
      <c r="N503">
        <v>29617</v>
      </c>
      <c r="O503" t="s">
        <v>53</v>
      </c>
      <c r="P503">
        <v>1</v>
      </c>
      <c r="U503">
        <v>1</v>
      </c>
      <c r="V503" t="s">
        <v>376</v>
      </c>
      <c r="X503" t="s">
        <v>20</v>
      </c>
      <c r="Z503" t="s">
        <v>236</v>
      </c>
      <c r="AB503">
        <v>23</v>
      </c>
      <c r="AC503" t="s">
        <v>2304</v>
      </c>
      <c r="AD503" t="s">
        <v>125</v>
      </c>
      <c r="AJ503" t="s">
        <v>12</v>
      </c>
      <c r="AO503" t="s">
        <v>24</v>
      </c>
      <c r="AR503">
        <v>23</v>
      </c>
      <c r="AS503">
        <v>2</v>
      </c>
      <c r="AU503">
        <v>15</v>
      </c>
      <c r="AV503" t="s">
        <v>2305</v>
      </c>
      <c r="AW503" t="s">
        <v>28</v>
      </c>
      <c r="AY503">
        <v>8</v>
      </c>
      <c r="AZ503" t="s">
        <v>2306</v>
      </c>
      <c r="BA503" t="s">
        <v>2307</v>
      </c>
      <c r="BB503" t="s">
        <v>2308</v>
      </c>
      <c r="BC503">
        <v>0</v>
      </c>
      <c r="BD503" t="str">
        <f ca="1">IF(Table1[[#This Row],[years_of_experience_in_field]]&gt;Table1[[#This Row],[Age]],"yes","No")</f>
        <v>No</v>
      </c>
    </row>
    <row r="504" spans="1:56" x14ac:dyDescent="0.25">
      <c r="A504">
        <v>502</v>
      </c>
      <c r="C504" t="s">
        <v>1</v>
      </c>
      <c r="H504" s="6">
        <f t="shared" ca="1" si="7"/>
        <v>34.5</v>
      </c>
      <c r="I504" s="1">
        <v>30672</v>
      </c>
      <c r="J504">
        <v>7</v>
      </c>
      <c r="K504">
        <v>20</v>
      </c>
      <c r="L504">
        <v>10</v>
      </c>
      <c r="M504">
        <v>24</v>
      </c>
      <c r="N504">
        <v>94066</v>
      </c>
      <c r="O504" t="s">
        <v>67</v>
      </c>
      <c r="P504">
        <v>1</v>
      </c>
      <c r="U504">
        <v>1</v>
      </c>
      <c r="V504" t="s">
        <v>177</v>
      </c>
      <c r="X504" t="s">
        <v>45</v>
      </c>
      <c r="Z504" t="s">
        <v>320</v>
      </c>
      <c r="AB504">
        <v>10</v>
      </c>
      <c r="AC504" t="s">
        <v>2309</v>
      </c>
      <c r="AD504" t="s">
        <v>48</v>
      </c>
      <c r="AH504" t="s">
        <v>10</v>
      </c>
      <c r="AO504" t="s">
        <v>37</v>
      </c>
      <c r="AQ504">
        <v>5</v>
      </c>
      <c r="AS504">
        <v>1</v>
      </c>
      <c r="AU504">
        <v>6</v>
      </c>
      <c r="AV504" t="s">
        <v>2310</v>
      </c>
      <c r="AW504" t="s">
        <v>39</v>
      </c>
      <c r="AY504">
        <v>10</v>
      </c>
      <c r="AZ504" t="s">
        <v>2311</v>
      </c>
      <c r="BA504" t="s">
        <v>2312</v>
      </c>
      <c r="BB504" t="s">
        <v>103</v>
      </c>
      <c r="BC504">
        <v>1</v>
      </c>
      <c r="BD504" t="str">
        <f ca="1">IF(Table1[[#This Row],[years_of_experience_in_field]]&gt;Table1[[#This Row],[Age]],"yes","No")</f>
        <v>No</v>
      </c>
    </row>
    <row r="505" spans="1:56" x14ac:dyDescent="0.25">
      <c r="A505">
        <v>503</v>
      </c>
      <c r="F505" t="s">
        <v>4</v>
      </c>
      <c r="H505" s="6">
        <f t="shared" ca="1" si="7"/>
        <v>41.358333333333334</v>
      </c>
      <c r="I505" s="1">
        <v>28203</v>
      </c>
      <c r="J505">
        <v>6</v>
      </c>
      <c r="K505">
        <v>30</v>
      </c>
      <c r="L505">
        <v>7</v>
      </c>
      <c r="M505">
        <v>6</v>
      </c>
      <c r="N505">
        <v>8390</v>
      </c>
      <c r="O505" t="s">
        <v>31</v>
      </c>
      <c r="P505">
        <v>0</v>
      </c>
      <c r="Q505" t="s">
        <v>98</v>
      </c>
      <c r="S505" t="s">
        <v>68</v>
      </c>
      <c r="U505">
        <v>1</v>
      </c>
      <c r="V505" t="s">
        <v>44</v>
      </c>
      <c r="X505" t="s">
        <v>20</v>
      </c>
      <c r="AA505" t="s">
        <v>2313</v>
      </c>
      <c r="AB505">
        <v>20</v>
      </c>
      <c r="AC505" t="s">
        <v>2314</v>
      </c>
      <c r="AD505" t="s">
        <v>327</v>
      </c>
      <c r="AH505" t="s">
        <v>10</v>
      </c>
      <c r="AO505" t="s">
        <v>126</v>
      </c>
      <c r="AQ505">
        <v>6</v>
      </c>
      <c r="AS505">
        <v>5</v>
      </c>
      <c r="AU505">
        <v>100</v>
      </c>
      <c r="AV505" t="s">
        <v>2315</v>
      </c>
      <c r="AW505" t="s">
        <v>39</v>
      </c>
      <c r="AY505">
        <v>9</v>
      </c>
      <c r="AZ505" t="s">
        <v>2316</v>
      </c>
      <c r="BA505" t="s">
        <v>452</v>
      </c>
      <c r="BB505" t="s">
        <v>103</v>
      </c>
      <c r="BC505">
        <v>0</v>
      </c>
      <c r="BD505" t="str">
        <f ca="1">IF(Table1[[#This Row],[years_of_experience_in_field]]&gt;Table1[[#This Row],[Age]],"yes","No")</f>
        <v>No</v>
      </c>
    </row>
    <row r="506" spans="1:56" x14ac:dyDescent="0.25">
      <c r="A506">
        <v>504</v>
      </c>
      <c r="B506" t="s">
        <v>0</v>
      </c>
      <c r="F506" t="s">
        <v>4</v>
      </c>
      <c r="H506" s="6">
        <f t="shared" ca="1" si="7"/>
        <v>31.483333333333334</v>
      </c>
      <c r="I506" s="1">
        <v>31758</v>
      </c>
      <c r="J506">
        <v>6</v>
      </c>
      <c r="K506">
        <v>60</v>
      </c>
      <c r="L506">
        <v>10</v>
      </c>
      <c r="M506">
        <v>6</v>
      </c>
      <c r="N506">
        <v>500018</v>
      </c>
      <c r="O506" t="s">
        <v>153</v>
      </c>
      <c r="P506">
        <v>1</v>
      </c>
      <c r="U506">
        <v>1</v>
      </c>
      <c r="V506" t="s">
        <v>177</v>
      </c>
      <c r="X506" t="s">
        <v>45</v>
      </c>
      <c r="Z506" t="s">
        <v>56</v>
      </c>
      <c r="AB506">
        <v>9</v>
      </c>
      <c r="AC506" t="s">
        <v>2317</v>
      </c>
      <c r="AD506" t="s">
        <v>23</v>
      </c>
      <c r="AJ506" t="s">
        <v>12</v>
      </c>
      <c r="AO506" t="s">
        <v>37</v>
      </c>
      <c r="AQ506">
        <v>5</v>
      </c>
      <c r="AS506">
        <v>5</v>
      </c>
      <c r="AU506">
        <v>5</v>
      </c>
      <c r="AV506" t="s">
        <v>2318</v>
      </c>
      <c r="AW506" t="s">
        <v>39</v>
      </c>
      <c r="AY506">
        <v>10</v>
      </c>
      <c r="AZ506" t="s">
        <v>2319</v>
      </c>
      <c r="BA506" t="s">
        <v>2320</v>
      </c>
      <c r="BB506" t="s">
        <v>2321</v>
      </c>
      <c r="BC506">
        <v>1</v>
      </c>
      <c r="BD506" t="str">
        <f ca="1">IF(Table1[[#This Row],[years_of_experience_in_field]]&gt;Table1[[#This Row],[Age]],"yes","No")</f>
        <v>No</v>
      </c>
    </row>
    <row r="507" spans="1:56" x14ac:dyDescent="0.25">
      <c r="A507">
        <v>505</v>
      </c>
      <c r="B507" t="s">
        <v>0</v>
      </c>
      <c r="H507" s="6">
        <f t="shared" ca="1" si="7"/>
        <v>30.433333333333334</v>
      </c>
      <c r="I507" s="1">
        <v>32136</v>
      </c>
      <c r="J507">
        <v>6</v>
      </c>
      <c r="K507">
        <v>2</v>
      </c>
      <c r="L507">
        <v>10</v>
      </c>
      <c r="M507">
        <v>10</v>
      </c>
      <c r="N507">
        <v>28045</v>
      </c>
      <c r="O507" t="s">
        <v>67</v>
      </c>
      <c r="P507">
        <v>1</v>
      </c>
      <c r="U507">
        <v>1</v>
      </c>
      <c r="V507" t="s">
        <v>105</v>
      </c>
      <c r="X507" t="s">
        <v>45</v>
      </c>
      <c r="Z507" t="s">
        <v>56</v>
      </c>
      <c r="AB507">
        <v>1</v>
      </c>
      <c r="AC507" t="s">
        <v>419</v>
      </c>
      <c r="AD507" t="s">
        <v>48</v>
      </c>
      <c r="AJ507" t="s">
        <v>12</v>
      </c>
      <c r="AO507" t="s">
        <v>24</v>
      </c>
      <c r="AR507">
        <v>10</v>
      </c>
      <c r="AS507">
        <v>3</v>
      </c>
      <c r="AU507">
        <v>6</v>
      </c>
      <c r="AV507" t="s">
        <v>2322</v>
      </c>
      <c r="AW507" t="s">
        <v>39</v>
      </c>
      <c r="AY507">
        <v>8</v>
      </c>
      <c r="AZ507" t="s">
        <v>2323</v>
      </c>
      <c r="BA507" t="s">
        <v>2324</v>
      </c>
      <c r="BC507">
        <v>0</v>
      </c>
      <c r="BD507" t="str">
        <f ca="1">IF(Table1[[#This Row],[years_of_experience_in_field]]&gt;Table1[[#This Row],[Age]],"yes","No")</f>
        <v>No</v>
      </c>
    </row>
    <row r="508" spans="1:56" x14ac:dyDescent="0.25">
      <c r="A508">
        <v>506</v>
      </c>
      <c r="B508" t="s">
        <v>0</v>
      </c>
      <c r="H508" s="6">
        <f t="shared" ca="1" si="7"/>
        <v>29.483333333333334</v>
      </c>
      <c r="I508" s="1">
        <v>32478</v>
      </c>
      <c r="J508">
        <v>8</v>
      </c>
      <c r="K508">
        <v>35</v>
      </c>
      <c r="L508">
        <v>8</v>
      </c>
      <c r="M508">
        <v>4</v>
      </c>
      <c r="N508">
        <v>9030400</v>
      </c>
      <c r="O508" t="s">
        <v>31</v>
      </c>
      <c r="P508">
        <v>1</v>
      </c>
      <c r="Q508" t="s">
        <v>17</v>
      </c>
      <c r="S508" t="s">
        <v>68</v>
      </c>
      <c r="U508">
        <v>0</v>
      </c>
      <c r="AD508" t="s">
        <v>327</v>
      </c>
      <c r="AE508" t="s">
        <v>7</v>
      </c>
      <c r="AG508" t="s">
        <v>9</v>
      </c>
      <c r="AO508" t="s">
        <v>49</v>
      </c>
      <c r="AR508">
        <v>35</v>
      </c>
      <c r="AT508">
        <v>56</v>
      </c>
      <c r="AU508">
        <v>112</v>
      </c>
      <c r="AV508" t="s">
        <v>2325</v>
      </c>
      <c r="AW508" t="s">
        <v>39</v>
      </c>
      <c r="AY508">
        <v>10</v>
      </c>
      <c r="AZ508" t="s">
        <v>2326</v>
      </c>
      <c r="BA508" t="s">
        <v>2327</v>
      </c>
      <c r="BB508" t="s">
        <v>2328</v>
      </c>
      <c r="BD508" t="str">
        <f ca="1">IF(Table1[[#This Row],[years_of_experience_in_field]]&gt;Table1[[#This Row],[Age]],"yes","No")</f>
        <v>No</v>
      </c>
    </row>
    <row r="509" spans="1:56" x14ac:dyDescent="0.25">
      <c r="A509">
        <v>507</v>
      </c>
      <c r="B509" t="s">
        <v>0</v>
      </c>
      <c r="H509" s="6">
        <f t="shared" ca="1" si="7"/>
        <v>38.274999999999999</v>
      </c>
      <c r="I509" s="1">
        <v>29313</v>
      </c>
      <c r="J509">
        <v>7</v>
      </c>
      <c r="K509">
        <v>35</v>
      </c>
      <c r="L509">
        <v>5</v>
      </c>
      <c r="M509">
        <v>8</v>
      </c>
      <c r="N509">
        <v>29730</v>
      </c>
      <c r="O509" t="s">
        <v>97</v>
      </c>
      <c r="P509">
        <v>0</v>
      </c>
      <c r="Q509" t="s">
        <v>98</v>
      </c>
      <c r="T509" t="s">
        <v>2329</v>
      </c>
      <c r="U509">
        <v>0</v>
      </c>
      <c r="AD509" t="s">
        <v>48</v>
      </c>
      <c r="AI509" t="s">
        <v>11</v>
      </c>
      <c r="AJ509" t="s">
        <v>12</v>
      </c>
      <c r="AO509" t="s">
        <v>37</v>
      </c>
      <c r="AR509">
        <v>8</v>
      </c>
      <c r="AT509">
        <v>16</v>
      </c>
      <c r="AU509">
        <v>8</v>
      </c>
      <c r="AV509" t="s">
        <v>2330</v>
      </c>
      <c r="AW509" t="s">
        <v>39</v>
      </c>
      <c r="AY509">
        <v>9</v>
      </c>
      <c r="AZ509" t="s">
        <v>2331</v>
      </c>
      <c r="BA509" t="s">
        <v>2332</v>
      </c>
      <c r="BB509" t="s">
        <v>2333</v>
      </c>
      <c r="BC509">
        <v>1</v>
      </c>
      <c r="BD509" t="str">
        <f ca="1">IF(Table1[[#This Row],[years_of_experience_in_field]]&gt;Table1[[#This Row],[Age]],"yes","No")</f>
        <v>No</v>
      </c>
    </row>
    <row r="510" spans="1:56" x14ac:dyDescent="0.25">
      <c r="A510">
        <v>508</v>
      </c>
      <c r="B510" t="s">
        <v>0</v>
      </c>
      <c r="H510" s="6">
        <f t="shared" ca="1" si="7"/>
        <v>25.274999999999999</v>
      </c>
      <c r="I510" s="1">
        <v>33993</v>
      </c>
      <c r="J510">
        <v>7</v>
      </c>
      <c r="K510">
        <v>20</v>
      </c>
      <c r="L510">
        <v>5</v>
      </c>
      <c r="M510">
        <v>36</v>
      </c>
      <c r="N510">
        <v>10023</v>
      </c>
      <c r="O510" t="s">
        <v>299</v>
      </c>
      <c r="P510">
        <v>0</v>
      </c>
      <c r="Q510" t="s">
        <v>43</v>
      </c>
      <c r="S510" t="s">
        <v>18</v>
      </c>
      <c r="U510">
        <v>1</v>
      </c>
      <c r="V510" t="s">
        <v>5</v>
      </c>
      <c r="X510" t="s">
        <v>75</v>
      </c>
      <c r="Z510" t="s">
        <v>70</v>
      </c>
      <c r="AB510">
        <v>1</v>
      </c>
      <c r="AC510" t="s">
        <v>2334</v>
      </c>
      <c r="AD510" t="s">
        <v>23</v>
      </c>
      <c r="AF510" t="s">
        <v>8</v>
      </c>
      <c r="AN510" t="s">
        <v>2335</v>
      </c>
      <c r="AO510" t="s">
        <v>37</v>
      </c>
      <c r="AR510">
        <v>15</v>
      </c>
      <c r="AT510">
        <v>15</v>
      </c>
      <c r="AU510">
        <v>160</v>
      </c>
      <c r="AV510" t="s">
        <v>2336</v>
      </c>
      <c r="AW510" t="s">
        <v>28</v>
      </c>
      <c r="AY510">
        <v>9</v>
      </c>
      <c r="AZ510" t="s">
        <v>836</v>
      </c>
      <c r="BA510" t="s">
        <v>836</v>
      </c>
      <c r="BB510" t="s">
        <v>2337</v>
      </c>
      <c r="BC510">
        <v>1</v>
      </c>
      <c r="BD510" t="str">
        <f ca="1">IF(Table1[[#This Row],[years_of_experience_in_field]]&gt;Table1[[#This Row],[Age]],"yes","No")</f>
        <v>No</v>
      </c>
    </row>
    <row r="511" spans="1:56" x14ac:dyDescent="0.25">
      <c r="A511">
        <v>509</v>
      </c>
      <c r="C511" t="s">
        <v>1</v>
      </c>
      <c r="H511" s="6">
        <f t="shared" ca="1" si="7"/>
        <v>37.43888888888889</v>
      </c>
      <c r="I511" s="1">
        <v>29614</v>
      </c>
      <c r="J511">
        <v>7</v>
      </c>
      <c r="K511">
        <v>200</v>
      </c>
      <c r="L511">
        <v>12</v>
      </c>
      <c r="M511">
        <v>10</v>
      </c>
      <c r="N511">
        <v>88400</v>
      </c>
      <c r="O511" t="s">
        <v>299</v>
      </c>
      <c r="P511">
        <v>1</v>
      </c>
      <c r="U511">
        <v>1</v>
      </c>
      <c r="V511" t="s">
        <v>119</v>
      </c>
      <c r="X511" t="s">
        <v>75</v>
      </c>
      <c r="Z511" t="s">
        <v>236</v>
      </c>
      <c r="AB511">
        <v>5</v>
      </c>
      <c r="AC511" t="s">
        <v>2338</v>
      </c>
      <c r="AD511" t="s">
        <v>36</v>
      </c>
      <c r="AM511" t="s">
        <v>15</v>
      </c>
      <c r="AW511" t="s">
        <v>39</v>
      </c>
      <c r="AY511">
        <v>10</v>
      </c>
      <c r="AZ511" t="s">
        <v>2339</v>
      </c>
      <c r="BA511" t="s">
        <v>2340</v>
      </c>
      <c r="BB511" t="s">
        <v>2341</v>
      </c>
      <c r="BC511">
        <v>1</v>
      </c>
      <c r="BD511" t="str">
        <f ca="1">IF(Table1[[#This Row],[years_of_experience_in_field]]&gt;Table1[[#This Row],[Age]],"yes","No")</f>
        <v>No</v>
      </c>
    </row>
    <row r="512" spans="1:56" x14ac:dyDescent="0.25">
      <c r="A512">
        <v>510</v>
      </c>
      <c r="C512" t="s">
        <v>1</v>
      </c>
      <c r="H512" s="6">
        <f t="shared" ca="1" si="7"/>
        <v>55.286111111111111</v>
      </c>
      <c r="I512" s="1">
        <v>23189</v>
      </c>
      <c r="J512">
        <v>7</v>
      </c>
      <c r="K512">
        <v>45</v>
      </c>
      <c r="L512">
        <v>13</v>
      </c>
      <c r="M512">
        <v>1</v>
      </c>
      <c r="O512" t="s">
        <v>16</v>
      </c>
      <c r="P512">
        <v>0</v>
      </c>
      <c r="Q512" t="s">
        <v>43</v>
      </c>
      <c r="S512" t="s">
        <v>68</v>
      </c>
      <c r="U512">
        <v>0</v>
      </c>
      <c r="AD512" t="s">
        <v>48</v>
      </c>
      <c r="AF512" t="s">
        <v>8</v>
      </c>
      <c r="AO512" t="s">
        <v>37</v>
      </c>
      <c r="AQ512">
        <v>6</v>
      </c>
      <c r="AS512">
        <v>6</v>
      </c>
      <c r="AU512">
        <v>5</v>
      </c>
      <c r="AV512" t="s">
        <v>2342</v>
      </c>
      <c r="AW512" t="s">
        <v>39</v>
      </c>
      <c r="AY512">
        <v>10</v>
      </c>
      <c r="AZ512" t="s">
        <v>2343</v>
      </c>
      <c r="BB512" t="s">
        <v>2344</v>
      </c>
      <c r="BC512">
        <v>0</v>
      </c>
      <c r="BD512" t="str">
        <f ca="1">IF(Table1[[#This Row],[years_of_experience_in_field]]&gt;Table1[[#This Row],[Age]],"yes","No")</f>
        <v>No</v>
      </c>
    </row>
    <row r="513" spans="1:56" x14ac:dyDescent="0.25">
      <c r="A513">
        <v>511</v>
      </c>
      <c r="G513" t="s">
        <v>2345</v>
      </c>
      <c r="H513" s="6">
        <f t="shared" ca="1" si="7"/>
        <v>28.266666666666666</v>
      </c>
      <c r="I513" s="1">
        <v>32916</v>
      </c>
      <c r="J513">
        <v>6</v>
      </c>
      <c r="K513">
        <v>25</v>
      </c>
      <c r="L513">
        <v>15</v>
      </c>
      <c r="M513">
        <v>5</v>
      </c>
      <c r="N513">
        <v>88036570</v>
      </c>
      <c r="O513" t="s">
        <v>31</v>
      </c>
      <c r="P513">
        <v>1</v>
      </c>
      <c r="U513">
        <v>1</v>
      </c>
      <c r="V513" t="s">
        <v>119</v>
      </c>
      <c r="X513" t="s">
        <v>45</v>
      </c>
      <c r="Z513" t="s">
        <v>56</v>
      </c>
      <c r="AB513">
        <v>1</v>
      </c>
      <c r="AC513" t="s">
        <v>2346</v>
      </c>
      <c r="AD513" t="s">
        <v>48</v>
      </c>
      <c r="AM513" t="s">
        <v>15</v>
      </c>
      <c r="AW513" t="s">
        <v>39</v>
      </c>
      <c r="AY513">
        <v>10</v>
      </c>
      <c r="AZ513" t="s">
        <v>2347</v>
      </c>
      <c r="BA513" t="s">
        <v>392</v>
      </c>
      <c r="BC513">
        <v>1</v>
      </c>
      <c r="BD513" t="str">
        <f ca="1">IF(Table1[[#This Row],[years_of_experience_in_field]]&gt;Table1[[#This Row],[Age]],"yes","No")</f>
        <v>No</v>
      </c>
    </row>
    <row r="514" spans="1:56" x14ac:dyDescent="0.25">
      <c r="A514">
        <v>512</v>
      </c>
      <c r="B514" t="s">
        <v>0</v>
      </c>
      <c r="C514" t="s">
        <v>1</v>
      </c>
      <c r="H514" s="6">
        <f t="shared" ref="H514:H577" ca="1" si="8">_xlfn.DAYS(NOW(),I514)/360</f>
        <v>22.669444444444444</v>
      </c>
      <c r="I514" s="1">
        <v>34931</v>
      </c>
      <c r="J514">
        <v>7</v>
      </c>
      <c r="K514">
        <v>70</v>
      </c>
      <c r="L514">
        <v>6</v>
      </c>
      <c r="M514">
        <v>6</v>
      </c>
      <c r="N514">
        <v>62</v>
      </c>
      <c r="O514" t="s">
        <v>97</v>
      </c>
      <c r="P514">
        <v>1</v>
      </c>
      <c r="U514">
        <v>1</v>
      </c>
      <c r="V514" t="s">
        <v>429</v>
      </c>
      <c r="X514" t="s">
        <v>314</v>
      </c>
      <c r="AA514" t="s">
        <v>862</v>
      </c>
      <c r="AB514">
        <v>3</v>
      </c>
      <c r="AC514" t="s">
        <v>2348</v>
      </c>
      <c r="AD514" t="s">
        <v>23</v>
      </c>
      <c r="AM514" t="s">
        <v>15</v>
      </c>
      <c r="AW514" t="s">
        <v>309</v>
      </c>
      <c r="AY514">
        <v>10</v>
      </c>
      <c r="AZ514" t="s">
        <v>2349</v>
      </c>
      <c r="BA514" t="s">
        <v>2350</v>
      </c>
      <c r="BB514" t="s">
        <v>2351</v>
      </c>
      <c r="BC514">
        <v>1</v>
      </c>
      <c r="BD514" t="str">
        <f ca="1">IF(Table1[[#This Row],[years_of_experience_in_field]]&gt;Table1[[#This Row],[Age]],"yes","No")</f>
        <v>No</v>
      </c>
    </row>
    <row r="515" spans="1:56" x14ac:dyDescent="0.25">
      <c r="A515">
        <v>513</v>
      </c>
      <c r="B515" t="s">
        <v>0</v>
      </c>
      <c r="H515" s="6">
        <f t="shared" ca="1" si="8"/>
        <v>35.391666666666666</v>
      </c>
      <c r="I515" s="1">
        <v>30351</v>
      </c>
      <c r="J515">
        <v>8</v>
      </c>
      <c r="K515">
        <v>35</v>
      </c>
      <c r="L515">
        <v>8</v>
      </c>
      <c r="M515">
        <v>4</v>
      </c>
      <c r="N515">
        <v>94538</v>
      </c>
      <c r="O515" t="s">
        <v>299</v>
      </c>
      <c r="P515">
        <v>0</v>
      </c>
      <c r="Q515" t="s">
        <v>43</v>
      </c>
      <c r="S515" t="s">
        <v>63</v>
      </c>
      <c r="U515">
        <v>0</v>
      </c>
      <c r="AD515" t="s">
        <v>48</v>
      </c>
      <c r="AG515" t="s">
        <v>9</v>
      </c>
      <c r="AH515" t="s">
        <v>10</v>
      </c>
      <c r="AO515" t="s">
        <v>37</v>
      </c>
      <c r="AR515">
        <v>30</v>
      </c>
      <c r="AT515">
        <v>20</v>
      </c>
      <c r="AU515">
        <v>80</v>
      </c>
      <c r="AV515" t="s">
        <v>2352</v>
      </c>
      <c r="AX515" t="s">
        <v>2353</v>
      </c>
      <c r="AY515">
        <v>10</v>
      </c>
      <c r="AZ515" t="s">
        <v>2354</v>
      </c>
      <c r="BC515">
        <v>0</v>
      </c>
      <c r="BD515" t="str">
        <f ca="1">IF(Table1[[#This Row],[years_of_experience_in_field]]&gt;Table1[[#This Row],[Age]],"yes","No")</f>
        <v>No</v>
      </c>
    </row>
    <row r="516" spans="1:56" x14ac:dyDescent="0.25">
      <c r="A516">
        <v>514</v>
      </c>
      <c r="E516" t="s">
        <v>3</v>
      </c>
      <c r="H516" s="6">
        <f t="shared" ca="1" si="8"/>
        <v>24.324999999999999</v>
      </c>
      <c r="I516" s="1">
        <v>34335</v>
      </c>
      <c r="J516">
        <v>6</v>
      </c>
      <c r="K516">
        <v>2</v>
      </c>
      <c r="L516">
        <v>17</v>
      </c>
      <c r="M516">
        <v>50</v>
      </c>
      <c r="N516">
        <v>81377</v>
      </c>
      <c r="O516" t="s">
        <v>67</v>
      </c>
      <c r="P516">
        <v>1</v>
      </c>
      <c r="U516">
        <v>0</v>
      </c>
      <c r="AD516" t="s">
        <v>48</v>
      </c>
      <c r="AG516" t="s">
        <v>9</v>
      </c>
      <c r="AO516" t="s">
        <v>24</v>
      </c>
      <c r="AQ516">
        <v>5</v>
      </c>
      <c r="AT516">
        <v>10</v>
      </c>
      <c r="AU516">
        <v>50</v>
      </c>
      <c r="AV516" t="s">
        <v>2355</v>
      </c>
      <c r="AW516" t="s">
        <v>28</v>
      </c>
      <c r="AY516">
        <v>10</v>
      </c>
      <c r="AZ516" t="s">
        <v>2356</v>
      </c>
      <c r="BA516" t="s">
        <v>2357</v>
      </c>
      <c r="BC516">
        <v>1</v>
      </c>
      <c r="BD516" t="str">
        <f ca="1">IF(Table1[[#This Row],[years_of_experience_in_field]]&gt;Table1[[#This Row],[Age]],"yes","No")</f>
        <v>No</v>
      </c>
    </row>
    <row r="517" spans="1:56" x14ac:dyDescent="0.25">
      <c r="A517">
        <v>515</v>
      </c>
      <c r="B517" t="s">
        <v>0</v>
      </c>
      <c r="H517" s="6">
        <f t="shared" ca="1" si="8"/>
        <v>32.469444444444441</v>
      </c>
      <c r="I517" s="1">
        <v>31403</v>
      </c>
      <c r="J517">
        <v>7</v>
      </c>
      <c r="K517">
        <v>60</v>
      </c>
      <c r="L517">
        <v>9</v>
      </c>
      <c r="M517">
        <v>3</v>
      </c>
      <c r="N517">
        <v>73072</v>
      </c>
      <c r="O517" t="s">
        <v>61</v>
      </c>
      <c r="P517">
        <v>0</v>
      </c>
      <c r="Q517" t="s">
        <v>98</v>
      </c>
      <c r="S517" t="s">
        <v>63</v>
      </c>
      <c r="U517">
        <v>0</v>
      </c>
      <c r="AD517" t="s">
        <v>48</v>
      </c>
      <c r="AH517" t="s">
        <v>10</v>
      </c>
      <c r="AO517" t="s">
        <v>49</v>
      </c>
      <c r="AQ517">
        <v>6</v>
      </c>
      <c r="AS517">
        <v>6</v>
      </c>
      <c r="AU517">
        <v>20</v>
      </c>
      <c r="AV517" t="s">
        <v>2358</v>
      </c>
      <c r="AW517" t="s">
        <v>39</v>
      </c>
      <c r="AY517">
        <v>8</v>
      </c>
      <c r="AZ517" t="s">
        <v>2359</v>
      </c>
      <c r="BA517" t="s">
        <v>2360</v>
      </c>
      <c r="BB517" t="s">
        <v>2361</v>
      </c>
      <c r="BC517">
        <v>1</v>
      </c>
      <c r="BD517" t="str">
        <f ca="1">IF(Table1[[#This Row],[years_of_experience_in_field]]&gt;Table1[[#This Row],[Age]],"yes","No")</f>
        <v>No</v>
      </c>
    </row>
    <row r="518" spans="1:56" x14ac:dyDescent="0.25">
      <c r="A518">
        <v>516</v>
      </c>
      <c r="F518" t="s">
        <v>4</v>
      </c>
      <c r="H518" s="6">
        <f t="shared" ca="1" si="8"/>
        <v>32.333333333333336</v>
      </c>
      <c r="I518" s="1">
        <v>31452</v>
      </c>
      <c r="J518">
        <v>6</v>
      </c>
      <c r="K518">
        <v>45</v>
      </c>
      <c r="L518">
        <v>12</v>
      </c>
      <c r="M518">
        <v>5</v>
      </c>
      <c r="N518">
        <v>7044</v>
      </c>
      <c r="O518" t="s">
        <v>97</v>
      </c>
      <c r="P518">
        <v>1</v>
      </c>
      <c r="U518">
        <v>1</v>
      </c>
      <c r="V518" t="s">
        <v>177</v>
      </c>
      <c r="X518" t="s">
        <v>45</v>
      </c>
      <c r="AA518" t="s">
        <v>1129</v>
      </c>
      <c r="AB518">
        <v>15</v>
      </c>
      <c r="AC518" t="s">
        <v>2362</v>
      </c>
      <c r="AD518" t="s">
        <v>125</v>
      </c>
      <c r="AM518" t="s">
        <v>15</v>
      </c>
      <c r="AW518" t="s">
        <v>39</v>
      </c>
      <c r="AY518">
        <v>10</v>
      </c>
      <c r="AZ518" t="s">
        <v>2363</v>
      </c>
      <c r="BA518" t="s">
        <v>1089</v>
      </c>
      <c r="BB518" t="s">
        <v>2364</v>
      </c>
      <c r="BC518">
        <v>1</v>
      </c>
      <c r="BD518" t="str">
        <f ca="1">IF(Table1[[#This Row],[years_of_experience_in_field]]&gt;Table1[[#This Row],[Age]],"yes","No")</f>
        <v>No</v>
      </c>
    </row>
    <row r="519" spans="1:56" x14ac:dyDescent="0.25">
      <c r="A519">
        <v>517</v>
      </c>
      <c r="B519" t="s">
        <v>0</v>
      </c>
      <c r="C519" t="s">
        <v>1</v>
      </c>
      <c r="F519" t="s">
        <v>4</v>
      </c>
      <c r="H519" s="6">
        <f t="shared" ca="1" si="8"/>
        <v>31.366666666666667</v>
      </c>
      <c r="I519" s="1">
        <v>31800</v>
      </c>
      <c r="J519">
        <v>6</v>
      </c>
      <c r="K519">
        <v>250</v>
      </c>
      <c r="L519">
        <v>14</v>
      </c>
      <c r="M519">
        <v>1</v>
      </c>
      <c r="N519">
        <v>12508</v>
      </c>
      <c r="O519" t="s">
        <v>267</v>
      </c>
      <c r="P519">
        <v>1</v>
      </c>
      <c r="U519">
        <v>1</v>
      </c>
      <c r="V519" t="s">
        <v>177</v>
      </c>
      <c r="X519" t="s">
        <v>45</v>
      </c>
      <c r="Z519" t="s">
        <v>70</v>
      </c>
      <c r="AB519">
        <v>10</v>
      </c>
      <c r="AC519" t="s">
        <v>2365</v>
      </c>
      <c r="AD519" t="s">
        <v>1081</v>
      </c>
      <c r="AI519" t="s">
        <v>11</v>
      </c>
      <c r="AO519" t="s">
        <v>24</v>
      </c>
      <c r="AQ519">
        <v>3</v>
      </c>
      <c r="AS519">
        <v>5</v>
      </c>
      <c r="AU519">
        <v>14</v>
      </c>
      <c r="AV519" t="s">
        <v>2366</v>
      </c>
      <c r="AX519" t="s">
        <v>2367</v>
      </c>
      <c r="AY519">
        <v>10</v>
      </c>
      <c r="AZ519" t="s">
        <v>2368</v>
      </c>
      <c r="BC519">
        <v>1</v>
      </c>
      <c r="BD519" t="str">
        <f ca="1">IF(Table1[[#This Row],[years_of_experience_in_field]]&gt;Table1[[#This Row],[Age]],"yes","No")</f>
        <v>No</v>
      </c>
    </row>
    <row r="520" spans="1:56" x14ac:dyDescent="0.25">
      <c r="A520">
        <v>518</v>
      </c>
      <c r="B520" t="s">
        <v>0</v>
      </c>
      <c r="F520" t="s">
        <v>4</v>
      </c>
      <c r="H520" s="6">
        <f t="shared" ca="1" si="8"/>
        <v>36.31666666666667</v>
      </c>
      <c r="I520" s="1">
        <v>30018</v>
      </c>
      <c r="J520">
        <v>7</v>
      </c>
      <c r="K520">
        <v>30</v>
      </c>
      <c r="L520">
        <v>12</v>
      </c>
      <c r="M520">
        <v>5</v>
      </c>
      <c r="N520">
        <v>64289</v>
      </c>
      <c r="O520" t="s">
        <v>31</v>
      </c>
      <c r="P520">
        <v>1</v>
      </c>
      <c r="U520">
        <v>1</v>
      </c>
      <c r="V520" t="s">
        <v>5</v>
      </c>
      <c r="X520" t="s">
        <v>45</v>
      </c>
      <c r="Z520" t="s">
        <v>612</v>
      </c>
      <c r="AB520">
        <v>9</v>
      </c>
      <c r="AC520" t="s">
        <v>2369</v>
      </c>
      <c r="AD520" t="s">
        <v>48</v>
      </c>
      <c r="AI520" t="s">
        <v>11</v>
      </c>
      <c r="AO520" t="s">
        <v>37</v>
      </c>
      <c r="AQ520">
        <v>4</v>
      </c>
      <c r="AS520">
        <v>1</v>
      </c>
      <c r="AU520">
        <v>6</v>
      </c>
      <c r="AV520" t="s">
        <v>2370</v>
      </c>
      <c r="AW520" t="s">
        <v>39</v>
      </c>
      <c r="AY520">
        <v>6</v>
      </c>
      <c r="AZ520" t="s">
        <v>2371</v>
      </c>
      <c r="BC520">
        <v>1</v>
      </c>
      <c r="BD520" t="str">
        <f ca="1">IF(Table1[[#This Row],[years_of_experience_in_field]]&gt;Table1[[#This Row],[Age]],"yes","No")</f>
        <v>No</v>
      </c>
    </row>
    <row r="521" spans="1:56" x14ac:dyDescent="0.25">
      <c r="A521">
        <v>519</v>
      </c>
      <c r="C521" t="s">
        <v>1</v>
      </c>
      <c r="F521" t="s">
        <v>4</v>
      </c>
      <c r="H521" s="6">
        <f t="shared" ca="1" si="8"/>
        <v>33.549999999999997</v>
      </c>
      <c r="I521" s="1">
        <v>31014</v>
      </c>
      <c r="J521">
        <v>6</v>
      </c>
      <c r="K521">
        <v>50</v>
      </c>
      <c r="L521">
        <v>6</v>
      </c>
      <c r="M521">
        <v>4</v>
      </c>
      <c r="N521">
        <v>7311</v>
      </c>
      <c r="O521" t="s">
        <v>189</v>
      </c>
      <c r="P521">
        <v>0</v>
      </c>
      <c r="Q521" t="s">
        <v>353</v>
      </c>
      <c r="S521" t="s">
        <v>33</v>
      </c>
      <c r="U521">
        <v>1</v>
      </c>
      <c r="V521" t="s">
        <v>119</v>
      </c>
      <c r="X521" t="s">
        <v>55</v>
      </c>
      <c r="Z521" t="s">
        <v>120</v>
      </c>
      <c r="AB521">
        <v>5</v>
      </c>
      <c r="AC521" t="s">
        <v>2372</v>
      </c>
      <c r="AD521" t="s">
        <v>36</v>
      </c>
      <c r="AJ521" t="s">
        <v>12</v>
      </c>
      <c r="AO521" t="s">
        <v>24</v>
      </c>
      <c r="AQ521">
        <v>2</v>
      </c>
      <c r="AS521">
        <v>2</v>
      </c>
      <c r="AU521">
        <v>2</v>
      </c>
      <c r="AV521" t="s">
        <v>2373</v>
      </c>
      <c r="AW521" t="s">
        <v>39</v>
      </c>
      <c r="AY521">
        <v>8</v>
      </c>
      <c r="AZ521" t="s">
        <v>2374</v>
      </c>
      <c r="BA521" t="s">
        <v>2375</v>
      </c>
      <c r="BB521" t="s">
        <v>2376</v>
      </c>
      <c r="BC521">
        <v>0</v>
      </c>
      <c r="BD521" t="str">
        <f ca="1">IF(Table1[[#This Row],[years_of_experience_in_field]]&gt;Table1[[#This Row],[Age]],"yes","No")</f>
        <v>No</v>
      </c>
    </row>
    <row r="522" spans="1:56" x14ac:dyDescent="0.25">
      <c r="A522">
        <v>520</v>
      </c>
      <c r="C522" t="s">
        <v>1</v>
      </c>
      <c r="F522" t="s">
        <v>4</v>
      </c>
      <c r="H522" s="6">
        <f t="shared" ca="1" si="8"/>
        <v>46.927777777777777</v>
      </c>
      <c r="I522" s="1">
        <v>26198</v>
      </c>
      <c r="J522">
        <v>8</v>
      </c>
      <c r="K522">
        <v>130</v>
      </c>
      <c r="L522">
        <v>6</v>
      </c>
      <c r="M522">
        <v>20</v>
      </c>
      <c r="O522" t="s">
        <v>53</v>
      </c>
      <c r="P522">
        <v>0</v>
      </c>
      <c r="Q522" t="s">
        <v>43</v>
      </c>
      <c r="S522" t="s">
        <v>63</v>
      </c>
      <c r="U522">
        <v>1</v>
      </c>
      <c r="V522" t="s">
        <v>376</v>
      </c>
      <c r="X522" t="s">
        <v>55</v>
      </c>
      <c r="Z522" t="s">
        <v>612</v>
      </c>
      <c r="AB522">
        <v>23</v>
      </c>
      <c r="AC522" t="s">
        <v>2377</v>
      </c>
      <c r="AD522" t="s">
        <v>48</v>
      </c>
      <c r="AJ522" t="s">
        <v>12</v>
      </c>
      <c r="AO522" t="s">
        <v>24</v>
      </c>
      <c r="AQ522">
        <v>3</v>
      </c>
      <c r="AS522">
        <v>6</v>
      </c>
      <c r="AU522">
        <v>10</v>
      </c>
      <c r="AV522" t="s">
        <v>2378</v>
      </c>
      <c r="AW522" t="s">
        <v>39</v>
      </c>
      <c r="AY522">
        <v>8</v>
      </c>
      <c r="AZ522" t="s">
        <v>2379</v>
      </c>
      <c r="BC522">
        <v>0</v>
      </c>
      <c r="BD522" t="str">
        <f ca="1">IF(Table1[[#This Row],[years_of_experience_in_field]]&gt;Table1[[#This Row],[Age]],"yes","No")</f>
        <v>No</v>
      </c>
    </row>
    <row r="523" spans="1:56" x14ac:dyDescent="0.25">
      <c r="A523">
        <v>521</v>
      </c>
      <c r="B523" t="s">
        <v>0</v>
      </c>
      <c r="H523" s="6">
        <f t="shared" ca="1" si="8"/>
        <v>33.741666666666667</v>
      </c>
      <c r="I523" s="1">
        <v>30945</v>
      </c>
      <c r="J523">
        <v>7</v>
      </c>
      <c r="K523">
        <v>30</v>
      </c>
      <c r="L523">
        <v>1</v>
      </c>
      <c r="M523">
        <v>15</v>
      </c>
      <c r="N523">
        <v>1300024</v>
      </c>
      <c r="O523" t="s">
        <v>85</v>
      </c>
      <c r="P523">
        <v>1</v>
      </c>
      <c r="U523">
        <v>1</v>
      </c>
      <c r="V523" t="s">
        <v>44</v>
      </c>
      <c r="X523" t="s">
        <v>20</v>
      </c>
      <c r="Z523" t="s">
        <v>56</v>
      </c>
      <c r="AB523">
        <v>7</v>
      </c>
      <c r="AC523" t="s">
        <v>2380</v>
      </c>
      <c r="AD523" t="s">
        <v>36</v>
      </c>
      <c r="AJ523" t="s">
        <v>12</v>
      </c>
      <c r="AN523" t="s">
        <v>1013</v>
      </c>
      <c r="AO523" t="s">
        <v>24</v>
      </c>
      <c r="AQ523">
        <v>3</v>
      </c>
      <c r="AS523">
        <v>4</v>
      </c>
      <c r="AU523">
        <v>10</v>
      </c>
      <c r="AV523" t="s">
        <v>2381</v>
      </c>
      <c r="AW523" t="s">
        <v>39</v>
      </c>
      <c r="AY523">
        <v>9</v>
      </c>
      <c r="AZ523" t="s">
        <v>2382</v>
      </c>
      <c r="BA523" t="s">
        <v>2383</v>
      </c>
      <c r="BB523" t="s">
        <v>2384</v>
      </c>
      <c r="BC523">
        <v>1</v>
      </c>
      <c r="BD523" t="str">
        <f ca="1">IF(Table1[[#This Row],[years_of_experience_in_field]]&gt;Table1[[#This Row],[Age]],"yes","No")</f>
        <v>No</v>
      </c>
    </row>
    <row r="524" spans="1:56" x14ac:dyDescent="0.25">
      <c r="A524">
        <v>522</v>
      </c>
      <c r="B524" t="s">
        <v>0</v>
      </c>
      <c r="H524" s="6">
        <f t="shared" ca="1" si="8"/>
        <v>30.2</v>
      </c>
      <c r="I524" s="1">
        <v>32220</v>
      </c>
      <c r="J524">
        <v>4</v>
      </c>
      <c r="K524">
        <v>5</v>
      </c>
      <c r="L524">
        <v>12</v>
      </c>
      <c r="M524">
        <v>1</v>
      </c>
      <c r="N524">
        <v>90201</v>
      </c>
      <c r="O524" t="s">
        <v>299</v>
      </c>
      <c r="P524">
        <v>0</v>
      </c>
      <c r="Q524" t="s">
        <v>32</v>
      </c>
      <c r="S524" t="s">
        <v>63</v>
      </c>
      <c r="U524">
        <v>0</v>
      </c>
      <c r="AD524" t="s">
        <v>327</v>
      </c>
      <c r="AH524" t="s">
        <v>10</v>
      </c>
      <c r="AO524" t="s">
        <v>49</v>
      </c>
      <c r="AR524">
        <v>10</v>
      </c>
      <c r="AS524">
        <v>3</v>
      </c>
      <c r="AU524">
        <v>100</v>
      </c>
      <c r="AV524" t="s">
        <v>2385</v>
      </c>
      <c r="AX524" t="s">
        <v>2386</v>
      </c>
      <c r="AY524">
        <v>0</v>
      </c>
      <c r="AZ524" t="s">
        <v>2387</v>
      </c>
      <c r="BA524" t="s">
        <v>2388</v>
      </c>
      <c r="BC524">
        <v>0</v>
      </c>
      <c r="BD524" t="str">
        <f ca="1">IF(Table1[[#This Row],[years_of_experience_in_field]]&gt;Table1[[#This Row],[Age]],"yes","No")</f>
        <v>No</v>
      </c>
    </row>
    <row r="525" spans="1:56" x14ac:dyDescent="0.25">
      <c r="A525">
        <v>523</v>
      </c>
      <c r="B525" t="s">
        <v>0</v>
      </c>
      <c r="F525" t="s">
        <v>4</v>
      </c>
      <c r="H525" s="6">
        <f t="shared" ca="1" si="8"/>
        <v>33.363888888888887</v>
      </c>
      <c r="I525" s="1">
        <v>31081</v>
      </c>
      <c r="J525">
        <v>6</v>
      </c>
      <c r="K525">
        <v>35</v>
      </c>
      <c r="L525">
        <v>2</v>
      </c>
      <c r="M525">
        <v>15</v>
      </c>
      <c r="O525" t="s">
        <v>189</v>
      </c>
      <c r="P525">
        <v>0</v>
      </c>
      <c r="Q525" t="s">
        <v>43</v>
      </c>
      <c r="S525" t="s">
        <v>68</v>
      </c>
      <c r="U525">
        <v>1</v>
      </c>
      <c r="V525" t="s">
        <v>110</v>
      </c>
      <c r="X525" t="s">
        <v>20</v>
      </c>
      <c r="Z525" t="s">
        <v>184</v>
      </c>
      <c r="AB525">
        <v>10</v>
      </c>
      <c r="AC525" t="s">
        <v>2389</v>
      </c>
      <c r="AD525" t="s">
        <v>23</v>
      </c>
      <c r="AH525" t="s">
        <v>10</v>
      </c>
      <c r="AK525" t="s">
        <v>13</v>
      </c>
      <c r="AO525" t="s">
        <v>37</v>
      </c>
      <c r="AQ525">
        <v>5</v>
      </c>
      <c r="AT525">
        <v>20</v>
      </c>
      <c r="AU525">
        <v>20</v>
      </c>
      <c r="AV525" t="s">
        <v>2390</v>
      </c>
      <c r="AW525" t="s">
        <v>28</v>
      </c>
      <c r="AY525">
        <v>9</v>
      </c>
      <c r="AZ525" t="s">
        <v>2391</v>
      </c>
      <c r="BB525" t="s">
        <v>2392</v>
      </c>
      <c r="BC525">
        <v>1</v>
      </c>
      <c r="BD525" t="str">
        <f ca="1">IF(Table1[[#This Row],[years_of_experience_in_field]]&gt;Table1[[#This Row],[Age]],"yes","No")</f>
        <v>No</v>
      </c>
    </row>
    <row r="526" spans="1:56" x14ac:dyDescent="0.25">
      <c r="A526">
        <v>524</v>
      </c>
      <c r="F526" t="s">
        <v>4</v>
      </c>
      <c r="H526" s="6">
        <f t="shared" ca="1" si="8"/>
        <v>36.577777777777776</v>
      </c>
      <c r="I526" s="1">
        <v>29924</v>
      </c>
      <c r="J526">
        <v>6</v>
      </c>
      <c r="K526">
        <v>35</v>
      </c>
      <c r="L526">
        <v>12</v>
      </c>
      <c r="M526">
        <v>10</v>
      </c>
      <c r="N526">
        <v>67061</v>
      </c>
      <c r="O526" t="s">
        <v>61</v>
      </c>
      <c r="P526">
        <v>0</v>
      </c>
      <c r="Q526" t="s">
        <v>62</v>
      </c>
      <c r="S526" t="s">
        <v>68</v>
      </c>
      <c r="U526">
        <v>1</v>
      </c>
      <c r="V526" t="s">
        <v>54</v>
      </c>
      <c r="X526" t="s">
        <v>45</v>
      </c>
      <c r="Z526" t="s">
        <v>195</v>
      </c>
      <c r="AB526">
        <v>12</v>
      </c>
      <c r="AC526" t="s">
        <v>2393</v>
      </c>
      <c r="AD526" t="s">
        <v>48</v>
      </c>
      <c r="AG526" t="s">
        <v>9</v>
      </c>
      <c r="AH526" t="s">
        <v>10</v>
      </c>
      <c r="AO526" t="s">
        <v>49</v>
      </c>
      <c r="AQ526">
        <v>2</v>
      </c>
      <c r="AS526">
        <v>6</v>
      </c>
      <c r="AU526">
        <v>80</v>
      </c>
      <c r="AV526" t="s">
        <v>2394</v>
      </c>
      <c r="AW526" t="s">
        <v>39</v>
      </c>
      <c r="AY526">
        <v>10</v>
      </c>
      <c r="AZ526" t="s">
        <v>2395</v>
      </c>
      <c r="BA526" t="s">
        <v>2396</v>
      </c>
      <c r="BC526">
        <v>0</v>
      </c>
      <c r="BD526" t="str">
        <f ca="1">IF(Table1[[#This Row],[years_of_experience_in_field]]&gt;Table1[[#This Row],[Age]],"yes","No")</f>
        <v>No</v>
      </c>
    </row>
    <row r="527" spans="1:56" x14ac:dyDescent="0.25">
      <c r="A527">
        <v>525</v>
      </c>
      <c r="B527" t="s">
        <v>0</v>
      </c>
      <c r="F527" t="s">
        <v>4</v>
      </c>
      <c r="H527" s="6">
        <f t="shared" ca="1" si="8"/>
        <v>37.9</v>
      </c>
      <c r="I527" s="1">
        <v>29448</v>
      </c>
      <c r="J527">
        <v>7</v>
      </c>
      <c r="K527">
        <v>45</v>
      </c>
      <c r="L527">
        <v>5</v>
      </c>
      <c r="M527">
        <v>6</v>
      </c>
      <c r="N527">
        <v>2680</v>
      </c>
      <c r="O527" t="s">
        <v>299</v>
      </c>
      <c r="P527">
        <v>0</v>
      </c>
      <c r="Q527" t="s">
        <v>17</v>
      </c>
      <c r="S527" t="s">
        <v>68</v>
      </c>
      <c r="U527">
        <v>1</v>
      </c>
      <c r="V527" t="s">
        <v>5</v>
      </c>
      <c r="X527" t="s">
        <v>45</v>
      </c>
      <c r="Z527" t="s">
        <v>21</v>
      </c>
      <c r="AB527">
        <v>8</v>
      </c>
      <c r="AC527" t="s">
        <v>2397</v>
      </c>
      <c r="AD527" t="s">
        <v>48</v>
      </c>
      <c r="AJ527" t="s">
        <v>12</v>
      </c>
      <c r="AO527" t="s">
        <v>37</v>
      </c>
      <c r="AQ527">
        <v>6</v>
      </c>
      <c r="AS527">
        <v>2</v>
      </c>
      <c r="AU527">
        <v>80</v>
      </c>
      <c r="AV527" t="s">
        <v>2398</v>
      </c>
      <c r="AW527" t="s">
        <v>341</v>
      </c>
      <c r="AY527">
        <v>10</v>
      </c>
      <c r="AZ527" t="s">
        <v>2399</v>
      </c>
      <c r="BA527" t="s">
        <v>2400</v>
      </c>
      <c r="BC527">
        <v>1</v>
      </c>
      <c r="BD527" t="str">
        <f ca="1">IF(Table1[[#This Row],[years_of_experience_in_field]]&gt;Table1[[#This Row],[Age]],"yes","No")</f>
        <v>No</v>
      </c>
    </row>
    <row r="528" spans="1:56" x14ac:dyDescent="0.25">
      <c r="A528">
        <v>526</v>
      </c>
      <c r="B528" t="s">
        <v>0</v>
      </c>
      <c r="H528" s="6">
        <v>33</v>
      </c>
      <c r="J528">
        <v>7</v>
      </c>
      <c r="K528">
        <v>13</v>
      </c>
      <c r="L528">
        <v>10</v>
      </c>
      <c r="M528">
        <v>2</v>
      </c>
      <c r="N528">
        <v>95134</v>
      </c>
      <c r="O528" t="s">
        <v>189</v>
      </c>
      <c r="P528">
        <v>1</v>
      </c>
      <c r="U528">
        <v>1</v>
      </c>
      <c r="V528" t="s">
        <v>10</v>
      </c>
      <c r="X528" t="s">
        <v>45</v>
      </c>
      <c r="Z528" t="s">
        <v>56</v>
      </c>
      <c r="AB528">
        <v>2</v>
      </c>
      <c r="AC528" t="s">
        <v>2401</v>
      </c>
      <c r="AD528" t="s">
        <v>23</v>
      </c>
      <c r="AH528" t="s">
        <v>10</v>
      </c>
      <c r="AO528" t="s">
        <v>49</v>
      </c>
      <c r="AR528">
        <v>10</v>
      </c>
      <c r="AT528">
        <v>15</v>
      </c>
      <c r="AU528">
        <v>35</v>
      </c>
      <c r="AV528" t="s">
        <v>2402</v>
      </c>
      <c r="AW528" t="s">
        <v>39</v>
      </c>
      <c r="AY528">
        <v>10</v>
      </c>
      <c r="AZ528" t="s">
        <v>2403</v>
      </c>
      <c r="BC528">
        <v>0</v>
      </c>
      <c r="BD528" t="str">
        <f>IF(Table1[[#This Row],[years_of_experience_in_field]]&gt;Table1[[#This Row],[Age]],"yes","No")</f>
        <v>No</v>
      </c>
    </row>
    <row r="529" spans="1:56" x14ac:dyDescent="0.25">
      <c r="A529">
        <v>527</v>
      </c>
      <c r="B529" t="s">
        <v>0</v>
      </c>
      <c r="C529" t="s">
        <v>1</v>
      </c>
      <c r="F529" t="s">
        <v>4</v>
      </c>
      <c r="H529" s="6">
        <f t="shared" ca="1" si="8"/>
        <v>39.580555555555556</v>
      </c>
      <c r="I529" s="1">
        <v>28843</v>
      </c>
      <c r="J529">
        <v>7</v>
      </c>
      <c r="K529">
        <v>35</v>
      </c>
      <c r="L529">
        <v>8</v>
      </c>
      <c r="M529">
        <v>2</v>
      </c>
      <c r="N529">
        <v>93000</v>
      </c>
      <c r="O529" t="s">
        <v>42</v>
      </c>
      <c r="P529">
        <v>1</v>
      </c>
      <c r="U529">
        <v>1</v>
      </c>
      <c r="V529" t="s">
        <v>105</v>
      </c>
      <c r="X529" t="s">
        <v>45</v>
      </c>
      <c r="Z529" t="s">
        <v>120</v>
      </c>
      <c r="AB529">
        <v>15</v>
      </c>
      <c r="AC529" t="s">
        <v>2404</v>
      </c>
      <c r="AD529" t="s">
        <v>327</v>
      </c>
      <c r="AH529" t="s">
        <v>10</v>
      </c>
      <c r="AJ529" t="s">
        <v>12</v>
      </c>
      <c r="AO529" t="s">
        <v>37</v>
      </c>
      <c r="AQ529">
        <v>4</v>
      </c>
      <c r="AS529">
        <v>4</v>
      </c>
      <c r="AU529">
        <v>24</v>
      </c>
      <c r="AV529" t="s">
        <v>2405</v>
      </c>
      <c r="AW529" t="s">
        <v>39</v>
      </c>
      <c r="AY529">
        <v>10</v>
      </c>
      <c r="AZ529" t="s">
        <v>2406</v>
      </c>
      <c r="BA529" t="s">
        <v>2407</v>
      </c>
      <c r="BB529" t="s">
        <v>2408</v>
      </c>
      <c r="BC529">
        <v>1</v>
      </c>
      <c r="BD529" t="str">
        <f ca="1">IF(Table1[[#This Row],[years_of_experience_in_field]]&gt;Table1[[#This Row],[Age]],"yes","No")</f>
        <v>No</v>
      </c>
    </row>
    <row r="530" spans="1:56" x14ac:dyDescent="0.25">
      <c r="A530">
        <v>528</v>
      </c>
      <c r="B530" t="s">
        <v>0</v>
      </c>
      <c r="H530" s="6">
        <f t="shared" ca="1" si="8"/>
        <v>22.227777777777778</v>
      </c>
      <c r="I530" s="1">
        <v>35090</v>
      </c>
      <c r="J530">
        <v>7</v>
      </c>
      <c r="K530">
        <v>30</v>
      </c>
      <c r="L530">
        <v>9</v>
      </c>
      <c r="M530">
        <v>2</v>
      </c>
      <c r="N530">
        <v>98006</v>
      </c>
      <c r="O530" t="s">
        <v>267</v>
      </c>
      <c r="P530">
        <v>0</v>
      </c>
      <c r="Q530" t="s">
        <v>104</v>
      </c>
      <c r="S530" t="s">
        <v>68</v>
      </c>
      <c r="U530">
        <v>1</v>
      </c>
      <c r="V530" t="s">
        <v>177</v>
      </c>
      <c r="X530" t="s">
        <v>314</v>
      </c>
      <c r="Z530" t="s">
        <v>56</v>
      </c>
      <c r="AB530">
        <v>1</v>
      </c>
      <c r="AC530" t="s">
        <v>2409</v>
      </c>
      <c r="AD530" t="s">
        <v>125</v>
      </c>
      <c r="AJ530" t="s">
        <v>12</v>
      </c>
      <c r="AL530" t="s">
        <v>14</v>
      </c>
      <c r="AN530" t="s">
        <v>2410</v>
      </c>
      <c r="AO530" t="s">
        <v>37</v>
      </c>
      <c r="AR530">
        <v>15</v>
      </c>
      <c r="AS530">
        <v>6</v>
      </c>
      <c r="AU530">
        <v>12</v>
      </c>
      <c r="AV530" t="s">
        <v>2411</v>
      </c>
      <c r="AW530" t="s">
        <v>39</v>
      </c>
      <c r="AY530">
        <v>5</v>
      </c>
      <c r="AZ530" t="s">
        <v>2412</v>
      </c>
      <c r="BA530" t="s">
        <v>2413</v>
      </c>
      <c r="BC530">
        <v>1</v>
      </c>
      <c r="BD530" t="str">
        <f ca="1">IF(Table1[[#This Row],[years_of_experience_in_field]]&gt;Table1[[#This Row],[Age]],"yes","No")</f>
        <v>No</v>
      </c>
    </row>
    <row r="531" spans="1:56" x14ac:dyDescent="0.25">
      <c r="A531">
        <v>529</v>
      </c>
      <c r="B531" t="s">
        <v>0</v>
      </c>
      <c r="F531" t="s">
        <v>4</v>
      </c>
      <c r="H531" s="6">
        <f t="shared" ca="1" si="8"/>
        <v>31.65</v>
      </c>
      <c r="I531" s="1">
        <v>31698</v>
      </c>
      <c r="J531">
        <v>7</v>
      </c>
      <c r="K531">
        <v>60</v>
      </c>
      <c r="L531">
        <v>12</v>
      </c>
      <c r="M531">
        <v>5</v>
      </c>
      <c r="N531">
        <v>77006</v>
      </c>
      <c r="O531" t="s">
        <v>31</v>
      </c>
      <c r="P531">
        <v>0</v>
      </c>
      <c r="Q531" t="s">
        <v>32</v>
      </c>
      <c r="S531" t="s">
        <v>63</v>
      </c>
      <c r="U531">
        <v>1</v>
      </c>
      <c r="V531" t="s">
        <v>376</v>
      </c>
      <c r="X531" t="s">
        <v>20</v>
      </c>
      <c r="Z531" t="s">
        <v>88</v>
      </c>
      <c r="AB531">
        <v>7</v>
      </c>
      <c r="AC531" t="s">
        <v>2414</v>
      </c>
      <c r="AD531" t="s">
        <v>48</v>
      </c>
      <c r="AM531" t="s">
        <v>15</v>
      </c>
      <c r="AW531" t="s">
        <v>39</v>
      </c>
      <c r="AY531">
        <v>10</v>
      </c>
      <c r="AZ531" t="s">
        <v>2415</v>
      </c>
      <c r="BA531" t="s">
        <v>2416</v>
      </c>
      <c r="BC531">
        <v>1</v>
      </c>
      <c r="BD531" t="str">
        <f ca="1">IF(Table1[[#This Row],[years_of_experience_in_field]]&gt;Table1[[#This Row],[Age]],"yes","No")</f>
        <v>No</v>
      </c>
    </row>
    <row r="532" spans="1:56" x14ac:dyDescent="0.25">
      <c r="A532">
        <v>530</v>
      </c>
      <c r="C532" t="s">
        <v>1</v>
      </c>
      <c r="F532" t="s">
        <v>4</v>
      </c>
      <c r="H532" s="6">
        <f t="shared" ca="1" si="8"/>
        <v>21.083333333333332</v>
      </c>
      <c r="I532" s="1">
        <v>35502</v>
      </c>
      <c r="J532">
        <v>7</v>
      </c>
      <c r="K532">
        <v>35</v>
      </c>
      <c r="L532">
        <v>8</v>
      </c>
      <c r="M532">
        <v>25</v>
      </c>
      <c r="N532">
        <v>800016</v>
      </c>
      <c r="O532" t="s">
        <v>42</v>
      </c>
      <c r="P532">
        <v>1</v>
      </c>
      <c r="U532">
        <v>1</v>
      </c>
      <c r="V532" t="s">
        <v>74</v>
      </c>
      <c r="X532" t="s">
        <v>45</v>
      </c>
      <c r="Z532" t="s">
        <v>56</v>
      </c>
      <c r="AB532">
        <v>2</v>
      </c>
      <c r="AC532" t="s">
        <v>2417</v>
      </c>
      <c r="AD532" t="s">
        <v>125</v>
      </c>
      <c r="AN532" t="s">
        <v>2418</v>
      </c>
      <c r="AO532" t="s">
        <v>49</v>
      </c>
      <c r="AQ532">
        <v>6</v>
      </c>
      <c r="AS532">
        <v>2</v>
      </c>
      <c r="AU532">
        <v>20</v>
      </c>
      <c r="AV532" t="s">
        <v>2419</v>
      </c>
      <c r="AW532" t="s">
        <v>28</v>
      </c>
      <c r="AY532">
        <v>9</v>
      </c>
      <c r="AZ532" t="s">
        <v>2420</v>
      </c>
      <c r="BA532" t="s">
        <v>2421</v>
      </c>
      <c r="BB532" t="s">
        <v>2422</v>
      </c>
      <c r="BC532">
        <v>1</v>
      </c>
      <c r="BD532" t="str">
        <f ca="1">IF(Table1[[#This Row],[years_of_experience_in_field]]&gt;Table1[[#This Row],[Age]],"yes","No")</f>
        <v>No</v>
      </c>
    </row>
    <row r="533" spans="1:56" x14ac:dyDescent="0.25">
      <c r="A533">
        <v>531</v>
      </c>
      <c r="B533" t="s">
        <v>0</v>
      </c>
      <c r="C533" t="s">
        <v>1</v>
      </c>
      <c r="F533" t="s">
        <v>4</v>
      </c>
      <c r="H533" s="6">
        <f t="shared" ca="1" si="8"/>
        <v>31.502777777777776</v>
      </c>
      <c r="I533" s="1">
        <v>31751</v>
      </c>
      <c r="J533">
        <v>7</v>
      </c>
      <c r="K533">
        <v>60</v>
      </c>
      <c r="L533">
        <v>6</v>
      </c>
      <c r="M533">
        <v>4</v>
      </c>
      <c r="N533">
        <v>4120</v>
      </c>
      <c r="O533" t="s">
        <v>61</v>
      </c>
      <c r="P533">
        <v>0</v>
      </c>
      <c r="Q533" t="s">
        <v>62</v>
      </c>
      <c r="S533" t="s">
        <v>68</v>
      </c>
      <c r="U533">
        <v>1</v>
      </c>
      <c r="V533" t="s">
        <v>429</v>
      </c>
      <c r="X533" t="s">
        <v>20</v>
      </c>
      <c r="Z533" t="s">
        <v>46</v>
      </c>
      <c r="AB533">
        <v>5</v>
      </c>
      <c r="AC533" t="s">
        <v>2423</v>
      </c>
      <c r="AD533" t="s">
        <v>48</v>
      </c>
      <c r="AG533" t="s">
        <v>9</v>
      </c>
      <c r="AO533" t="s">
        <v>37</v>
      </c>
      <c r="AR533">
        <v>14</v>
      </c>
      <c r="AS533">
        <v>2</v>
      </c>
      <c r="AU533">
        <v>32</v>
      </c>
      <c r="AV533" t="s">
        <v>2424</v>
      </c>
      <c r="AW533" t="s">
        <v>39</v>
      </c>
      <c r="AY533">
        <v>8</v>
      </c>
      <c r="AZ533" t="s">
        <v>2425</v>
      </c>
      <c r="BA533" t="s">
        <v>2426</v>
      </c>
      <c r="BB533" t="s">
        <v>2427</v>
      </c>
      <c r="BC533">
        <v>1</v>
      </c>
      <c r="BD533" t="str">
        <f ca="1">IF(Table1[[#This Row],[years_of_experience_in_field]]&gt;Table1[[#This Row],[Age]],"yes","No")</f>
        <v>No</v>
      </c>
    </row>
    <row r="534" spans="1:56" x14ac:dyDescent="0.25">
      <c r="A534">
        <v>532</v>
      </c>
      <c r="C534" t="s">
        <v>1</v>
      </c>
      <c r="F534" t="s">
        <v>4</v>
      </c>
      <c r="H534" s="6">
        <f t="shared" ca="1" si="8"/>
        <v>41.62222222222222</v>
      </c>
      <c r="I534" s="1">
        <v>28108</v>
      </c>
      <c r="J534">
        <v>7</v>
      </c>
      <c r="K534">
        <v>10</v>
      </c>
      <c r="L534">
        <v>6</v>
      </c>
      <c r="M534">
        <v>15</v>
      </c>
      <c r="N534">
        <v>11529</v>
      </c>
      <c r="O534" t="s">
        <v>189</v>
      </c>
      <c r="P534">
        <v>0</v>
      </c>
      <c r="Q534" t="s">
        <v>62</v>
      </c>
      <c r="S534" t="s">
        <v>63</v>
      </c>
      <c r="U534">
        <v>1</v>
      </c>
      <c r="V534" t="s">
        <v>376</v>
      </c>
      <c r="X534" t="s">
        <v>347</v>
      </c>
      <c r="Z534" t="s">
        <v>56</v>
      </c>
      <c r="AB534">
        <v>17</v>
      </c>
      <c r="AC534" t="s">
        <v>2428</v>
      </c>
      <c r="AD534" t="s">
        <v>48</v>
      </c>
      <c r="AI534" t="s">
        <v>11</v>
      </c>
      <c r="AO534" t="s">
        <v>37</v>
      </c>
      <c r="AQ534">
        <v>5</v>
      </c>
      <c r="AS534">
        <v>5</v>
      </c>
      <c r="AU534">
        <v>15</v>
      </c>
      <c r="AV534" t="s">
        <v>2429</v>
      </c>
      <c r="AX534" t="s">
        <v>2430</v>
      </c>
      <c r="AY534">
        <v>7</v>
      </c>
      <c r="AZ534" t="s">
        <v>2431</v>
      </c>
      <c r="BA534" t="s">
        <v>2432</v>
      </c>
      <c r="BB534" t="s">
        <v>2433</v>
      </c>
      <c r="BC534">
        <v>1</v>
      </c>
      <c r="BD534" t="str">
        <f ca="1">IF(Table1[[#This Row],[years_of_experience_in_field]]&gt;Table1[[#This Row],[Age]],"yes","No")</f>
        <v>No</v>
      </c>
    </row>
    <row r="535" spans="1:56" x14ac:dyDescent="0.25">
      <c r="A535">
        <v>533</v>
      </c>
      <c r="C535" t="s">
        <v>1</v>
      </c>
      <c r="F535" t="s">
        <v>4</v>
      </c>
      <c r="H535" s="6">
        <f t="shared" ca="1" si="8"/>
        <v>47.922222222222224</v>
      </c>
      <c r="I535" s="1">
        <v>25840</v>
      </c>
      <c r="J535">
        <v>8</v>
      </c>
      <c r="K535">
        <v>120</v>
      </c>
      <c r="L535">
        <v>10</v>
      </c>
      <c r="M535">
        <v>0</v>
      </c>
      <c r="N535">
        <v>23227</v>
      </c>
      <c r="O535" t="s">
        <v>53</v>
      </c>
      <c r="P535">
        <v>0</v>
      </c>
      <c r="Q535" t="s">
        <v>32</v>
      </c>
      <c r="S535" t="s">
        <v>63</v>
      </c>
      <c r="U535">
        <v>1</v>
      </c>
      <c r="V535" t="s">
        <v>5</v>
      </c>
      <c r="X535" t="s">
        <v>20</v>
      </c>
      <c r="Z535" t="s">
        <v>21</v>
      </c>
      <c r="AB535">
        <v>8</v>
      </c>
      <c r="AC535" t="s">
        <v>2434</v>
      </c>
      <c r="AD535" t="s">
        <v>36</v>
      </c>
      <c r="AG535" t="s">
        <v>9</v>
      </c>
      <c r="AO535" t="s">
        <v>49</v>
      </c>
      <c r="AQ535">
        <v>5</v>
      </c>
      <c r="AS535">
        <v>5</v>
      </c>
      <c r="AU535">
        <v>40</v>
      </c>
      <c r="AV535" t="s">
        <v>2435</v>
      </c>
      <c r="AW535" t="s">
        <v>39</v>
      </c>
      <c r="AY535">
        <v>10</v>
      </c>
      <c r="AZ535" t="s">
        <v>2436</v>
      </c>
      <c r="BA535" t="s">
        <v>2437</v>
      </c>
      <c r="BC535">
        <v>1</v>
      </c>
      <c r="BD535" t="str">
        <f ca="1">IF(Table1[[#This Row],[years_of_experience_in_field]]&gt;Table1[[#This Row],[Age]],"yes","No")</f>
        <v>No</v>
      </c>
    </row>
    <row r="536" spans="1:56" ht="252" x14ac:dyDescent="0.25">
      <c r="A536">
        <v>534</v>
      </c>
      <c r="B536" t="s">
        <v>0</v>
      </c>
      <c r="D536" t="s">
        <v>2</v>
      </c>
      <c r="F536" t="s">
        <v>4</v>
      </c>
      <c r="H536" s="6">
        <f t="shared" ca="1" si="8"/>
        <v>37.822222222222223</v>
      </c>
      <c r="I536" s="1">
        <v>29476</v>
      </c>
      <c r="J536">
        <v>7</v>
      </c>
      <c r="K536">
        <v>40</v>
      </c>
      <c r="L536">
        <v>12</v>
      </c>
      <c r="M536">
        <v>10</v>
      </c>
      <c r="N536">
        <v>60637</v>
      </c>
      <c r="O536" t="s">
        <v>97</v>
      </c>
      <c r="P536">
        <v>0</v>
      </c>
      <c r="Q536" t="s">
        <v>17</v>
      </c>
      <c r="S536" t="s">
        <v>63</v>
      </c>
      <c r="U536">
        <v>1</v>
      </c>
      <c r="V536" t="s">
        <v>371</v>
      </c>
      <c r="X536" t="s">
        <v>75</v>
      </c>
      <c r="Z536" t="s">
        <v>21</v>
      </c>
      <c r="AB536">
        <v>8</v>
      </c>
      <c r="AC536" t="s">
        <v>2438</v>
      </c>
      <c r="AD536" t="s">
        <v>36</v>
      </c>
      <c r="AH536" t="s">
        <v>10</v>
      </c>
      <c r="AO536" t="s">
        <v>37</v>
      </c>
      <c r="AQ536">
        <v>6</v>
      </c>
      <c r="AS536">
        <v>5</v>
      </c>
      <c r="AU536">
        <v>10</v>
      </c>
      <c r="AV536" t="s">
        <v>2439</v>
      </c>
      <c r="AW536" t="s">
        <v>39</v>
      </c>
      <c r="AY536">
        <v>4</v>
      </c>
      <c r="AZ536" t="s">
        <v>2440</v>
      </c>
      <c r="BA536" t="s">
        <v>2441</v>
      </c>
      <c r="BB536" s="3" t="s">
        <v>2442</v>
      </c>
      <c r="BC536">
        <v>0</v>
      </c>
      <c r="BD536" t="str">
        <f ca="1">IF(Table1[[#This Row],[years_of_experience_in_field]]&gt;Table1[[#This Row],[Age]],"yes","No")</f>
        <v>No</v>
      </c>
    </row>
    <row r="537" spans="1:56" x14ac:dyDescent="0.25">
      <c r="A537">
        <v>535</v>
      </c>
      <c r="B537" t="s">
        <v>0</v>
      </c>
      <c r="H537" s="6">
        <f t="shared" ca="1" si="8"/>
        <v>30.933333333333334</v>
      </c>
      <c r="I537" s="1">
        <v>31956</v>
      </c>
      <c r="J537">
        <v>7</v>
      </c>
      <c r="K537">
        <v>90</v>
      </c>
      <c r="L537">
        <v>9</v>
      </c>
      <c r="M537">
        <v>5</v>
      </c>
      <c r="N537">
        <v>90027</v>
      </c>
      <c r="O537" t="s">
        <v>85</v>
      </c>
      <c r="P537">
        <v>0</v>
      </c>
      <c r="Q537" t="s">
        <v>17</v>
      </c>
      <c r="S537" t="s">
        <v>18</v>
      </c>
      <c r="U537">
        <v>1</v>
      </c>
      <c r="V537" t="s">
        <v>119</v>
      </c>
      <c r="X537" t="s">
        <v>314</v>
      </c>
      <c r="Z537" t="s">
        <v>184</v>
      </c>
      <c r="AB537">
        <v>10</v>
      </c>
      <c r="AC537" t="s">
        <v>2443</v>
      </c>
      <c r="AD537" t="s">
        <v>48</v>
      </c>
      <c r="AM537" t="s">
        <v>15</v>
      </c>
      <c r="AW537" t="s">
        <v>39</v>
      </c>
      <c r="AY537">
        <v>10</v>
      </c>
      <c r="AZ537" t="s">
        <v>2444</v>
      </c>
      <c r="BA537" t="s">
        <v>2445</v>
      </c>
      <c r="BC537">
        <v>0</v>
      </c>
      <c r="BD537" t="str">
        <f ca="1">IF(Table1[[#This Row],[years_of_experience_in_field]]&gt;Table1[[#This Row],[Age]],"yes","No")</f>
        <v>No</v>
      </c>
    </row>
    <row r="538" spans="1:56" x14ac:dyDescent="0.25">
      <c r="A538">
        <v>536</v>
      </c>
      <c r="B538" t="s">
        <v>0</v>
      </c>
      <c r="C538" t="s">
        <v>1</v>
      </c>
      <c r="F538" t="s">
        <v>4</v>
      </c>
      <c r="H538" s="6">
        <f t="shared" ca="1" si="8"/>
        <v>40.99722222222222</v>
      </c>
      <c r="I538" s="1">
        <v>28333</v>
      </c>
      <c r="J538">
        <v>6</v>
      </c>
      <c r="K538">
        <v>120</v>
      </c>
      <c r="L538">
        <v>9</v>
      </c>
      <c r="M538">
        <v>7</v>
      </c>
      <c r="O538" t="s">
        <v>85</v>
      </c>
      <c r="P538">
        <v>1</v>
      </c>
      <c r="U538">
        <v>1</v>
      </c>
      <c r="V538" t="s">
        <v>429</v>
      </c>
      <c r="X538" t="s">
        <v>106</v>
      </c>
      <c r="AA538" t="s">
        <v>2208</v>
      </c>
      <c r="AB538">
        <v>10</v>
      </c>
      <c r="AD538" t="s">
        <v>48</v>
      </c>
      <c r="AH538" t="s">
        <v>10</v>
      </c>
      <c r="AO538" t="s">
        <v>37</v>
      </c>
      <c r="AQ538">
        <v>6</v>
      </c>
      <c r="AS538">
        <v>5</v>
      </c>
      <c r="AU538">
        <v>15</v>
      </c>
      <c r="AV538" t="s">
        <v>2446</v>
      </c>
      <c r="AW538" t="s">
        <v>39</v>
      </c>
      <c r="AY538">
        <v>9</v>
      </c>
      <c r="AZ538" t="s">
        <v>2447</v>
      </c>
      <c r="BA538" t="s">
        <v>2448</v>
      </c>
      <c r="BB538" t="s">
        <v>2449</v>
      </c>
      <c r="BC538">
        <v>1</v>
      </c>
      <c r="BD538" t="str">
        <f ca="1">IF(Table1[[#This Row],[years_of_experience_in_field]]&gt;Table1[[#This Row],[Age]],"yes","No")</f>
        <v>No</v>
      </c>
    </row>
    <row r="539" spans="1:56" x14ac:dyDescent="0.25">
      <c r="A539">
        <v>537</v>
      </c>
      <c r="B539" t="s">
        <v>0</v>
      </c>
      <c r="H539" s="6">
        <f t="shared" ca="1" si="8"/>
        <v>38.013888888888886</v>
      </c>
      <c r="I539" s="1">
        <v>29407</v>
      </c>
      <c r="J539">
        <v>7</v>
      </c>
      <c r="K539">
        <v>60</v>
      </c>
      <c r="L539">
        <v>7</v>
      </c>
      <c r="M539">
        <v>0</v>
      </c>
      <c r="N539">
        <v>92120</v>
      </c>
      <c r="O539" t="s">
        <v>53</v>
      </c>
      <c r="P539">
        <v>1</v>
      </c>
      <c r="U539">
        <v>1</v>
      </c>
      <c r="V539" t="s">
        <v>110</v>
      </c>
      <c r="X539" t="s">
        <v>45</v>
      </c>
      <c r="Z539" t="s">
        <v>184</v>
      </c>
      <c r="AB539">
        <v>1</v>
      </c>
      <c r="AC539" t="s">
        <v>2450</v>
      </c>
      <c r="AD539" t="s">
        <v>36</v>
      </c>
      <c r="AG539" t="s">
        <v>9</v>
      </c>
      <c r="AO539" t="s">
        <v>126</v>
      </c>
      <c r="AQ539">
        <v>3</v>
      </c>
      <c r="AS539">
        <v>5</v>
      </c>
      <c r="AU539">
        <v>15</v>
      </c>
      <c r="AV539" t="s">
        <v>2451</v>
      </c>
      <c r="AW539" t="s">
        <v>28</v>
      </c>
      <c r="AY539">
        <v>9</v>
      </c>
      <c r="AZ539" t="s">
        <v>2452</v>
      </c>
      <c r="BA539" t="s">
        <v>2453</v>
      </c>
      <c r="BB539" t="s">
        <v>2454</v>
      </c>
      <c r="BC539">
        <v>1</v>
      </c>
      <c r="BD539" t="str">
        <f ca="1">IF(Table1[[#This Row],[years_of_experience_in_field]]&gt;Table1[[#This Row],[Age]],"yes","No")</f>
        <v>No</v>
      </c>
    </row>
    <row r="540" spans="1:56" x14ac:dyDescent="0.25">
      <c r="A540">
        <v>538</v>
      </c>
      <c r="C540" t="s">
        <v>1</v>
      </c>
      <c r="E540" t="s">
        <v>3</v>
      </c>
      <c r="F540" t="s">
        <v>4</v>
      </c>
      <c r="H540" s="6">
        <f t="shared" ca="1" si="8"/>
        <v>37.416666666666664</v>
      </c>
      <c r="I540" s="1">
        <v>29622</v>
      </c>
      <c r="J540">
        <v>7</v>
      </c>
      <c r="K540">
        <v>35</v>
      </c>
      <c r="L540">
        <v>10</v>
      </c>
      <c r="M540">
        <v>5</v>
      </c>
      <c r="N540">
        <v>94041</v>
      </c>
      <c r="O540" t="s">
        <v>16</v>
      </c>
      <c r="P540">
        <v>0</v>
      </c>
      <c r="Q540" t="s">
        <v>32</v>
      </c>
      <c r="S540" t="s">
        <v>18</v>
      </c>
      <c r="U540">
        <v>0</v>
      </c>
      <c r="AD540" t="s">
        <v>48</v>
      </c>
      <c r="AJ540" t="s">
        <v>12</v>
      </c>
      <c r="AO540" t="s">
        <v>37</v>
      </c>
      <c r="AQ540">
        <v>6</v>
      </c>
      <c r="AS540">
        <v>6</v>
      </c>
      <c r="AU540">
        <v>15</v>
      </c>
      <c r="AV540" t="s">
        <v>2455</v>
      </c>
      <c r="AW540" t="s">
        <v>2456</v>
      </c>
      <c r="AY540">
        <v>10</v>
      </c>
      <c r="AZ540" t="s">
        <v>2457</v>
      </c>
      <c r="BA540" t="s">
        <v>1547</v>
      </c>
      <c r="BC540">
        <v>0</v>
      </c>
      <c r="BD540" t="str">
        <f ca="1">IF(Table1[[#This Row],[years_of_experience_in_field]]&gt;Table1[[#This Row],[Age]],"yes","No")</f>
        <v>No</v>
      </c>
    </row>
    <row r="541" spans="1:56" x14ac:dyDescent="0.25">
      <c r="A541">
        <v>539</v>
      </c>
      <c r="B541" t="s">
        <v>0</v>
      </c>
      <c r="H541" s="6">
        <f t="shared" ca="1" si="8"/>
        <v>24.483333333333334</v>
      </c>
      <c r="I541" s="1">
        <v>34278</v>
      </c>
      <c r="J541">
        <v>8</v>
      </c>
      <c r="K541">
        <v>35</v>
      </c>
      <c r="L541">
        <v>15</v>
      </c>
      <c r="M541">
        <v>100</v>
      </c>
      <c r="N541">
        <v>94560</v>
      </c>
      <c r="O541" t="s">
        <v>61</v>
      </c>
      <c r="P541">
        <v>1</v>
      </c>
      <c r="U541">
        <v>1</v>
      </c>
      <c r="V541" t="s">
        <v>483</v>
      </c>
      <c r="X541" t="s">
        <v>45</v>
      </c>
      <c r="Z541" t="s">
        <v>21</v>
      </c>
      <c r="AB541">
        <v>1</v>
      </c>
      <c r="AC541" t="s">
        <v>22</v>
      </c>
      <c r="AD541" t="s">
        <v>23</v>
      </c>
      <c r="AE541" t="s">
        <v>7</v>
      </c>
      <c r="AG541" t="s">
        <v>9</v>
      </c>
      <c r="AH541" t="s">
        <v>10</v>
      </c>
      <c r="AI541" t="s">
        <v>11</v>
      </c>
      <c r="AJ541" t="s">
        <v>12</v>
      </c>
      <c r="AL541" t="s">
        <v>14</v>
      </c>
      <c r="AO541" t="s">
        <v>24</v>
      </c>
      <c r="AR541">
        <v>25</v>
      </c>
      <c r="AT541">
        <v>10</v>
      </c>
      <c r="AU541">
        <v>4</v>
      </c>
      <c r="AV541" t="s">
        <v>121</v>
      </c>
      <c r="AW541" t="s">
        <v>39</v>
      </c>
      <c r="AY541">
        <v>10</v>
      </c>
      <c r="AZ541" t="s">
        <v>2458</v>
      </c>
      <c r="BA541" t="s">
        <v>2459</v>
      </c>
      <c r="BB541" t="s">
        <v>2460</v>
      </c>
      <c r="BC541">
        <v>1</v>
      </c>
      <c r="BD541" t="str">
        <f ca="1">IF(Table1[[#This Row],[years_of_experience_in_field]]&gt;Table1[[#This Row],[Age]],"yes","No")</f>
        <v>No</v>
      </c>
    </row>
    <row r="542" spans="1:56" x14ac:dyDescent="0.25">
      <c r="A542">
        <v>540</v>
      </c>
      <c r="B542" t="s">
        <v>0</v>
      </c>
      <c r="H542" s="6">
        <f t="shared" ca="1" si="8"/>
        <v>34.844444444444441</v>
      </c>
      <c r="I542" s="1">
        <v>30548</v>
      </c>
      <c r="J542">
        <v>7</v>
      </c>
      <c r="K542">
        <v>35</v>
      </c>
      <c r="L542">
        <v>10</v>
      </c>
      <c r="M542">
        <v>1</v>
      </c>
      <c r="N542">
        <v>92300</v>
      </c>
      <c r="O542" t="s">
        <v>299</v>
      </c>
      <c r="P542">
        <v>1</v>
      </c>
      <c r="U542">
        <v>1</v>
      </c>
      <c r="V542" t="s">
        <v>44</v>
      </c>
      <c r="Y542" t="s">
        <v>2461</v>
      </c>
      <c r="Z542" t="s">
        <v>46</v>
      </c>
      <c r="AB542">
        <v>5</v>
      </c>
      <c r="AC542" t="s">
        <v>2087</v>
      </c>
      <c r="AD542" t="s">
        <v>48</v>
      </c>
      <c r="AI542" t="s">
        <v>11</v>
      </c>
      <c r="AO542" t="s">
        <v>49</v>
      </c>
      <c r="AQ542">
        <v>4</v>
      </c>
      <c r="AT542">
        <v>10</v>
      </c>
      <c r="AU542">
        <v>18</v>
      </c>
      <c r="AV542" t="s">
        <v>2462</v>
      </c>
      <c r="AW542" t="s">
        <v>309</v>
      </c>
      <c r="AY542">
        <v>10</v>
      </c>
      <c r="AZ542" t="s">
        <v>2463</v>
      </c>
      <c r="BA542" t="s">
        <v>2464</v>
      </c>
      <c r="BB542" t="s">
        <v>2465</v>
      </c>
      <c r="BC542">
        <v>1</v>
      </c>
      <c r="BD542" t="str">
        <f ca="1">IF(Table1[[#This Row],[years_of_experience_in_field]]&gt;Table1[[#This Row],[Age]],"yes","No")</f>
        <v>No</v>
      </c>
    </row>
    <row r="543" spans="1:56" x14ac:dyDescent="0.25">
      <c r="A543">
        <v>541</v>
      </c>
      <c r="B543" t="s">
        <v>0</v>
      </c>
      <c r="H543" s="6">
        <f t="shared" ca="1" si="8"/>
        <v>26.452777777777779</v>
      </c>
      <c r="I543" s="1">
        <v>33569</v>
      </c>
      <c r="J543">
        <v>8</v>
      </c>
      <c r="K543">
        <v>15</v>
      </c>
      <c r="L543">
        <v>6</v>
      </c>
      <c r="M543">
        <v>10</v>
      </c>
      <c r="N543">
        <v>12345</v>
      </c>
      <c r="O543" t="s">
        <v>67</v>
      </c>
      <c r="P543">
        <v>0</v>
      </c>
      <c r="Q543" t="s">
        <v>43</v>
      </c>
      <c r="S543" t="s">
        <v>68</v>
      </c>
      <c r="U543">
        <v>1</v>
      </c>
      <c r="V543" t="s">
        <v>119</v>
      </c>
      <c r="X543" t="s">
        <v>45</v>
      </c>
      <c r="Z543" t="s">
        <v>195</v>
      </c>
      <c r="AB543">
        <v>1</v>
      </c>
      <c r="AC543" t="s">
        <v>2466</v>
      </c>
      <c r="AD543" t="s">
        <v>23</v>
      </c>
      <c r="AH543" t="s">
        <v>10</v>
      </c>
      <c r="AJ543" t="s">
        <v>12</v>
      </c>
      <c r="AK543" t="s">
        <v>13</v>
      </c>
      <c r="AO543" t="s">
        <v>24</v>
      </c>
      <c r="AQ543">
        <v>6</v>
      </c>
      <c r="AT543">
        <v>20</v>
      </c>
      <c r="AU543">
        <v>15</v>
      </c>
      <c r="AV543" t="s">
        <v>2467</v>
      </c>
      <c r="AW543" t="s">
        <v>28</v>
      </c>
      <c r="AY543">
        <v>10</v>
      </c>
      <c r="AZ543" t="s">
        <v>2468</v>
      </c>
      <c r="BA543" t="s">
        <v>2469</v>
      </c>
      <c r="BB543" t="s">
        <v>494</v>
      </c>
      <c r="BC543">
        <v>1</v>
      </c>
      <c r="BD543" t="str">
        <f ca="1">IF(Table1[[#This Row],[years_of_experience_in_field]]&gt;Table1[[#This Row],[Age]],"yes","No")</f>
        <v>No</v>
      </c>
    </row>
    <row r="544" spans="1:56" x14ac:dyDescent="0.25">
      <c r="A544">
        <v>542</v>
      </c>
      <c r="C544" t="s">
        <v>1</v>
      </c>
      <c r="H544" s="6">
        <f t="shared" ca="1" si="8"/>
        <v>30.683333333333334</v>
      </c>
      <c r="I544" s="1">
        <v>32046</v>
      </c>
      <c r="J544">
        <v>7</v>
      </c>
      <c r="K544">
        <v>10</v>
      </c>
      <c r="L544">
        <v>8</v>
      </c>
      <c r="M544">
        <v>24</v>
      </c>
      <c r="N544">
        <v>1080023</v>
      </c>
      <c r="O544" t="s">
        <v>31</v>
      </c>
      <c r="P544">
        <v>1</v>
      </c>
      <c r="U544">
        <v>1</v>
      </c>
      <c r="V544" t="s">
        <v>5</v>
      </c>
      <c r="X544" t="s">
        <v>45</v>
      </c>
      <c r="AA544" t="s">
        <v>2470</v>
      </c>
      <c r="AB544">
        <v>5</v>
      </c>
      <c r="AC544" t="s">
        <v>2471</v>
      </c>
      <c r="AD544" t="s">
        <v>23</v>
      </c>
      <c r="AJ544" t="s">
        <v>12</v>
      </c>
      <c r="AO544" t="s">
        <v>37</v>
      </c>
      <c r="AQ544">
        <v>1</v>
      </c>
      <c r="AS544">
        <v>1</v>
      </c>
      <c r="AU544">
        <v>10</v>
      </c>
      <c r="AV544" t="s">
        <v>2472</v>
      </c>
      <c r="AW544" t="s">
        <v>39</v>
      </c>
      <c r="AY544">
        <v>8</v>
      </c>
      <c r="AZ544" t="s">
        <v>2473</v>
      </c>
      <c r="BA544" t="s">
        <v>2474</v>
      </c>
      <c r="BB544" t="s">
        <v>2475</v>
      </c>
      <c r="BC544">
        <v>1</v>
      </c>
      <c r="BD544" t="str">
        <f ca="1">IF(Table1[[#This Row],[years_of_experience_in_field]]&gt;Table1[[#This Row],[Age]],"yes","No")</f>
        <v>No</v>
      </c>
    </row>
    <row r="545" spans="1:56" x14ac:dyDescent="0.25">
      <c r="A545">
        <v>543</v>
      </c>
      <c r="B545" t="s">
        <v>0</v>
      </c>
      <c r="F545" t="s">
        <v>4</v>
      </c>
      <c r="H545" s="6">
        <f t="shared" ca="1" si="8"/>
        <v>32.302777777777777</v>
      </c>
      <c r="I545" s="1">
        <v>31463</v>
      </c>
      <c r="J545">
        <v>7</v>
      </c>
      <c r="K545">
        <v>35</v>
      </c>
      <c r="L545">
        <v>8</v>
      </c>
      <c r="M545">
        <v>1</v>
      </c>
      <c r="O545" t="s">
        <v>61</v>
      </c>
      <c r="P545">
        <v>1</v>
      </c>
      <c r="U545">
        <v>1</v>
      </c>
      <c r="V545" t="s">
        <v>371</v>
      </c>
      <c r="X545" t="s">
        <v>75</v>
      </c>
      <c r="AA545" t="s">
        <v>862</v>
      </c>
      <c r="AB545">
        <v>5</v>
      </c>
      <c r="AD545" t="s">
        <v>48</v>
      </c>
      <c r="AH545" t="s">
        <v>10</v>
      </c>
      <c r="AJ545" t="s">
        <v>12</v>
      </c>
      <c r="AO545" t="s">
        <v>37</v>
      </c>
      <c r="AQ545">
        <v>2</v>
      </c>
      <c r="AS545">
        <v>3</v>
      </c>
      <c r="AU545">
        <v>10</v>
      </c>
      <c r="AV545" t="s">
        <v>2476</v>
      </c>
      <c r="AW545" t="s">
        <v>39</v>
      </c>
      <c r="AY545">
        <v>9</v>
      </c>
      <c r="AZ545" t="s">
        <v>2477</v>
      </c>
      <c r="BA545" t="s">
        <v>2478</v>
      </c>
      <c r="BB545" t="s">
        <v>2479</v>
      </c>
      <c r="BC545">
        <v>0</v>
      </c>
      <c r="BD545" t="str">
        <f ca="1">IF(Table1[[#This Row],[years_of_experience_in_field]]&gt;Table1[[#This Row],[Age]],"yes","No")</f>
        <v>No</v>
      </c>
    </row>
    <row r="546" spans="1:56" ht="63" x14ac:dyDescent="0.25">
      <c r="A546">
        <v>544</v>
      </c>
      <c r="C546" t="s">
        <v>1</v>
      </c>
      <c r="E546" t="s">
        <v>3</v>
      </c>
      <c r="F546" t="s">
        <v>4</v>
      </c>
      <c r="H546" s="6">
        <f t="shared" ca="1" si="8"/>
        <v>30.566666666666666</v>
      </c>
      <c r="I546" s="1">
        <v>32088</v>
      </c>
      <c r="J546">
        <v>7</v>
      </c>
      <c r="K546">
        <v>45</v>
      </c>
      <c r="L546">
        <v>7</v>
      </c>
      <c r="M546">
        <v>6</v>
      </c>
      <c r="N546">
        <v>60486</v>
      </c>
      <c r="O546" t="s">
        <v>42</v>
      </c>
      <c r="P546">
        <v>0</v>
      </c>
      <c r="Q546" t="s">
        <v>62</v>
      </c>
      <c r="S546" t="s">
        <v>63</v>
      </c>
      <c r="U546">
        <v>1</v>
      </c>
      <c r="V546" t="s">
        <v>177</v>
      </c>
      <c r="X546" t="s">
        <v>20</v>
      </c>
      <c r="AA546" t="s">
        <v>2480</v>
      </c>
      <c r="AB546">
        <v>8</v>
      </c>
      <c r="AC546" t="s">
        <v>2481</v>
      </c>
      <c r="AD546" t="s">
        <v>48</v>
      </c>
      <c r="AH546" t="s">
        <v>10</v>
      </c>
      <c r="AO546" t="s">
        <v>37</v>
      </c>
      <c r="AQ546">
        <v>3</v>
      </c>
      <c r="AS546">
        <v>2</v>
      </c>
      <c r="AU546">
        <v>40</v>
      </c>
      <c r="AV546" t="s">
        <v>2482</v>
      </c>
      <c r="AW546" t="s">
        <v>39</v>
      </c>
      <c r="AY546">
        <v>10</v>
      </c>
      <c r="AZ546" s="3" t="s">
        <v>2483</v>
      </c>
      <c r="BC546">
        <v>0</v>
      </c>
      <c r="BD546" t="str">
        <f ca="1">IF(Table1[[#This Row],[years_of_experience_in_field]]&gt;Table1[[#This Row],[Age]],"yes","No")</f>
        <v>No</v>
      </c>
    </row>
    <row r="547" spans="1:56" x14ac:dyDescent="0.25">
      <c r="A547">
        <v>545</v>
      </c>
      <c r="B547" t="s">
        <v>0</v>
      </c>
      <c r="H547" s="6">
        <f t="shared" ca="1" si="8"/>
        <v>57.347222222222221</v>
      </c>
      <c r="I547" s="1">
        <v>22447</v>
      </c>
      <c r="J547">
        <v>8</v>
      </c>
      <c r="K547">
        <v>120</v>
      </c>
      <c r="L547">
        <v>2</v>
      </c>
      <c r="M547">
        <v>25</v>
      </c>
      <c r="N547">
        <v>90210</v>
      </c>
      <c r="O547" t="s">
        <v>267</v>
      </c>
      <c r="P547">
        <v>1</v>
      </c>
      <c r="U547">
        <v>1</v>
      </c>
      <c r="V547" t="s">
        <v>177</v>
      </c>
      <c r="X547" t="s">
        <v>20</v>
      </c>
      <c r="Z547" t="s">
        <v>320</v>
      </c>
      <c r="AB547">
        <v>25</v>
      </c>
      <c r="AC547" t="s">
        <v>2484</v>
      </c>
      <c r="AD547" t="s">
        <v>48</v>
      </c>
      <c r="AE547" t="s">
        <v>7</v>
      </c>
      <c r="AG547" t="s">
        <v>9</v>
      </c>
      <c r="AL547" t="s">
        <v>14</v>
      </c>
      <c r="AO547" t="s">
        <v>49</v>
      </c>
      <c r="AR547">
        <v>20</v>
      </c>
      <c r="AS547">
        <v>5</v>
      </c>
      <c r="AU547">
        <v>15</v>
      </c>
      <c r="AV547" t="s">
        <v>2485</v>
      </c>
      <c r="AX547" t="s">
        <v>2486</v>
      </c>
      <c r="AY547">
        <v>10</v>
      </c>
      <c r="AZ547" t="s">
        <v>40</v>
      </c>
      <c r="BA547" t="s">
        <v>2487</v>
      </c>
      <c r="BB547" t="s">
        <v>80</v>
      </c>
      <c r="BC547">
        <v>1</v>
      </c>
      <c r="BD547" t="str">
        <f ca="1">IF(Table1[[#This Row],[years_of_experience_in_field]]&gt;Table1[[#This Row],[Age]],"yes","No")</f>
        <v>No</v>
      </c>
    </row>
    <row r="548" spans="1:56" x14ac:dyDescent="0.25">
      <c r="A548">
        <v>546</v>
      </c>
      <c r="B548" t="s">
        <v>0</v>
      </c>
      <c r="F548" t="s">
        <v>4</v>
      </c>
      <c r="H548" s="6">
        <f t="shared" ca="1" si="8"/>
        <v>37.219444444444441</v>
      </c>
      <c r="I548" s="1">
        <v>29693</v>
      </c>
      <c r="J548">
        <v>6</v>
      </c>
      <c r="K548">
        <v>15</v>
      </c>
      <c r="L548">
        <v>10</v>
      </c>
      <c r="M548">
        <v>3</v>
      </c>
      <c r="N548">
        <v>1220</v>
      </c>
      <c r="O548" t="s">
        <v>61</v>
      </c>
      <c r="P548">
        <v>1</v>
      </c>
      <c r="U548">
        <v>1</v>
      </c>
      <c r="V548" t="s">
        <v>177</v>
      </c>
      <c r="X548" t="s">
        <v>45</v>
      </c>
      <c r="AA548" t="s">
        <v>2488</v>
      </c>
      <c r="AB548">
        <v>10</v>
      </c>
      <c r="AC548" t="s">
        <v>2489</v>
      </c>
      <c r="AD548" t="s">
        <v>125</v>
      </c>
      <c r="AM548" t="s">
        <v>15</v>
      </c>
      <c r="AW548" t="s">
        <v>309</v>
      </c>
      <c r="AY548">
        <v>9</v>
      </c>
      <c r="AZ548" t="s">
        <v>2490</v>
      </c>
      <c r="BA548" t="s">
        <v>2491</v>
      </c>
      <c r="BB548" t="s">
        <v>1579</v>
      </c>
      <c r="BC548">
        <v>0</v>
      </c>
      <c r="BD548" t="str">
        <f ca="1">IF(Table1[[#This Row],[years_of_experience_in_field]]&gt;Table1[[#This Row],[Age]],"yes","No")</f>
        <v>No</v>
      </c>
    </row>
    <row r="549" spans="1:56" x14ac:dyDescent="0.25">
      <c r="A549">
        <v>547</v>
      </c>
      <c r="B549" t="s">
        <v>0</v>
      </c>
      <c r="D549" t="s">
        <v>2</v>
      </c>
      <c r="G549" t="s">
        <v>2492</v>
      </c>
      <c r="H549" s="6">
        <f t="shared" ca="1" si="8"/>
        <v>28</v>
      </c>
      <c r="I549" s="1">
        <v>33012</v>
      </c>
      <c r="J549">
        <v>6</v>
      </c>
      <c r="K549">
        <v>35</v>
      </c>
      <c r="L549">
        <v>10</v>
      </c>
      <c r="M549">
        <v>300</v>
      </c>
      <c r="N549">
        <v>6408453</v>
      </c>
      <c r="O549" t="s">
        <v>53</v>
      </c>
      <c r="P549">
        <v>1</v>
      </c>
      <c r="U549">
        <v>1</v>
      </c>
      <c r="V549" t="s">
        <v>177</v>
      </c>
      <c r="Y549" t="s">
        <v>2493</v>
      </c>
      <c r="Z549" t="s">
        <v>236</v>
      </c>
      <c r="AB549">
        <v>1</v>
      </c>
      <c r="AC549" t="s">
        <v>2494</v>
      </c>
      <c r="AD549" t="s">
        <v>48</v>
      </c>
      <c r="AG549" t="s">
        <v>9</v>
      </c>
      <c r="AH549" t="s">
        <v>10</v>
      </c>
      <c r="AO549" t="s">
        <v>37</v>
      </c>
      <c r="AR549">
        <v>12</v>
      </c>
      <c r="AT549">
        <v>10</v>
      </c>
      <c r="AU549">
        <v>3</v>
      </c>
      <c r="AV549" t="s">
        <v>2495</v>
      </c>
      <c r="AW549" t="s">
        <v>39</v>
      </c>
      <c r="AY549">
        <v>10</v>
      </c>
      <c r="AZ549" t="s">
        <v>2496</v>
      </c>
      <c r="BA549" t="s">
        <v>2497</v>
      </c>
      <c r="BB549" t="s">
        <v>2498</v>
      </c>
      <c r="BC549">
        <v>1</v>
      </c>
      <c r="BD549" t="str">
        <f ca="1">IF(Table1[[#This Row],[years_of_experience_in_field]]&gt;Table1[[#This Row],[Age]],"yes","No")</f>
        <v>No</v>
      </c>
    </row>
    <row r="550" spans="1:56" ht="236.25" x14ac:dyDescent="0.25">
      <c r="A550">
        <v>548</v>
      </c>
      <c r="B550" t="s">
        <v>0</v>
      </c>
      <c r="C550" t="s">
        <v>1</v>
      </c>
      <c r="E550" t="s">
        <v>3</v>
      </c>
      <c r="H550" s="6">
        <f t="shared" ca="1" si="8"/>
        <v>29.991666666666667</v>
      </c>
      <c r="I550" s="1">
        <v>32295</v>
      </c>
      <c r="J550">
        <v>7</v>
      </c>
      <c r="K550">
        <v>20</v>
      </c>
      <c r="L550">
        <v>10</v>
      </c>
      <c r="M550">
        <v>30</v>
      </c>
      <c r="N550">
        <v>2120026</v>
      </c>
      <c r="O550" t="s">
        <v>153</v>
      </c>
      <c r="P550">
        <v>1</v>
      </c>
      <c r="U550">
        <v>1</v>
      </c>
      <c r="V550" t="s">
        <v>177</v>
      </c>
      <c r="X550" t="s">
        <v>45</v>
      </c>
      <c r="Z550" t="s">
        <v>56</v>
      </c>
      <c r="AB550">
        <v>2</v>
      </c>
      <c r="AC550" t="s">
        <v>2499</v>
      </c>
      <c r="AD550" t="s">
        <v>23</v>
      </c>
      <c r="AM550" t="s">
        <v>15</v>
      </c>
      <c r="AW550" t="s">
        <v>39</v>
      </c>
      <c r="AY550">
        <v>5</v>
      </c>
      <c r="AZ550" s="3" t="s">
        <v>2500</v>
      </c>
      <c r="BA550" s="3" t="s">
        <v>2501</v>
      </c>
      <c r="BB550" t="s">
        <v>2502</v>
      </c>
      <c r="BC550">
        <v>0</v>
      </c>
      <c r="BD550" t="str">
        <f ca="1">IF(Table1[[#This Row],[years_of_experience_in_field]]&gt;Table1[[#This Row],[Age]],"yes","No")</f>
        <v>No</v>
      </c>
    </row>
    <row r="551" spans="1:56" x14ac:dyDescent="0.25">
      <c r="A551">
        <v>549</v>
      </c>
      <c r="C551" t="s">
        <v>1</v>
      </c>
      <c r="H551" s="6">
        <f t="shared" ca="1" si="8"/>
        <v>27.524999999999999</v>
      </c>
      <c r="I551" s="1">
        <v>33183</v>
      </c>
      <c r="J551">
        <v>6</v>
      </c>
      <c r="K551">
        <v>10</v>
      </c>
      <c r="L551">
        <v>6</v>
      </c>
      <c r="M551">
        <v>4</v>
      </c>
      <c r="N551">
        <v>10405</v>
      </c>
      <c r="O551" t="s">
        <v>67</v>
      </c>
      <c r="P551">
        <v>1</v>
      </c>
      <c r="U551">
        <v>1</v>
      </c>
      <c r="V551" t="s">
        <v>177</v>
      </c>
      <c r="X551" t="s">
        <v>55</v>
      </c>
      <c r="Z551" t="s">
        <v>56</v>
      </c>
      <c r="AB551">
        <v>10</v>
      </c>
      <c r="AC551" t="s">
        <v>2503</v>
      </c>
      <c r="AD551" t="s">
        <v>23</v>
      </c>
      <c r="AJ551" t="s">
        <v>12</v>
      </c>
      <c r="AO551" t="s">
        <v>49</v>
      </c>
      <c r="AQ551">
        <v>2</v>
      </c>
      <c r="AS551">
        <v>3</v>
      </c>
      <c r="AU551">
        <v>4</v>
      </c>
      <c r="AV551" t="s">
        <v>2504</v>
      </c>
      <c r="AW551" t="s">
        <v>39</v>
      </c>
      <c r="AY551">
        <v>9</v>
      </c>
      <c r="AZ551" t="s">
        <v>2505</v>
      </c>
      <c r="BA551" t="s">
        <v>2506</v>
      </c>
      <c r="BB551" t="s">
        <v>80</v>
      </c>
      <c r="BC551">
        <v>1</v>
      </c>
      <c r="BD551" t="str">
        <f ca="1">IF(Table1[[#This Row],[years_of_experience_in_field]]&gt;Table1[[#This Row],[Age]],"yes","No")</f>
        <v>No</v>
      </c>
    </row>
    <row r="552" spans="1:56" ht="173.25" x14ac:dyDescent="0.25">
      <c r="A552">
        <v>550</v>
      </c>
      <c r="C552" t="s">
        <v>1</v>
      </c>
      <c r="E552" t="s">
        <v>3</v>
      </c>
      <c r="H552" s="6">
        <f t="shared" ca="1" si="8"/>
        <v>34.869444444444447</v>
      </c>
      <c r="I552" s="1">
        <v>30539</v>
      </c>
      <c r="J552">
        <v>7</v>
      </c>
      <c r="K552">
        <v>30</v>
      </c>
      <c r="L552">
        <v>8</v>
      </c>
      <c r="M552">
        <v>4</v>
      </c>
      <c r="N552">
        <v>4037</v>
      </c>
      <c r="O552" t="s">
        <v>267</v>
      </c>
      <c r="P552">
        <v>0</v>
      </c>
      <c r="Q552" t="s">
        <v>32</v>
      </c>
      <c r="S552" t="s">
        <v>33</v>
      </c>
      <c r="U552">
        <v>1</v>
      </c>
      <c r="V552" t="s">
        <v>177</v>
      </c>
      <c r="X552" t="s">
        <v>45</v>
      </c>
      <c r="Z552" t="s">
        <v>56</v>
      </c>
      <c r="AB552">
        <v>7</v>
      </c>
      <c r="AC552" t="s">
        <v>163</v>
      </c>
      <c r="AD552" t="s">
        <v>48</v>
      </c>
      <c r="AH552" t="s">
        <v>10</v>
      </c>
      <c r="AJ552" t="s">
        <v>12</v>
      </c>
      <c r="AO552" t="s">
        <v>24</v>
      </c>
      <c r="AQ552">
        <v>3</v>
      </c>
      <c r="AS552">
        <v>2</v>
      </c>
      <c r="AU552">
        <v>8</v>
      </c>
      <c r="AV552" t="s">
        <v>2507</v>
      </c>
      <c r="AX552" t="s">
        <v>2508</v>
      </c>
      <c r="AY552">
        <v>9</v>
      </c>
      <c r="AZ552" s="3" t="s">
        <v>2509</v>
      </c>
      <c r="BA552" t="s">
        <v>2510</v>
      </c>
      <c r="BC552">
        <v>0</v>
      </c>
      <c r="BD552" t="str">
        <f ca="1">IF(Table1[[#This Row],[years_of_experience_in_field]]&gt;Table1[[#This Row],[Age]],"yes","No")</f>
        <v>No</v>
      </c>
    </row>
    <row r="553" spans="1:56" ht="189" x14ac:dyDescent="0.25">
      <c r="A553">
        <v>551</v>
      </c>
      <c r="C553" t="s">
        <v>1</v>
      </c>
      <c r="F553" t="s">
        <v>4</v>
      </c>
      <c r="H553" s="6">
        <f t="shared" ca="1" si="8"/>
        <v>28.886111111111113</v>
      </c>
      <c r="I553" s="1">
        <v>32693</v>
      </c>
      <c r="J553">
        <v>6</v>
      </c>
      <c r="K553">
        <v>60</v>
      </c>
      <c r="L553">
        <v>5</v>
      </c>
      <c r="M553">
        <v>30</v>
      </c>
      <c r="N553">
        <v>30716</v>
      </c>
      <c r="O553" t="s">
        <v>53</v>
      </c>
      <c r="P553">
        <v>1</v>
      </c>
      <c r="U553">
        <v>1</v>
      </c>
      <c r="V553" t="s">
        <v>177</v>
      </c>
      <c r="X553" t="s">
        <v>20</v>
      </c>
      <c r="Z553" t="s">
        <v>56</v>
      </c>
      <c r="AB553">
        <v>8</v>
      </c>
      <c r="AC553" t="s">
        <v>2511</v>
      </c>
      <c r="AD553" t="s">
        <v>23</v>
      </c>
      <c r="AM553" t="s">
        <v>15</v>
      </c>
      <c r="AW553" t="s">
        <v>39</v>
      </c>
      <c r="AY553">
        <v>8</v>
      </c>
      <c r="AZ553" s="3" t="s">
        <v>2512</v>
      </c>
      <c r="BA553" t="s">
        <v>2513</v>
      </c>
      <c r="BB553" s="3" t="s">
        <v>2514</v>
      </c>
      <c r="BC553">
        <v>1</v>
      </c>
      <c r="BD553" t="str">
        <f ca="1">IF(Table1[[#This Row],[years_of_experience_in_field]]&gt;Table1[[#This Row],[Age]],"yes","No")</f>
        <v>No</v>
      </c>
    </row>
    <row r="554" spans="1:56" x14ac:dyDescent="0.25">
      <c r="A554">
        <v>552</v>
      </c>
      <c r="B554" t="s">
        <v>0</v>
      </c>
      <c r="F554" t="s">
        <v>4</v>
      </c>
      <c r="H554" s="6">
        <f t="shared" ca="1" si="8"/>
        <v>39.266666666666666</v>
      </c>
      <c r="I554" s="1">
        <v>28956</v>
      </c>
      <c r="J554">
        <v>6</v>
      </c>
      <c r="K554">
        <v>40</v>
      </c>
      <c r="L554">
        <v>12</v>
      </c>
      <c r="M554">
        <v>2</v>
      </c>
      <c r="O554" t="s">
        <v>85</v>
      </c>
      <c r="P554">
        <v>0</v>
      </c>
      <c r="Q554" t="s">
        <v>62</v>
      </c>
      <c r="S554" t="s">
        <v>63</v>
      </c>
      <c r="U554">
        <v>1</v>
      </c>
      <c r="V554" t="s">
        <v>177</v>
      </c>
      <c r="X554" t="s">
        <v>20</v>
      </c>
      <c r="Z554" t="s">
        <v>56</v>
      </c>
      <c r="AB554">
        <v>15</v>
      </c>
      <c r="AC554" t="s">
        <v>2515</v>
      </c>
      <c r="AD554" t="s">
        <v>36</v>
      </c>
      <c r="AG554" t="s">
        <v>9</v>
      </c>
      <c r="AO554" t="s">
        <v>37</v>
      </c>
      <c r="AQ554">
        <v>4</v>
      </c>
      <c r="AS554">
        <v>4</v>
      </c>
      <c r="AU554">
        <v>5</v>
      </c>
      <c r="AV554" t="s">
        <v>2516</v>
      </c>
      <c r="AW554" t="s">
        <v>39</v>
      </c>
      <c r="AY554">
        <v>10</v>
      </c>
      <c r="AZ554" t="s">
        <v>2517</v>
      </c>
      <c r="BA554" t="s">
        <v>2518</v>
      </c>
      <c r="BB554" t="s">
        <v>2519</v>
      </c>
      <c r="BC554">
        <v>0</v>
      </c>
      <c r="BD554" t="str">
        <f ca="1">IF(Table1[[#This Row],[years_of_experience_in_field]]&gt;Table1[[#This Row],[Age]],"yes","No")</f>
        <v>No</v>
      </c>
    </row>
    <row r="555" spans="1:56" x14ac:dyDescent="0.25">
      <c r="A555">
        <v>553</v>
      </c>
      <c r="C555" t="s">
        <v>1</v>
      </c>
      <c r="E555" t="s">
        <v>3</v>
      </c>
      <c r="F555" t="s">
        <v>4</v>
      </c>
      <c r="H555" s="6">
        <f t="shared" ca="1" si="8"/>
        <v>35.65</v>
      </c>
      <c r="I555" s="1">
        <v>30258</v>
      </c>
      <c r="J555">
        <v>6</v>
      </c>
      <c r="K555">
        <v>70</v>
      </c>
      <c r="L555">
        <v>10</v>
      </c>
      <c r="M555">
        <v>12</v>
      </c>
      <c r="N555">
        <v>13825</v>
      </c>
      <c r="O555" t="s">
        <v>85</v>
      </c>
      <c r="P555">
        <v>0</v>
      </c>
      <c r="Q555" t="s">
        <v>62</v>
      </c>
      <c r="S555" t="s">
        <v>68</v>
      </c>
      <c r="U555">
        <v>1</v>
      </c>
      <c r="V555" t="s">
        <v>177</v>
      </c>
      <c r="X555" t="s">
        <v>45</v>
      </c>
      <c r="Z555" t="s">
        <v>56</v>
      </c>
      <c r="AB555">
        <v>10</v>
      </c>
      <c r="AC555" t="s">
        <v>2520</v>
      </c>
      <c r="AD555" t="s">
        <v>23</v>
      </c>
      <c r="AH555" t="s">
        <v>10</v>
      </c>
      <c r="AN555" t="s">
        <v>1035</v>
      </c>
      <c r="AO555" t="s">
        <v>37</v>
      </c>
      <c r="AQ555">
        <v>6</v>
      </c>
      <c r="AS555">
        <v>4</v>
      </c>
      <c r="AU555">
        <v>20</v>
      </c>
      <c r="AV555" t="s">
        <v>2521</v>
      </c>
      <c r="AX555" t="s">
        <v>2522</v>
      </c>
      <c r="AY555">
        <v>10</v>
      </c>
      <c r="AZ555" t="s">
        <v>2523</v>
      </c>
      <c r="BA555" t="s">
        <v>2524</v>
      </c>
      <c r="BB555" t="s">
        <v>2525</v>
      </c>
      <c r="BC555">
        <v>1</v>
      </c>
      <c r="BD555" t="str">
        <f ca="1">IF(Table1[[#This Row],[years_of_experience_in_field]]&gt;Table1[[#This Row],[Age]],"yes","No")</f>
        <v>No</v>
      </c>
    </row>
    <row r="556" spans="1:56" x14ac:dyDescent="0.25">
      <c r="A556">
        <v>554</v>
      </c>
      <c r="C556" t="s">
        <v>1</v>
      </c>
      <c r="H556" s="6">
        <f t="shared" ca="1" si="8"/>
        <v>27.877777777777776</v>
      </c>
      <c r="I556" s="1">
        <v>33056</v>
      </c>
      <c r="J556">
        <v>8</v>
      </c>
      <c r="K556">
        <v>35</v>
      </c>
      <c r="L556">
        <v>12</v>
      </c>
      <c r="M556">
        <v>15</v>
      </c>
      <c r="N556">
        <v>80424</v>
      </c>
      <c r="O556" t="s">
        <v>16</v>
      </c>
      <c r="P556">
        <v>0</v>
      </c>
      <c r="Q556" t="s">
        <v>32</v>
      </c>
      <c r="S556" t="s">
        <v>63</v>
      </c>
      <c r="U556">
        <v>1</v>
      </c>
      <c r="V556" t="s">
        <v>119</v>
      </c>
      <c r="X556" t="s">
        <v>55</v>
      </c>
      <c r="Z556" t="s">
        <v>269</v>
      </c>
      <c r="AB556">
        <v>5</v>
      </c>
      <c r="AC556" t="s">
        <v>2526</v>
      </c>
      <c r="AD556" t="s">
        <v>48</v>
      </c>
      <c r="AI556" t="s">
        <v>11</v>
      </c>
      <c r="AO556" t="s">
        <v>126</v>
      </c>
      <c r="AQ556">
        <v>4</v>
      </c>
      <c r="AS556">
        <v>2</v>
      </c>
      <c r="AU556">
        <v>5</v>
      </c>
      <c r="AV556" t="s">
        <v>2527</v>
      </c>
      <c r="AW556" t="s">
        <v>39</v>
      </c>
      <c r="AY556">
        <v>10</v>
      </c>
      <c r="AZ556" t="s">
        <v>2528</v>
      </c>
      <c r="BA556" t="s">
        <v>2529</v>
      </c>
      <c r="BB556" t="s">
        <v>2530</v>
      </c>
      <c r="BC556">
        <v>0</v>
      </c>
      <c r="BD556" t="str">
        <f ca="1">IF(Table1[[#This Row],[years_of_experience_in_field]]&gt;Table1[[#This Row],[Age]],"yes","No")</f>
        <v>No</v>
      </c>
    </row>
    <row r="557" spans="1:56" x14ac:dyDescent="0.25">
      <c r="A557">
        <v>555</v>
      </c>
      <c r="B557" t="s">
        <v>0</v>
      </c>
      <c r="H557" s="6">
        <f t="shared" ca="1" si="8"/>
        <v>54.4</v>
      </c>
      <c r="I557" s="1">
        <v>23508</v>
      </c>
      <c r="J557">
        <v>6</v>
      </c>
      <c r="K557">
        <v>95</v>
      </c>
      <c r="L557">
        <v>8</v>
      </c>
      <c r="M557">
        <v>25</v>
      </c>
      <c r="N557">
        <v>30040</v>
      </c>
      <c r="O557" t="s">
        <v>153</v>
      </c>
      <c r="P557">
        <v>1</v>
      </c>
      <c r="U557">
        <v>1</v>
      </c>
      <c r="V557" t="s">
        <v>119</v>
      </c>
      <c r="X557" t="s">
        <v>45</v>
      </c>
      <c r="Z557" t="s">
        <v>120</v>
      </c>
      <c r="AB557">
        <v>10</v>
      </c>
      <c r="AC557" t="s">
        <v>2531</v>
      </c>
      <c r="AD557" t="s">
        <v>48</v>
      </c>
      <c r="AG557" t="s">
        <v>9</v>
      </c>
      <c r="AO557" t="s">
        <v>126</v>
      </c>
      <c r="AQ557">
        <v>3</v>
      </c>
      <c r="AS557">
        <v>6</v>
      </c>
      <c r="AU557">
        <v>25</v>
      </c>
      <c r="AV557" t="s">
        <v>2532</v>
      </c>
      <c r="AW557" t="s">
        <v>28</v>
      </c>
      <c r="AY557">
        <v>9</v>
      </c>
      <c r="AZ557" t="s">
        <v>2533</v>
      </c>
      <c r="BA557" t="s">
        <v>639</v>
      </c>
      <c r="BB557" t="s">
        <v>2534</v>
      </c>
      <c r="BC557">
        <v>0</v>
      </c>
      <c r="BD557" t="str">
        <f ca="1">IF(Table1[[#This Row],[years_of_experience_in_field]]&gt;Table1[[#This Row],[Age]],"yes","No")</f>
        <v>No</v>
      </c>
    </row>
    <row r="558" spans="1:56" x14ac:dyDescent="0.25">
      <c r="A558">
        <v>556</v>
      </c>
      <c r="B558" t="s">
        <v>0</v>
      </c>
      <c r="D558" t="s">
        <v>2</v>
      </c>
      <c r="F558" t="s">
        <v>4</v>
      </c>
      <c r="H558" s="6">
        <f t="shared" ca="1" si="8"/>
        <v>37.625</v>
      </c>
      <c r="I558" s="1">
        <v>29547</v>
      </c>
      <c r="J558">
        <v>6</v>
      </c>
      <c r="K558">
        <v>30</v>
      </c>
      <c r="L558">
        <v>10</v>
      </c>
      <c r="M558">
        <v>10</v>
      </c>
      <c r="N558">
        <v>2143</v>
      </c>
      <c r="O558" t="s">
        <v>67</v>
      </c>
      <c r="P558">
        <v>0</v>
      </c>
      <c r="Q558" t="s">
        <v>43</v>
      </c>
      <c r="S558" t="s">
        <v>68</v>
      </c>
      <c r="U558">
        <v>1</v>
      </c>
      <c r="V558" t="s">
        <v>99</v>
      </c>
      <c r="X558" t="s">
        <v>106</v>
      </c>
      <c r="Z558" t="s">
        <v>120</v>
      </c>
      <c r="AB558">
        <v>12</v>
      </c>
      <c r="AC558" t="s">
        <v>2535</v>
      </c>
      <c r="AD558" t="s">
        <v>36</v>
      </c>
      <c r="AH558" t="s">
        <v>10</v>
      </c>
      <c r="AO558" t="s">
        <v>37</v>
      </c>
      <c r="AQ558">
        <v>6</v>
      </c>
      <c r="AS558">
        <v>6</v>
      </c>
      <c r="AU558">
        <v>3</v>
      </c>
      <c r="AV558" t="s">
        <v>2536</v>
      </c>
      <c r="AW558" t="s">
        <v>39</v>
      </c>
      <c r="AY558">
        <v>10</v>
      </c>
      <c r="AZ558" t="s">
        <v>2537</v>
      </c>
      <c r="BA558" t="s">
        <v>392</v>
      </c>
      <c r="BB558" t="s">
        <v>2538</v>
      </c>
      <c r="BC558">
        <v>1</v>
      </c>
      <c r="BD558" t="str">
        <f ca="1">IF(Table1[[#This Row],[years_of_experience_in_field]]&gt;Table1[[#This Row],[Age]],"yes","No")</f>
        <v>No</v>
      </c>
    </row>
    <row r="559" spans="1:56" x14ac:dyDescent="0.25">
      <c r="A559">
        <v>557</v>
      </c>
      <c r="B559" t="s">
        <v>0</v>
      </c>
      <c r="E559" t="s">
        <v>3</v>
      </c>
      <c r="F559" t="s">
        <v>4</v>
      </c>
      <c r="H559" s="6">
        <f t="shared" ca="1" si="8"/>
        <v>33.68611111111111</v>
      </c>
      <c r="I559" s="1">
        <v>30965</v>
      </c>
      <c r="J559">
        <v>8</v>
      </c>
      <c r="K559">
        <v>35</v>
      </c>
      <c r="L559">
        <v>14</v>
      </c>
      <c r="M559">
        <v>20</v>
      </c>
      <c r="O559" t="s">
        <v>16</v>
      </c>
      <c r="P559">
        <v>1</v>
      </c>
      <c r="U559">
        <v>0</v>
      </c>
      <c r="AD559" t="s">
        <v>125</v>
      </c>
      <c r="AH559" t="s">
        <v>10</v>
      </c>
      <c r="AO559" t="s">
        <v>37</v>
      </c>
      <c r="AQ559">
        <v>6</v>
      </c>
      <c r="AT559">
        <v>10</v>
      </c>
      <c r="AU559">
        <v>12</v>
      </c>
      <c r="AV559" t="s">
        <v>2539</v>
      </c>
      <c r="AW559" t="s">
        <v>28</v>
      </c>
      <c r="AY559">
        <v>9</v>
      </c>
      <c r="AZ559" t="s">
        <v>2540</v>
      </c>
      <c r="BA559" t="s">
        <v>2541</v>
      </c>
      <c r="BB559" t="s">
        <v>2542</v>
      </c>
      <c r="BC559">
        <v>1</v>
      </c>
      <c r="BD559" t="str">
        <f ca="1">IF(Table1[[#This Row],[years_of_experience_in_field]]&gt;Table1[[#This Row],[Age]],"yes","No")</f>
        <v>No</v>
      </c>
    </row>
    <row r="560" spans="1:56" x14ac:dyDescent="0.25">
      <c r="A560">
        <v>558</v>
      </c>
      <c r="C560" t="s">
        <v>1</v>
      </c>
      <c r="H560" s="6">
        <f t="shared" ca="1" si="8"/>
        <v>36.494444444444447</v>
      </c>
      <c r="I560" s="1">
        <v>29954</v>
      </c>
      <c r="J560">
        <v>8</v>
      </c>
      <c r="K560">
        <v>8</v>
      </c>
      <c r="L560">
        <v>1</v>
      </c>
      <c r="M560">
        <v>5</v>
      </c>
      <c r="N560">
        <v>1055</v>
      </c>
      <c r="O560" t="s">
        <v>85</v>
      </c>
      <c r="P560">
        <v>1</v>
      </c>
      <c r="U560">
        <v>1</v>
      </c>
      <c r="V560" t="s">
        <v>10</v>
      </c>
      <c r="X560" t="s">
        <v>75</v>
      </c>
      <c r="Z560" t="s">
        <v>56</v>
      </c>
      <c r="AB560">
        <v>15</v>
      </c>
      <c r="AC560" t="s">
        <v>2543</v>
      </c>
      <c r="AD560" t="s">
        <v>36</v>
      </c>
      <c r="AH560" t="s">
        <v>10</v>
      </c>
      <c r="AO560" t="s">
        <v>37</v>
      </c>
      <c r="AQ560">
        <v>6</v>
      </c>
      <c r="AS560">
        <v>3</v>
      </c>
      <c r="AU560">
        <v>40</v>
      </c>
      <c r="AV560" t="s">
        <v>2544</v>
      </c>
      <c r="AW560" t="s">
        <v>39</v>
      </c>
      <c r="AY560">
        <v>10</v>
      </c>
      <c r="AZ560" t="s">
        <v>2545</v>
      </c>
      <c r="BA560" t="s">
        <v>2546</v>
      </c>
      <c r="BB560" t="s">
        <v>282</v>
      </c>
      <c r="BC560">
        <v>1</v>
      </c>
      <c r="BD560" t="str">
        <f ca="1">IF(Table1[[#This Row],[years_of_experience_in_field]]&gt;Table1[[#This Row],[Age]],"yes","No")</f>
        <v>No</v>
      </c>
    </row>
    <row r="561" spans="1:56" ht="409.5" x14ac:dyDescent="0.25">
      <c r="A561">
        <v>559</v>
      </c>
      <c r="B561" t="s">
        <v>0</v>
      </c>
      <c r="C561" t="s">
        <v>1</v>
      </c>
      <c r="F561" t="s">
        <v>4</v>
      </c>
      <c r="H561" s="6">
        <f t="shared" ca="1" si="8"/>
        <v>25.141666666666666</v>
      </c>
      <c r="I561" s="1">
        <v>34041</v>
      </c>
      <c r="J561">
        <v>7</v>
      </c>
      <c r="K561">
        <v>20</v>
      </c>
      <c r="L561">
        <v>14</v>
      </c>
      <c r="M561">
        <v>10</v>
      </c>
      <c r="N561">
        <v>600096</v>
      </c>
      <c r="O561" t="s">
        <v>16</v>
      </c>
      <c r="P561">
        <v>1</v>
      </c>
      <c r="U561">
        <v>1</v>
      </c>
      <c r="V561" t="s">
        <v>177</v>
      </c>
      <c r="X561" t="s">
        <v>45</v>
      </c>
      <c r="Z561" t="s">
        <v>236</v>
      </c>
      <c r="AB561">
        <v>2</v>
      </c>
      <c r="AC561" t="s">
        <v>2547</v>
      </c>
      <c r="AD561" t="s">
        <v>23</v>
      </c>
      <c r="AH561" t="s">
        <v>10</v>
      </c>
      <c r="AO561" t="s">
        <v>37</v>
      </c>
      <c r="AR561">
        <v>30</v>
      </c>
      <c r="AT561">
        <v>10</v>
      </c>
      <c r="AU561">
        <v>20</v>
      </c>
      <c r="AV561" t="s">
        <v>2548</v>
      </c>
      <c r="AW561" t="s">
        <v>39</v>
      </c>
      <c r="AY561">
        <v>5</v>
      </c>
      <c r="AZ561" s="3" t="s">
        <v>2549</v>
      </c>
      <c r="BA561" t="s">
        <v>139</v>
      </c>
      <c r="BB561" t="s">
        <v>2550</v>
      </c>
      <c r="BC561">
        <v>1</v>
      </c>
      <c r="BD561" t="str">
        <f ca="1">IF(Table1[[#This Row],[years_of_experience_in_field]]&gt;Table1[[#This Row],[Age]],"yes","No")</f>
        <v>No</v>
      </c>
    </row>
    <row r="562" spans="1:56" ht="63" x14ac:dyDescent="0.25">
      <c r="A562">
        <v>560</v>
      </c>
      <c r="B562" t="s">
        <v>0</v>
      </c>
      <c r="H562" s="6">
        <f t="shared" ca="1" si="8"/>
        <v>24.983333333333334</v>
      </c>
      <c r="I562" s="1">
        <v>34098</v>
      </c>
      <c r="J562">
        <v>8</v>
      </c>
      <c r="K562">
        <v>60</v>
      </c>
      <c r="L562">
        <v>12</v>
      </c>
      <c r="M562">
        <v>3</v>
      </c>
      <c r="O562" t="s">
        <v>267</v>
      </c>
      <c r="P562">
        <v>1</v>
      </c>
      <c r="U562">
        <v>1</v>
      </c>
      <c r="V562" t="s">
        <v>105</v>
      </c>
      <c r="X562" t="s">
        <v>45</v>
      </c>
      <c r="Z562" t="s">
        <v>195</v>
      </c>
      <c r="AB562">
        <v>1</v>
      </c>
      <c r="AC562" t="s">
        <v>2551</v>
      </c>
      <c r="AD562" t="s">
        <v>23</v>
      </c>
      <c r="AH562" t="s">
        <v>10</v>
      </c>
      <c r="AO562" t="s">
        <v>24</v>
      </c>
      <c r="AQ562">
        <v>6</v>
      </c>
      <c r="AS562">
        <v>6</v>
      </c>
      <c r="AU562">
        <v>15</v>
      </c>
      <c r="AV562" s="3" t="s">
        <v>2552</v>
      </c>
      <c r="AW562" t="s">
        <v>39</v>
      </c>
      <c r="AY562">
        <v>10</v>
      </c>
      <c r="AZ562" t="s">
        <v>2553</v>
      </c>
      <c r="BA562" t="s">
        <v>2554</v>
      </c>
      <c r="BB562" t="s">
        <v>2555</v>
      </c>
      <c r="BC562">
        <v>0</v>
      </c>
      <c r="BD562" t="str">
        <f ca="1">IF(Table1[[#This Row],[years_of_experience_in_field]]&gt;Table1[[#This Row],[Age]],"yes","No")</f>
        <v>No</v>
      </c>
    </row>
    <row r="563" spans="1:56" x14ac:dyDescent="0.25">
      <c r="A563">
        <v>561</v>
      </c>
      <c r="F563" t="s">
        <v>4</v>
      </c>
      <c r="H563" s="6">
        <f t="shared" ca="1" si="8"/>
        <v>25.405555555555555</v>
      </c>
      <c r="I563" s="1">
        <v>33946</v>
      </c>
      <c r="J563">
        <v>8</v>
      </c>
      <c r="K563">
        <v>20</v>
      </c>
      <c r="L563">
        <v>8</v>
      </c>
      <c r="M563">
        <v>24</v>
      </c>
      <c r="N563">
        <v>65401</v>
      </c>
      <c r="O563" t="s">
        <v>97</v>
      </c>
      <c r="P563">
        <v>0</v>
      </c>
      <c r="Q563" t="s">
        <v>32</v>
      </c>
      <c r="S563" t="s">
        <v>18</v>
      </c>
      <c r="U563">
        <v>0</v>
      </c>
      <c r="AD563" t="s">
        <v>48</v>
      </c>
      <c r="AH563" t="s">
        <v>10</v>
      </c>
      <c r="AO563" t="s">
        <v>37</v>
      </c>
      <c r="AQ563">
        <v>4</v>
      </c>
      <c r="AS563">
        <v>4</v>
      </c>
      <c r="AU563">
        <v>120</v>
      </c>
      <c r="AV563" t="s">
        <v>2556</v>
      </c>
      <c r="AW563" t="s">
        <v>39</v>
      </c>
      <c r="AY563">
        <v>5</v>
      </c>
      <c r="AZ563" t="s">
        <v>2557</v>
      </c>
      <c r="BA563" t="s">
        <v>2558</v>
      </c>
      <c r="BC563">
        <v>0</v>
      </c>
      <c r="BD563" t="str">
        <f ca="1">IF(Table1[[#This Row],[years_of_experience_in_field]]&gt;Table1[[#This Row],[Age]],"yes","No")</f>
        <v>No</v>
      </c>
    </row>
    <row r="564" spans="1:56" x14ac:dyDescent="0.25">
      <c r="A564">
        <v>562</v>
      </c>
      <c r="B564" t="s">
        <v>0</v>
      </c>
      <c r="E564" t="s">
        <v>3</v>
      </c>
      <c r="F564" t="s">
        <v>4</v>
      </c>
      <c r="H564" s="6">
        <f t="shared" ca="1" si="8"/>
        <v>21.488888888888887</v>
      </c>
      <c r="I564" s="1">
        <v>35356</v>
      </c>
      <c r="J564">
        <v>8</v>
      </c>
      <c r="K564">
        <v>40</v>
      </c>
      <c r="L564">
        <v>12</v>
      </c>
      <c r="M564">
        <v>0</v>
      </c>
      <c r="N564">
        <v>2620</v>
      </c>
      <c r="O564" t="s">
        <v>299</v>
      </c>
      <c r="P564">
        <v>1</v>
      </c>
      <c r="U564">
        <v>0</v>
      </c>
      <c r="AD564" t="s">
        <v>1081</v>
      </c>
      <c r="AJ564" t="s">
        <v>12</v>
      </c>
      <c r="AO564" t="s">
        <v>24</v>
      </c>
      <c r="AQ564">
        <v>3</v>
      </c>
      <c r="AS564">
        <v>3</v>
      </c>
      <c r="AU564">
        <v>5</v>
      </c>
      <c r="AV564" t="s">
        <v>2559</v>
      </c>
      <c r="AX564" t="s">
        <v>1391</v>
      </c>
      <c r="AY564">
        <v>9</v>
      </c>
      <c r="AZ564" t="s">
        <v>2560</v>
      </c>
      <c r="BA564" t="s">
        <v>2561</v>
      </c>
      <c r="BB564" t="s">
        <v>2562</v>
      </c>
      <c r="BC564">
        <v>0</v>
      </c>
      <c r="BD564" t="str">
        <f ca="1">IF(Table1[[#This Row],[years_of_experience_in_field]]&gt;Table1[[#This Row],[Age]],"yes","No")</f>
        <v>No</v>
      </c>
    </row>
    <row r="565" spans="1:56" x14ac:dyDescent="0.25">
      <c r="A565">
        <v>563</v>
      </c>
      <c r="B565" t="s">
        <v>0</v>
      </c>
      <c r="C565" t="s">
        <v>1</v>
      </c>
      <c r="H565" s="6">
        <f t="shared" ca="1" si="8"/>
        <v>0.39444444444444443</v>
      </c>
      <c r="I565" s="1">
        <v>42950</v>
      </c>
      <c r="J565">
        <v>7</v>
      </c>
      <c r="K565">
        <v>90</v>
      </c>
      <c r="L565">
        <v>11</v>
      </c>
      <c r="M565">
        <v>12</v>
      </c>
      <c r="N565">
        <v>60435</v>
      </c>
      <c r="O565" t="s">
        <v>299</v>
      </c>
      <c r="P565">
        <v>0</v>
      </c>
      <c r="Q565" t="s">
        <v>43</v>
      </c>
      <c r="S565" t="s">
        <v>63</v>
      </c>
      <c r="U565">
        <v>1</v>
      </c>
      <c r="V565" t="s">
        <v>110</v>
      </c>
      <c r="X565" t="s">
        <v>45</v>
      </c>
      <c r="AA565" t="s">
        <v>2563</v>
      </c>
      <c r="AB565">
        <v>3</v>
      </c>
      <c r="AC565" t="s">
        <v>2564</v>
      </c>
      <c r="AD565" t="s">
        <v>36</v>
      </c>
      <c r="AH565" t="s">
        <v>10</v>
      </c>
      <c r="AO565" t="s">
        <v>37</v>
      </c>
      <c r="AR565">
        <v>16</v>
      </c>
      <c r="AS565">
        <v>6</v>
      </c>
      <c r="AU565">
        <v>50</v>
      </c>
      <c r="AV565" t="s">
        <v>2565</v>
      </c>
      <c r="AW565" t="s">
        <v>39</v>
      </c>
      <c r="AY565">
        <v>7</v>
      </c>
      <c r="AZ565" t="s">
        <v>2566</v>
      </c>
      <c r="BA565" t="s">
        <v>2567</v>
      </c>
      <c r="BC565">
        <v>1</v>
      </c>
      <c r="BD565" t="str">
        <f ca="1">IF(Table1[[#This Row],[years_of_experience_in_field]]&gt;Table1[[#This Row],[Age]],"yes","No")</f>
        <v>yes</v>
      </c>
    </row>
    <row r="566" spans="1:56" x14ac:dyDescent="0.25">
      <c r="A566">
        <v>564</v>
      </c>
      <c r="B566" t="s">
        <v>0</v>
      </c>
      <c r="F566" t="s">
        <v>4</v>
      </c>
      <c r="H566" s="6">
        <f t="shared" ca="1" si="8"/>
        <v>39.613888888888887</v>
      </c>
      <c r="I566" s="1">
        <v>28831</v>
      </c>
      <c r="J566">
        <v>7</v>
      </c>
      <c r="K566">
        <v>35</v>
      </c>
      <c r="L566">
        <v>10</v>
      </c>
      <c r="M566">
        <v>5</v>
      </c>
      <c r="N566">
        <v>33328</v>
      </c>
      <c r="O566" t="s">
        <v>31</v>
      </c>
      <c r="P566">
        <v>0</v>
      </c>
      <c r="Q566" t="s">
        <v>32</v>
      </c>
      <c r="S566" t="s">
        <v>63</v>
      </c>
      <c r="U566">
        <v>0</v>
      </c>
      <c r="AD566" t="s">
        <v>327</v>
      </c>
      <c r="AH566" t="s">
        <v>10</v>
      </c>
      <c r="AO566" t="s">
        <v>24</v>
      </c>
      <c r="AQ566">
        <v>6</v>
      </c>
      <c r="AS566">
        <v>6</v>
      </c>
      <c r="AU566">
        <v>7</v>
      </c>
      <c r="AV566" t="s">
        <v>2568</v>
      </c>
      <c r="AW566" t="s">
        <v>39</v>
      </c>
      <c r="AY566">
        <v>10</v>
      </c>
      <c r="AZ566" t="s">
        <v>2569</v>
      </c>
      <c r="BA566" t="s">
        <v>2570</v>
      </c>
      <c r="BC566">
        <v>1</v>
      </c>
      <c r="BD566" t="str">
        <f ca="1">IF(Table1[[#This Row],[years_of_experience_in_field]]&gt;Table1[[#This Row],[Age]],"yes","No")</f>
        <v>No</v>
      </c>
    </row>
    <row r="567" spans="1:56" x14ac:dyDescent="0.25">
      <c r="A567">
        <v>565</v>
      </c>
      <c r="C567" t="s">
        <v>1</v>
      </c>
      <c r="E567" t="s">
        <v>3</v>
      </c>
      <c r="H567" s="6">
        <f t="shared" ca="1" si="8"/>
        <v>29.147222222222222</v>
      </c>
      <c r="I567" s="1">
        <v>32599</v>
      </c>
      <c r="J567">
        <v>7</v>
      </c>
      <c r="K567">
        <v>10</v>
      </c>
      <c r="L567">
        <v>8</v>
      </c>
      <c r="M567">
        <v>5</v>
      </c>
      <c r="N567">
        <v>0</v>
      </c>
      <c r="O567" t="s">
        <v>61</v>
      </c>
      <c r="P567">
        <v>1</v>
      </c>
      <c r="U567">
        <v>1</v>
      </c>
      <c r="V567" t="s">
        <v>54</v>
      </c>
      <c r="X567" t="s">
        <v>45</v>
      </c>
      <c r="Z567" t="s">
        <v>56</v>
      </c>
      <c r="AB567">
        <v>3</v>
      </c>
      <c r="AC567" t="s">
        <v>831</v>
      </c>
      <c r="AD567" t="s">
        <v>48</v>
      </c>
      <c r="AJ567" t="s">
        <v>12</v>
      </c>
      <c r="AO567" t="s">
        <v>49</v>
      </c>
      <c r="AQ567">
        <v>5</v>
      </c>
      <c r="AS567">
        <v>3</v>
      </c>
      <c r="AU567">
        <v>150</v>
      </c>
      <c r="AV567" t="s">
        <v>2571</v>
      </c>
      <c r="AW567" t="s">
        <v>39</v>
      </c>
      <c r="AY567">
        <v>8</v>
      </c>
      <c r="AZ567" t="s">
        <v>2572</v>
      </c>
      <c r="BA567" t="s">
        <v>2573</v>
      </c>
      <c r="BB567" t="s">
        <v>2574</v>
      </c>
      <c r="BC567">
        <v>1</v>
      </c>
      <c r="BD567" t="str">
        <f ca="1">IF(Table1[[#This Row],[years_of_experience_in_field]]&gt;Table1[[#This Row],[Age]],"yes","No")</f>
        <v>No</v>
      </c>
    </row>
    <row r="568" spans="1:56" x14ac:dyDescent="0.25">
      <c r="A568">
        <v>566</v>
      </c>
      <c r="B568" t="s">
        <v>0</v>
      </c>
      <c r="F568" t="s">
        <v>4</v>
      </c>
      <c r="H568" s="6">
        <f t="shared" ca="1" si="8"/>
        <v>26.594444444444445</v>
      </c>
      <c r="I568" s="1">
        <v>33518</v>
      </c>
      <c r="J568">
        <v>8</v>
      </c>
      <c r="K568">
        <v>30</v>
      </c>
      <c r="L568">
        <v>10</v>
      </c>
      <c r="M568">
        <v>10</v>
      </c>
      <c r="N568">
        <v>90027</v>
      </c>
      <c r="O568" t="s">
        <v>189</v>
      </c>
      <c r="P568">
        <v>1</v>
      </c>
      <c r="U568">
        <v>1</v>
      </c>
      <c r="V568" t="s">
        <v>110</v>
      </c>
      <c r="X568" t="s">
        <v>45</v>
      </c>
      <c r="Z568" t="s">
        <v>70</v>
      </c>
      <c r="AB568">
        <v>1</v>
      </c>
      <c r="AC568" t="s">
        <v>2575</v>
      </c>
      <c r="AD568" t="s">
        <v>23</v>
      </c>
      <c r="AG568" t="s">
        <v>9</v>
      </c>
      <c r="AN568" t="s">
        <v>2576</v>
      </c>
      <c r="AO568" t="s">
        <v>49</v>
      </c>
      <c r="AR568" t="s">
        <v>2577</v>
      </c>
      <c r="AT568" t="s">
        <v>580</v>
      </c>
      <c r="AU568">
        <v>20</v>
      </c>
      <c r="AV568" t="s">
        <v>2578</v>
      </c>
      <c r="AW568" t="s">
        <v>39</v>
      </c>
      <c r="AY568">
        <v>10</v>
      </c>
      <c r="AZ568" t="s">
        <v>2579</v>
      </c>
      <c r="BA568" t="s">
        <v>2580</v>
      </c>
      <c r="BC568">
        <v>1</v>
      </c>
      <c r="BD568" t="str">
        <f ca="1">IF(Table1[[#This Row],[years_of_experience_in_field]]&gt;Table1[[#This Row],[Age]],"yes","No")</f>
        <v>No</v>
      </c>
    </row>
    <row r="569" spans="1:56" x14ac:dyDescent="0.25">
      <c r="A569">
        <v>567</v>
      </c>
      <c r="B569" t="s">
        <v>0</v>
      </c>
      <c r="H569" s="6">
        <f t="shared" ca="1" si="8"/>
        <v>41.380555555555553</v>
      </c>
      <c r="I569" s="1">
        <v>28195</v>
      </c>
      <c r="J569">
        <v>7</v>
      </c>
      <c r="K569">
        <v>40</v>
      </c>
      <c r="L569">
        <v>10</v>
      </c>
      <c r="M569">
        <v>1</v>
      </c>
      <c r="N569">
        <v>94043</v>
      </c>
      <c r="O569" t="s">
        <v>267</v>
      </c>
      <c r="P569">
        <v>0</v>
      </c>
      <c r="Q569" t="s">
        <v>43</v>
      </c>
      <c r="S569" t="s">
        <v>68</v>
      </c>
      <c r="U569">
        <v>1</v>
      </c>
      <c r="V569" t="s">
        <v>54</v>
      </c>
      <c r="X569" t="s">
        <v>45</v>
      </c>
      <c r="Z569" t="s">
        <v>536</v>
      </c>
      <c r="AB569">
        <v>1</v>
      </c>
      <c r="AC569" t="s">
        <v>2581</v>
      </c>
      <c r="AD569" t="s">
        <v>48</v>
      </c>
      <c r="AH569" t="s">
        <v>10</v>
      </c>
      <c r="AO569" t="s">
        <v>37</v>
      </c>
      <c r="AR569">
        <v>20</v>
      </c>
      <c r="AT569">
        <v>20</v>
      </c>
      <c r="AU569">
        <v>20</v>
      </c>
      <c r="AV569" t="s">
        <v>2582</v>
      </c>
      <c r="AW569" t="s">
        <v>28</v>
      </c>
      <c r="AY569">
        <v>8</v>
      </c>
      <c r="AZ569" t="s">
        <v>2583</v>
      </c>
      <c r="BC569">
        <v>1</v>
      </c>
      <c r="BD569" t="str">
        <f ca="1">IF(Table1[[#This Row],[years_of_experience_in_field]]&gt;Table1[[#This Row],[Age]],"yes","No")</f>
        <v>No</v>
      </c>
    </row>
    <row r="570" spans="1:56" ht="346.5" x14ac:dyDescent="0.25">
      <c r="A570">
        <v>568</v>
      </c>
      <c r="B570" t="s">
        <v>0</v>
      </c>
      <c r="C570" t="s">
        <v>1</v>
      </c>
      <c r="F570" t="s">
        <v>4</v>
      </c>
      <c r="H570" s="6">
        <f t="shared" ca="1" si="8"/>
        <v>38.611111111111114</v>
      </c>
      <c r="I570" s="1">
        <v>29192</v>
      </c>
      <c r="J570">
        <v>7</v>
      </c>
      <c r="K570">
        <v>30</v>
      </c>
      <c r="L570">
        <v>4</v>
      </c>
      <c r="M570">
        <v>12</v>
      </c>
      <c r="O570" t="s">
        <v>31</v>
      </c>
      <c r="P570">
        <v>0</v>
      </c>
      <c r="Q570" t="s">
        <v>62</v>
      </c>
      <c r="S570" t="s">
        <v>33</v>
      </c>
      <c r="U570">
        <v>1</v>
      </c>
      <c r="V570" t="s">
        <v>429</v>
      </c>
      <c r="X570" t="s">
        <v>106</v>
      </c>
      <c r="AA570" t="s">
        <v>2584</v>
      </c>
      <c r="AB570">
        <v>14</v>
      </c>
      <c r="AC570" t="s">
        <v>2585</v>
      </c>
      <c r="AD570" t="s">
        <v>23</v>
      </c>
      <c r="AN570" t="s">
        <v>2586</v>
      </c>
      <c r="AO570" t="s">
        <v>517</v>
      </c>
      <c r="AQ570">
        <v>4</v>
      </c>
      <c r="AT570" t="s">
        <v>2587</v>
      </c>
      <c r="AU570">
        <v>10</v>
      </c>
      <c r="AV570" t="s">
        <v>2588</v>
      </c>
      <c r="AX570" t="s">
        <v>2589</v>
      </c>
      <c r="AY570">
        <v>10</v>
      </c>
      <c r="AZ570" s="3" t="s">
        <v>2590</v>
      </c>
      <c r="BA570" s="3" t="s">
        <v>2591</v>
      </c>
      <c r="BB570" s="3" t="s">
        <v>2592</v>
      </c>
      <c r="BC570">
        <v>1</v>
      </c>
      <c r="BD570" t="str">
        <f ca="1">IF(Table1[[#This Row],[years_of_experience_in_field]]&gt;Table1[[#This Row],[Age]],"yes","No")</f>
        <v>No</v>
      </c>
    </row>
    <row r="571" spans="1:56" x14ac:dyDescent="0.25">
      <c r="A571">
        <v>569</v>
      </c>
      <c r="B571" t="s">
        <v>0</v>
      </c>
      <c r="F571" t="s">
        <v>4</v>
      </c>
      <c r="H571" s="6">
        <f t="shared" ca="1" si="8"/>
        <v>37.24722222222222</v>
      </c>
      <c r="I571" s="1">
        <v>29683</v>
      </c>
      <c r="J571">
        <v>6</v>
      </c>
      <c r="K571">
        <v>180</v>
      </c>
      <c r="L571">
        <v>12</v>
      </c>
      <c r="M571">
        <v>14</v>
      </c>
      <c r="N571">
        <v>6711155</v>
      </c>
      <c r="O571" t="s">
        <v>31</v>
      </c>
      <c r="P571">
        <v>1</v>
      </c>
      <c r="U571">
        <v>1</v>
      </c>
      <c r="V571" t="s">
        <v>177</v>
      </c>
      <c r="X571" t="s">
        <v>20</v>
      </c>
      <c r="AA571" t="s">
        <v>698</v>
      </c>
      <c r="AB571">
        <v>12</v>
      </c>
      <c r="AC571" t="s">
        <v>2593</v>
      </c>
      <c r="AD571" t="s">
        <v>48</v>
      </c>
      <c r="AH571" t="s">
        <v>10</v>
      </c>
      <c r="AO571" t="s">
        <v>37</v>
      </c>
      <c r="AQ571">
        <v>6</v>
      </c>
      <c r="AT571">
        <v>12</v>
      </c>
      <c r="AU571">
        <v>24</v>
      </c>
      <c r="AV571" t="s">
        <v>2594</v>
      </c>
      <c r="AW571" t="s">
        <v>39</v>
      </c>
      <c r="AY571">
        <v>7</v>
      </c>
      <c r="AZ571" t="s">
        <v>2595</v>
      </c>
      <c r="BA571" t="s">
        <v>2596</v>
      </c>
      <c r="BC571">
        <v>0</v>
      </c>
      <c r="BD571" t="str">
        <f ca="1">IF(Table1[[#This Row],[years_of_experience_in_field]]&gt;Table1[[#This Row],[Age]],"yes","No")</f>
        <v>No</v>
      </c>
    </row>
    <row r="572" spans="1:56" x14ac:dyDescent="0.25">
      <c r="A572">
        <v>570</v>
      </c>
      <c r="C572" t="s">
        <v>1</v>
      </c>
      <c r="H572" s="6">
        <f t="shared" ca="1" si="8"/>
        <v>31.547222222222221</v>
      </c>
      <c r="I572" s="1">
        <v>31735</v>
      </c>
      <c r="J572">
        <v>8</v>
      </c>
      <c r="K572">
        <v>60</v>
      </c>
      <c r="L572">
        <v>6</v>
      </c>
      <c r="M572">
        <v>10</v>
      </c>
      <c r="O572" t="s">
        <v>85</v>
      </c>
      <c r="P572">
        <v>0</v>
      </c>
      <c r="Q572" t="s">
        <v>32</v>
      </c>
      <c r="S572" t="s">
        <v>33</v>
      </c>
      <c r="U572">
        <v>1</v>
      </c>
      <c r="V572" t="s">
        <v>105</v>
      </c>
      <c r="X572" t="s">
        <v>45</v>
      </c>
      <c r="Z572" t="s">
        <v>56</v>
      </c>
      <c r="AB572">
        <v>5</v>
      </c>
      <c r="AC572" t="s">
        <v>2597</v>
      </c>
      <c r="AD572" t="s">
        <v>23</v>
      </c>
      <c r="AJ572" t="s">
        <v>12</v>
      </c>
      <c r="AO572" t="s">
        <v>24</v>
      </c>
      <c r="AQ572">
        <v>4</v>
      </c>
      <c r="AS572">
        <v>5</v>
      </c>
      <c r="AU572">
        <v>8</v>
      </c>
      <c r="AV572" t="s">
        <v>2598</v>
      </c>
      <c r="AW572" t="s">
        <v>39</v>
      </c>
      <c r="AY572">
        <v>7</v>
      </c>
      <c r="AZ572" t="s">
        <v>2599</v>
      </c>
      <c r="BC572">
        <v>1</v>
      </c>
      <c r="BD572" t="str">
        <f ca="1">IF(Table1[[#This Row],[years_of_experience_in_field]]&gt;Table1[[#This Row],[Age]],"yes","No")</f>
        <v>No</v>
      </c>
    </row>
    <row r="573" spans="1:56" x14ac:dyDescent="0.25">
      <c r="A573">
        <v>571</v>
      </c>
      <c r="B573" t="s">
        <v>0</v>
      </c>
      <c r="C573" t="s">
        <v>1</v>
      </c>
      <c r="H573" s="6">
        <f t="shared" ca="1" si="8"/>
        <v>34.552777777777777</v>
      </c>
      <c r="I573" s="1">
        <v>30653</v>
      </c>
      <c r="J573">
        <v>7</v>
      </c>
      <c r="K573">
        <v>60</v>
      </c>
      <c r="L573">
        <v>7</v>
      </c>
      <c r="M573">
        <v>15</v>
      </c>
      <c r="N573">
        <v>2450</v>
      </c>
      <c r="O573" t="s">
        <v>67</v>
      </c>
      <c r="P573">
        <v>0</v>
      </c>
      <c r="Q573" t="s">
        <v>17</v>
      </c>
      <c r="S573" t="s">
        <v>68</v>
      </c>
      <c r="U573">
        <v>1</v>
      </c>
      <c r="V573" t="s">
        <v>119</v>
      </c>
      <c r="X573" t="s">
        <v>45</v>
      </c>
      <c r="Z573" t="s">
        <v>56</v>
      </c>
      <c r="AB573">
        <v>8</v>
      </c>
      <c r="AC573" t="s">
        <v>1662</v>
      </c>
      <c r="AD573" t="s">
        <v>23</v>
      </c>
      <c r="AG573" t="s">
        <v>9</v>
      </c>
      <c r="AO573" t="s">
        <v>37</v>
      </c>
      <c r="AQ573">
        <v>5</v>
      </c>
      <c r="AS573">
        <v>5</v>
      </c>
      <c r="AU573">
        <v>20</v>
      </c>
      <c r="AV573" t="s">
        <v>2600</v>
      </c>
      <c r="AW573" t="s">
        <v>28</v>
      </c>
      <c r="AY573">
        <v>9</v>
      </c>
      <c r="AZ573" t="s">
        <v>2601</v>
      </c>
      <c r="BA573" t="s">
        <v>2602</v>
      </c>
      <c r="BC573">
        <v>0</v>
      </c>
      <c r="BD573" t="str">
        <f ca="1">IF(Table1[[#This Row],[years_of_experience_in_field]]&gt;Table1[[#This Row],[Age]],"yes","No")</f>
        <v>No</v>
      </c>
    </row>
    <row r="574" spans="1:56" x14ac:dyDescent="0.25">
      <c r="A574">
        <v>572</v>
      </c>
      <c r="B574" t="s">
        <v>0</v>
      </c>
      <c r="H574" s="6">
        <f t="shared" ca="1" si="8"/>
        <v>0.24444444444444444</v>
      </c>
      <c r="I574" s="1">
        <v>43004</v>
      </c>
      <c r="J574">
        <v>6</v>
      </c>
      <c r="K574">
        <v>20</v>
      </c>
      <c r="L574">
        <v>6</v>
      </c>
      <c r="M574">
        <v>4</v>
      </c>
      <c r="N574">
        <v>31028</v>
      </c>
      <c r="O574" t="s">
        <v>53</v>
      </c>
      <c r="P574">
        <v>0</v>
      </c>
      <c r="Q574" t="s">
        <v>98</v>
      </c>
      <c r="S574" t="s">
        <v>63</v>
      </c>
      <c r="U574">
        <v>1</v>
      </c>
      <c r="W574" t="s">
        <v>879</v>
      </c>
      <c r="X574" t="s">
        <v>45</v>
      </c>
      <c r="Z574" t="s">
        <v>612</v>
      </c>
      <c r="AB574">
        <v>6</v>
      </c>
      <c r="AC574" t="s">
        <v>2603</v>
      </c>
      <c r="AD574" t="s">
        <v>48</v>
      </c>
      <c r="AH574" t="s">
        <v>10</v>
      </c>
      <c r="AO574" t="s">
        <v>37</v>
      </c>
      <c r="AQ574">
        <v>5</v>
      </c>
      <c r="AS574">
        <v>1</v>
      </c>
      <c r="AU574">
        <v>489</v>
      </c>
      <c r="AV574" t="s">
        <v>2604</v>
      </c>
      <c r="AW574" t="s">
        <v>39</v>
      </c>
      <c r="AY574">
        <v>8</v>
      </c>
      <c r="AZ574" t="s">
        <v>2605</v>
      </c>
      <c r="BA574" t="s">
        <v>2606</v>
      </c>
      <c r="BB574" t="s">
        <v>2607</v>
      </c>
      <c r="BC574">
        <v>0</v>
      </c>
      <c r="BD574" t="str">
        <f ca="1">IF(Table1[[#This Row],[years_of_experience_in_field]]&gt;Table1[[#This Row],[Age]],"yes","No")</f>
        <v>yes</v>
      </c>
    </row>
    <row r="575" spans="1:56" x14ac:dyDescent="0.25">
      <c r="A575">
        <v>573</v>
      </c>
      <c r="B575" t="s">
        <v>0</v>
      </c>
      <c r="C575" t="s">
        <v>1</v>
      </c>
      <c r="E575" t="s">
        <v>3</v>
      </c>
      <c r="F575" t="s">
        <v>4</v>
      </c>
      <c r="H575" s="6">
        <f t="shared" ca="1" si="8"/>
        <v>27.516666666666666</v>
      </c>
      <c r="I575" s="1">
        <v>33186</v>
      </c>
      <c r="J575">
        <v>7</v>
      </c>
      <c r="K575">
        <v>80</v>
      </c>
      <c r="L575">
        <v>14</v>
      </c>
      <c r="M575">
        <v>6</v>
      </c>
      <c r="N575">
        <v>55100</v>
      </c>
      <c r="O575" t="s">
        <v>53</v>
      </c>
      <c r="P575">
        <v>1</v>
      </c>
      <c r="U575">
        <v>1</v>
      </c>
      <c r="V575" t="s">
        <v>177</v>
      </c>
      <c r="X575" t="s">
        <v>45</v>
      </c>
      <c r="Z575" t="s">
        <v>56</v>
      </c>
      <c r="AB575">
        <v>1</v>
      </c>
      <c r="AC575" t="s">
        <v>2608</v>
      </c>
      <c r="AD575" t="s">
        <v>48</v>
      </c>
      <c r="AJ575" t="s">
        <v>12</v>
      </c>
      <c r="AO575" t="s">
        <v>37</v>
      </c>
      <c r="AQ575">
        <v>4</v>
      </c>
      <c r="AS575">
        <v>3</v>
      </c>
      <c r="AU575">
        <v>30</v>
      </c>
      <c r="AV575" t="s">
        <v>2609</v>
      </c>
      <c r="AW575" t="s">
        <v>39</v>
      </c>
      <c r="AY575">
        <v>9</v>
      </c>
      <c r="AZ575" t="s">
        <v>2610</v>
      </c>
      <c r="BA575" t="s">
        <v>2611</v>
      </c>
      <c r="BB575" t="s">
        <v>2612</v>
      </c>
      <c r="BC575">
        <v>1</v>
      </c>
      <c r="BD575" t="str">
        <f ca="1">IF(Table1[[#This Row],[years_of_experience_in_field]]&gt;Table1[[#This Row],[Age]],"yes","No")</f>
        <v>No</v>
      </c>
    </row>
    <row r="576" spans="1:56" x14ac:dyDescent="0.25">
      <c r="A576">
        <v>574</v>
      </c>
      <c r="B576" t="s">
        <v>0</v>
      </c>
      <c r="F576" t="s">
        <v>4</v>
      </c>
      <c r="H576" s="6">
        <f t="shared" ca="1" si="8"/>
        <v>40.630555555555553</v>
      </c>
      <c r="I576" s="1">
        <v>28465</v>
      </c>
      <c r="J576">
        <v>4</v>
      </c>
      <c r="K576">
        <v>120</v>
      </c>
      <c r="L576">
        <v>12</v>
      </c>
      <c r="M576">
        <v>25</v>
      </c>
      <c r="N576">
        <v>94590</v>
      </c>
      <c r="O576" t="s">
        <v>16</v>
      </c>
      <c r="P576">
        <v>1</v>
      </c>
      <c r="U576">
        <v>1</v>
      </c>
      <c r="W576" t="s">
        <v>2613</v>
      </c>
      <c r="X576" t="s">
        <v>75</v>
      </c>
      <c r="Z576" t="s">
        <v>120</v>
      </c>
      <c r="AB576">
        <v>30</v>
      </c>
      <c r="AC576" t="s">
        <v>2614</v>
      </c>
      <c r="AD576" t="s">
        <v>327</v>
      </c>
      <c r="AI576" t="s">
        <v>11</v>
      </c>
      <c r="AJ576" t="s">
        <v>12</v>
      </c>
      <c r="AO576" t="s">
        <v>24</v>
      </c>
      <c r="AQ576">
        <v>4</v>
      </c>
      <c r="AS576">
        <v>4</v>
      </c>
      <c r="AU576">
        <v>6</v>
      </c>
      <c r="AV576" t="s">
        <v>2615</v>
      </c>
      <c r="AX576" t="s">
        <v>2616</v>
      </c>
      <c r="AY576">
        <v>10</v>
      </c>
      <c r="AZ576" t="s">
        <v>2617</v>
      </c>
      <c r="BC576">
        <v>1</v>
      </c>
      <c r="BD576" t="str">
        <f ca="1">IF(Table1[[#This Row],[years_of_experience_in_field]]&gt;Table1[[#This Row],[Age]],"yes","No")</f>
        <v>No</v>
      </c>
    </row>
    <row r="577" spans="1:56" x14ac:dyDescent="0.25">
      <c r="A577">
        <v>575</v>
      </c>
      <c r="C577" t="s">
        <v>1</v>
      </c>
      <c r="H577" s="6">
        <f t="shared" ca="1" si="8"/>
        <v>37.469444444444441</v>
      </c>
      <c r="I577" s="1">
        <v>29603</v>
      </c>
      <c r="J577">
        <v>8</v>
      </c>
      <c r="K577">
        <v>80</v>
      </c>
      <c r="L577">
        <v>12</v>
      </c>
      <c r="M577">
        <v>20</v>
      </c>
      <c r="N577">
        <v>3186</v>
      </c>
      <c r="O577" t="s">
        <v>61</v>
      </c>
      <c r="P577">
        <v>1</v>
      </c>
      <c r="U577">
        <v>1</v>
      </c>
      <c r="V577" t="s">
        <v>119</v>
      </c>
      <c r="X577" t="s">
        <v>20</v>
      </c>
      <c r="Z577" t="s">
        <v>184</v>
      </c>
      <c r="AB577">
        <v>14</v>
      </c>
      <c r="AC577" t="s">
        <v>2618</v>
      </c>
      <c r="AD577" t="s">
        <v>36</v>
      </c>
      <c r="AG577" t="s">
        <v>9</v>
      </c>
      <c r="AO577" t="s">
        <v>49</v>
      </c>
      <c r="AR577">
        <v>12</v>
      </c>
      <c r="AT577">
        <v>12</v>
      </c>
      <c r="AU577">
        <v>300</v>
      </c>
      <c r="AV577" t="s">
        <v>2619</v>
      </c>
      <c r="AW577" t="s">
        <v>39</v>
      </c>
      <c r="AY577">
        <v>9</v>
      </c>
      <c r="AZ577" t="s">
        <v>2620</v>
      </c>
      <c r="BA577" t="s">
        <v>2621</v>
      </c>
      <c r="BB577" t="s">
        <v>2622</v>
      </c>
      <c r="BC577">
        <v>1</v>
      </c>
      <c r="BD577" t="str">
        <f ca="1">IF(Table1[[#This Row],[years_of_experience_in_field]]&gt;Table1[[#This Row],[Age]],"yes","No")</f>
        <v>No</v>
      </c>
    </row>
    <row r="578" spans="1:56" x14ac:dyDescent="0.25">
      <c r="A578">
        <v>576</v>
      </c>
      <c r="C578" t="s">
        <v>1</v>
      </c>
      <c r="H578" s="6">
        <f t="shared" ref="H578:H641" ca="1" si="9">_xlfn.DAYS(NOW(),I578)/360</f>
        <v>29.31388888888889</v>
      </c>
      <c r="I578" s="1">
        <v>32539</v>
      </c>
      <c r="J578">
        <v>7</v>
      </c>
      <c r="K578">
        <v>80</v>
      </c>
      <c r="L578">
        <v>7</v>
      </c>
      <c r="M578">
        <v>20</v>
      </c>
      <c r="N578">
        <v>2000</v>
      </c>
      <c r="O578" t="s">
        <v>97</v>
      </c>
      <c r="P578">
        <v>1</v>
      </c>
      <c r="U578">
        <v>1</v>
      </c>
      <c r="V578" t="s">
        <v>371</v>
      </c>
      <c r="X578" t="s">
        <v>45</v>
      </c>
      <c r="Z578" t="s">
        <v>383</v>
      </c>
      <c r="AB578">
        <v>5</v>
      </c>
      <c r="AC578" t="s">
        <v>2623</v>
      </c>
      <c r="AD578" t="s">
        <v>23</v>
      </c>
      <c r="AJ578" t="s">
        <v>12</v>
      </c>
      <c r="AO578" t="s">
        <v>24</v>
      </c>
      <c r="AQ578">
        <v>6</v>
      </c>
      <c r="AS578">
        <v>6</v>
      </c>
      <c r="AU578">
        <v>20</v>
      </c>
      <c r="AV578" t="s">
        <v>2624</v>
      </c>
      <c r="AW578" t="s">
        <v>39</v>
      </c>
      <c r="AY578">
        <v>10</v>
      </c>
      <c r="AZ578" t="s">
        <v>40</v>
      </c>
      <c r="BA578" t="s">
        <v>2625</v>
      </c>
      <c r="BC578">
        <v>0</v>
      </c>
      <c r="BD578" t="str">
        <f ca="1">IF(Table1[[#This Row],[years_of_experience_in_field]]&gt;Table1[[#This Row],[Age]],"yes","No")</f>
        <v>No</v>
      </c>
    </row>
    <row r="579" spans="1:56" x14ac:dyDescent="0.25">
      <c r="A579">
        <v>577</v>
      </c>
      <c r="C579" t="s">
        <v>1</v>
      </c>
      <c r="D579" t="s">
        <v>2</v>
      </c>
      <c r="H579" s="6">
        <f t="shared" ca="1" si="9"/>
        <v>23.1</v>
      </c>
      <c r="I579" s="1">
        <v>34776</v>
      </c>
      <c r="J579">
        <v>6</v>
      </c>
      <c r="K579">
        <v>30</v>
      </c>
      <c r="L579">
        <v>12</v>
      </c>
      <c r="M579">
        <v>3</v>
      </c>
      <c r="O579" t="s">
        <v>299</v>
      </c>
      <c r="P579">
        <v>0</v>
      </c>
      <c r="Q579" t="s">
        <v>32</v>
      </c>
      <c r="S579" t="s">
        <v>63</v>
      </c>
      <c r="U579">
        <v>0</v>
      </c>
      <c r="AD579" t="s">
        <v>48</v>
      </c>
      <c r="AJ579" t="s">
        <v>12</v>
      </c>
      <c r="AO579" t="s">
        <v>49</v>
      </c>
      <c r="AQ579">
        <v>6</v>
      </c>
      <c r="AS579">
        <v>4</v>
      </c>
      <c r="AU579">
        <v>20</v>
      </c>
      <c r="AV579" t="s">
        <v>660</v>
      </c>
      <c r="AW579" t="s">
        <v>39</v>
      </c>
      <c r="AY579">
        <v>10</v>
      </c>
      <c r="AZ579" t="s">
        <v>15</v>
      </c>
      <c r="BA579" t="s">
        <v>2626</v>
      </c>
      <c r="BB579" t="s">
        <v>15</v>
      </c>
      <c r="BC579">
        <v>1</v>
      </c>
      <c r="BD579" t="str">
        <f ca="1">IF(Table1[[#This Row],[years_of_experience_in_field]]&gt;Table1[[#This Row],[Age]],"yes","No")</f>
        <v>No</v>
      </c>
    </row>
    <row r="580" spans="1:56" x14ac:dyDescent="0.25">
      <c r="A580">
        <v>578</v>
      </c>
      <c r="B580" t="s">
        <v>0</v>
      </c>
      <c r="H580" s="6">
        <f t="shared" ca="1" si="9"/>
        <v>36.81111111111111</v>
      </c>
      <c r="I580" s="1">
        <v>29840</v>
      </c>
      <c r="J580">
        <v>7</v>
      </c>
      <c r="K580">
        <v>60</v>
      </c>
      <c r="L580">
        <v>8</v>
      </c>
      <c r="M580">
        <v>12</v>
      </c>
      <c r="N580">
        <v>98072</v>
      </c>
      <c r="O580" t="s">
        <v>267</v>
      </c>
      <c r="P580">
        <v>0</v>
      </c>
      <c r="Q580" t="s">
        <v>62</v>
      </c>
      <c r="S580" t="s">
        <v>18</v>
      </c>
      <c r="U580">
        <v>0</v>
      </c>
      <c r="AD580" t="s">
        <v>23</v>
      </c>
      <c r="AH580" t="s">
        <v>10</v>
      </c>
      <c r="AO580" t="s">
        <v>37</v>
      </c>
      <c r="AQ580">
        <v>6</v>
      </c>
      <c r="AS580">
        <v>6</v>
      </c>
      <c r="AU580">
        <v>18</v>
      </c>
      <c r="AV580" t="s">
        <v>2627</v>
      </c>
      <c r="AW580" t="s">
        <v>39</v>
      </c>
      <c r="AY580">
        <v>9</v>
      </c>
      <c r="AZ580" t="s">
        <v>1089</v>
      </c>
      <c r="BA580" t="s">
        <v>2628</v>
      </c>
      <c r="BB580" t="s">
        <v>103</v>
      </c>
      <c r="BC580">
        <v>0</v>
      </c>
      <c r="BD580" t="str">
        <f ca="1">IF(Table1[[#This Row],[years_of_experience_in_field]]&gt;Table1[[#This Row],[Age]],"yes","No")</f>
        <v>No</v>
      </c>
    </row>
    <row r="581" spans="1:56" x14ac:dyDescent="0.25">
      <c r="A581">
        <v>579</v>
      </c>
      <c r="B581" t="s">
        <v>0</v>
      </c>
      <c r="H581" s="6">
        <f t="shared" ca="1" si="9"/>
        <v>26.397222222222222</v>
      </c>
      <c r="I581" s="1">
        <v>33589</v>
      </c>
      <c r="J581">
        <v>6</v>
      </c>
      <c r="K581">
        <v>5</v>
      </c>
      <c r="L581">
        <v>4</v>
      </c>
      <c r="M581">
        <v>50</v>
      </c>
      <c r="N581">
        <v>1510051</v>
      </c>
      <c r="O581" t="s">
        <v>153</v>
      </c>
      <c r="P581">
        <v>1</v>
      </c>
      <c r="U581">
        <v>1</v>
      </c>
      <c r="V581" t="s">
        <v>44</v>
      </c>
      <c r="X581" t="s">
        <v>55</v>
      </c>
      <c r="Z581" t="s">
        <v>56</v>
      </c>
      <c r="AB581">
        <v>3</v>
      </c>
      <c r="AC581" t="s">
        <v>2629</v>
      </c>
      <c r="AD581" t="s">
        <v>23</v>
      </c>
      <c r="AG581" t="s">
        <v>9</v>
      </c>
      <c r="AO581" t="s">
        <v>24</v>
      </c>
      <c r="AQ581">
        <v>6</v>
      </c>
      <c r="AS581">
        <v>6</v>
      </c>
      <c r="AU581">
        <v>10</v>
      </c>
      <c r="AV581" t="s">
        <v>2630</v>
      </c>
      <c r="AW581" t="s">
        <v>39</v>
      </c>
      <c r="AY581">
        <v>8</v>
      </c>
      <c r="AZ581" t="s">
        <v>2631</v>
      </c>
      <c r="BA581" t="s">
        <v>2632</v>
      </c>
      <c r="BB581" t="s">
        <v>2633</v>
      </c>
      <c r="BC581">
        <v>0</v>
      </c>
      <c r="BD581" t="str">
        <f ca="1">IF(Table1[[#This Row],[years_of_experience_in_field]]&gt;Table1[[#This Row],[Age]],"yes","No")</f>
        <v>No</v>
      </c>
    </row>
    <row r="582" spans="1:56" x14ac:dyDescent="0.25">
      <c r="A582">
        <v>580</v>
      </c>
      <c r="B582" t="s">
        <v>0</v>
      </c>
      <c r="H582" s="6">
        <f t="shared" ca="1" si="9"/>
        <v>28.747222222222224</v>
      </c>
      <c r="I582" s="1">
        <v>32743</v>
      </c>
      <c r="J582">
        <v>7</v>
      </c>
      <c r="K582">
        <v>20</v>
      </c>
      <c r="L582">
        <v>12</v>
      </c>
      <c r="M582">
        <v>4</v>
      </c>
      <c r="N582">
        <v>7936</v>
      </c>
      <c r="O582" t="s">
        <v>67</v>
      </c>
      <c r="P582">
        <v>1</v>
      </c>
      <c r="U582">
        <v>1</v>
      </c>
      <c r="V582" t="s">
        <v>177</v>
      </c>
      <c r="X582" t="s">
        <v>45</v>
      </c>
      <c r="Z582" t="s">
        <v>88</v>
      </c>
      <c r="AB582">
        <v>3</v>
      </c>
      <c r="AC582" t="s">
        <v>2634</v>
      </c>
      <c r="AD582" t="s">
        <v>48</v>
      </c>
      <c r="AG582" t="s">
        <v>9</v>
      </c>
      <c r="AO582" t="s">
        <v>37</v>
      </c>
      <c r="AQ582">
        <v>5</v>
      </c>
      <c r="AT582">
        <v>7</v>
      </c>
      <c r="AU582">
        <v>12</v>
      </c>
      <c r="AV582" t="s">
        <v>2635</v>
      </c>
      <c r="AW582" t="s">
        <v>39</v>
      </c>
      <c r="AY582">
        <v>8</v>
      </c>
      <c r="AZ582" t="s">
        <v>2636</v>
      </c>
      <c r="BA582" t="s">
        <v>2637</v>
      </c>
      <c r="BB582" t="s">
        <v>2638</v>
      </c>
      <c r="BC582">
        <v>1</v>
      </c>
      <c r="BD582" t="str">
        <f ca="1">IF(Table1[[#This Row],[years_of_experience_in_field]]&gt;Table1[[#This Row],[Age]],"yes","No")</f>
        <v>No</v>
      </c>
    </row>
    <row r="583" spans="1:56" x14ac:dyDescent="0.25">
      <c r="A583">
        <v>581</v>
      </c>
      <c r="B583" t="s">
        <v>0</v>
      </c>
      <c r="F583" t="s">
        <v>4</v>
      </c>
      <c r="H583" s="6">
        <f t="shared" ca="1" si="9"/>
        <v>31.780555555555555</v>
      </c>
      <c r="I583" s="1">
        <v>31651</v>
      </c>
      <c r="J583">
        <v>7</v>
      </c>
      <c r="K583">
        <v>60</v>
      </c>
      <c r="L583">
        <v>7</v>
      </c>
      <c r="M583">
        <v>24</v>
      </c>
      <c r="N583">
        <v>1790083</v>
      </c>
      <c r="O583" t="s">
        <v>42</v>
      </c>
      <c r="P583">
        <v>1</v>
      </c>
      <c r="U583">
        <v>0</v>
      </c>
      <c r="AD583" t="s">
        <v>23</v>
      </c>
      <c r="AE583" t="s">
        <v>7</v>
      </c>
      <c r="AJ583" t="s">
        <v>12</v>
      </c>
      <c r="AO583" t="s">
        <v>37</v>
      </c>
      <c r="AQ583">
        <v>6</v>
      </c>
      <c r="AS583">
        <v>3</v>
      </c>
      <c r="AU583">
        <v>5</v>
      </c>
      <c r="AV583" t="s">
        <v>2639</v>
      </c>
      <c r="AW583" t="s">
        <v>39</v>
      </c>
      <c r="AY583">
        <v>7</v>
      </c>
      <c r="AZ583" t="s">
        <v>2640</v>
      </c>
      <c r="BA583" t="s">
        <v>2641</v>
      </c>
      <c r="BB583" t="s">
        <v>2642</v>
      </c>
      <c r="BC583">
        <v>1</v>
      </c>
      <c r="BD583" t="str">
        <f ca="1">IF(Table1[[#This Row],[years_of_experience_in_field]]&gt;Table1[[#This Row],[Age]],"yes","No")</f>
        <v>No</v>
      </c>
    </row>
    <row r="584" spans="1:56" x14ac:dyDescent="0.25">
      <c r="A584">
        <v>582</v>
      </c>
      <c r="F584" t="s">
        <v>4</v>
      </c>
      <c r="H584" s="6">
        <f t="shared" ca="1" si="9"/>
        <v>37.18888888888889</v>
      </c>
      <c r="I584" s="1">
        <v>29704</v>
      </c>
      <c r="J584">
        <v>6</v>
      </c>
      <c r="K584">
        <v>35</v>
      </c>
      <c r="L584">
        <v>17</v>
      </c>
      <c r="M584">
        <v>100</v>
      </c>
      <c r="N584">
        <v>2026</v>
      </c>
      <c r="O584" t="s">
        <v>53</v>
      </c>
      <c r="P584">
        <v>0</v>
      </c>
      <c r="Q584" t="s">
        <v>17</v>
      </c>
      <c r="S584" t="s">
        <v>68</v>
      </c>
      <c r="U584">
        <v>1</v>
      </c>
      <c r="W584" t="s">
        <v>2643</v>
      </c>
      <c r="X584" t="s">
        <v>45</v>
      </c>
      <c r="AA584" t="s">
        <v>2644</v>
      </c>
      <c r="AB584">
        <v>10</v>
      </c>
      <c r="AC584" t="s">
        <v>2645</v>
      </c>
      <c r="AD584" t="s">
        <v>23</v>
      </c>
      <c r="AI584" t="s">
        <v>11</v>
      </c>
      <c r="AO584" t="s">
        <v>37</v>
      </c>
      <c r="AR584">
        <v>32</v>
      </c>
      <c r="AT584">
        <v>8</v>
      </c>
      <c r="AU584">
        <v>480</v>
      </c>
      <c r="AV584" t="s">
        <v>2646</v>
      </c>
      <c r="AW584" t="s">
        <v>28</v>
      </c>
      <c r="AY584">
        <v>10</v>
      </c>
      <c r="AZ584" t="s">
        <v>2647</v>
      </c>
      <c r="BA584" t="s">
        <v>2648</v>
      </c>
      <c r="BC584">
        <v>1</v>
      </c>
      <c r="BD584" t="str">
        <f ca="1">IF(Table1[[#This Row],[years_of_experience_in_field]]&gt;Table1[[#This Row],[Age]],"yes","No")</f>
        <v>No</v>
      </c>
    </row>
    <row r="585" spans="1:56" x14ac:dyDescent="0.25">
      <c r="A585">
        <v>583</v>
      </c>
      <c r="B585" t="s">
        <v>0</v>
      </c>
      <c r="F585" t="s">
        <v>4</v>
      </c>
      <c r="H585" s="6">
        <f t="shared" ca="1" si="9"/>
        <v>36.258333333333333</v>
      </c>
      <c r="I585" s="1">
        <v>30039</v>
      </c>
      <c r="J585">
        <v>6</v>
      </c>
      <c r="K585">
        <v>40</v>
      </c>
      <c r="L585">
        <v>14</v>
      </c>
      <c r="M585">
        <v>1</v>
      </c>
      <c r="N585">
        <v>6183</v>
      </c>
      <c r="O585" t="s">
        <v>16</v>
      </c>
      <c r="P585">
        <v>1</v>
      </c>
      <c r="U585">
        <v>0</v>
      </c>
      <c r="AD585" t="s">
        <v>48</v>
      </c>
      <c r="AG585" t="s">
        <v>9</v>
      </c>
      <c r="AO585" t="s">
        <v>49</v>
      </c>
      <c r="AQ585">
        <v>5</v>
      </c>
      <c r="AS585">
        <v>4</v>
      </c>
      <c r="AU585">
        <v>4</v>
      </c>
      <c r="AV585" t="s">
        <v>2649</v>
      </c>
      <c r="AX585" t="s">
        <v>2650</v>
      </c>
      <c r="AY585">
        <v>10</v>
      </c>
      <c r="AZ585" t="s">
        <v>2651</v>
      </c>
      <c r="BA585" t="s">
        <v>2652</v>
      </c>
      <c r="BC585">
        <v>0</v>
      </c>
      <c r="BD585" t="str">
        <f ca="1">IF(Table1[[#This Row],[years_of_experience_in_field]]&gt;Table1[[#This Row],[Age]],"yes","No")</f>
        <v>No</v>
      </c>
    </row>
    <row r="586" spans="1:56" x14ac:dyDescent="0.25">
      <c r="A586">
        <v>584</v>
      </c>
      <c r="F586" t="s">
        <v>4</v>
      </c>
      <c r="H586" s="6">
        <f t="shared" ca="1" si="9"/>
        <v>25.380555555555556</v>
      </c>
      <c r="I586" s="1">
        <v>33955</v>
      </c>
      <c r="J586">
        <v>8</v>
      </c>
      <c r="K586">
        <v>120</v>
      </c>
      <c r="L586">
        <v>8</v>
      </c>
      <c r="M586">
        <v>10</v>
      </c>
      <c r="O586" t="s">
        <v>267</v>
      </c>
      <c r="P586">
        <v>0</v>
      </c>
      <c r="Q586" t="s">
        <v>17</v>
      </c>
      <c r="S586" t="s">
        <v>33</v>
      </c>
      <c r="U586">
        <v>1</v>
      </c>
      <c r="V586" t="s">
        <v>177</v>
      </c>
      <c r="X586" t="s">
        <v>45</v>
      </c>
      <c r="Z586" t="s">
        <v>46</v>
      </c>
      <c r="AB586">
        <v>1</v>
      </c>
      <c r="AD586" t="s">
        <v>23</v>
      </c>
      <c r="AM586" t="s">
        <v>15</v>
      </c>
      <c r="AW586" t="s">
        <v>28</v>
      </c>
      <c r="AY586">
        <v>9</v>
      </c>
      <c r="AZ586" t="s">
        <v>2653</v>
      </c>
      <c r="BC586">
        <v>0</v>
      </c>
      <c r="BD586" t="str">
        <f ca="1">IF(Table1[[#This Row],[years_of_experience_in_field]]&gt;Table1[[#This Row],[Age]],"yes","No")</f>
        <v>No</v>
      </c>
    </row>
    <row r="587" spans="1:56" x14ac:dyDescent="0.25">
      <c r="A587">
        <v>585</v>
      </c>
      <c r="B587" t="s">
        <v>0</v>
      </c>
      <c r="H587" s="6">
        <f t="shared" ca="1" si="9"/>
        <v>27.327777777777779</v>
      </c>
      <c r="I587" s="1">
        <v>33254</v>
      </c>
      <c r="J587">
        <v>8</v>
      </c>
      <c r="K587">
        <v>15</v>
      </c>
      <c r="L587">
        <v>10</v>
      </c>
      <c r="M587">
        <v>12</v>
      </c>
      <c r="N587">
        <v>63368</v>
      </c>
      <c r="O587" t="s">
        <v>267</v>
      </c>
      <c r="P587">
        <v>1</v>
      </c>
      <c r="U587">
        <v>1</v>
      </c>
      <c r="V587" t="s">
        <v>9</v>
      </c>
      <c r="X587" t="s">
        <v>314</v>
      </c>
      <c r="Z587" t="s">
        <v>184</v>
      </c>
      <c r="AB587">
        <v>1</v>
      </c>
      <c r="AC587" t="s">
        <v>2654</v>
      </c>
      <c r="AD587" t="s">
        <v>48</v>
      </c>
      <c r="AH587" t="s">
        <v>10</v>
      </c>
      <c r="AO587" t="s">
        <v>49</v>
      </c>
      <c r="AQ587">
        <v>6</v>
      </c>
      <c r="AS587">
        <v>6</v>
      </c>
      <c r="AU587">
        <v>6</v>
      </c>
      <c r="AV587" t="s">
        <v>2655</v>
      </c>
      <c r="AW587" t="s">
        <v>39</v>
      </c>
      <c r="AY587">
        <v>10</v>
      </c>
      <c r="AZ587" t="s">
        <v>2656</v>
      </c>
      <c r="BA587" t="s">
        <v>194</v>
      </c>
      <c r="BB587" t="s">
        <v>2657</v>
      </c>
      <c r="BC587">
        <v>1</v>
      </c>
      <c r="BD587" t="str">
        <f ca="1">IF(Table1[[#This Row],[years_of_experience_in_field]]&gt;Table1[[#This Row],[Age]],"yes","No")</f>
        <v>No</v>
      </c>
    </row>
    <row r="588" spans="1:56" x14ac:dyDescent="0.25">
      <c r="A588">
        <v>586</v>
      </c>
      <c r="B588" t="s">
        <v>0</v>
      </c>
      <c r="C588" t="s">
        <v>1</v>
      </c>
      <c r="E588" t="s">
        <v>3</v>
      </c>
      <c r="F588" t="s">
        <v>4</v>
      </c>
      <c r="H588" s="6">
        <v>33</v>
      </c>
      <c r="J588">
        <v>8</v>
      </c>
      <c r="K588">
        <v>35</v>
      </c>
      <c r="L588">
        <v>10</v>
      </c>
      <c r="M588">
        <v>15</v>
      </c>
      <c r="O588" t="s">
        <v>16</v>
      </c>
      <c r="P588">
        <v>0</v>
      </c>
      <c r="Q588" t="s">
        <v>43</v>
      </c>
      <c r="T588" t="s">
        <v>2658</v>
      </c>
      <c r="U588">
        <v>1</v>
      </c>
      <c r="V588" t="s">
        <v>483</v>
      </c>
      <c r="X588" t="s">
        <v>45</v>
      </c>
      <c r="Z588" t="s">
        <v>56</v>
      </c>
      <c r="AB588">
        <v>2</v>
      </c>
      <c r="AD588" t="s">
        <v>23</v>
      </c>
      <c r="AH588" t="s">
        <v>10</v>
      </c>
      <c r="AO588" t="s">
        <v>37</v>
      </c>
      <c r="AQ588">
        <v>5</v>
      </c>
      <c r="AS588">
        <v>5</v>
      </c>
      <c r="AU588">
        <v>20</v>
      </c>
      <c r="AV588" t="s">
        <v>2659</v>
      </c>
      <c r="AW588" t="s">
        <v>39</v>
      </c>
      <c r="AY588">
        <v>10</v>
      </c>
      <c r="AZ588" t="s">
        <v>2660</v>
      </c>
      <c r="BA588" t="s">
        <v>2661</v>
      </c>
      <c r="BC588">
        <v>0</v>
      </c>
      <c r="BD588" t="str">
        <f>IF(Table1[[#This Row],[years_of_experience_in_field]]&gt;Table1[[#This Row],[Age]],"yes","No")</f>
        <v>No</v>
      </c>
    </row>
    <row r="589" spans="1:56" x14ac:dyDescent="0.25">
      <c r="A589">
        <v>587</v>
      </c>
      <c r="B589" t="s">
        <v>0</v>
      </c>
      <c r="H589" s="6">
        <f t="shared" ca="1" si="9"/>
        <v>53.916666666666664</v>
      </c>
      <c r="I589" s="1">
        <v>23682</v>
      </c>
      <c r="J589">
        <v>7</v>
      </c>
      <c r="K589">
        <v>90</v>
      </c>
      <c r="L589">
        <v>9</v>
      </c>
      <c r="M589">
        <v>4</v>
      </c>
      <c r="N589">
        <v>94606</v>
      </c>
      <c r="O589" t="s">
        <v>153</v>
      </c>
      <c r="P589">
        <v>1</v>
      </c>
      <c r="U589">
        <v>1</v>
      </c>
      <c r="V589" t="s">
        <v>1086</v>
      </c>
      <c r="X589" t="s">
        <v>45</v>
      </c>
      <c r="Z589" t="s">
        <v>1264</v>
      </c>
      <c r="AB589">
        <v>2</v>
      </c>
      <c r="AC589" t="s">
        <v>2662</v>
      </c>
      <c r="AD589" t="s">
        <v>23</v>
      </c>
      <c r="AI589" t="s">
        <v>11</v>
      </c>
      <c r="AO589" t="s">
        <v>24</v>
      </c>
      <c r="AR589">
        <v>14</v>
      </c>
      <c r="AT589">
        <v>14</v>
      </c>
      <c r="AU589">
        <v>10</v>
      </c>
      <c r="AV589" t="s">
        <v>2663</v>
      </c>
      <c r="AW589" t="s">
        <v>39</v>
      </c>
      <c r="AY589">
        <v>10</v>
      </c>
      <c r="AZ589" t="s">
        <v>2664</v>
      </c>
      <c r="BA589" t="s">
        <v>2665</v>
      </c>
      <c r="BB589" t="s">
        <v>2666</v>
      </c>
      <c r="BC589">
        <v>1</v>
      </c>
      <c r="BD589" t="str">
        <f ca="1">IF(Table1[[#This Row],[years_of_experience_in_field]]&gt;Table1[[#This Row],[Age]],"yes","No")</f>
        <v>No</v>
      </c>
    </row>
    <row r="590" spans="1:56" x14ac:dyDescent="0.25">
      <c r="A590">
        <v>588</v>
      </c>
      <c r="B590" t="s">
        <v>0</v>
      </c>
      <c r="H590" s="6">
        <f t="shared" ca="1" si="9"/>
        <v>51.1</v>
      </c>
      <c r="I590" s="1">
        <v>24696</v>
      </c>
      <c r="J590">
        <v>4</v>
      </c>
      <c r="K590">
        <v>60</v>
      </c>
      <c r="L590">
        <v>10</v>
      </c>
      <c r="M590">
        <v>15</v>
      </c>
      <c r="N590">
        <v>94555</v>
      </c>
      <c r="O590" t="s">
        <v>85</v>
      </c>
      <c r="P590">
        <v>0</v>
      </c>
      <c r="Q590" t="s">
        <v>62</v>
      </c>
      <c r="S590" t="s">
        <v>33</v>
      </c>
      <c r="U590">
        <v>1</v>
      </c>
      <c r="V590" t="s">
        <v>177</v>
      </c>
      <c r="X590" t="s">
        <v>20</v>
      </c>
      <c r="Z590" t="s">
        <v>274</v>
      </c>
      <c r="AB590">
        <v>27</v>
      </c>
      <c r="AC590" t="s">
        <v>2667</v>
      </c>
      <c r="AD590" t="s">
        <v>23</v>
      </c>
      <c r="AH590" t="s">
        <v>10</v>
      </c>
      <c r="AO590" t="s">
        <v>37</v>
      </c>
      <c r="AR590">
        <v>20</v>
      </c>
      <c r="AT590">
        <v>10</v>
      </c>
      <c r="AU590">
        <v>1000</v>
      </c>
      <c r="AV590" t="s">
        <v>2668</v>
      </c>
      <c r="AX590" t="s">
        <v>2669</v>
      </c>
      <c r="AY590">
        <v>8</v>
      </c>
      <c r="AZ590" t="s">
        <v>2670</v>
      </c>
      <c r="BA590" t="s">
        <v>2671</v>
      </c>
      <c r="BB590" t="s">
        <v>2672</v>
      </c>
      <c r="BC590">
        <v>1</v>
      </c>
      <c r="BD590" t="str">
        <f ca="1">IF(Table1[[#This Row],[years_of_experience_in_field]]&gt;Table1[[#This Row],[Age]],"yes","No")</f>
        <v>No</v>
      </c>
    </row>
    <row r="591" spans="1:56" ht="157.5" x14ac:dyDescent="0.25">
      <c r="A591">
        <v>589</v>
      </c>
      <c r="B591" t="s">
        <v>0</v>
      </c>
      <c r="E591" t="s">
        <v>3</v>
      </c>
      <c r="F591" t="s">
        <v>4</v>
      </c>
      <c r="H591" s="6">
        <f t="shared" ca="1" si="9"/>
        <v>28.091666666666665</v>
      </c>
      <c r="I591" s="1">
        <v>32979</v>
      </c>
      <c r="J591">
        <v>8</v>
      </c>
      <c r="K591">
        <v>90</v>
      </c>
      <c r="L591">
        <v>11</v>
      </c>
      <c r="M591">
        <v>20</v>
      </c>
      <c r="N591">
        <v>164</v>
      </c>
      <c r="O591" t="s">
        <v>16</v>
      </c>
      <c r="P591">
        <v>1</v>
      </c>
      <c r="U591">
        <v>1</v>
      </c>
      <c r="V591" t="s">
        <v>177</v>
      </c>
      <c r="X591" t="s">
        <v>45</v>
      </c>
      <c r="Z591" t="s">
        <v>56</v>
      </c>
      <c r="AB591">
        <v>2</v>
      </c>
      <c r="AC591" t="s">
        <v>2673</v>
      </c>
      <c r="AD591" t="s">
        <v>48</v>
      </c>
      <c r="AM591" t="s">
        <v>15</v>
      </c>
      <c r="AW591" t="s">
        <v>309</v>
      </c>
      <c r="AY591">
        <v>10</v>
      </c>
      <c r="AZ591" t="s">
        <v>2674</v>
      </c>
      <c r="BA591" s="3" t="s">
        <v>2675</v>
      </c>
      <c r="BB591" t="s">
        <v>2676</v>
      </c>
      <c r="BC591">
        <v>1</v>
      </c>
      <c r="BD591" t="str">
        <f ca="1">IF(Table1[[#This Row],[years_of_experience_in_field]]&gt;Table1[[#This Row],[Age]],"yes","No")</f>
        <v>No</v>
      </c>
    </row>
    <row r="592" spans="1:56" x14ac:dyDescent="0.25">
      <c r="A592">
        <v>590</v>
      </c>
      <c r="C592" t="s">
        <v>1</v>
      </c>
      <c r="H592" s="6">
        <f t="shared" ca="1" si="9"/>
        <v>48.102777777777774</v>
      </c>
      <c r="I592" s="1">
        <v>25775</v>
      </c>
      <c r="J592">
        <v>6</v>
      </c>
      <c r="K592">
        <v>21</v>
      </c>
      <c r="L592">
        <v>12</v>
      </c>
      <c r="M592">
        <v>20</v>
      </c>
      <c r="N592">
        <v>35830</v>
      </c>
      <c r="O592" t="s">
        <v>61</v>
      </c>
      <c r="P592">
        <v>0</v>
      </c>
      <c r="Q592" t="s">
        <v>17</v>
      </c>
      <c r="S592" t="s">
        <v>63</v>
      </c>
      <c r="U592">
        <v>1</v>
      </c>
      <c r="V592" t="s">
        <v>54</v>
      </c>
      <c r="X592" t="s">
        <v>45</v>
      </c>
      <c r="Z592" t="s">
        <v>612</v>
      </c>
      <c r="AB592">
        <v>15</v>
      </c>
      <c r="AC592" t="s">
        <v>2677</v>
      </c>
      <c r="AD592" t="s">
        <v>23</v>
      </c>
      <c r="AH592" t="s">
        <v>10</v>
      </c>
      <c r="AO592" t="s">
        <v>37</v>
      </c>
      <c r="AQ592">
        <v>3</v>
      </c>
      <c r="AT592">
        <v>10</v>
      </c>
      <c r="AU592">
        <v>10</v>
      </c>
      <c r="AV592" t="s">
        <v>2678</v>
      </c>
      <c r="AW592" t="s">
        <v>39</v>
      </c>
      <c r="AY592">
        <v>9</v>
      </c>
      <c r="AZ592" t="s">
        <v>2679</v>
      </c>
      <c r="BA592" t="s">
        <v>2680</v>
      </c>
      <c r="BB592" t="s">
        <v>2681</v>
      </c>
      <c r="BC592">
        <v>0</v>
      </c>
      <c r="BD592" t="str">
        <f ca="1">IF(Table1[[#This Row],[years_of_experience_in_field]]&gt;Table1[[#This Row],[Age]],"yes","No")</f>
        <v>No</v>
      </c>
    </row>
    <row r="593" spans="1:56" x14ac:dyDescent="0.25">
      <c r="A593">
        <v>591</v>
      </c>
      <c r="B593" t="s">
        <v>0</v>
      </c>
      <c r="F593" t="s">
        <v>4</v>
      </c>
      <c r="H593" s="6">
        <f t="shared" ca="1" si="9"/>
        <v>44.952777777777776</v>
      </c>
      <c r="I593" s="1">
        <v>26909</v>
      </c>
      <c r="J593">
        <v>8</v>
      </c>
      <c r="K593">
        <v>20</v>
      </c>
      <c r="L593">
        <v>14</v>
      </c>
      <c r="M593">
        <v>1</v>
      </c>
      <c r="N593">
        <v>20148</v>
      </c>
      <c r="O593" t="s">
        <v>153</v>
      </c>
      <c r="P593">
        <v>1</v>
      </c>
      <c r="U593">
        <v>1</v>
      </c>
      <c r="V593" t="s">
        <v>177</v>
      </c>
      <c r="X593" t="s">
        <v>45</v>
      </c>
      <c r="Z593" t="s">
        <v>612</v>
      </c>
      <c r="AB593">
        <v>20</v>
      </c>
      <c r="AC593" t="s">
        <v>2682</v>
      </c>
      <c r="AD593" t="s">
        <v>48</v>
      </c>
      <c r="AJ593" t="s">
        <v>12</v>
      </c>
      <c r="AO593" t="s">
        <v>24</v>
      </c>
      <c r="AQ593">
        <v>2</v>
      </c>
      <c r="AS593">
        <v>6</v>
      </c>
      <c r="AU593">
        <v>40</v>
      </c>
      <c r="AV593" t="s">
        <v>2683</v>
      </c>
      <c r="AW593" t="s">
        <v>39</v>
      </c>
      <c r="AY593">
        <v>8</v>
      </c>
      <c r="AZ593" t="s">
        <v>2684</v>
      </c>
      <c r="BA593" t="s">
        <v>2685</v>
      </c>
      <c r="BC593">
        <v>1</v>
      </c>
      <c r="BD593" t="str">
        <f ca="1">IF(Table1[[#This Row],[years_of_experience_in_field]]&gt;Table1[[#This Row],[Age]],"yes","No")</f>
        <v>No</v>
      </c>
    </row>
    <row r="594" spans="1:56" x14ac:dyDescent="0.25">
      <c r="A594">
        <v>592</v>
      </c>
      <c r="B594" t="s">
        <v>0</v>
      </c>
      <c r="C594" t="s">
        <v>1</v>
      </c>
      <c r="H594" s="6">
        <f t="shared" ca="1" si="9"/>
        <v>31.93888888888889</v>
      </c>
      <c r="I594" s="1">
        <v>31594</v>
      </c>
      <c r="J594">
        <v>7</v>
      </c>
      <c r="K594">
        <v>60</v>
      </c>
      <c r="L594">
        <v>10</v>
      </c>
      <c r="M594">
        <v>40</v>
      </c>
      <c r="O594" t="s">
        <v>189</v>
      </c>
      <c r="P594">
        <v>1</v>
      </c>
      <c r="U594">
        <v>1</v>
      </c>
      <c r="V594" t="s">
        <v>177</v>
      </c>
      <c r="X594" t="s">
        <v>20</v>
      </c>
      <c r="Z594" t="s">
        <v>56</v>
      </c>
      <c r="AB594">
        <v>6</v>
      </c>
      <c r="AC594" t="s">
        <v>2686</v>
      </c>
      <c r="AD594" t="s">
        <v>48</v>
      </c>
      <c r="AJ594" t="s">
        <v>12</v>
      </c>
      <c r="AO594" t="s">
        <v>37</v>
      </c>
      <c r="AQ594">
        <v>6</v>
      </c>
      <c r="AS594">
        <v>6</v>
      </c>
      <c r="AU594">
        <v>6</v>
      </c>
      <c r="AV594" t="s">
        <v>2687</v>
      </c>
      <c r="AW594" t="s">
        <v>39</v>
      </c>
      <c r="AY594">
        <v>10</v>
      </c>
      <c r="AZ594" t="s">
        <v>2688</v>
      </c>
      <c r="BA594" t="s">
        <v>2689</v>
      </c>
      <c r="BB594" t="s">
        <v>2690</v>
      </c>
      <c r="BC594">
        <v>1</v>
      </c>
      <c r="BD594" t="str">
        <f ca="1">IF(Table1[[#This Row],[years_of_experience_in_field]]&gt;Table1[[#This Row],[Age]],"yes","No")</f>
        <v>No</v>
      </c>
    </row>
    <row r="595" spans="1:56" x14ac:dyDescent="0.25">
      <c r="A595">
        <v>593</v>
      </c>
      <c r="C595" t="s">
        <v>1</v>
      </c>
      <c r="H595" s="6">
        <f t="shared" ca="1" si="9"/>
        <v>49.736111111111114</v>
      </c>
      <c r="I595" s="1">
        <v>25187</v>
      </c>
      <c r="J595">
        <v>6</v>
      </c>
      <c r="K595">
        <v>240</v>
      </c>
      <c r="L595">
        <v>8</v>
      </c>
      <c r="M595">
        <v>12</v>
      </c>
      <c r="N595">
        <v>2780055</v>
      </c>
      <c r="O595" t="s">
        <v>67</v>
      </c>
      <c r="P595">
        <v>1</v>
      </c>
      <c r="U595">
        <v>1</v>
      </c>
      <c r="V595" t="s">
        <v>177</v>
      </c>
      <c r="X595" t="s">
        <v>20</v>
      </c>
      <c r="AA595" t="s">
        <v>2691</v>
      </c>
      <c r="AB595">
        <v>20</v>
      </c>
      <c r="AC595" t="s">
        <v>2692</v>
      </c>
      <c r="AD595" t="s">
        <v>327</v>
      </c>
      <c r="AJ595" t="s">
        <v>12</v>
      </c>
      <c r="AN595" t="s">
        <v>2693</v>
      </c>
      <c r="AO595" t="s">
        <v>24</v>
      </c>
      <c r="AR595">
        <v>10</v>
      </c>
      <c r="AT595">
        <v>30</v>
      </c>
      <c r="AU595">
        <v>20</v>
      </c>
      <c r="AV595" t="s">
        <v>2694</v>
      </c>
      <c r="AW595" t="s">
        <v>39</v>
      </c>
      <c r="AY595">
        <v>10</v>
      </c>
      <c r="AZ595" t="s">
        <v>2695</v>
      </c>
      <c r="BA595" t="s">
        <v>2696</v>
      </c>
      <c r="BB595" t="s">
        <v>2697</v>
      </c>
      <c r="BC595">
        <v>1</v>
      </c>
      <c r="BD595" t="str">
        <f ca="1">IF(Table1[[#This Row],[years_of_experience_in_field]]&gt;Table1[[#This Row],[Age]],"yes","No")</f>
        <v>No</v>
      </c>
    </row>
    <row r="596" spans="1:56" x14ac:dyDescent="0.25">
      <c r="A596">
        <v>594</v>
      </c>
      <c r="F596" t="s">
        <v>4</v>
      </c>
      <c r="H596" s="6">
        <f t="shared" ca="1" si="9"/>
        <v>34.966666666666669</v>
      </c>
      <c r="I596" s="1">
        <v>30504</v>
      </c>
      <c r="J596">
        <v>8</v>
      </c>
      <c r="K596">
        <v>30</v>
      </c>
      <c r="L596">
        <v>10</v>
      </c>
      <c r="M596">
        <v>30</v>
      </c>
      <c r="N596">
        <v>2011</v>
      </c>
      <c r="O596" t="s">
        <v>299</v>
      </c>
      <c r="P596">
        <v>1</v>
      </c>
      <c r="U596">
        <v>1</v>
      </c>
      <c r="V596" t="s">
        <v>177</v>
      </c>
      <c r="X596" t="s">
        <v>75</v>
      </c>
      <c r="Z596" t="s">
        <v>56</v>
      </c>
      <c r="AB596">
        <v>12</v>
      </c>
      <c r="AC596" t="s">
        <v>2698</v>
      </c>
      <c r="AD596" t="s">
        <v>48</v>
      </c>
      <c r="AJ596" t="s">
        <v>12</v>
      </c>
      <c r="AP596" t="s">
        <v>2699</v>
      </c>
      <c r="AQ596">
        <v>3</v>
      </c>
      <c r="AS596">
        <v>3</v>
      </c>
      <c r="AU596">
        <v>6</v>
      </c>
      <c r="AV596" t="s">
        <v>2700</v>
      </c>
      <c r="AW596" t="s">
        <v>39</v>
      </c>
      <c r="AY596">
        <v>8</v>
      </c>
      <c r="AZ596" t="s">
        <v>2701</v>
      </c>
      <c r="BA596" t="s">
        <v>2702</v>
      </c>
      <c r="BB596" t="s">
        <v>571</v>
      </c>
      <c r="BC596">
        <v>1</v>
      </c>
      <c r="BD596" t="str">
        <f ca="1">IF(Table1[[#This Row],[years_of_experience_in_field]]&gt;Table1[[#This Row],[Age]],"yes","No")</f>
        <v>No</v>
      </c>
    </row>
    <row r="597" spans="1:56" x14ac:dyDescent="0.25">
      <c r="A597">
        <v>595</v>
      </c>
      <c r="B597" t="s">
        <v>0</v>
      </c>
      <c r="D597" t="s">
        <v>2</v>
      </c>
      <c r="H597" s="6">
        <f t="shared" ca="1" si="9"/>
        <v>23.086111111111112</v>
      </c>
      <c r="I597" s="1">
        <v>34781</v>
      </c>
      <c r="J597">
        <v>6</v>
      </c>
      <c r="K597">
        <v>40</v>
      </c>
      <c r="L597">
        <v>8</v>
      </c>
      <c r="M597">
        <v>2</v>
      </c>
      <c r="N597">
        <v>110075</v>
      </c>
      <c r="O597" t="s">
        <v>97</v>
      </c>
      <c r="P597">
        <v>0</v>
      </c>
      <c r="Q597" t="s">
        <v>17</v>
      </c>
      <c r="S597" t="s">
        <v>63</v>
      </c>
      <c r="U597">
        <v>1</v>
      </c>
      <c r="V597" t="s">
        <v>9</v>
      </c>
      <c r="X597" t="s">
        <v>75</v>
      </c>
      <c r="Z597" t="s">
        <v>56</v>
      </c>
      <c r="AB597">
        <v>1</v>
      </c>
      <c r="AC597" t="s">
        <v>2703</v>
      </c>
      <c r="AD597" t="s">
        <v>23</v>
      </c>
      <c r="AF597" t="s">
        <v>8</v>
      </c>
      <c r="AO597" t="s">
        <v>37</v>
      </c>
      <c r="AR597">
        <v>30</v>
      </c>
      <c r="AT597">
        <v>15</v>
      </c>
      <c r="AU597">
        <v>10</v>
      </c>
      <c r="AV597" t="s">
        <v>2704</v>
      </c>
      <c r="AW597" t="s">
        <v>39</v>
      </c>
      <c r="AY597">
        <v>10</v>
      </c>
      <c r="AZ597" t="s">
        <v>2705</v>
      </c>
      <c r="BA597" t="s">
        <v>2706</v>
      </c>
      <c r="BB597" t="s">
        <v>2707</v>
      </c>
      <c r="BC597">
        <v>1</v>
      </c>
      <c r="BD597" t="str">
        <f ca="1">IF(Table1[[#This Row],[years_of_experience_in_field]]&gt;Table1[[#This Row],[Age]],"yes","No")</f>
        <v>No</v>
      </c>
    </row>
    <row r="598" spans="1:56" x14ac:dyDescent="0.25">
      <c r="A598">
        <v>596</v>
      </c>
      <c r="B598" t="s">
        <v>0</v>
      </c>
      <c r="E598" t="s">
        <v>3</v>
      </c>
      <c r="F598" t="s">
        <v>4</v>
      </c>
      <c r="H598" s="6">
        <f t="shared" ca="1" si="9"/>
        <v>23.919444444444444</v>
      </c>
      <c r="I598" s="1">
        <v>34481</v>
      </c>
      <c r="J598">
        <v>9</v>
      </c>
      <c r="K598">
        <v>30</v>
      </c>
      <c r="L598">
        <v>13</v>
      </c>
      <c r="M598">
        <v>25</v>
      </c>
      <c r="N598">
        <v>11111</v>
      </c>
      <c r="O598" t="s">
        <v>31</v>
      </c>
      <c r="P598">
        <v>1</v>
      </c>
      <c r="U598">
        <v>0</v>
      </c>
      <c r="AD598" t="s">
        <v>125</v>
      </c>
      <c r="AH598" t="s">
        <v>10</v>
      </c>
      <c r="AO598" t="s">
        <v>49</v>
      </c>
      <c r="AQ598">
        <v>6</v>
      </c>
      <c r="AS598">
        <v>3</v>
      </c>
      <c r="AU598">
        <v>4</v>
      </c>
      <c r="AV598" t="s">
        <v>2708</v>
      </c>
      <c r="AW598" t="s">
        <v>39</v>
      </c>
      <c r="AY598">
        <v>9</v>
      </c>
      <c r="AZ598" t="s">
        <v>2709</v>
      </c>
      <c r="BA598" t="s">
        <v>392</v>
      </c>
      <c r="BB598" t="s">
        <v>282</v>
      </c>
      <c r="BC598">
        <v>1</v>
      </c>
      <c r="BD598" t="str">
        <f ca="1">IF(Table1[[#This Row],[years_of_experience_in_field]]&gt;Table1[[#This Row],[Age]],"yes","No")</f>
        <v>No</v>
      </c>
    </row>
    <row r="599" spans="1:56" x14ac:dyDescent="0.25">
      <c r="A599">
        <v>597</v>
      </c>
      <c r="B599" t="s">
        <v>0</v>
      </c>
      <c r="H599" s="6">
        <f t="shared" ca="1" si="9"/>
        <v>25.925000000000001</v>
      </c>
      <c r="I599" s="1">
        <v>33759</v>
      </c>
      <c r="J599">
        <v>7</v>
      </c>
      <c r="K599">
        <v>15</v>
      </c>
      <c r="L599">
        <v>6</v>
      </c>
      <c r="M599">
        <v>24</v>
      </c>
      <c r="N599">
        <v>110111</v>
      </c>
      <c r="O599" t="s">
        <v>67</v>
      </c>
      <c r="P599">
        <v>1</v>
      </c>
      <c r="U599">
        <v>1</v>
      </c>
      <c r="V599" t="s">
        <v>110</v>
      </c>
      <c r="X599" t="s">
        <v>55</v>
      </c>
      <c r="Z599" t="s">
        <v>46</v>
      </c>
      <c r="AB599">
        <v>1</v>
      </c>
      <c r="AC599" t="s">
        <v>2710</v>
      </c>
      <c r="AD599" t="s">
        <v>23</v>
      </c>
      <c r="AJ599" t="s">
        <v>12</v>
      </c>
      <c r="AO599" t="s">
        <v>24</v>
      </c>
      <c r="AQ599">
        <v>3</v>
      </c>
      <c r="AS599">
        <v>4</v>
      </c>
      <c r="AU599">
        <v>5</v>
      </c>
      <c r="AV599" t="s">
        <v>2711</v>
      </c>
      <c r="AW599" t="s">
        <v>39</v>
      </c>
      <c r="AY599">
        <v>8</v>
      </c>
      <c r="AZ599" t="s">
        <v>2712</v>
      </c>
      <c r="BA599" t="s">
        <v>2713</v>
      </c>
      <c r="BB599" t="s">
        <v>2714</v>
      </c>
      <c r="BC599">
        <v>1</v>
      </c>
      <c r="BD599" t="str">
        <f ca="1">IF(Table1[[#This Row],[years_of_experience_in_field]]&gt;Table1[[#This Row],[Age]],"yes","No")</f>
        <v>No</v>
      </c>
    </row>
    <row r="600" spans="1:56" x14ac:dyDescent="0.25">
      <c r="A600">
        <v>598</v>
      </c>
      <c r="C600" t="s">
        <v>1</v>
      </c>
      <c r="E600" t="s">
        <v>3</v>
      </c>
      <c r="F600" t="s">
        <v>4</v>
      </c>
      <c r="H600" s="6">
        <f t="shared" ca="1" si="9"/>
        <v>34.427777777777777</v>
      </c>
      <c r="I600" s="1">
        <v>30698</v>
      </c>
      <c r="J600">
        <v>6</v>
      </c>
      <c r="K600">
        <v>2</v>
      </c>
      <c r="L600">
        <v>11</v>
      </c>
      <c r="M600">
        <v>10</v>
      </c>
      <c r="N600">
        <v>12245760</v>
      </c>
      <c r="O600" t="s">
        <v>42</v>
      </c>
      <c r="P600">
        <v>1</v>
      </c>
      <c r="U600">
        <v>1</v>
      </c>
      <c r="V600" t="s">
        <v>429</v>
      </c>
      <c r="X600" t="s">
        <v>45</v>
      </c>
      <c r="AA600" t="s">
        <v>2715</v>
      </c>
      <c r="AB600">
        <v>10</v>
      </c>
      <c r="AC600" t="s">
        <v>2716</v>
      </c>
      <c r="AD600" t="s">
        <v>48</v>
      </c>
      <c r="AG600" t="s">
        <v>9</v>
      </c>
      <c r="AH600" t="s">
        <v>10</v>
      </c>
      <c r="AO600" t="s">
        <v>37</v>
      </c>
      <c r="AQ600">
        <v>4</v>
      </c>
      <c r="AT600" s="5">
        <v>0.27083333333333331</v>
      </c>
      <c r="AU600">
        <v>60</v>
      </c>
      <c r="AV600" t="s">
        <v>2717</v>
      </c>
      <c r="AW600" t="s">
        <v>39</v>
      </c>
      <c r="AY600">
        <v>10</v>
      </c>
      <c r="AZ600" t="s">
        <v>2718</v>
      </c>
      <c r="BA600" t="s">
        <v>2719</v>
      </c>
      <c r="BB600" t="s">
        <v>103</v>
      </c>
      <c r="BC600">
        <v>1</v>
      </c>
      <c r="BD600" t="str">
        <f ca="1">IF(Table1[[#This Row],[years_of_experience_in_field]]&gt;Table1[[#This Row],[Age]],"yes","No")</f>
        <v>No</v>
      </c>
    </row>
    <row r="601" spans="1:56" x14ac:dyDescent="0.25">
      <c r="A601">
        <v>599</v>
      </c>
      <c r="B601" t="s">
        <v>0</v>
      </c>
      <c r="C601" t="s">
        <v>1</v>
      </c>
      <c r="F601" t="s">
        <v>4</v>
      </c>
      <c r="H601" s="6">
        <f t="shared" ca="1" si="9"/>
        <v>27.466666666666665</v>
      </c>
      <c r="I601" s="1">
        <v>33204</v>
      </c>
      <c r="J601">
        <v>6</v>
      </c>
      <c r="K601">
        <v>150</v>
      </c>
      <c r="L601">
        <v>800</v>
      </c>
      <c r="M601">
        <v>20</v>
      </c>
      <c r="N601">
        <v>3114</v>
      </c>
      <c r="O601" t="s">
        <v>267</v>
      </c>
      <c r="P601">
        <v>1</v>
      </c>
      <c r="U601">
        <v>1</v>
      </c>
      <c r="V601" t="s">
        <v>9</v>
      </c>
      <c r="X601" t="s">
        <v>45</v>
      </c>
      <c r="Z601" t="s">
        <v>274</v>
      </c>
      <c r="AB601">
        <v>2</v>
      </c>
      <c r="AD601" t="s">
        <v>48</v>
      </c>
      <c r="AJ601" t="s">
        <v>12</v>
      </c>
      <c r="AO601" t="s">
        <v>24</v>
      </c>
      <c r="AQ601">
        <v>6</v>
      </c>
      <c r="AS601">
        <v>5</v>
      </c>
      <c r="AU601">
        <v>5</v>
      </c>
      <c r="AV601" t="s">
        <v>2720</v>
      </c>
      <c r="AW601" t="s">
        <v>28</v>
      </c>
      <c r="AY601">
        <v>10</v>
      </c>
      <c r="AZ601" t="s">
        <v>2721</v>
      </c>
      <c r="BA601" t="s">
        <v>2722</v>
      </c>
      <c r="BC601">
        <v>0</v>
      </c>
      <c r="BD601" t="str">
        <f ca="1">IF(Table1[[#This Row],[years_of_experience_in_field]]&gt;Table1[[#This Row],[Age]],"yes","No")</f>
        <v>No</v>
      </c>
    </row>
    <row r="602" spans="1:56" x14ac:dyDescent="0.25">
      <c r="A602">
        <v>600</v>
      </c>
      <c r="B602" t="s">
        <v>0</v>
      </c>
      <c r="E602" t="s">
        <v>3</v>
      </c>
      <c r="F602" t="s">
        <v>4</v>
      </c>
      <c r="H602" s="6">
        <f t="shared" ca="1" si="9"/>
        <v>31.483333333333334</v>
      </c>
      <c r="I602" s="1">
        <v>31758</v>
      </c>
      <c r="J602">
        <v>6</v>
      </c>
      <c r="K602">
        <v>2</v>
      </c>
      <c r="L602">
        <v>10</v>
      </c>
      <c r="M602">
        <v>8</v>
      </c>
      <c r="N602">
        <v>4149120</v>
      </c>
      <c r="O602" t="s">
        <v>153</v>
      </c>
      <c r="P602">
        <v>1</v>
      </c>
      <c r="U602">
        <v>1</v>
      </c>
      <c r="V602" t="s">
        <v>44</v>
      </c>
      <c r="X602" t="s">
        <v>20</v>
      </c>
      <c r="Z602" t="s">
        <v>195</v>
      </c>
      <c r="AB602">
        <v>10</v>
      </c>
      <c r="AC602" t="s">
        <v>2723</v>
      </c>
      <c r="AD602" t="s">
        <v>48</v>
      </c>
      <c r="AM602" t="s">
        <v>15</v>
      </c>
      <c r="AW602" t="s">
        <v>341</v>
      </c>
      <c r="AY602">
        <v>10</v>
      </c>
      <c r="AZ602" t="s">
        <v>2724</v>
      </c>
      <c r="BA602" t="s">
        <v>14</v>
      </c>
      <c r="BB602" t="s">
        <v>254</v>
      </c>
      <c r="BC602">
        <v>1</v>
      </c>
      <c r="BD602" t="str">
        <f ca="1">IF(Table1[[#This Row],[years_of_experience_in_field]]&gt;Table1[[#This Row],[Age]],"yes","No")</f>
        <v>No</v>
      </c>
    </row>
    <row r="603" spans="1:56" x14ac:dyDescent="0.25">
      <c r="A603">
        <v>601</v>
      </c>
      <c r="D603" t="s">
        <v>2</v>
      </c>
      <c r="H603" s="6">
        <f t="shared" ca="1" si="9"/>
        <v>23.222222222222221</v>
      </c>
      <c r="I603" s="1">
        <v>34732</v>
      </c>
      <c r="J603">
        <v>7</v>
      </c>
      <c r="K603">
        <v>40</v>
      </c>
      <c r="L603">
        <v>5</v>
      </c>
      <c r="M603">
        <v>4</v>
      </c>
      <c r="N603">
        <v>38655</v>
      </c>
      <c r="O603" t="s">
        <v>61</v>
      </c>
      <c r="P603">
        <v>1</v>
      </c>
      <c r="U603">
        <v>0</v>
      </c>
      <c r="AD603" t="s">
        <v>23</v>
      </c>
      <c r="AH603" t="s">
        <v>10</v>
      </c>
      <c r="AO603" t="s">
        <v>37</v>
      </c>
      <c r="AQ603">
        <v>5</v>
      </c>
      <c r="AS603">
        <v>4</v>
      </c>
      <c r="AU603">
        <v>15</v>
      </c>
      <c r="AV603" t="s">
        <v>2725</v>
      </c>
      <c r="AW603" t="s">
        <v>39</v>
      </c>
      <c r="AY603">
        <v>9</v>
      </c>
      <c r="AZ603" t="s">
        <v>2726</v>
      </c>
      <c r="BA603" t="s">
        <v>2727</v>
      </c>
      <c r="BC603">
        <v>1</v>
      </c>
      <c r="BD603" t="str">
        <f ca="1">IF(Table1[[#This Row],[years_of_experience_in_field]]&gt;Table1[[#This Row],[Age]],"yes","No")</f>
        <v>No</v>
      </c>
    </row>
    <row r="604" spans="1:56" x14ac:dyDescent="0.25">
      <c r="A604">
        <v>602</v>
      </c>
      <c r="B604" t="s">
        <v>0</v>
      </c>
      <c r="E604" t="s">
        <v>3</v>
      </c>
      <c r="F604" t="s">
        <v>4</v>
      </c>
      <c r="H604" s="6">
        <f t="shared" ca="1" si="9"/>
        <v>42.50277777777778</v>
      </c>
      <c r="I604" s="1">
        <v>27791</v>
      </c>
      <c r="J604">
        <v>5</v>
      </c>
      <c r="K604">
        <v>90</v>
      </c>
      <c r="L604">
        <v>16</v>
      </c>
      <c r="M604">
        <v>2</v>
      </c>
      <c r="N604">
        <v>510572</v>
      </c>
      <c r="O604" t="s">
        <v>67</v>
      </c>
      <c r="P604">
        <v>0</v>
      </c>
      <c r="Q604" t="s">
        <v>32</v>
      </c>
      <c r="T604" t="s">
        <v>2728</v>
      </c>
      <c r="U604">
        <v>1</v>
      </c>
      <c r="V604" t="s">
        <v>177</v>
      </c>
      <c r="X604" t="s">
        <v>20</v>
      </c>
      <c r="Z604" t="s">
        <v>70</v>
      </c>
      <c r="AB604">
        <v>5</v>
      </c>
      <c r="AC604" t="s">
        <v>2729</v>
      </c>
      <c r="AD604" t="s">
        <v>23</v>
      </c>
      <c r="AJ604" t="s">
        <v>12</v>
      </c>
      <c r="AO604" t="s">
        <v>24</v>
      </c>
      <c r="AQ604">
        <v>4</v>
      </c>
      <c r="AS604">
        <v>6</v>
      </c>
      <c r="AU604">
        <v>12</v>
      </c>
      <c r="AV604" t="s">
        <v>2730</v>
      </c>
      <c r="AW604" t="s">
        <v>39</v>
      </c>
      <c r="AY604">
        <v>8</v>
      </c>
      <c r="AZ604" t="s">
        <v>2731</v>
      </c>
      <c r="BA604" t="s">
        <v>161</v>
      </c>
      <c r="BB604" t="s">
        <v>2732</v>
      </c>
      <c r="BC604">
        <v>0</v>
      </c>
      <c r="BD604" t="str">
        <f ca="1">IF(Table1[[#This Row],[years_of_experience_in_field]]&gt;Table1[[#This Row],[Age]],"yes","No")</f>
        <v>No</v>
      </c>
    </row>
    <row r="605" spans="1:56" x14ac:dyDescent="0.25">
      <c r="A605">
        <v>603</v>
      </c>
      <c r="B605" t="s">
        <v>0</v>
      </c>
      <c r="C605" t="s">
        <v>1</v>
      </c>
      <c r="E605" t="s">
        <v>3</v>
      </c>
      <c r="F605" t="s">
        <v>4</v>
      </c>
      <c r="H605" s="6">
        <v>33</v>
      </c>
      <c r="J605">
        <v>6</v>
      </c>
      <c r="K605">
        <v>20</v>
      </c>
      <c r="L605">
        <v>13</v>
      </c>
      <c r="M605">
        <v>3</v>
      </c>
      <c r="N605">
        <v>2905</v>
      </c>
      <c r="O605" t="s">
        <v>61</v>
      </c>
      <c r="P605">
        <v>0</v>
      </c>
      <c r="Q605" t="s">
        <v>32</v>
      </c>
      <c r="S605" t="s">
        <v>18</v>
      </c>
      <c r="U605">
        <v>1</v>
      </c>
      <c r="V605" t="s">
        <v>177</v>
      </c>
      <c r="Y605" t="s">
        <v>2733</v>
      </c>
      <c r="Z605" t="s">
        <v>383</v>
      </c>
      <c r="AB605">
        <v>13</v>
      </c>
      <c r="AC605" t="s">
        <v>2734</v>
      </c>
      <c r="AD605" t="s">
        <v>23</v>
      </c>
      <c r="AJ605" t="s">
        <v>12</v>
      </c>
      <c r="AO605" t="s">
        <v>24</v>
      </c>
      <c r="AQ605">
        <v>2</v>
      </c>
      <c r="AS605">
        <v>3</v>
      </c>
      <c r="AU605">
        <v>4</v>
      </c>
      <c r="AV605" t="s">
        <v>2735</v>
      </c>
      <c r="AW605" t="s">
        <v>39</v>
      </c>
      <c r="AY605">
        <v>10</v>
      </c>
      <c r="AZ605" t="s">
        <v>1089</v>
      </c>
      <c r="BC605">
        <v>0</v>
      </c>
      <c r="BD605" t="str">
        <f>IF(Table1[[#This Row],[years_of_experience_in_field]]&gt;Table1[[#This Row],[Age]],"yes","No")</f>
        <v>No</v>
      </c>
    </row>
    <row r="606" spans="1:56" x14ac:dyDescent="0.25">
      <c r="A606">
        <v>604</v>
      </c>
      <c r="C606" t="s">
        <v>1</v>
      </c>
      <c r="H606" s="6">
        <f t="shared" ca="1" si="9"/>
        <v>26.494444444444444</v>
      </c>
      <c r="I606" s="1">
        <v>33554</v>
      </c>
      <c r="J606">
        <v>7</v>
      </c>
      <c r="K606">
        <v>35</v>
      </c>
      <c r="L606">
        <v>6</v>
      </c>
      <c r="M606">
        <v>5</v>
      </c>
      <c r="O606" t="s">
        <v>16</v>
      </c>
      <c r="P606">
        <v>1</v>
      </c>
      <c r="U606">
        <v>0</v>
      </c>
      <c r="AD606" t="s">
        <v>48</v>
      </c>
      <c r="AG606" t="s">
        <v>9</v>
      </c>
      <c r="AO606" t="s">
        <v>37</v>
      </c>
      <c r="AQ606">
        <v>5</v>
      </c>
      <c r="AS606">
        <v>4</v>
      </c>
      <c r="AU606">
        <v>12</v>
      </c>
      <c r="AV606" t="s">
        <v>2736</v>
      </c>
      <c r="AW606" t="s">
        <v>28</v>
      </c>
      <c r="AY606">
        <v>8</v>
      </c>
      <c r="AZ606" t="s">
        <v>2737</v>
      </c>
      <c r="BC606">
        <v>0</v>
      </c>
      <c r="BD606" t="str">
        <f ca="1">IF(Table1[[#This Row],[years_of_experience_in_field]]&gt;Table1[[#This Row],[Age]],"yes","No")</f>
        <v>No</v>
      </c>
    </row>
    <row r="607" spans="1:56" x14ac:dyDescent="0.25">
      <c r="A607">
        <v>605</v>
      </c>
      <c r="B607" t="s">
        <v>0</v>
      </c>
      <c r="C607" t="s">
        <v>1</v>
      </c>
      <c r="F607" t="s">
        <v>4</v>
      </c>
      <c r="H607" s="6">
        <f t="shared" ca="1" si="9"/>
        <v>35.322222222222223</v>
      </c>
      <c r="I607" s="1">
        <v>30376</v>
      </c>
      <c r="J607">
        <v>7</v>
      </c>
      <c r="K607">
        <v>35</v>
      </c>
      <c r="L607">
        <v>7</v>
      </c>
      <c r="M607">
        <v>12</v>
      </c>
      <c r="N607">
        <v>70119</v>
      </c>
      <c r="O607" t="s">
        <v>67</v>
      </c>
      <c r="P607">
        <v>1</v>
      </c>
      <c r="U607">
        <v>0</v>
      </c>
      <c r="AD607" t="s">
        <v>48</v>
      </c>
      <c r="AH607" t="s">
        <v>10</v>
      </c>
      <c r="AO607" t="s">
        <v>517</v>
      </c>
      <c r="AQ607">
        <v>6</v>
      </c>
      <c r="AS607">
        <v>6</v>
      </c>
      <c r="AU607">
        <v>100</v>
      </c>
      <c r="AV607" t="s">
        <v>839</v>
      </c>
      <c r="AX607" t="s">
        <v>2738</v>
      </c>
      <c r="AY607">
        <v>10</v>
      </c>
      <c r="AZ607" t="s">
        <v>2739</v>
      </c>
      <c r="BA607" t="s">
        <v>2740</v>
      </c>
      <c r="BB607" t="s">
        <v>2741</v>
      </c>
      <c r="BC607">
        <v>1</v>
      </c>
      <c r="BD607" t="str">
        <f ca="1">IF(Table1[[#This Row],[years_of_experience_in_field]]&gt;Table1[[#This Row],[Age]],"yes","No")</f>
        <v>No</v>
      </c>
    </row>
    <row r="608" spans="1:56" x14ac:dyDescent="0.25">
      <c r="A608">
        <v>606</v>
      </c>
      <c r="C608" t="s">
        <v>1</v>
      </c>
      <c r="E608" t="s">
        <v>3</v>
      </c>
      <c r="F608" t="s">
        <v>4</v>
      </c>
      <c r="H608" s="6">
        <f t="shared" ca="1" si="9"/>
        <v>27.297222222222221</v>
      </c>
      <c r="I608" s="1">
        <v>33265</v>
      </c>
      <c r="J608">
        <v>6</v>
      </c>
      <c r="K608">
        <v>60</v>
      </c>
      <c r="L608">
        <v>9</v>
      </c>
      <c r="M608">
        <v>10</v>
      </c>
      <c r="N608">
        <v>14240</v>
      </c>
      <c r="O608" t="s">
        <v>153</v>
      </c>
      <c r="P608">
        <v>0</v>
      </c>
      <c r="Q608" t="s">
        <v>98</v>
      </c>
      <c r="S608" t="s">
        <v>18</v>
      </c>
      <c r="U608">
        <v>1</v>
      </c>
      <c r="V608" t="s">
        <v>119</v>
      </c>
      <c r="X608" t="s">
        <v>45</v>
      </c>
      <c r="Z608" t="s">
        <v>56</v>
      </c>
      <c r="AB608">
        <v>1</v>
      </c>
      <c r="AC608" t="s">
        <v>2742</v>
      </c>
      <c r="AD608" t="s">
        <v>23</v>
      </c>
      <c r="AJ608" t="s">
        <v>12</v>
      </c>
      <c r="AO608" t="s">
        <v>24</v>
      </c>
      <c r="AQ608">
        <v>6</v>
      </c>
      <c r="AS608">
        <v>6</v>
      </c>
      <c r="AU608">
        <v>10</v>
      </c>
      <c r="AV608" t="s">
        <v>2743</v>
      </c>
      <c r="AW608" t="s">
        <v>39</v>
      </c>
      <c r="AY608">
        <v>10</v>
      </c>
      <c r="AZ608" t="s">
        <v>2744</v>
      </c>
      <c r="BA608" t="s">
        <v>2745</v>
      </c>
      <c r="BB608" t="s">
        <v>2746</v>
      </c>
      <c r="BC608">
        <v>1</v>
      </c>
      <c r="BD608" t="str">
        <f ca="1">IF(Table1[[#This Row],[years_of_experience_in_field]]&gt;Table1[[#This Row],[Age]],"yes","No")</f>
        <v>No</v>
      </c>
    </row>
    <row r="609" spans="1:56" x14ac:dyDescent="0.25">
      <c r="A609">
        <v>607</v>
      </c>
      <c r="C609" t="s">
        <v>1</v>
      </c>
      <c r="H609" s="6">
        <f t="shared" ca="1" si="9"/>
        <v>22.388888888888889</v>
      </c>
      <c r="I609" s="1">
        <v>35032</v>
      </c>
      <c r="J609">
        <v>8</v>
      </c>
      <c r="K609">
        <v>60</v>
      </c>
      <c r="L609">
        <v>8</v>
      </c>
      <c r="M609">
        <v>5</v>
      </c>
      <c r="N609">
        <v>20000</v>
      </c>
      <c r="O609" t="s">
        <v>85</v>
      </c>
      <c r="P609">
        <v>1</v>
      </c>
      <c r="U609">
        <v>0</v>
      </c>
      <c r="AD609" t="s">
        <v>48</v>
      </c>
      <c r="AH609" t="s">
        <v>10</v>
      </c>
      <c r="AJ609" t="s">
        <v>12</v>
      </c>
      <c r="AO609" t="s">
        <v>126</v>
      </c>
      <c r="AR609">
        <v>20</v>
      </c>
      <c r="AS609">
        <v>6</v>
      </c>
      <c r="AU609">
        <v>10</v>
      </c>
      <c r="AV609" t="s">
        <v>2747</v>
      </c>
      <c r="AW609" t="s">
        <v>28</v>
      </c>
      <c r="AY609">
        <v>10</v>
      </c>
      <c r="AZ609" t="s">
        <v>2748</v>
      </c>
      <c r="BA609" t="s">
        <v>2749</v>
      </c>
      <c r="BB609" t="s">
        <v>2750</v>
      </c>
      <c r="BC609">
        <v>1</v>
      </c>
      <c r="BD609" t="str">
        <f ca="1">IF(Table1[[#This Row],[years_of_experience_in_field]]&gt;Table1[[#This Row],[Age]],"yes","No")</f>
        <v>No</v>
      </c>
    </row>
    <row r="610" spans="1:56" x14ac:dyDescent="0.25">
      <c r="A610">
        <v>608</v>
      </c>
      <c r="C610" t="s">
        <v>1</v>
      </c>
      <c r="F610" t="s">
        <v>4</v>
      </c>
      <c r="H610" s="6">
        <f t="shared" ca="1" si="9"/>
        <v>36.355555555555554</v>
      </c>
      <c r="I610" s="1">
        <v>30004</v>
      </c>
      <c r="J610">
        <v>6</v>
      </c>
      <c r="K610">
        <v>60</v>
      </c>
      <c r="L610">
        <v>10</v>
      </c>
      <c r="M610">
        <v>12</v>
      </c>
      <c r="N610">
        <v>1660014</v>
      </c>
      <c r="O610" t="s">
        <v>189</v>
      </c>
      <c r="P610">
        <v>1</v>
      </c>
      <c r="U610">
        <v>1</v>
      </c>
      <c r="V610" t="s">
        <v>177</v>
      </c>
      <c r="X610" t="s">
        <v>20</v>
      </c>
      <c r="AA610" t="s">
        <v>2751</v>
      </c>
      <c r="AB610">
        <v>5</v>
      </c>
      <c r="AC610" t="s">
        <v>2752</v>
      </c>
      <c r="AD610" t="s">
        <v>48</v>
      </c>
      <c r="AH610" t="s">
        <v>10</v>
      </c>
      <c r="AO610" t="s">
        <v>37</v>
      </c>
      <c r="AQ610">
        <v>6</v>
      </c>
      <c r="AS610">
        <v>6</v>
      </c>
      <c r="AU610">
        <v>10</v>
      </c>
      <c r="AV610" t="s">
        <v>2753</v>
      </c>
      <c r="AW610" t="s">
        <v>39</v>
      </c>
      <c r="AY610">
        <v>10</v>
      </c>
      <c r="AZ610" t="s">
        <v>2754</v>
      </c>
      <c r="BA610" t="s">
        <v>2755</v>
      </c>
      <c r="BC610">
        <v>1</v>
      </c>
      <c r="BD610" t="str">
        <f ca="1">IF(Table1[[#This Row],[years_of_experience_in_field]]&gt;Table1[[#This Row],[Age]],"yes","No")</f>
        <v>No</v>
      </c>
    </row>
    <row r="611" spans="1:56" x14ac:dyDescent="0.25">
      <c r="A611">
        <v>609</v>
      </c>
      <c r="B611" t="s">
        <v>0</v>
      </c>
      <c r="F611" t="s">
        <v>4</v>
      </c>
      <c r="H611" s="6">
        <f t="shared" ca="1" si="9"/>
        <v>33.244444444444447</v>
      </c>
      <c r="I611" s="1">
        <v>31124</v>
      </c>
      <c r="J611">
        <v>7</v>
      </c>
      <c r="K611">
        <v>5</v>
      </c>
      <c r="L611">
        <v>6</v>
      </c>
      <c r="M611">
        <v>12</v>
      </c>
      <c r="N611">
        <v>78758</v>
      </c>
      <c r="O611" t="s">
        <v>53</v>
      </c>
      <c r="P611">
        <v>1</v>
      </c>
      <c r="U611">
        <v>1</v>
      </c>
      <c r="V611" t="s">
        <v>5</v>
      </c>
      <c r="X611" t="s">
        <v>75</v>
      </c>
      <c r="Z611" t="s">
        <v>1264</v>
      </c>
      <c r="AB611">
        <v>0</v>
      </c>
      <c r="AC611" t="s">
        <v>2756</v>
      </c>
      <c r="AD611" t="s">
        <v>48</v>
      </c>
      <c r="AG611" t="s">
        <v>9</v>
      </c>
      <c r="AP611" t="s">
        <v>2757</v>
      </c>
      <c r="AQ611">
        <v>6</v>
      </c>
      <c r="AS611">
        <v>6</v>
      </c>
      <c r="AU611">
        <v>30</v>
      </c>
      <c r="AV611" t="s">
        <v>2758</v>
      </c>
      <c r="AX611" t="s">
        <v>2759</v>
      </c>
      <c r="AY611">
        <v>10</v>
      </c>
      <c r="AZ611" t="s">
        <v>2760</v>
      </c>
      <c r="BA611" t="s">
        <v>2761</v>
      </c>
      <c r="BB611" t="s">
        <v>2762</v>
      </c>
      <c r="BC611">
        <v>0</v>
      </c>
      <c r="BD611" t="str">
        <f ca="1">IF(Table1[[#This Row],[years_of_experience_in_field]]&gt;Table1[[#This Row],[Age]],"yes","No")</f>
        <v>No</v>
      </c>
    </row>
    <row r="612" spans="1:56" ht="173.25" x14ac:dyDescent="0.25">
      <c r="A612">
        <v>610</v>
      </c>
      <c r="B612" t="s">
        <v>0</v>
      </c>
      <c r="C612" t="s">
        <v>1</v>
      </c>
      <c r="F612" t="s">
        <v>4</v>
      </c>
      <c r="H612" s="6">
        <f t="shared" ca="1" si="9"/>
        <v>23.236111111111111</v>
      </c>
      <c r="I612" s="1">
        <v>34727</v>
      </c>
      <c r="J612">
        <v>9</v>
      </c>
      <c r="K612">
        <v>30</v>
      </c>
      <c r="L612">
        <v>9</v>
      </c>
      <c r="M612">
        <v>4</v>
      </c>
      <c r="N612">
        <v>55347</v>
      </c>
      <c r="O612" t="s">
        <v>267</v>
      </c>
      <c r="P612">
        <v>1</v>
      </c>
      <c r="U612">
        <v>1</v>
      </c>
      <c r="V612" t="s">
        <v>177</v>
      </c>
      <c r="X612" t="s">
        <v>45</v>
      </c>
      <c r="Z612" t="s">
        <v>56</v>
      </c>
      <c r="AB612">
        <v>2</v>
      </c>
      <c r="AC612" t="s">
        <v>2763</v>
      </c>
      <c r="AD612" t="s">
        <v>327</v>
      </c>
      <c r="AJ612" t="s">
        <v>12</v>
      </c>
      <c r="AO612" t="s">
        <v>24</v>
      </c>
      <c r="AR612">
        <v>8</v>
      </c>
      <c r="AS612">
        <v>5</v>
      </c>
      <c r="AU612">
        <v>5</v>
      </c>
      <c r="AV612" t="s">
        <v>2764</v>
      </c>
      <c r="AX612" t="s">
        <v>2765</v>
      </c>
      <c r="AY612">
        <v>8</v>
      </c>
      <c r="AZ612" t="s">
        <v>2766</v>
      </c>
      <c r="BA612" s="3" t="s">
        <v>2767</v>
      </c>
      <c r="BB612" s="3" t="s">
        <v>2768</v>
      </c>
      <c r="BC612">
        <v>1</v>
      </c>
      <c r="BD612" t="str">
        <f ca="1">IF(Table1[[#This Row],[years_of_experience_in_field]]&gt;Table1[[#This Row],[Age]],"yes","No")</f>
        <v>No</v>
      </c>
    </row>
    <row r="613" spans="1:56" x14ac:dyDescent="0.25">
      <c r="A613">
        <v>611</v>
      </c>
      <c r="F613" t="s">
        <v>4</v>
      </c>
      <c r="H613" s="6">
        <f t="shared" ca="1" si="9"/>
        <v>30.166666666666668</v>
      </c>
      <c r="I613" s="1">
        <v>32232</v>
      </c>
      <c r="J613">
        <v>6</v>
      </c>
      <c r="K613">
        <v>120</v>
      </c>
      <c r="L613">
        <v>12</v>
      </c>
      <c r="M613">
        <v>2</v>
      </c>
      <c r="N613">
        <v>34846</v>
      </c>
      <c r="O613" t="s">
        <v>97</v>
      </c>
      <c r="P613">
        <v>1</v>
      </c>
      <c r="U613">
        <v>1</v>
      </c>
      <c r="V613" t="s">
        <v>177</v>
      </c>
      <c r="X613" t="s">
        <v>45</v>
      </c>
      <c r="Z613" t="s">
        <v>612</v>
      </c>
      <c r="AB613">
        <v>6</v>
      </c>
      <c r="AC613" t="s">
        <v>2769</v>
      </c>
      <c r="AD613" t="s">
        <v>23</v>
      </c>
      <c r="AM613" t="s">
        <v>15</v>
      </c>
      <c r="AW613" t="s">
        <v>28</v>
      </c>
      <c r="AY613">
        <v>7</v>
      </c>
      <c r="AZ613" t="s">
        <v>2770</v>
      </c>
      <c r="BA613" t="s">
        <v>2771</v>
      </c>
      <c r="BB613" t="s">
        <v>103</v>
      </c>
      <c r="BC613">
        <v>0</v>
      </c>
      <c r="BD613" t="str">
        <f ca="1">IF(Table1[[#This Row],[years_of_experience_in_field]]&gt;Table1[[#This Row],[Age]],"yes","No")</f>
        <v>No</v>
      </c>
    </row>
    <row r="614" spans="1:56" x14ac:dyDescent="0.25">
      <c r="A614">
        <v>612</v>
      </c>
      <c r="B614" t="s">
        <v>0</v>
      </c>
      <c r="H614" s="6">
        <f t="shared" ca="1" si="9"/>
        <v>29.56111111111111</v>
      </c>
      <c r="I614" s="1">
        <v>32450</v>
      </c>
      <c r="J614">
        <v>7</v>
      </c>
      <c r="K614">
        <v>50</v>
      </c>
      <c r="L614">
        <v>10</v>
      </c>
      <c r="M614">
        <v>10</v>
      </c>
      <c r="N614">
        <v>87075856</v>
      </c>
      <c r="O614" t="s">
        <v>299</v>
      </c>
      <c r="P614">
        <v>0</v>
      </c>
      <c r="Q614" t="s">
        <v>32</v>
      </c>
      <c r="S614" t="s">
        <v>63</v>
      </c>
      <c r="U614">
        <v>1</v>
      </c>
      <c r="V614" t="s">
        <v>177</v>
      </c>
      <c r="X614" t="s">
        <v>314</v>
      </c>
      <c r="Z614" t="s">
        <v>195</v>
      </c>
      <c r="AB614">
        <v>10</v>
      </c>
      <c r="AC614" t="s">
        <v>2772</v>
      </c>
      <c r="AD614" t="s">
        <v>23</v>
      </c>
      <c r="AH614" t="s">
        <v>10</v>
      </c>
      <c r="AO614" t="s">
        <v>49</v>
      </c>
      <c r="AR614">
        <v>10</v>
      </c>
      <c r="AS614">
        <v>4</v>
      </c>
      <c r="AU614">
        <v>15</v>
      </c>
      <c r="AV614" t="s">
        <v>2773</v>
      </c>
      <c r="AW614" t="s">
        <v>39</v>
      </c>
      <c r="AY614">
        <v>9</v>
      </c>
      <c r="AZ614" t="s">
        <v>2774</v>
      </c>
      <c r="BA614" t="s">
        <v>2775</v>
      </c>
      <c r="BC614">
        <v>1</v>
      </c>
      <c r="BD614" t="str">
        <f ca="1">IF(Table1[[#This Row],[years_of_experience_in_field]]&gt;Table1[[#This Row],[Age]],"yes","No")</f>
        <v>No</v>
      </c>
    </row>
    <row r="615" spans="1:56" x14ac:dyDescent="0.25">
      <c r="A615">
        <v>613</v>
      </c>
      <c r="B615" t="s">
        <v>0</v>
      </c>
      <c r="D615" t="s">
        <v>2</v>
      </c>
      <c r="E615" t="s">
        <v>3</v>
      </c>
      <c r="F615" t="s">
        <v>4</v>
      </c>
      <c r="H615" s="6">
        <f t="shared" ca="1" si="9"/>
        <v>23.219444444444445</v>
      </c>
      <c r="I615" s="1">
        <v>34733</v>
      </c>
      <c r="J615">
        <v>7</v>
      </c>
      <c r="K615">
        <v>35</v>
      </c>
      <c r="L615">
        <v>15</v>
      </c>
      <c r="M615">
        <v>10</v>
      </c>
      <c r="N615">
        <v>0</v>
      </c>
      <c r="O615" t="s">
        <v>97</v>
      </c>
      <c r="P615">
        <v>1</v>
      </c>
      <c r="U615">
        <v>0</v>
      </c>
      <c r="AD615" t="s">
        <v>23</v>
      </c>
      <c r="AJ615" t="s">
        <v>12</v>
      </c>
      <c r="AO615" t="s">
        <v>49</v>
      </c>
      <c r="AR615">
        <v>20</v>
      </c>
      <c r="AT615">
        <v>10</v>
      </c>
      <c r="AU615">
        <v>40</v>
      </c>
      <c r="AV615" t="s">
        <v>2776</v>
      </c>
      <c r="AW615" t="s">
        <v>28</v>
      </c>
      <c r="AY615">
        <v>10</v>
      </c>
      <c r="AZ615" t="s">
        <v>2777</v>
      </c>
      <c r="BA615" t="s">
        <v>2778</v>
      </c>
      <c r="BB615" t="s">
        <v>2779</v>
      </c>
      <c r="BC615">
        <v>1</v>
      </c>
      <c r="BD615" t="str">
        <f ca="1">IF(Table1[[#This Row],[years_of_experience_in_field]]&gt;Table1[[#This Row],[Age]],"yes","No")</f>
        <v>No</v>
      </c>
    </row>
    <row r="616" spans="1:56" x14ac:dyDescent="0.25">
      <c r="A616">
        <v>614</v>
      </c>
      <c r="E616" t="s">
        <v>3</v>
      </c>
      <c r="H616" s="6">
        <f t="shared" ca="1" si="9"/>
        <v>27.219444444444445</v>
      </c>
      <c r="I616" s="1">
        <v>33293</v>
      </c>
      <c r="J616">
        <v>7</v>
      </c>
      <c r="K616">
        <v>120</v>
      </c>
      <c r="L616">
        <v>10</v>
      </c>
      <c r="M616">
        <v>5</v>
      </c>
      <c r="N616">
        <v>90066</v>
      </c>
      <c r="O616" t="s">
        <v>85</v>
      </c>
      <c r="P616">
        <v>1</v>
      </c>
      <c r="U616">
        <v>1</v>
      </c>
      <c r="V616" t="s">
        <v>134</v>
      </c>
      <c r="X616" t="s">
        <v>314</v>
      </c>
      <c r="Z616" t="s">
        <v>21</v>
      </c>
      <c r="AB616">
        <v>1</v>
      </c>
      <c r="AC616" t="s">
        <v>2780</v>
      </c>
      <c r="AD616" t="s">
        <v>23</v>
      </c>
      <c r="AG616" t="s">
        <v>9</v>
      </c>
      <c r="AO616" t="s">
        <v>126</v>
      </c>
      <c r="AR616">
        <v>12</v>
      </c>
      <c r="AS616">
        <v>6</v>
      </c>
      <c r="AU616">
        <v>160</v>
      </c>
      <c r="AV616" t="s">
        <v>2781</v>
      </c>
      <c r="AW616" t="s">
        <v>39</v>
      </c>
      <c r="AY616">
        <v>10</v>
      </c>
      <c r="AZ616" t="s">
        <v>2782</v>
      </c>
      <c r="BA616" t="s">
        <v>2783</v>
      </c>
      <c r="BB616" t="s">
        <v>2784</v>
      </c>
      <c r="BC616">
        <v>1</v>
      </c>
      <c r="BD616" t="str">
        <f ca="1">IF(Table1[[#This Row],[years_of_experience_in_field]]&gt;Table1[[#This Row],[Age]],"yes","No")</f>
        <v>No</v>
      </c>
    </row>
    <row r="617" spans="1:56" x14ac:dyDescent="0.25">
      <c r="A617">
        <v>615</v>
      </c>
      <c r="D617" t="s">
        <v>2</v>
      </c>
      <c r="F617" t="s">
        <v>4</v>
      </c>
      <c r="H617" s="6">
        <f t="shared" ca="1" si="9"/>
        <v>49.111111111111114</v>
      </c>
      <c r="I617" s="1">
        <v>25412</v>
      </c>
      <c r="J617">
        <v>6</v>
      </c>
      <c r="K617">
        <v>60</v>
      </c>
      <c r="L617">
        <v>6</v>
      </c>
      <c r="M617">
        <v>50</v>
      </c>
      <c r="N617">
        <v>32061</v>
      </c>
      <c r="O617" t="s">
        <v>299</v>
      </c>
      <c r="P617">
        <v>0</v>
      </c>
      <c r="Q617" t="s">
        <v>43</v>
      </c>
      <c r="S617" t="s">
        <v>33</v>
      </c>
      <c r="U617">
        <v>1</v>
      </c>
      <c r="V617" t="s">
        <v>34</v>
      </c>
      <c r="X617" t="s">
        <v>75</v>
      </c>
      <c r="Z617" t="s">
        <v>21</v>
      </c>
      <c r="AB617">
        <v>9</v>
      </c>
      <c r="AC617" t="s">
        <v>2785</v>
      </c>
      <c r="AD617" t="s">
        <v>36</v>
      </c>
      <c r="AH617" t="s">
        <v>10</v>
      </c>
      <c r="AO617" t="s">
        <v>126</v>
      </c>
      <c r="AR617">
        <v>15</v>
      </c>
      <c r="AT617">
        <v>15</v>
      </c>
      <c r="AU617">
        <v>20</v>
      </c>
      <c r="AV617" t="s">
        <v>2786</v>
      </c>
      <c r="AW617" t="s">
        <v>28</v>
      </c>
      <c r="AY617">
        <v>10</v>
      </c>
      <c r="AZ617" t="s">
        <v>2787</v>
      </c>
      <c r="BA617" t="s">
        <v>2788</v>
      </c>
      <c r="BB617" t="s">
        <v>2789</v>
      </c>
      <c r="BC617">
        <v>0</v>
      </c>
      <c r="BD617" t="str">
        <f ca="1">IF(Table1[[#This Row],[years_of_experience_in_field]]&gt;Table1[[#This Row],[Age]],"yes","No")</f>
        <v>No</v>
      </c>
    </row>
    <row r="618" spans="1:56" x14ac:dyDescent="0.25">
      <c r="A618">
        <v>616</v>
      </c>
      <c r="C618" t="s">
        <v>1</v>
      </c>
      <c r="D618" t="s">
        <v>2</v>
      </c>
      <c r="F618" t="s">
        <v>4</v>
      </c>
      <c r="H618" s="6">
        <f t="shared" ca="1" si="9"/>
        <v>22.252777777777776</v>
      </c>
      <c r="I618" s="1">
        <v>35081</v>
      </c>
      <c r="J618">
        <v>7</v>
      </c>
      <c r="K618">
        <v>60</v>
      </c>
      <c r="L618">
        <v>7</v>
      </c>
      <c r="M618">
        <v>20</v>
      </c>
      <c r="N618">
        <v>510006</v>
      </c>
      <c r="O618" t="s">
        <v>153</v>
      </c>
      <c r="P618">
        <v>1</v>
      </c>
      <c r="U618">
        <v>0</v>
      </c>
      <c r="AD618" t="s">
        <v>23</v>
      </c>
      <c r="AG618" t="s">
        <v>9</v>
      </c>
      <c r="AJ618" t="s">
        <v>12</v>
      </c>
      <c r="AO618" t="s">
        <v>24</v>
      </c>
      <c r="AR618">
        <v>10</v>
      </c>
      <c r="AT618">
        <v>10</v>
      </c>
      <c r="AU618">
        <v>5</v>
      </c>
      <c r="AV618" t="s">
        <v>2790</v>
      </c>
      <c r="AW618" t="s">
        <v>39</v>
      </c>
      <c r="AY618">
        <v>8</v>
      </c>
      <c r="AZ618" t="s">
        <v>2791</v>
      </c>
      <c r="BA618" t="s">
        <v>2792</v>
      </c>
      <c r="BB618" t="s">
        <v>2793</v>
      </c>
      <c r="BC618">
        <v>1</v>
      </c>
      <c r="BD618" t="str">
        <f ca="1">IF(Table1[[#This Row],[years_of_experience_in_field]]&gt;Table1[[#This Row],[Age]],"yes","No")</f>
        <v>No</v>
      </c>
    </row>
    <row r="619" spans="1:56" x14ac:dyDescent="0.25">
      <c r="A619">
        <v>617</v>
      </c>
      <c r="C619" t="s">
        <v>1</v>
      </c>
      <c r="H619" s="6">
        <f t="shared" ca="1" si="9"/>
        <v>35.222222222222221</v>
      </c>
      <c r="I619" s="1">
        <v>30412</v>
      </c>
      <c r="J619">
        <v>7</v>
      </c>
      <c r="K619">
        <v>120</v>
      </c>
      <c r="L619">
        <v>9</v>
      </c>
      <c r="M619">
        <v>5</v>
      </c>
      <c r="N619">
        <v>122001</v>
      </c>
      <c r="O619" t="s">
        <v>85</v>
      </c>
      <c r="P619">
        <v>1</v>
      </c>
      <c r="U619">
        <v>1</v>
      </c>
      <c r="V619" t="s">
        <v>9</v>
      </c>
      <c r="X619" t="s">
        <v>45</v>
      </c>
      <c r="Z619" t="s">
        <v>56</v>
      </c>
      <c r="AB619">
        <v>11</v>
      </c>
      <c r="AC619" t="s">
        <v>2317</v>
      </c>
      <c r="AD619" t="s">
        <v>23</v>
      </c>
      <c r="AG619" t="s">
        <v>9</v>
      </c>
      <c r="AJ619" t="s">
        <v>12</v>
      </c>
      <c r="AO619" t="s">
        <v>24</v>
      </c>
      <c r="AR619">
        <v>15</v>
      </c>
      <c r="AT619">
        <v>10</v>
      </c>
      <c r="AU619">
        <v>10</v>
      </c>
      <c r="AV619" t="s">
        <v>2794</v>
      </c>
      <c r="AW619" t="s">
        <v>39</v>
      </c>
      <c r="AY619">
        <v>10</v>
      </c>
      <c r="AZ619" t="s">
        <v>2795</v>
      </c>
      <c r="BA619" t="s">
        <v>2796</v>
      </c>
      <c r="BB619" t="s">
        <v>2797</v>
      </c>
      <c r="BC619">
        <v>1</v>
      </c>
      <c r="BD619" t="str">
        <f ca="1">IF(Table1[[#This Row],[years_of_experience_in_field]]&gt;Table1[[#This Row],[Age]],"yes","No")</f>
        <v>No</v>
      </c>
    </row>
    <row r="620" spans="1:56" x14ac:dyDescent="0.25">
      <c r="A620">
        <v>618</v>
      </c>
      <c r="B620" t="s">
        <v>0</v>
      </c>
      <c r="E620" t="s">
        <v>3</v>
      </c>
      <c r="H620" s="6">
        <f t="shared" ca="1" si="9"/>
        <v>23.127777777777776</v>
      </c>
      <c r="I620" s="1">
        <v>34766</v>
      </c>
      <c r="J620">
        <v>7</v>
      </c>
      <c r="K620">
        <v>90</v>
      </c>
      <c r="L620">
        <v>11</v>
      </c>
      <c r="M620">
        <v>0</v>
      </c>
      <c r="N620">
        <v>5</v>
      </c>
      <c r="O620" t="s">
        <v>67</v>
      </c>
      <c r="P620">
        <v>1</v>
      </c>
      <c r="U620">
        <v>1</v>
      </c>
      <c r="V620" t="s">
        <v>177</v>
      </c>
      <c r="Y620" t="s">
        <v>2798</v>
      </c>
      <c r="Z620" t="s">
        <v>261</v>
      </c>
      <c r="AB620">
        <v>1</v>
      </c>
      <c r="AC620" t="s">
        <v>2799</v>
      </c>
      <c r="AD620" t="s">
        <v>23</v>
      </c>
      <c r="AG620" t="s">
        <v>9</v>
      </c>
      <c r="AO620" t="s">
        <v>49</v>
      </c>
      <c r="AR620">
        <v>30</v>
      </c>
      <c r="AT620" t="s">
        <v>2800</v>
      </c>
      <c r="AU620">
        <v>24</v>
      </c>
      <c r="AV620" t="s">
        <v>2801</v>
      </c>
      <c r="AW620" t="s">
        <v>39</v>
      </c>
      <c r="AY620">
        <v>10</v>
      </c>
      <c r="AZ620" t="s">
        <v>2802</v>
      </c>
      <c r="BB620" t="s">
        <v>2803</v>
      </c>
      <c r="BC620">
        <v>1</v>
      </c>
      <c r="BD620" t="str">
        <f ca="1">IF(Table1[[#This Row],[years_of_experience_in_field]]&gt;Table1[[#This Row],[Age]],"yes","No")</f>
        <v>No</v>
      </c>
    </row>
    <row r="621" spans="1:56" x14ac:dyDescent="0.25">
      <c r="A621">
        <v>619</v>
      </c>
      <c r="F621" t="s">
        <v>4</v>
      </c>
      <c r="H621" s="6">
        <f t="shared" ca="1" si="9"/>
        <v>24.838888888888889</v>
      </c>
      <c r="I621" s="1">
        <v>34150</v>
      </c>
      <c r="J621">
        <v>7</v>
      </c>
      <c r="K621">
        <v>30</v>
      </c>
      <c r="L621">
        <v>12</v>
      </c>
      <c r="M621">
        <v>5</v>
      </c>
      <c r="N621">
        <v>95118</v>
      </c>
      <c r="O621" t="s">
        <v>299</v>
      </c>
      <c r="P621">
        <v>1</v>
      </c>
      <c r="U621">
        <v>1</v>
      </c>
      <c r="V621" t="s">
        <v>177</v>
      </c>
      <c r="X621" t="s">
        <v>45</v>
      </c>
      <c r="Z621" t="s">
        <v>56</v>
      </c>
      <c r="AB621">
        <v>2</v>
      </c>
      <c r="AC621" t="s">
        <v>163</v>
      </c>
      <c r="AD621" t="s">
        <v>23</v>
      </c>
      <c r="AJ621" t="s">
        <v>12</v>
      </c>
      <c r="AO621" t="s">
        <v>49</v>
      </c>
      <c r="AR621" t="s">
        <v>2804</v>
      </c>
      <c r="AS621">
        <v>3</v>
      </c>
      <c r="AU621">
        <v>4</v>
      </c>
      <c r="AV621" t="s">
        <v>2805</v>
      </c>
      <c r="AW621" t="s">
        <v>28</v>
      </c>
      <c r="AY621">
        <v>9</v>
      </c>
      <c r="AZ621" t="s">
        <v>2806</v>
      </c>
      <c r="BA621" t="s">
        <v>2807</v>
      </c>
      <c r="BC621">
        <v>0</v>
      </c>
      <c r="BD621" t="str">
        <f ca="1">IF(Table1[[#This Row],[years_of_experience_in_field]]&gt;Table1[[#This Row],[Age]],"yes","No")</f>
        <v>No</v>
      </c>
    </row>
    <row r="622" spans="1:56" x14ac:dyDescent="0.25">
      <c r="A622">
        <v>620</v>
      </c>
      <c r="F622" t="s">
        <v>4</v>
      </c>
      <c r="H622" s="6">
        <f t="shared" ca="1" si="9"/>
        <v>30.944444444444443</v>
      </c>
      <c r="I622" s="1">
        <v>31952</v>
      </c>
      <c r="J622">
        <v>6</v>
      </c>
      <c r="K622">
        <v>60</v>
      </c>
      <c r="L622">
        <v>10</v>
      </c>
      <c r="M622">
        <v>2</v>
      </c>
      <c r="N622">
        <v>42306</v>
      </c>
      <c r="O622" t="s">
        <v>42</v>
      </c>
      <c r="P622">
        <v>1</v>
      </c>
      <c r="U622">
        <v>0</v>
      </c>
      <c r="AD622" t="s">
        <v>48</v>
      </c>
      <c r="AG622" t="s">
        <v>9</v>
      </c>
      <c r="AO622" t="s">
        <v>49</v>
      </c>
      <c r="AQ622">
        <v>3</v>
      </c>
      <c r="AS622">
        <v>2</v>
      </c>
      <c r="AU622">
        <v>8</v>
      </c>
      <c r="AV622" t="s">
        <v>2808</v>
      </c>
      <c r="AW622" t="s">
        <v>28</v>
      </c>
      <c r="AY622">
        <v>8</v>
      </c>
      <c r="AZ622" t="s">
        <v>2809</v>
      </c>
      <c r="BA622" t="s">
        <v>2810</v>
      </c>
      <c r="BB622" t="s">
        <v>2811</v>
      </c>
      <c r="BC622">
        <v>1</v>
      </c>
      <c r="BD622" t="str">
        <f ca="1">IF(Table1[[#This Row],[years_of_experience_in_field]]&gt;Table1[[#This Row],[Age]],"yes","No")</f>
        <v>No</v>
      </c>
    </row>
    <row r="623" spans="1:56" x14ac:dyDescent="0.25">
      <c r="A623">
        <v>621</v>
      </c>
      <c r="F623" t="s">
        <v>4</v>
      </c>
      <c r="H623" s="6">
        <v>33</v>
      </c>
      <c r="J623">
        <v>7</v>
      </c>
      <c r="K623">
        <v>60</v>
      </c>
      <c r="L623">
        <v>8</v>
      </c>
      <c r="M623">
        <v>5</v>
      </c>
      <c r="N623">
        <v>5029060</v>
      </c>
      <c r="O623" t="s">
        <v>31</v>
      </c>
      <c r="P623">
        <v>0</v>
      </c>
      <c r="Q623" t="s">
        <v>32</v>
      </c>
      <c r="S623" t="s">
        <v>68</v>
      </c>
      <c r="U623">
        <v>1</v>
      </c>
      <c r="V623" t="s">
        <v>1086</v>
      </c>
      <c r="X623" t="s">
        <v>106</v>
      </c>
      <c r="Z623" t="s">
        <v>56</v>
      </c>
      <c r="AB623">
        <v>10</v>
      </c>
      <c r="AC623" t="s">
        <v>2812</v>
      </c>
      <c r="AD623" t="s">
        <v>23</v>
      </c>
      <c r="AH623" t="s">
        <v>10</v>
      </c>
      <c r="AI623" t="s">
        <v>11</v>
      </c>
      <c r="AO623" t="s">
        <v>37</v>
      </c>
      <c r="AQ623">
        <v>5</v>
      </c>
      <c r="AS623">
        <v>4</v>
      </c>
      <c r="AU623">
        <v>15</v>
      </c>
      <c r="AV623" t="s">
        <v>2813</v>
      </c>
      <c r="AW623" t="s">
        <v>39</v>
      </c>
      <c r="AY623">
        <v>8</v>
      </c>
      <c r="AZ623" t="s">
        <v>2814</v>
      </c>
      <c r="BA623" t="s">
        <v>2815</v>
      </c>
      <c r="BC623">
        <v>1</v>
      </c>
      <c r="BD623" t="str">
        <f>IF(Table1[[#This Row],[years_of_experience_in_field]]&gt;Table1[[#This Row],[Age]],"yes","No")</f>
        <v>No</v>
      </c>
    </row>
    <row r="624" spans="1:56" ht="110.25" x14ac:dyDescent="0.25">
      <c r="A624">
        <v>622</v>
      </c>
      <c r="B624" t="s">
        <v>0</v>
      </c>
      <c r="C624" t="s">
        <v>1</v>
      </c>
      <c r="E624" t="s">
        <v>3</v>
      </c>
      <c r="H624" s="6">
        <f t="shared" ca="1" si="9"/>
        <v>33.288888888888891</v>
      </c>
      <c r="I624" s="1">
        <v>31108</v>
      </c>
      <c r="J624">
        <v>5</v>
      </c>
      <c r="K624">
        <v>120</v>
      </c>
      <c r="L624">
        <v>15</v>
      </c>
      <c r="M624">
        <v>24</v>
      </c>
      <c r="O624" t="s">
        <v>189</v>
      </c>
      <c r="P624">
        <v>1</v>
      </c>
      <c r="U624">
        <v>1</v>
      </c>
      <c r="V624" t="s">
        <v>110</v>
      </c>
      <c r="X624" t="s">
        <v>45</v>
      </c>
      <c r="AA624" t="s">
        <v>2816</v>
      </c>
      <c r="AB624">
        <v>10</v>
      </c>
      <c r="AC624" t="s">
        <v>224</v>
      </c>
      <c r="AD624" t="s">
        <v>23</v>
      </c>
      <c r="AJ624" t="s">
        <v>12</v>
      </c>
      <c r="AO624" t="s">
        <v>24</v>
      </c>
      <c r="AQ624">
        <v>6</v>
      </c>
      <c r="AS624">
        <v>6</v>
      </c>
      <c r="AU624">
        <v>5</v>
      </c>
      <c r="AV624" s="3" t="s">
        <v>2817</v>
      </c>
      <c r="AW624" t="s">
        <v>39</v>
      </c>
      <c r="AY624">
        <v>8</v>
      </c>
      <c r="AZ624" s="3" t="s">
        <v>2818</v>
      </c>
      <c r="BA624" s="3" t="s">
        <v>2819</v>
      </c>
      <c r="BB624" t="s">
        <v>2820</v>
      </c>
      <c r="BC624">
        <v>1</v>
      </c>
      <c r="BD624" t="str">
        <f ca="1">IF(Table1[[#This Row],[years_of_experience_in_field]]&gt;Table1[[#This Row],[Age]],"yes","No")</f>
        <v>No</v>
      </c>
    </row>
    <row r="625" spans="1:56" x14ac:dyDescent="0.25">
      <c r="A625">
        <v>623</v>
      </c>
      <c r="B625" t="s">
        <v>0</v>
      </c>
      <c r="D625" t="s">
        <v>2</v>
      </c>
      <c r="E625" t="s">
        <v>3</v>
      </c>
      <c r="F625" t="s">
        <v>4</v>
      </c>
      <c r="H625" s="6">
        <f t="shared" ca="1" si="9"/>
        <v>27.830555555555556</v>
      </c>
      <c r="I625" s="1">
        <v>33073</v>
      </c>
      <c r="J625">
        <v>6</v>
      </c>
      <c r="K625">
        <v>80</v>
      </c>
      <c r="L625">
        <v>10</v>
      </c>
      <c r="M625">
        <v>20</v>
      </c>
      <c r="N625">
        <v>3163</v>
      </c>
      <c r="O625" t="s">
        <v>97</v>
      </c>
      <c r="P625">
        <v>1</v>
      </c>
      <c r="U625">
        <v>0</v>
      </c>
      <c r="AD625" t="s">
        <v>48</v>
      </c>
      <c r="AJ625" t="s">
        <v>12</v>
      </c>
      <c r="AO625" t="s">
        <v>24</v>
      </c>
      <c r="AQ625">
        <v>6</v>
      </c>
      <c r="AS625">
        <v>6</v>
      </c>
      <c r="AU625">
        <v>25</v>
      </c>
      <c r="AV625" t="s">
        <v>2821</v>
      </c>
      <c r="AW625" t="s">
        <v>39</v>
      </c>
      <c r="AY625">
        <v>10</v>
      </c>
      <c r="AZ625" t="s">
        <v>2822</v>
      </c>
      <c r="BA625" t="s">
        <v>2823</v>
      </c>
      <c r="BB625" t="s">
        <v>2824</v>
      </c>
      <c r="BC625">
        <v>0</v>
      </c>
      <c r="BD625" t="str">
        <f ca="1">IF(Table1[[#This Row],[years_of_experience_in_field]]&gt;Table1[[#This Row],[Age]],"yes","No")</f>
        <v>No</v>
      </c>
    </row>
    <row r="626" spans="1:56" ht="204.75" x14ac:dyDescent="0.25">
      <c r="A626">
        <v>624</v>
      </c>
      <c r="C626" t="s">
        <v>1</v>
      </c>
      <c r="H626" s="6">
        <f t="shared" ca="1" si="9"/>
        <v>24.083333333333332</v>
      </c>
      <c r="I626" s="1">
        <v>34422</v>
      </c>
      <c r="J626">
        <v>7</v>
      </c>
      <c r="K626">
        <v>35</v>
      </c>
      <c r="L626">
        <v>12</v>
      </c>
      <c r="M626">
        <v>10</v>
      </c>
      <c r="N626">
        <v>611731</v>
      </c>
      <c r="O626" t="s">
        <v>97</v>
      </c>
      <c r="P626">
        <v>1</v>
      </c>
      <c r="U626">
        <v>1</v>
      </c>
      <c r="V626" t="s">
        <v>134</v>
      </c>
      <c r="X626" t="s">
        <v>75</v>
      </c>
      <c r="Z626" t="s">
        <v>56</v>
      </c>
      <c r="AB626">
        <v>3</v>
      </c>
      <c r="AC626" t="s">
        <v>2825</v>
      </c>
      <c r="AD626" t="s">
        <v>48</v>
      </c>
      <c r="AH626" t="s">
        <v>10</v>
      </c>
      <c r="AJ626" t="s">
        <v>12</v>
      </c>
      <c r="AO626" t="s">
        <v>37</v>
      </c>
      <c r="AQ626">
        <v>6</v>
      </c>
      <c r="AS626">
        <v>3</v>
      </c>
      <c r="AU626">
        <v>4</v>
      </c>
      <c r="AV626" t="s">
        <v>2826</v>
      </c>
      <c r="AW626" t="s">
        <v>28</v>
      </c>
      <c r="AY626">
        <v>10</v>
      </c>
      <c r="AZ626" t="s">
        <v>2827</v>
      </c>
      <c r="BA626" t="s">
        <v>2828</v>
      </c>
      <c r="BB626" s="3" t="s">
        <v>2829</v>
      </c>
      <c r="BC626">
        <v>1</v>
      </c>
      <c r="BD626" t="str">
        <f ca="1">IF(Table1[[#This Row],[years_of_experience_in_field]]&gt;Table1[[#This Row],[Age]],"yes","No")</f>
        <v>No</v>
      </c>
    </row>
    <row r="627" spans="1:56" x14ac:dyDescent="0.25">
      <c r="A627">
        <v>625</v>
      </c>
      <c r="B627" t="s">
        <v>0</v>
      </c>
      <c r="H627" s="6">
        <f t="shared" ca="1" si="9"/>
        <v>35.505555555555553</v>
      </c>
      <c r="I627" s="1">
        <v>30310</v>
      </c>
      <c r="J627">
        <v>7</v>
      </c>
      <c r="K627">
        <v>50</v>
      </c>
      <c r="L627">
        <v>10</v>
      </c>
      <c r="M627">
        <v>30</v>
      </c>
      <c r="N627">
        <v>0</v>
      </c>
      <c r="O627" t="s">
        <v>189</v>
      </c>
      <c r="P627">
        <v>0</v>
      </c>
      <c r="Q627" t="s">
        <v>86</v>
      </c>
      <c r="S627" t="s">
        <v>18</v>
      </c>
      <c r="U627">
        <v>1</v>
      </c>
      <c r="V627" t="s">
        <v>19</v>
      </c>
      <c r="X627" t="s">
        <v>20</v>
      </c>
      <c r="AA627" t="s">
        <v>862</v>
      </c>
      <c r="AB627">
        <v>9</v>
      </c>
      <c r="AC627" t="s">
        <v>2830</v>
      </c>
      <c r="AD627" t="s">
        <v>48</v>
      </c>
      <c r="AG627" t="s">
        <v>9</v>
      </c>
      <c r="AO627" t="s">
        <v>37</v>
      </c>
      <c r="AQ627">
        <v>6</v>
      </c>
      <c r="AS627">
        <v>4</v>
      </c>
      <c r="AU627">
        <v>48</v>
      </c>
      <c r="AV627" t="s">
        <v>2831</v>
      </c>
      <c r="AW627" t="s">
        <v>39</v>
      </c>
      <c r="AY627">
        <v>9</v>
      </c>
      <c r="AZ627" t="s">
        <v>2832</v>
      </c>
      <c r="BC627">
        <v>0</v>
      </c>
      <c r="BD627" t="str">
        <f ca="1">IF(Table1[[#This Row],[years_of_experience_in_field]]&gt;Table1[[#This Row],[Age]],"yes","No")</f>
        <v>No</v>
      </c>
    </row>
    <row r="628" spans="1:56" x14ac:dyDescent="0.25">
      <c r="A628">
        <v>626</v>
      </c>
      <c r="B628" t="s">
        <v>0</v>
      </c>
      <c r="C628" t="s">
        <v>1</v>
      </c>
      <c r="H628" s="6">
        <f t="shared" ca="1" si="9"/>
        <v>26.977777777777778</v>
      </c>
      <c r="I628" s="1">
        <v>33380</v>
      </c>
      <c r="J628">
        <v>7</v>
      </c>
      <c r="K628">
        <v>60</v>
      </c>
      <c r="L628">
        <v>8</v>
      </c>
      <c r="M628">
        <v>4</v>
      </c>
      <c r="N628">
        <v>94122</v>
      </c>
      <c r="O628" t="s">
        <v>42</v>
      </c>
      <c r="P628">
        <v>1</v>
      </c>
      <c r="U628">
        <v>1</v>
      </c>
      <c r="V628" t="s">
        <v>9</v>
      </c>
      <c r="X628" t="s">
        <v>45</v>
      </c>
      <c r="Z628" t="s">
        <v>120</v>
      </c>
      <c r="AB628">
        <v>2</v>
      </c>
      <c r="AC628" t="s">
        <v>2833</v>
      </c>
      <c r="AD628" t="s">
        <v>23</v>
      </c>
      <c r="AG628" t="s">
        <v>9</v>
      </c>
      <c r="AO628" t="s">
        <v>49</v>
      </c>
      <c r="AQ628">
        <v>5</v>
      </c>
      <c r="AS628">
        <v>6</v>
      </c>
      <c r="AU628">
        <v>10</v>
      </c>
      <c r="AV628" t="s">
        <v>2834</v>
      </c>
      <c r="AW628" t="s">
        <v>39</v>
      </c>
      <c r="AY628">
        <v>8</v>
      </c>
      <c r="AZ628" t="s">
        <v>2835</v>
      </c>
      <c r="BA628" t="s">
        <v>2836</v>
      </c>
      <c r="BB628" t="s">
        <v>2837</v>
      </c>
      <c r="BC628">
        <v>1</v>
      </c>
      <c r="BD628" t="str">
        <f ca="1">IF(Table1[[#This Row],[years_of_experience_in_field]]&gt;Table1[[#This Row],[Age]],"yes","No")</f>
        <v>No</v>
      </c>
    </row>
    <row r="629" spans="1:56" ht="362.25" x14ac:dyDescent="0.25">
      <c r="A629">
        <v>627</v>
      </c>
      <c r="B629" t="s">
        <v>0</v>
      </c>
      <c r="D629" t="s">
        <v>2</v>
      </c>
      <c r="F629" t="s">
        <v>4</v>
      </c>
      <c r="H629" s="6">
        <f t="shared" ca="1" si="9"/>
        <v>44.380555555555553</v>
      </c>
      <c r="I629" s="1">
        <v>27115</v>
      </c>
      <c r="J629">
        <v>6</v>
      </c>
      <c r="K629">
        <v>30</v>
      </c>
      <c r="L629">
        <v>5</v>
      </c>
      <c r="M629">
        <v>10</v>
      </c>
      <c r="N629">
        <v>110092</v>
      </c>
      <c r="O629" t="s">
        <v>189</v>
      </c>
      <c r="P629">
        <v>1</v>
      </c>
      <c r="U629">
        <v>1</v>
      </c>
      <c r="V629" t="s">
        <v>34</v>
      </c>
      <c r="Y629" t="s">
        <v>2838</v>
      </c>
      <c r="Z629" t="s">
        <v>21</v>
      </c>
      <c r="AB629">
        <v>20</v>
      </c>
      <c r="AC629" t="s">
        <v>2839</v>
      </c>
      <c r="AD629" t="s">
        <v>36</v>
      </c>
      <c r="AI629" t="s">
        <v>11</v>
      </c>
      <c r="AO629" t="s">
        <v>24</v>
      </c>
      <c r="AQ629">
        <v>2</v>
      </c>
      <c r="AT629">
        <v>15</v>
      </c>
      <c r="AU629">
        <v>10</v>
      </c>
      <c r="AV629" s="3" t="s">
        <v>2840</v>
      </c>
      <c r="AW629" t="s">
        <v>39</v>
      </c>
      <c r="AY629">
        <v>10</v>
      </c>
      <c r="AZ629" s="3" t="s">
        <v>2841</v>
      </c>
      <c r="BA629" t="s">
        <v>2842</v>
      </c>
      <c r="BB629" t="s">
        <v>2843</v>
      </c>
      <c r="BC629">
        <v>1</v>
      </c>
      <c r="BD629" t="str">
        <f ca="1">IF(Table1[[#This Row],[years_of_experience_in_field]]&gt;Table1[[#This Row],[Age]],"yes","No")</f>
        <v>No</v>
      </c>
    </row>
    <row r="630" spans="1:56" ht="409.5" x14ac:dyDescent="0.25">
      <c r="A630">
        <v>628</v>
      </c>
      <c r="F630" t="s">
        <v>4</v>
      </c>
      <c r="H630" s="6">
        <f t="shared" ca="1" si="9"/>
        <v>44.330555555555556</v>
      </c>
      <c r="I630" s="1">
        <v>27133</v>
      </c>
      <c r="J630">
        <v>6</v>
      </c>
      <c r="K630">
        <v>50</v>
      </c>
      <c r="L630">
        <v>10</v>
      </c>
      <c r="M630">
        <v>20</v>
      </c>
      <c r="N630">
        <v>11201</v>
      </c>
      <c r="O630" t="s">
        <v>61</v>
      </c>
      <c r="P630">
        <v>1</v>
      </c>
      <c r="U630">
        <v>1</v>
      </c>
      <c r="V630" t="s">
        <v>1086</v>
      </c>
      <c r="X630" t="s">
        <v>55</v>
      </c>
      <c r="Z630" t="s">
        <v>56</v>
      </c>
      <c r="AB630">
        <v>22</v>
      </c>
      <c r="AC630" t="s">
        <v>39</v>
      </c>
      <c r="AD630" t="s">
        <v>48</v>
      </c>
      <c r="AH630" t="s">
        <v>10</v>
      </c>
      <c r="AI630" t="s">
        <v>11</v>
      </c>
      <c r="AO630" t="s">
        <v>37</v>
      </c>
      <c r="AQ630">
        <v>5</v>
      </c>
      <c r="AS630">
        <v>5</v>
      </c>
      <c r="AU630">
        <v>35</v>
      </c>
      <c r="AV630" s="3" t="s">
        <v>2844</v>
      </c>
      <c r="AX630" t="s">
        <v>2845</v>
      </c>
      <c r="AY630">
        <v>10</v>
      </c>
      <c r="AZ630" s="3" t="s">
        <v>2846</v>
      </c>
      <c r="BA630" t="s">
        <v>2847</v>
      </c>
      <c r="BB630" t="s">
        <v>2848</v>
      </c>
      <c r="BC630">
        <v>1</v>
      </c>
      <c r="BD630" t="str">
        <f ca="1">IF(Table1[[#This Row],[years_of_experience_in_field]]&gt;Table1[[#This Row],[Age]],"yes","No")</f>
        <v>No</v>
      </c>
    </row>
    <row r="631" spans="1:56" x14ac:dyDescent="0.25">
      <c r="A631">
        <v>629</v>
      </c>
      <c r="C631" t="s">
        <v>1</v>
      </c>
      <c r="E631" t="s">
        <v>3</v>
      </c>
      <c r="H631" s="6">
        <f t="shared" ca="1" si="9"/>
        <v>28.086111111111112</v>
      </c>
      <c r="I631" s="1">
        <v>32981</v>
      </c>
      <c r="J631">
        <v>7</v>
      </c>
      <c r="K631">
        <v>20</v>
      </c>
      <c r="L631">
        <v>10</v>
      </c>
      <c r="M631">
        <v>10</v>
      </c>
      <c r="N631">
        <v>2260012</v>
      </c>
      <c r="O631" t="s">
        <v>267</v>
      </c>
      <c r="P631">
        <v>1</v>
      </c>
      <c r="U631">
        <v>1</v>
      </c>
      <c r="V631" t="s">
        <v>177</v>
      </c>
      <c r="X631" t="s">
        <v>45</v>
      </c>
      <c r="Z631" t="s">
        <v>88</v>
      </c>
      <c r="AB631">
        <v>4</v>
      </c>
      <c r="AC631" t="s">
        <v>2849</v>
      </c>
      <c r="AD631" t="s">
        <v>23</v>
      </c>
      <c r="AJ631" t="s">
        <v>12</v>
      </c>
      <c r="AO631" t="s">
        <v>24</v>
      </c>
      <c r="AQ631">
        <v>3</v>
      </c>
      <c r="AS631">
        <v>5</v>
      </c>
      <c r="AU631">
        <v>20</v>
      </c>
      <c r="AV631" t="s">
        <v>2850</v>
      </c>
      <c r="AW631" t="s">
        <v>39</v>
      </c>
      <c r="AY631">
        <v>7</v>
      </c>
      <c r="AZ631" t="s">
        <v>2851</v>
      </c>
      <c r="BA631" t="s">
        <v>2852</v>
      </c>
      <c r="BC631">
        <v>1</v>
      </c>
      <c r="BD631" t="str">
        <f ca="1">IF(Table1[[#This Row],[years_of_experience_in_field]]&gt;Table1[[#This Row],[Age]],"yes","No")</f>
        <v>No</v>
      </c>
    </row>
    <row r="632" spans="1:56" x14ac:dyDescent="0.25">
      <c r="A632">
        <v>630</v>
      </c>
      <c r="F632" t="s">
        <v>4</v>
      </c>
      <c r="H632" s="6">
        <f t="shared" ca="1" si="9"/>
        <v>22.56111111111111</v>
      </c>
      <c r="I632" s="1">
        <v>34970</v>
      </c>
      <c r="J632">
        <v>7</v>
      </c>
      <c r="K632">
        <v>45</v>
      </c>
      <c r="L632">
        <v>10</v>
      </c>
      <c r="M632">
        <v>4</v>
      </c>
      <c r="N632">
        <v>4616</v>
      </c>
      <c r="O632" t="s">
        <v>42</v>
      </c>
      <c r="P632">
        <v>0</v>
      </c>
      <c r="Q632" t="s">
        <v>32</v>
      </c>
      <c r="S632" t="s">
        <v>33</v>
      </c>
      <c r="U632">
        <v>0</v>
      </c>
      <c r="AD632" t="s">
        <v>23</v>
      </c>
      <c r="AI632" t="s">
        <v>11</v>
      </c>
      <c r="AO632" t="s">
        <v>126</v>
      </c>
      <c r="AQ632">
        <v>5</v>
      </c>
      <c r="AT632">
        <v>8</v>
      </c>
      <c r="AU632">
        <v>10</v>
      </c>
      <c r="AV632" t="s">
        <v>2853</v>
      </c>
      <c r="AW632" t="s">
        <v>39</v>
      </c>
      <c r="AY632">
        <v>9</v>
      </c>
      <c r="AZ632" t="s">
        <v>2854</v>
      </c>
      <c r="BA632" t="s">
        <v>2855</v>
      </c>
      <c r="BB632" t="s">
        <v>80</v>
      </c>
      <c r="BC632">
        <v>0</v>
      </c>
      <c r="BD632" t="str">
        <f ca="1">IF(Table1[[#This Row],[years_of_experience_in_field]]&gt;Table1[[#This Row],[Age]],"yes","No")</f>
        <v>No</v>
      </c>
    </row>
    <row r="633" spans="1:56" x14ac:dyDescent="0.25">
      <c r="A633">
        <v>631</v>
      </c>
      <c r="C633" t="s">
        <v>1</v>
      </c>
      <c r="F633" t="s">
        <v>4</v>
      </c>
      <c r="H633" s="6">
        <f t="shared" ca="1" si="9"/>
        <v>30.227777777777778</v>
      </c>
      <c r="I633" s="1">
        <v>32210</v>
      </c>
      <c r="J633">
        <v>8</v>
      </c>
      <c r="K633">
        <v>5</v>
      </c>
      <c r="L633">
        <v>6</v>
      </c>
      <c r="M633">
        <v>5</v>
      </c>
      <c r="N633">
        <v>560066</v>
      </c>
      <c r="O633" t="s">
        <v>153</v>
      </c>
      <c r="P633">
        <v>0</v>
      </c>
      <c r="Q633" t="s">
        <v>98</v>
      </c>
      <c r="S633" t="s">
        <v>63</v>
      </c>
      <c r="U633">
        <v>0</v>
      </c>
      <c r="AD633" t="s">
        <v>48</v>
      </c>
      <c r="AJ633" t="s">
        <v>12</v>
      </c>
      <c r="AO633" t="s">
        <v>24</v>
      </c>
      <c r="AQ633">
        <v>6</v>
      </c>
      <c r="AT633">
        <v>10</v>
      </c>
      <c r="AU633">
        <v>5</v>
      </c>
      <c r="AV633" t="s">
        <v>2856</v>
      </c>
      <c r="AW633" t="s">
        <v>39</v>
      </c>
      <c r="AY633">
        <v>10</v>
      </c>
      <c r="AZ633" t="s">
        <v>2857</v>
      </c>
      <c r="BA633" t="s">
        <v>2858</v>
      </c>
      <c r="BB633" t="s">
        <v>2601</v>
      </c>
      <c r="BC633">
        <v>1</v>
      </c>
      <c r="BD633" t="str">
        <f ca="1">IF(Table1[[#This Row],[years_of_experience_in_field]]&gt;Table1[[#This Row],[Age]],"yes","No")</f>
        <v>No</v>
      </c>
    </row>
    <row r="634" spans="1:56" x14ac:dyDescent="0.25">
      <c r="A634">
        <v>632</v>
      </c>
      <c r="F634" t="s">
        <v>4</v>
      </c>
      <c r="H634" s="6">
        <f t="shared" ca="1" si="9"/>
        <v>32.774999999999999</v>
      </c>
      <c r="I634" s="1">
        <v>31293</v>
      </c>
      <c r="J634">
        <v>7</v>
      </c>
      <c r="K634">
        <v>90</v>
      </c>
      <c r="L634">
        <v>6</v>
      </c>
      <c r="M634">
        <v>30</v>
      </c>
      <c r="O634" t="s">
        <v>153</v>
      </c>
      <c r="P634">
        <v>1</v>
      </c>
      <c r="U634">
        <v>1</v>
      </c>
      <c r="V634" t="s">
        <v>74</v>
      </c>
      <c r="X634" t="s">
        <v>75</v>
      </c>
      <c r="Z634" t="s">
        <v>1264</v>
      </c>
      <c r="AB634">
        <v>2</v>
      </c>
      <c r="AD634" t="s">
        <v>36</v>
      </c>
      <c r="AG634" t="s">
        <v>9</v>
      </c>
      <c r="AO634" t="s">
        <v>37</v>
      </c>
      <c r="AQ634">
        <v>5</v>
      </c>
      <c r="AT634">
        <v>10</v>
      </c>
      <c r="AU634">
        <v>15</v>
      </c>
      <c r="AV634" t="s">
        <v>2859</v>
      </c>
      <c r="AX634" t="s">
        <v>2860</v>
      </c>
      <c r="AY634">
        <v>9</v>
      </c>
      <c r="AZ634" t="s">
        <v>2861</v>
      </c>
      <c r="BA634" t="s">
        <v>2862</v>
      </c>
      <c r="BB634" t="s">
        <v>2863</v>
      </c>
      <c r="BC634">
        <v>1</v>
      </c>
      <c r="BD634" t="str">
        <f ca="1">IF(Table1[[#This Row],[years_of_experience_in_field]]&gt;Table1[[#This Row],[Age]],"yes","No")</f>
        <v>No</v>
      </c>
    </row>
    <row r="635" spans="1:56" ht="409.5" x14ac:dyDescent="0.25">
      <c r="A635">
        <v>633</v>
      </c>
      <c r="B635" t="s">
        <v>0</v>
      </c>
      <c r="C635" t="s">
        <v>1</v>
      </c>
      <c r="F635" t="s">
        <v>4</v>
      </c>
      <c r="H635" s="6">
        <f t="shared" ca="1" si="9"/>
        <v>26.925000000000001</v>
      </c>
      <c r="I635" s="1">
        <v>33399</v>
      </c>
      <c r="J635">
        <v>7</v>
      </c>
      <c r="K635">
        <v>60</v>
      </c>
      <c r="L635">
        <v>11</v>
      </c>
      <c r="M635">
        <v>9</v>
      </c>
      <c r="N635">
        <v>100020</v>
      </c>
      <c r="O635" t="s">
        <v>299</v>
      </c>
      <c r="P635">
        <v>1</v>
      </c>
      <c r="U635">
        <v>1</v>
      </c>
      <c r="V635" t="s">
        <v>10</v>
      </c>
      <c r="X635" t="s">
        <v>45</v>
      </c>
      <c r="Z635" t="s">
        <v>56</v>
      </c>
      <c r="AB635">
        <v>3</v>
      </c>
      <c r="AC635" t="s">
        <v>2864</v>
      </c>
      <c r="AD635" t="s">
        <v>23</v>
      </c>
      <c r="AJ635" t="s">
        <v>12</v>
      </c>
      <c r="AO635" t="s">
        <v>24</v>
      </c>
      <c r="AQ635">
        <v>4</v>
      </c>
      <c r="AT635">
        <v>10</v>
      </c>
      <c r="AU635">
        <v>7</v>
      </c>
      <c r="AV635" s="3" t="s">
        <v>2865</v>
      </c>
      <c r="AX635" t="s">
        <v>2866</v>
      </c>
      <c r="AY635">
        <v>10</v>
      </c>
      <c r="AZ635" t="s">
        <v>2867</v>
      </c>
      <c r="BA635" t="s">
        <v>2868</v>
      </c>
      <c r="BB635" t="s">
        <v>2869</v>
      </c>
      <c r="BC635">
        <v>1</v>
      </c>
      <c r="BD635" t="str">
        <f ca="1">IF(Table1[[#This Row],[years_of_experience_in_field]]&gt;Table1[[#This Row],[Age]],"yes","No")</f>
        <v>No</v>
      </c>
    </row>
    <row r="636" spans="1:56" ht="126" x14ac:dyDescent="0.25">
      <c r="A636">
        <v>634</v>
      </c>
      <c r="B636" t="s">
        <v>0</v>
      </c>
      <c r="C636" t="s">
        <v>1</v>
      </c>
      <c r="D636" t="s">
        <v>2</v>
      </c>
      <c r="F636" t="s">
        <v>4</v>
      </c>
      <c r="H636" s="6">
        <f t="shared" ca="1" si="9"/>
        <v>31.183333333333334</v>
      </c>
      <c r="I636" s="1">
        <v>31866</v>
      </c>
      <c r="J636">
        <v>7</v>
      </c>
      <c r="K636">
        <v>10</v>
      </c>
      <c r="L636">
        <v>7</v>
      </c>
      <c r="M636">
        <v>6</v>
      </c>
      <c r="N636">
        <v>695581</v>
      </c>
      <c r="O636" t="s">
        <v>67</v>
      </c>
      <c r="P636">
        <v>0</v>
      </c>
      <c r="Q636" t="s">
        <v>98</v>
      </c>
      <c r="T636" t="s">
        <v>2870</v>
      </c>
      <c r="U636">
        <v>0</v>
      </c>
      <c r="AD636" t="s">
        <v>48</v>
      </c>
      <c r="AH636" t="s">
        <v>10</v>
      </c>
      <c r="AO636" t="s">
        <v>126</v>
      </c>
      <c r="AQ636">
        <v>6</v>
      </c>
      <c r="AS636">
        <v>5</v>
      </c>
      <c r="AU636">
        <v>8</v>
      </c>
      <c r="AV636" t="s">
        <v>2871</v>
      </c>
      <c r="AW636" t="s">
        <v>39</v>
      </c>
      <c r="AY636">
        <v>10</v>
      </c>
      <c r="AZ636" s="3" t="s">
        <v>2872</v>
      </c>
      <c r="BA636" t="s">
        <v>2873</v>
      </c>
      <c r="BB636" t="s">
        <v>2874</v>
      </c>
      <c r="BC636">
        <v>1</v>
      </c>
      <c r="BD636" t="str">
        <f ca="1">IF(Table1[[#This Row],[years_of_experience_in_field]]&gt;Table1[[#This Row],[Age]],"yes","No")</f>
        <v>No</v>
      </c>
    </row>
    <row r="637" spans="1:56" x14ac:dyDescent="0.25">
      <c r="A637">
        <v>635</v>
      </c>
      <c r="C637" t="s">
        <v>1</v>
      </c>
      <c r="F637" t="s">
        <v>4</v>
      </c>
      <c r="H637" s="6">
        <f t="shared" ca="1" si="9"/>
        <v>30.663888888888888</v>
      </c>
      <c r="I637" s="1">
        <v>32053</v>
      </c>
      <c r="J637">
        <v>8</v>
      </c>
      <c r="K637">
        <v>40</v>
      </c>
      <c r="L637">
        <v>10</v>
      </c>
      <c r="M637">
        <v>6</v>
      </c>
      <c r="N637">
        <v>4144020</v>
      </c>
      <c r="O637" t="s">
        <v>67</v>
      </c>
      <c r="P637">
        <v>1</v>
      </c>
      <c r="U637">
        <v>1</v>
      </c>
      <c r="V637" t="s">
        <v>44</v>
      </c>
      <c r="X637" t="s">
        <v>45</v>
      </c>
      <c r="AA637" t="s">
        <v>2875</v>
      </c>
      <c r="AB637">
        <v>5</v>
      </c>
      <c r="AC637" t="s">
        <v>2876</v>
      </c>
      <c r="AD637" t="s">
        <v>23</v>
      </c>
      <c r="AJ637" t="s">
        <v>12</v>
      </c>
      <c r="AP637" t="s">
        <v>2877</v>
      </c>
      <c r="AQ637">
        <v>6</v>
      </c>
      <c r="AS637">
        <v>6</v>
      </c>
      <c r="AU637">
        <v>60</v>
      </c>
      <c r="AV637" t="s">
        <v>2878</v>
      </c>
      <c r="AW637" t="s">
        <v>341</v>
      </c>
      <c r="AY637">
        <v>10</v>
      </c>
      <c r="AZ637" t="s">
        <v>2879</v>
      </c>
      <c r="BA637" t="s">
        <v>2880</v>
      </c>
      <c r="BB637" t="s">
        <v>2881</v>
      </c>
      <c r="BC637">
        <v>1</v>
      </c>
      <c r="BD637" t="str">
        <f ca="1">IF(Table1[[#This Row],[years_of_experience_in_field]]&gt;Table1[[#This Row],[Age]],"yes","No")</f>
        <v>No</v>
      </c>
    </row>
    <row r="638" spans="1:56" x14ac:dyDescent="0.25">
      <c r="A638">
        <v>636</v>
      </c>
      <c r="F638" t="s">
        <v>4</v>
      </c>
      <c r="H638" s="6">
        <f t="shared" ca="1" si="9"/>
        <v>0.27777777777777779</v>
      </c>
      <c r="I638" s="1">
        <v>42992</v>
      </c>
      <c r="J638">
        <v>7</v>
      </c>
      <c r="K638">
        <v>45</v>
      </c>
      <c r="L638">
        <v>8</v>
      </c>
      <c r="M638">
        <v>3</v>
      </c>
      <c r="N638">
        <v>94545</v>
      </c>
      <c r="O638" t="s">
        <v>299</v>
      </c>
      <c r="P638">
        <v>0</v>
      </c>
      <c r="Q638" t="s">
        <v>62</v>
      </c>
      <c r="S638" t="s">
        <v>63</v>
      </c>
      <c r="U638">
        <v>1</v>
      </c>
      <c r="V638" t="s">
        <v>177</v>
      </c>
      <c r="X638" t="s">
        <v>45</v>
      </c>
      <c r="Z638" t="s">
        <v>56</v>
      </c>
      <c r="AB638">
        <v>8</v>
      </c>
      <c r="AC638" t="s">
        <v>39</v>
      </c>
      <c r="AD638" t="s">
        <v>48</v>
      </c>
      <c r="AH638" t="s">
        <v>10</v>
      </c>
      <c r="AO638" t="s">
        <v>37</v>
      </c>
      <c r="AQ638">
        <v>4</v>
      </c>
      <c r="AS638">
        <v>3</v>
      </c>
      <c r="AU638">
        <v>6</v>
      </c>
      <c r="AV638" t="s">
        <v>2882</v>
      </c>
      <c r="AW638" t="s">
        <v>39</v>
      </c>
      <c r="AY638">
        <v>6</v>
      </c>
      <c r="AZ638" t="s">
        <v>2883</v>
      </c>
      <c r="BA638" t="s">
        <v>382</v>
      </c>
      <c r="BB638" t="s">
        <v>2884</v>
      </c>
      <c r="BC638">
        <v>0</v>
      </c>
      <c r="BD638" t="str">
        <f ca="1">IF(Table1[[#This Row],[years_of_experience_in_field]]&gt;Table1[[#This Row],[Age]],"yes","No")</f>
        <v>yes</v>
      </c>
    </row>
    <row r="639" spans="1:56" x14ac:dyDescent="0.25">
      <c r="A639">
        <v>637</v>
      </c>
      <c r="F639" t="s">
        <v>4</v>
      </c>
      <c r="H639" s="6">
        <f t="shared" ca="1" si="9"/>
        <v>55.197222222222223</v>
      </c>
      <c r="I639" s="1">
        <v>23221</v>
      </c>
      <c r="J639">
        <v>6</v>
      </c>
      <c r="K639">
        <v>30</v>
      </c>
      <c r="L639">
        <v>8</v>
      </c>
      <c r="M639">
        <v>20</v>
      </c>
      <c r="O639" t="s">
        <v>153</v>
      </c>
      <c r="P639">
        <v>1</v>
      </c>
      <c r="U639">
        <v>1</v>
      </c>
      <c r="V639" t="s">
        <v>429</v>
      </c>
      <c r="X639" t="s">
        <v>347</v>
      </c>
      <c r="AA639" t="s">
        <v>2885</v>
      </c>
      <c r="AB639">
        <v>20</v>
      </c>
      <c r="AC639" t="s">
        <v>2886</v>
      </c>
      <c r="AD639" t="s">
        <v>48</v>
      </c>
      <c r="AJ639" t="s">
        <v>12</v>
      </c>
      <c r="AO639" t="s">
        <v>24</v>
      </c>
      <c r="AQ639">
        <v>4</v>
      </c>
      <c r="AS639">
        <v>2</v>
      </c>
      <c r="AU639">
        <v>4</v>
      </c>
      <c r="AV639" t="s">
        <v>2887</v>
      </c>
      <c r="AX639" t="s">
        <v>2888</v>
      </c>
      <c r="AY639">
        <v>10</v>
      </c>
      <c r="AZ639" t="s">
        <v>2889</v>
      </c>
      <c r="BA639" t="s">
        <v>2890</v>
      </c>
      <c r="BC639">
        <v>1</v>
      </c>
      <c r="BD639" t="str">
        <f ca="1">IF(Table1[[#This Row],[years_of_experience_in_field]]&gt;Table1[[#This Row],[Age]],"yes","No")</f>
        <v>No</v>
      </c>
    </row>
    <row r="640" spans="1:56" x14ac:dyDescent="0.25">
      <c r="A640">
        <v>638</v>
      </c>
      <c r="F640" t="s">
        <v>4</v>
      </c>
      <c r="H640" s="6">
        <f t="shared" ca="1" si="9"/>
        <v>42.261111111111113</v>
      </c>
      <c r="I640" s="1">
        <v>27878</v>
      </c>
      <c r="J640">
        <v>6</v>
      </c>
      <c r="K640">
        <v>45</v>
      </c>
      <c r="L640">
        <v>12</v>
      </c>
      <c r="M640">
        <v>50</v>
      </c>
      <c r="N640">
        <v>83646</v>
      </c>
      <c r="O640" t="s">
        <v>67</v>
      </c>
      <c r="P640">
        <v>1</v>
      </c>
      <c r="U640">
        <v>1</v>
      </c>
      <c r="V640" t="s">
        <v>44</v>
      </c>
      <c r="X640" t="s">
        <v>20</v>
      </c>
      <c r="Z640" t="s">
        <v>56</v>
      </c>
      <c r="AB640">
        <v>19</v>
      </c>
      <c r="AC640" t="s">
        <v>301</v>
      </c>
      <c r="AD640" t="s">
        <v>48</v>
      </c>
      <c r="AJ640" t="s">
        <v>12</v>
      </c>
      <c r="AO640" t="s">
        <v>24</v>
      </c>
      <c r="AQ640">
        <v>6</v>
      </c>
      <c r="AT640">
        <v>8</v>
      </c>
      <c r="AU640">
        <v>15</v>
      </c>
      <c r="AV640" t="s">
        <v>2891</v>
      </c>
      <c r="AW640" t="s">
        <v>28</v>
      </c>
      <c r="AY640">
        <v>10</v>
      </c>
      <c r="AZ640" t="s">
        <v>2892</v>
      </c>
      <c r="BA640" t="s">
        <v>2893</v>
      </c>
      <c r="BB640" t="s">
        <v>2894</v>
      </c>
      <c r="BC640">
        <v>1</v>
      </c>
      <c r="BD640" t="str">
        <f ca="1">IF(Table1[[#This Row],[years_of_experience_in_field]]&gt;Table1[[#This Row],[Age]],"yes","No")</f>
        <v>No</v>
      </c>
    </row>
    <row r="641" spans="1:56" ht="31.5" x14ac:dyDescent="0.25">
      <c r="A641">
        <v>639</v>
      </c>
      <c r="B641" t="s">
        <v>0</v>
      </c>
      <c r="C641" t="s">
        <v>1</v>
      </c>
      <c r="H641" s="6">
        <f t="shared" ca="1" si="9"/>
        <v>30.502777777777776</v>
      </c>
      <c r="I641" s="1">
        <v>32111</v>
      </c>
      <c r="J641">
        <v>7</v>
      </c>
      <c r="K641">
        <v>360</v>
      </c>
      <c r="L641">
        <v>2</v>
      </c>
      <c r="M641">
        <v>5</v>
      </c>
      <c r="N641">
        <v>510000</v>
      </c>
      <c r="O641" t="s">
        <v>153</v>
      </c>
      <c r="P641">
        <v>1</v>
      </c>
      <c r="U641">
        <v>1</v>
      </c>
      <c r="V641" t="s">
        <v>177</v>
      </c>
      <c r="X641" t="s">
        <v>106</v>
      </c>
      <c r="Z641" t="s">
        <v>46</v>
      </c>
      <c r="AB641">
        <v>1</v>
      </c>
      <c r="AC641" t="s">
        <v>2895</v>
      </c>
      <c r="AD641" t="s">
        <v>48</v>
      </c>
      <c r="AJ641" t="s">
        <v>12</v>
      </c>
      <c r="AO641" t="s">
        <v>49</v>
      </c>
      <c r="AQ641">
        <v>6</v>
      </c>
      <c r="AS641">
        <v>6</v>
      </c>
      <c r="AU641">
        <v>6</v>
      </c>
      <c r="AV641" s="3" t="s">
        <v>2896</v>
      </c>
      <c r="AW641" t="s">
        <v>39</v>
      </c>
      <c r="AY641">
        <v>10</v>
      </c>
      <c r="AZ641" t="s">
        <v>2897</v>
      </c>
      <c r="BA641" t="s">
        <v>73</v>
      </c>
      <c r="BB641" t="s">
        <v>103</v>
      </c>
      <c r="BC641">
        <v>1</v>
      </c>
      <c r="BD641" t="str">
        <f ca="1">IF(Table1[[#This Row],[years_of_experience_in_field]]&gt;Table1[[#This Row],[Age]],"yes","No")</f>
        <v>No</v>
      </c>
    </row>
    <row r="642" spans="1:56" x14ac:dyDescent="0.25">
      <c r="A642">
        <v>640</v>
      </c>
      <c r="E642" t="s">
        <v>3</v>
      </c>
      <c r="H642" s="6">
        <f t="shared" ref="H642:H705" ca="1" si="10">_xlfn.DAYS(NOW(),I642)/360</f>
        <v>25.016666666666666</v>
      </c>
      <c r="I642" s="1">
        <v>34086</v>
      </c>
      <c r="J642">
        <v>8</v>
      </c>
      <c r="K642">
        <v>35</v>
      </c>
      <c r="L642">
        <v>14</v>
      </c>
      <c r="M642">
        <v>10</v>
      </c>
      <c r="N642">
        <v>16016</v>
      </c>
      <c r="O642" t="s">
        <v>16</v>
      </c>
      <c r="P642">
        <v>1</v>
      </c>
      <c r="U642">
        <v>0</v>
      </c>
      <c r="AD642" t="s">
        <v>23</v>
      </c>
      <c r="AG642" t="s">
        <v>9</v>
      </c>
      <c r="AO642" t="s">
        <v>37</v>
      </c>
      <c r="AQ642">
        <v>6</v>
      </c>
      <c r="AS642">
        <v>6</v>
      </c>
      <c r="AU642">
        <v>50</v>
      </c>
      <c r="AV642" t="s">
        <v>2898</v>
      </c>
      <c r="AW642" t="s">
        <v>39</v>
      </c>
      <c r="AY642">
        <v>8</v>
      </c>
      <c r="AZ642" t="s">
        <v>2899</v>
      </c>
      <c r="BA642" t="s">
        <v>370</v>
      </c>
      <c r="BB642" t="s">
        <v>2900</v>
      </c>
      <c r="BC642">
        <v>1</v>
      </c>
      <c r="BD642" t="str">
        <f ca="1">IF(Table1[[#This Row],[years_of_experience_in_field]]&gt;Table1[[#This Row],[Age]],"yes","No")</f>
        <v>No</v>
      </c>
    </row>
    <row r="643" spans="1:56" x14ac:dyDescent="0.25">
      <c r="A643">
        <v>641</v>
      </c>
      <c r="D643" t="s">
        <v>2</v>
      </c>
      <c r="F643" t="s">
        <v>4</v>
      </c>
      <c r="H643" s="6">
        <f t="shared" ca="1" si="10"/>
        <v>25.81388888888889</v>
      </c>
      <c r="I643" s="1">
        <v>33799</v>
      </c>
      <c r="J643">
        <v>5</v>
      </c>
      <c r="K643">
        <v>20</v>
      </c>
      <c r="L643">
        <v>9</v>
      </c>
      <c r="M643">
        <v>0</v>
      </c>
      <c r="N643">
        <v>560017</v>
      </c>
      <c r="O643" t="s">
        <v>42</v>
      </c>
      <c r="P643">
        <v>1</v>
      </c>
      <c r="U643">
        <v>1</v>
      </c>
      <c r="V643" t="s">
        <v>371</v>
      </c>
      <c r="X643" t="s">
        <v>75</v>
      </c>
      <c r="AA643" t="s">
        <v>2901</v>
      </c>
      <c r="AB643">
        <v>1</v>
      </c>
      <c r="AC643" t="s">
        <v>2902</v>
      </c>
      <c r="AD643" t="s">
        <v>48</v>
      </c>
      <c r="AH643" t="s">
        <v>10</v>
      </c>
      <c r="AO643" t="s">
        <v>37</v>
      </c>
      <c r="AQ643">
        <v>5</v>
      </c>
      <c r="AS643">
        <v>5</v>
      </c>
      <c r="AU643">
        <v>20</v>
      </c>
      <c r="AV643" t="s">
        <v>2903</v>
      </c>
      <c r="AW643" t="s">
        <v>341</v>
      </c>
      <c r="AY643">
        <v>7</v>
      </c>
      <c r="AZ643" t="s">
        <v>2904</v>
      </c>
      <c r="BA643" t="s">
        <v>2905</v>
      </c>
      <c r="BB643" t="s">
        <v>80</v>
      </c>
      <c r="BC643">
        <v>1</v>
      </c>
      <c r="BD643" t="str">
        <f ca="1">IF(Table1[[#This Row],[years_of_experience_in_field]]&gt;Table1[[#This Row],[Age]],"yes","No")</f>
        <v>No</v>
      </c>
    </row>
    <row r="644" spans="1:56" x14ac:dyDescent="0.25">
      <c r="A644">
        <v>642</v>
      </c>
      <c r="B644" t="s">
        <v>0</v>
      </c>
      <c r="F644" t="s">
        <v>4</v>
      </c>
      <c r="H644" s="6">
        <f t="shared" ca="1" si="10"/>
        <v>25.986111111111111</v>
      </c>
      <c r="I644" s="1">
        <v>33737</v>
      </c>
      <c r="J644">
        <v>8</v>
      </c>
      <c r="K644">
        <v>120</v>
      </c>
      <c r="L644">
        <v>12</v>
      </c>
      <c r="M644">
        <v>20</v>
      </c>
      <c r="N644">
        <v>27713</v>
      </c>
      <c r="O644" t="s">
        <v>299</v>
      </c>
      <c r="P644">
        <v>1</v>
      </c>
      <c r="U644">
        <v>0</v>
      </c>
      <c r="AD644" t="s">
        <v>23</v>
      </c>
      <c r="AE644" t="s">
        <v>7</v>
      </c>
      <c r="AH644" t="s">
        <v>10</v>
      </c>
      <c r="AP644" t="s">
        <v>2906</v>
      </c>
      <c r="AQ644">
        <v>4</v>
      </c>
      <c r="AS644">
        <v>6</v>
      </c>
      <c r="AU644">
        <v>40</v>
      </c>
      <c r="AV644" t="s">
        <v>2907</v>
      </c>
      <c r="AW644" t="s">
        <v>39</v>
      </c>
      <c r="AY644">
        <v>10</v>
      </c>
      <c r="AZ644" t="s">
        <v>2908</v>
      </c>
      <c r="BA644" t="s">
        <v>2909</v>
      </c>
      <c r="BB644" t="s">
        <v>2910</v>
      </c>
      <c r="BC644">
        <v>1</v>
      </c>
      <c r="BD644" t="str">
        <f ca="1">IF(Table1[[#This Row],[years_of_experience_in_field]]&gt;Table1[[#This Row],[Age]],"yes","No")</f>
        <v>No</v>
      </c>
    </row>
    <row r="645" spans="1:56" x14ac:dyDescent="0.25">
      <c r="A645">
        <v>643</v>
      </c>
      <c r="B645" t="s">
        <v>0</v>
      </c>
      <c r="H645" s="6">
        <f t="shared" ca="1" si="10"/>
        <v>35.716666666666669</v>
      </c>
      <c r="I645" s="1">
        <v>30234</v>
      </c>
      <c r="J645">
        <v>8</v>
      </c>
      <c r="K645">
        <v>35</v>
      </c>
      <c r="L645">
        <v>12</v>
      </c>
      <c r="M645">
        <v>5</v>
      </c>
      <c r="N645">
        <v>560097</v>
      </c>
      <c r="O645" t="s">
        <v>31</v>
      </c>
      <c r="P645">
        <v>0</v>
      </c>
      <c r="Q645" t="s">
        <v>62</v>
      </c>
      <c r="S645" t="s">
        <v>63</v>
      </c>
      <c r="U645">
        <v>0</v>
      </c>
      <c r="AD645" t="s">
        <v>48</v>
      </c>
      <c r="AG645" t="s">
        <v>9</v>
      </c>
      <c r="AO645" t="s">
        <v>37</v>
      </c>
      <c r="AQ645">
        <v>6</v>
      </c>
      <c r="AS645">
        <v>3</v>
      </c>
      <c r="AU645">
        <v>500</v>
      </c>
      <c r="AV645" t="s">
        <v>2911</v>
      </c>
      <c r="AW645" t="s">
        <v>39</v>
      </c>
      <c r="AY645">
        <v>10</v>
      </c>
      <c r="AZ645" t="s">
        <v>2912</v>
      </c>
      <c r="BA645" t="s">
        <v>2913</v>
      </c>
      <c r="BB645" t="s">
        <v>1358</v>
      </c>
      <c r="BC645">
        <v>1</v>
      </c>
      <c r="BD645" t="str">
        <f ca="1">IF(Table1[[#This Row],[years_of_experience_in_field]]&gt;Table1[[#This Row],[Age]],"yes","No")</f>
        <v>No</v>
      </c>
    </row>
    <row r="646" spans="1:56" x14ac:dyDescent="0.25">
      <c r="A646">
        <v>644</v>
      </c>
      <c r="B646" t="s">
        <v>0</v>
      </c>
      <c r="H646" s="6">
        <f t="shared" ca="1" si="10"/>
        <v>35.75277777777778</v>
      </c>
      <c r="I646" s="1">
        <v>30221</v>
      </c>
      <c r="J646">
        <v>5</v>
      </c>
      <c r="K646">
        <v>120</v>
      </c>
      <c r="L646">
        <v>14</v>
      </c>
      <c r="M646">
        <v>30</v>
      </c>
      <c r="N646">
        <v>10260</v>
      </c>
      <c r="O646" t="s">
        <v>16</v>
      </c>
      <c r="P646">
        <v>0</v>
      </c>
      <c r="Q646" t="s">
        <v>32</v>
      </c>
      <c r="S646" t="s">
        <v>63</v>
      </c>
      <c r="U646">
        <v>1</v>
      </c>
      <c r="V646" t="s">
        <v>177</v>
      </c>
      <c r="X646" t="s">
        <v>45</v>
      </c>
      <c r="Z646" t="s">
        <v>70</v>
      </c>
      <c r="AB646">
        <v>11</v>
      </c>
      <c r="AC646" t="s">
        <v>2914</v>
      </c>
      <c r="AD646" t="s">
        <v>23</v>
      </c>
      <c r="AG646" t="s">
        <v>9</v>
      </c>
      <c r="AO646" t="s">
        <v>49</v>
      </c>
      <c r="AQ646">
        <v>4</v>
      </c>
      <c r="AT646" t="s">
        <v>580</v>
      </c>
      <c r="AU646">
        <v>50</v>
      </c>
      <c r="AV646" t="s">
        <v>2915</v>
      </c>
      <c r="AW646" t="s">
        <v>39</v>
      </c>
      <c r="AY646">
        <v>10</v>
      </c>
      <c r="AZ646" t="s">
        <v>2916</v>
      </c>
      <c r="BC646">
        <v>1</v>
      </c>
      <c r="BD646" t="str">
        <f ca="1">IF(Table1[[#This Row],[years_of_experience_in_field]]&gt;Table1[[#This Row],[Age]],"yes","No")</f>
        <v>No</v>
      </c>
    </row>
    <row r="647" spans="1:56" x14ac:dyDescent="0.25">
      <c r="A647">
        <v>645</v>
      </c>
      <c r="C647" t="s">
        <v>1</v>
      </c>
      <c r="H647" s="6">
        <f t="shared" ca="1" si="10"/>
        <v>33.274999999999999</v>
      </c>
      <c r="I647" s="1">
        <v>31113</v>
      </c>
      <c r="J647">
        <v>7</v>
      </c>
      <c r="K647">
        <v>110</v>
      </c>
      <c r="L647">
        <v>11</v>
      </c>
      <c r="M647">
        <v>20</v>
      </c>
      <c r="O647" t="s">
        <v>267</v>
      </c>
      <c r="P647">
        <v>1</v>
      </c>
      <c r="U647">
        <v>0</v>
      </c>
      <c r="AD647" t="s">
        <v>48</v>
      </c>
      <c r="AF647" t="s">
        <v>8</v>
      </c>
      <c r="AO647" t="s">
        <v>37</v>
      </c>
      <c r="AR647">
        <v>12</v>
      </c>
      <c r="AT647">
        <v>20</v>
      </c>
      <c r="AU647">
        <v>20</v>
      </c>
      <c r="AV647" t="s">
        <v>2917</v>
      </c>
      <c r="AX647" t="s">
        <v>302</v>
      </c>
      <c r="AY647">
        <v>10</v>
      </c>
      <c r="AZ647" t="s">
        <v>2918</v>
      </c>
      <c r="BA647" t="s">
        <v>491</v>
      </c>
      <c r="BB647" t="s">
        <v>2919</v>
      </c>
      <c r="BC647">
        <v>1</v>
      </c>
      <c r="BD647" t="str">
        <f ca="1">IF(Table1[[#This Row],[years_of_experience_in_field]]&gt;Table1[[#This Row],[Age]],"yes","No")</f>
        <v>No</v>
      </c>
    </row>
    <row r="648" spans="1:56" x14ac:dyDescent="0.25">
      <c r="A648">
        <v>646</v>
      </c>
      <c r="F648" t="s">
        <v>4</v>
      </c>
      <c r="H648" s="6">
        <f t="shared" ca="1" si="10"/>
        <v>49.911111111111111</v>
      </c>
      <c r="I648" s="1">
        <v>25124</v>
      </c>
      <c r="J648">
        <v>7</v>
      </c>
      <c r="K648">
        <v>60</v>
      </c>
      <c r="L648">
        <v>10</v>
      </c>
      <c r="M648">
        <v>10</v>
      </c>
      <c r="N648">
        <v>560066</v>
      </c>
      <c r="O648" t="s">
        <v>67</v>
      </c>
      <c r="P648">
        <v>0</v>
      </c>
      <c r="Q648" t="s">
        <v>43</v>
      </c>
      <c r="S648" t="s">
        <v>63</v>
      </c>
      <c r="U648">
        <v>1</v>
      </c>
      <c r="V648" t="s">
        <v>99</v>
      </c>
      <c r="X648" t="s">
        <v>106</v>
      </c>
      <c r="Z648" t="s">
        <v>56</v>
      </c>
      <c r="AB648">
        <v>25</v>
      </c>
      <c r="AC648" t="s">
        <v>2920</v>
      </c>
      <c r="AD648" t="s">
        <v>48</v>
      </c>
      <c r="AI648" t="s">
        <v>11</v>
      </c>
      <c r="AN648" t="s">
        <v>1035</v>
      </c>
      <c r="AO648" t="s">
        <v>37</v>
      </c>
      <c r="AQ648">
        <v>5</v>
      </c>
      <c r="AS648">
        <v>4</v>
      </c>
      <c r="AU648">
        <v>16</v>
      </c>
      <c r="AV648" t="s">
        <v>2921</v>
      </c>
      <c r="AX648" t="s">
        <v>2189</v>
      </c>
      <c r="AY648">
        <v>8</v>
      </c>
      <c r="AZ648" t="s">
        <v>2922</v>
      </c>
      <c r="BC648">
        <v>1</v>
      </c>
      <c r="BD648" t="str">
        <f ca="1">IF(Table1[[#This Row],[years_of_experience_in_field]]&gt;Table1[[#This Row],[Age]],"yes","No")</f>
        <v>No</v>
      </c>
    </row>
    <row r="649" spans="1:56" x14ac:dyDescent="0.25">
      <c r="A649">
        <v>647</v>
      </c>
      <c r="C649" t="s">
        <v>1</v>
      </c>
      <c r="F649" t="s">
        <v>4</v>
      </c>
      <c r="H649" s="6">
        <f t="shared" ca="1" si="10"/>
        <v>35.072222222222223</v>
      </c>
      <c r="I649" s="1">
        <v>30466</v>
      </c>
      <c r="J649">
        <v>7</v>
      </c>
      <c r="K649">
        <v>60</v>
      </c>
      <c r="L649">
        <v>8</v>
      </c>
      <c r="M649">
        <v>2</v>
      </c>
      <c r="N649">
        <v>94102</v>
      </c>
      <c r="O649" t="s">
        <v>61</v>
      </c>
      <c r="P649">
        <v>0</v>
      </c>
      <c r="Q649" t="s">
        <v>43</v>
      </c>
      <c r="S649" t="s">
        <v>63</v>
      </c>
      <c r="U649">
        <v>1</v>
      </c>
      <c r="V649" t="s">
        <v>10</v>
      </c>
      <c r="X649" t="s">
        <v>45</v>
      </c>
      <c r="Z649" t="s">
        <v>56</v>
      </c>
      <c r="AB649">
        <v>7</v>
      </c>
      <c r="AC649" t="s">
        <v>2923</v>
      </c>
      <c r="AD649" t="s">
        <v>48</v>
      </c>
      <c r="AH649" t="s">
        <v>10</v>
      </c>
      <c r="AO649" t="s">
        <v>49</v>
      </c>
      <c r="AQ649">
        <v>3</v>
      </c>
      <c r="AS649">
        <v>5</v>
      </c>
      <c r="AU649">
        <v>5</v>
      </c>
      <c r="AV649" t="s">
        <v>2924</v>
      </c>
      <c r="AX649" t="s">
        <v>405</v>
      </c>
      <c r="AY649">
        <v>6</v>
      </c>
      <c r="AZ649" t="s">
        <v>2925</v>
      </c>
      <c r="BA649" t="s">
        <v>2926</v>
      </c>
      <c r="BB649" t="s">
        <v>2927</v>
      </c>
      <c r="BC649">
        <v>0</v>
      </c>
      <c r="BD649" t="str">
        <f ca="1">IF(Table1[[#This Row],[years_of_experience_in_field]]&gt;Table1[[#This Row],[Age]],"yes","No")</f>
        <v>No</v>
      </c>
    </row>
    <row r="650" spans="1:56" x14ac:dyDescent="0.25">
      <c r="A650">
        <v>648</v>
      </c>
      <c r="B650" t="s">
        <v>0</v>
      </c>
      <c r="H650" s="6">
        <f t="shared" ca="1" si="10"/>
        <v>34.477777777777774</v>
      </c>
      <c r="I650" s="1">
        <v>30680</v>
      </c>
      <c r="J650">
        <v>4</v>
      </c>
      <c r="K650">
        <v>40</v>
      </c>
      <c r="L650">
        <v>11</v>
      </c>
      <c r="M650">
        <v>2</v>
      </c>
      <c r="N650">
        <v>622</v>
      </c>
      <c r="O650" t="s">
        <v>16</v>
      </c>
      <c r="P650">
        <v>0</v>
      </c>
      <c r="Q650" t="s">
        <v>32</v>
      </c>
      <c r="S650" t="s">
        <v>18</v>
      </c>
      <c r="U650">
        <v>0</v>
      </c>
      <c r="AD650" t="s">
        <v>48</v>
      </c>
      <c r="AJ650" t="s">
        <v>12</v>
      </c>
      <c r="AO650" t="s">
        <v>24</v>
      </c>
      <c r="AR650">
        <v>10</v>
      </c>
      <c r="AS650">
        <v>5</v>
      </c>
      <c r="AU650">
        <v>12</v>
      </c>
      <c r="AV650" t="s">
        <v>2928</v>
      </c>
      <c r="AW650" t="s">
        <v>39</v>
      </c>
      <c r="AY650">
        <v>7</v>
      </c>
      <c r="AZ650" t="s">
        <v>2929</v>
      </c>
      <c r="BA650" t="s">
        <v>2930</v>
      </c>
      <c r="BB650" t="s">
        <v>2931</v>
      </c>
      <c r="BC650">
        <v>1</v>
      </c>
      <c r="BD650" t="str">
        <f ca="1">IF(Table1[[#This Row],[years_of_experience_in_field]]&gt;Table1[[#This Row],[Age]],"yes","No")</f>
        <v>No</v>
      </c>
    </row>
    <row r="651" spans="1:56" x14ac:dyDescent="0.25">
      <c r="A651">
        <v>649</v>
      </c>
      <c r="B651" t="s">
        <v>0</v>
      </c>
      <c r="C651" t="s">
        <v>1</v>
      </c>
      <c r="D651" t="s">
        <v>2</v>
      </c>
      <c r="E651" t="s">
        <v>3</v>
      </c>
      <c r="F651" t="s">
        <v>4</v>
      </c>
      <c r="G651" t="s">
        <v>2932</v>
      </c>
      <c r="H651" s="6">
        <f t="shared" ca="1" si="10"/>
        <v>21.925000000000001</v>
      </c>
      <c r="I651" s="1">
        <v>35199</v>
      </c>
      <c r="J651">
        <v>6</v>
      </c>
      <c r="K651">
        <v>120</v>
      </c>
      <c r="L651">
        <v>8</v>
      </c>
      <c r="M651">
        <v>24</v>
      </c>
      <c r="N651">
        <v>560001</v>
      </c>
      <c r="O651" t="s">
        <v>299</v>
      </c>
      <c r="P651">
        <v>1</v>
      </c>
      <c r="U651">
        <v>0</v>
      </c>
      <c r="AD651" t="s">
        <v>327</v>
      </c>
      <c r="AG651" t="s">
        <v>9</v>
      </c>
      <c r="AO651" t="s">
        <v>37</v>
      </c>
      <c r="AQ651">
        <v>3</v>
      </c>
      <c r="AS651">
        <v>3</v>
      </c>
      <c r="AU651">
        <v>320</v>
      </c>
      <c r="AV651" t="s">
        <v>2933</v>
      </c>
      <c r="AW651" t="s">
        <v>39</v>
      </c>
      <c r="AY651">
        <v>10</v>
      </c>
      <c r="AZ651" t="s">
        <v>2934</v>
      </c>
      <c r="BA651" t="s">
        <v>2935</v>
      </c>
      <c r="BB651" t="s">
        <v>2936</v>
      </c>
      <c r="BC651">
        <v>1</v>
      </c>
      <c r="BD651" t="str">
        <f ca="1">IF(Table1[[#This Row],[years_of_experience_in_field]]&gt;Table1[[#This Row],[Age]],"yes","No")</f>
        <v>No</v>
      </c>
    </row>
    <row r="652" spans="1:56" x14ac:dyDescent="0.25">
      <c r="A652">
        <v>650</v>
      </c>
      <c r="C652" t="s">
        <v>1</v>
      </c>
      <c r="H652" s="6">
        <f t="shared" ca="1" si="10"/>
        <v>25.886111111111113</v>
      </c>
      <c r="I652" s="1">
        <v>33773</v>
      </c>
      <c r="J652">
        <v>7</v>
      </c>
      <c r="K652">
        <v>30</v>
      </c>
      <c r="L652">
        <v>12</v>
      </c>
      <c r="M652">
        <v>2</v>
      </c>
      <c r="N652">
        <v>201203</v>
      </c>
      <c r="O652" t="s">
        <v>53</v>
      </c>
      <c r="P652">
        <v>1</v>
      </c>
      <c r="U652">
        <v>1</v>
      </c>
      <c r="V652" t="s">
        <v>483</v>
      </c>
      <c r="X652" t="s">
        <v>20</v>
      </c>
      <c r="Z652" t="s">
        <v>21</v>
      </c>
      <c r="AB652">
        <v>3</v>
      </c>
      <c r="AC652" t="s">
        <v>2937</v>
      </c>
      <c r="AD652" t="s">
        <v>23</v>
      </c>
      <c r="AH652" t="s">
        <v>10</v>
      </c>
      <c r="AI652" t="s">
        <v>11</v>
      </c>
      <c r="AJ652" t="s">
        <v>12</v>
      </c>
      <c r="AN652" t="s">
        <v>2938</v>
      </c>
      <c r="AO652" t="s">
        <v>37</v>
      </c>
      <c r="AQ652">
        <v>6</v>
      </c>
      <c r="AT652" t="s">
        <v>2939</v>
      </c>
      <c r="AU652">
        <v>8</v>
      </c>
      <c r="AV652" t="s">
        <v>2940</v>
      </c>
      <c r="AW652" t="s">
        <v>39</v>
      </c>
      <c r="AY652">
        <v>10</v>
      </c>
      <c r="AZ652" t="s">
        <v>2941</v>
      </c>
      <c r="BA652" t="s">
        <v>2942</v>
      </c>
      <c r="BB652" t="s">
        <v>2943</v>
      </c>
      <c r="BC652">
        <v>1</v>
      </c>
      <c r="BD652" t="str">
        <f ca="1">IF(Table1[[#This Row],[years_of_experience_in_field]]&gt;Table1[[#This Row],[Age]],"yes","No")</f>
        <v>No</v>
      </c>
    </row>
    <row r="653" spans="1:56" x14ac:dyDescent="0.25">
      <c r="A653">
        <v>651</v>
      </c>
      <c r="B653" t="s">
        <v>0</v>
      </c>
      <c r="C653" t="s">
        <v>1</v>
      </c>
      <c r="H653" s="6">
        <f t="shared" ca="1" si="10"/>
        <v>28.641666666666666</v>
      </c>
      <c r="I653" s="1">
        <v>32781</v>
      </c>
      <c r="J653">
        <v>7</v>
      </c>
      <c r="K653">
        <v>90</v>
      </c>
      <c r="L653">
        <v>9</v>
      </c>
      <c r="M653">
        <v>3</v>
      </c>
      <c r="N653">
        <v>5596</v>
      </c>
      <c r="O653" t="s">
        <v>31</v>
      </c>
      <c r="P653">
        <v>1</v>
      </c>
      <c r="U653">
        <v>0</v>
      </c>
      <c r="AD653" t="s">
        <v>23</v>
      </c>
      <c r="AJ653" t="s">
        <v>12</v>
      </c>
      <c r="AO653" t="s">
        <v>24</v>
      </c>
      <c r="AQ653">
        <v>3</v>
      </c>
      <c r="AS653">
        <v>1</v>
      </c>
      <c r="AU653">
        <v>5</v>
      </c>
      <c r="AV653" t="s">
        <v>2944</v>
      </c>
      <c r="AW653" t="s">
        <v>309</v>
      </c>
      <c r="AY653">
        <v>10</v>
      </c>
      <c r="AZ653" t="s">
        <v>2945</v>
      </c>
      <c r="BA653" t="s">
        <v>2946</v>
      </c>
      <c r="BB653" t="s">
        <v>2947</v>
      </c>
      <c r="BC653">
        <v>1</v>
      </c>
      <c r="BD653" t="str">
        <f ca="1">IF(Table1[[#This Row],[years_of_experience_in_field]]&gt;Table1[[#This Row],[Age]],"yes","No")</f>
        <v>No</v>
      </c>
    </row>
    <row r="654" spans="1:56" x14ac:dyDescent="0.25">
      <c r="A654">
        <v>652</v>
      </c>
      <c r="D654" t="s">
        <v>2</v>
      </c>
      <c r="H654" s="6">
        <f t="shared" ca="1" si="10"/>
        <v>29.580555555555556</v>
      </c>
      <c r="I654" s="1">
        <v>32443</v>
      </c>
      <c r="J654">
        <v>7</v>
      </c>
      <c r="K654">
        <v>15</v>
      </c>
      <c r="L654">
        <v>8</v>
      </c>
      <c r="M654">
        <v>2</v>
      </c>
      <c r="N654">
        <v>1017</v>
      </c>
      <c r="O654" t="s">
        <v>16</v>
      </c>
      <c r="P654">
        <v>0</v>
      </c>
      <c r="Q654" t="s">
        <v>17</v>
      </c>
      <c r="S654" t="s">
        <v>33</v>
      </c>
      <c r="U654">
        <v>1</v>
      </c>
      <c r="V654" t="s">
        <v>119</v>
      </c>
      <c r="X654" t="s">
        <v>45</v>
      </c>
      <c r="Z654" t="s">
        <v>70</v>
      </c>
      <c r="AB654">
        <v>0</v>
      </c>
      <c r="AC654" t="s">
        <v>2948</v>
      </c>
      <c r="AD654" t="s">
        <v>36</v>
      </c>
      <c r="AH654" t="s">
        <v>10</v>
      </c>
      <c r="AO654" t="s">
        <v>126</v>
      </c>
      <c r="AQ654">
        <v>6</v>
      </c>
      <c r="AS654">
        <v>2</v>
      </c>
      <c r="AU654">
        <v>15</v>
      </c>
      <c r="AV654" t="s">
        <v>2949</v>
      </c>
      <c r="AW654" t="s">
        <v>39</v>
      </c>
      <c r="AY654">
        <v>10</v>
      </c>
      <c r="AZ654" t="s">
        <v>2950</v>
      </c>
      <c r="BA654" t="s">
        <v>2951</v>
      </c>
      <c r="BC654">
        <v>0</v>
      </c>
      <c r="BD654" t="str">
        <f ca="1">IF(Table1[[#This Row],[years_of_experience_in_field]]&gt;Table1[[#This Row],[Age]],"yes","No")</f>
        <v>No</v>
      </c>
    </row>
    <row r="655" spans="1:56" x14ac:dyDescent="0.25">
      <c r="A655">
        <v>653</v>
      </c>
      <c r="B655" t="s">
        <v>0</v>
      </c>
      <c r="F655" t="s">
        <v>4</v>
      </c>
      <c r="H655" s="6">
        <f t="shared" ca="1" si="10"/>
        <v>22.369444444444444</v>
      </c>
      <c r="I655" s="1">
        <v>35039</v>
      </c>
      <c r="J655">
        <v>8</v>
      </c>
      <c r="K655">
        <v>35</v>
      </c>
      <c r="L655">
        <v>11</v>
      </c>
      <c r="M655">
        <v>30</v>
      </c>
      <c r="N655">
        <v>97437</v>
      </c>
      <c r="O655" t="s">
        <v>189</v>
      </c>
      <c r="P655">
        <v>1</v>
      </c>
      <c r="U655">
        <v>0</v>
      </c>
      <c r="AD655" t="s">
        <v>327</v>
      </c>
      <c r="AG655" t="s">
        <v>9</v>
      </c>
      <c r="AH655" t="s">
        <v>10</v>
      </c>
      <c r="AO655" t="s">
        <v>49</v>
      </c>
      <c r="AQ655">
        <v>6</v>
      </c>
      <c r="AT655">
        <v>14</v>
      </c>
      <c r="AU655">
        <v>10</v>
      </c>
      <c r="AV655" t="s">
        <v>2952</v>
      </c>
      <c r="AW655" t="s">
        <v>39</v>
      </c>
      <c r="AY655">
        <v>10</v>
      </c>
      <c r="AZ655" t="s">
        <v>2953</v>
      </c>
      <c r="BA655" t="s">
        <v>2954</v>
      </c>
      <c r="BC655">
        <v>1</v>
      </c>
      <c r="BD655" t="str">
        <f ca="1">IF(Table1[[#This Row],[years_of_experience_in_field]]&gt;Table1[[#This Row],[Age]],"yes","No")</f>
        <v>No</v>
      </c>
    </row>
    <row r="656" spans="1:56" x14ac:dyDescent="0.25">
      <c r="A656">
        <v>654</v>
      </c>
      <c r="E656" t="s">
        <v>3</v>
      </c>
      <c r="H656" s="6">
        <f t="shared" ca="1" si="10"/>
        <v>27.072222222222223</v>
      </c>
      <c r="I656" s="1">
        <v>33346</v>
      </c>
      <c r="J656">
        <v>7</v>
      </c>
      <c r="K656">
        <v>5</v>
      </c>
      <c r="L656">
        <v>12</v>
      </c>
      <c r="M656">
        <v>8</v>
      </c>
      <c r="N656">
        <v>44600</v>
      </c>
      <c r="O656" t="s">
        <v>16</v>
      </c>
      <c r="P656">
        <v>0</v>
      </c>
      <c r="Q656" t="s">
        <v>32</v>
      </c>
      <c r="S656" t="s">
        <v>68</v>
      </c>
      <c r="U656">
        <v>0</v>
      </c>
      <c r="AD656" t="s">
        <v>23</v>
      </c>
      <c r="AJ656" t="s">
        <v>12</v>
      </c>
      <c r="AO656" t="s">
        <v>24</v>
      </c>
      <c r="AQ656">
        <v>5</v>
      </c>
      <c r="AS656">
        <v>3</v>
      </c>
      <c r="AU656">
        <v>80</v>
      </c>
      <c r="AV656" t="s">
        <v>2955</v>
      </c>
      <c r="AW656" t="s">
        <v>39</v>
      </c>
      <c r="AY656">
        <v>9</v>
      </c>
      <c r="AZ656" t="s">
        <v>2956</v>
      </c>
      <c r="BA656" t="s">
        <v>2957</v>
      </c>
      <c r="BB656" t="s">
        <v>2958</v>
      </c>
      <c r="BC656">
        <v>1</v>
      </c>
      <c r="BD656" t="str">
        <f ca="1">IF(Table1[[#This Row],[years_of_experience_in_field]]&gt;Table1[[#This Row],[Age]],"yes","No")</f>
        <v>No</v>
      </c>
    </row>
    <row r="657" spans="1:56" x14ac:dyDescent="0.25">
      <c r="A657">
        <v>655</v>
      </c>
      <c r="B657" t="s">
        <v>0</v>
      </c>
      <c r="F657" t="s">
        <v>4</v>
      </c>
      <c r="H657" s="6">
        <f t="shared" ca="1" si="10"/>
        <v>30.030555555555555</v>
      </c>
      <c r="I657" s="1">
        <v>32281</v>
      </c>
      <c r="J657">
        <v>7</v>
      </c>
      <c r="K657">
        <v>60</v>
      </c>
      <c r="L657">
        <v>4</v>
      </c>
      <c r="M657">
        <v>5</v>
      </c>
      <c r="O657" t="s">
        <v>267</v>
      </c>
      <c r="P657">
        <v>1</v>
      </c>
      <c r="U657">
        <v>1</v>
      </c>
      <c r="V657" t="s">
        <v>34</v>
      </c>
      <c r="X657" t="s">
        <v>75</v>
      </c>
      <c r="Z657" t="s">
        <v>21</v>
      </c>
      <c r="AB657">
        <v>3</v>
      </c>
      <c r="AC657" t="s">
        <v>2959</v>
      </c>
      <c r="AD657" t="s">
        <v>48</v>
      </c>
      <c r="AJ657" t="s">
        <v>12</v>
      </c>
      <c r="AO657" t="s">
        <v>37</v>
      </c>
      <c r="AQ657">
        <v>4</v>
      </c>
      <c r="AS657">
        <v>5</v>
      </c>
      <c r="AU657">
        <v>5</v>
      </c>
      <c r="AV657" t="s">
        <v>2960</v>
      </c>
      <c r="AW657" t="s">
        <v>39</v>
      </c>
      <c r="AY657">
        <v>10</v>
      </c>
      <c r="AZ657" t="s">
        <v>2961</v>
      </c>
      <c r="BA657" t="s">
        <v>2962</v>
      </c>
      <c r="BB657" t="s">
        <v>2963</v>
      </c>
      <c r="BC657">
        <v>1</v>
      </c>
      <c r="BD657" t="str">
        <f ca="1">IF(Table1[[#This Row],[years_of_experience_in_field]]&gt;Table1[[#This Row],[Age]],"yes","No")</f>
        <v>No</v>
      </c>
    </row>
    <row r="658" spans="1:56" x14ac:dyDescent="0.25">
      <c r="A658">
        <v>656</v>
      </c>
      <c r="F658" t="s">
        <v>4</v>
      </c>
      <c r="H658" s="6">
        <f t="shared" ca="1" si="10"/>
        <v>35.652777777777779</v>
      </c>
      <c r="I658" s="1">
        <v>30257</v>
      </c>
      <c r="J658">
        <v>7</v>
      </c>
      <c r="K658">
        <v>3</v>
      </c>
      <c r="L658">
        <v>7</v>
      </c>
      <c r="M658">
        <v>100</v>
      </c>
      <c r="N658">
        <v>11410</v>
      </c>
      <c r="O658" t="s">
        <v>189</v>
      </c>
      <c r="P658">
        <v>0</v>
      </c>
      <c r="Q658" t="s">
        <v>32</v>
      </c>
      <c r="S658" t="s">
        <v>63</v>
      </c>
      <c r="U658">
        <v>0</v>
      </c>
      <c r="AD658" t="s">
        <v>23</v>
      </c>
      <c r="AH658" t="s">
        <v>10</v>
      </c>
      <c r="AJ658" t="s">
        <v>12</v>
      </c>
      <c r="AO658" t="s">
        <v>24</v>
      </c>
      <c r="AQ658">
        <v>6</v>
      </c>
      <c r="AS658">
        <v>6</v>
      </c>
      <c r="AU658">
        <v>15</v>
      </c>
      <c r="AV658" t="s">
        <v>2964</v>
      </c>
      <c r="AW658" t="s">
        <v>28</v>
      </c>
      <c r="AY658">
        <v>5</v>
      </c>
      <c r="AZ658" t="s">
        <v>2965</v>
      </c>
      <c r="BA658" t="s">
        <v>286</v>
      </c>
      <c r="BB658" t="s">
        <v>80</v>
      </c>
      <c r="BC658">
        <v>1</v>
      </c>
      <c r="BD658" t="str">
        <f ca="1">IF(Table1[[#This Row],[years_of_experience_in_field]]&gt;Table1[[#This Row],[Age]],"yes","No")</f>
        <v>No</v>
      </c>
    </row>
    <row r="659" spans="1:56" x14ac:dyDescent="0.25">
      <c r="A659">
        <v>657</v>
      </c>
      <c r="D659" t="s">
        <v>2</v>
      </c>
      <c r="H659" s="6">
        <f t="shared" ca="1" si="10"/>
        <v>22.391666666666666</v>
      </c>
      <c r="I659" s="1">
        <v>35031</v>
      </c>
      <c r="J659">
        <v>7</v>
      </c>
      <c r="K659">
        <v>180</v>
      </c>
      <c r="L659">
        <v>6</v>
      </c>
      <c r="M659">
        <v>5</v>
      </c>
      <c r="N659">
        <v>110067</v>
      </c>
      <c r="O659" t="s">
        <v>31</v>
      </c>
      <c r="P659">
        <v>1</v>
      </c>
      <c r="U659">
        <v>1</v>
      </c>
      <c r="V659" t="s">
        <v>134</v>
      </c>
      <c r="X659" t="s">
        <v>314</v>
      </c>
      <c r="Z659" t="s">
        <v>56</v>
      </c>
      <c r="AB659">
        <v>0</v>
      </c>
      <c r="AC659" t="s">
        <v>2966</v>
      </c>
      <c r="AD659" t="s">
        <v>125</v>
      </c>
      <c r="AH659" t="s">
        <v>10</v>
      </c>
      <c r="AJ659" t="s">
        <v>12</v>
      </c>
      <c r="AO659" t="s">
        <v>37</v>
      </c>
      <c r="AR659">
        <v>15</v>
      </c>
      <c r="AT659">
        <v>10</v>
      </c>
      <c r="AU659">
        <v>5</v>
      </c>
      <c r="AV659" t="s">
        <v>2967</v>
      </c>
      <c r="AW659" t="s">
        <v>39</v>
      </c>
      <c r="AY659">
        <v>9</v>
      </c>
      <c r="AZ659" t="s">
        <v>2968</v>
      </c>
      <c r="BA659" t="s">
        <v>2969</v>
      </c>
      <c r="BB659" t="s">
        <v>2970</v>
      </c>
      <c r="BC659">
        <v>1</v>
      </c>
      <c r="BD659" t="str">
        <f ca="1">IF(Table1[[#This Row],[years_of_experience_in_field]]&gt;Table1[[#This Row],[Age]],"yes","No")</f>
        <v>No</v>
      </c>
    </row>
    <row r="660" spans="1:56" x14ac:dyDescent="0.25">
      <c r="A660">
        <v>658</v>
      </c>
      <c r="B660" t="s">
        <v>0</v>
      </c>
      <c r="H660" s="6">
        <v>33</v>
      </c>
      <c r="J660">
        <v>7</v>
      </c>
      <c r="K660">
        <v>35</v>
      </c>
      <c r="L660">
        <v>8</v>
      </c>
      <c r="M660">
        <v>6</v>
      </c>
      <c r="N660">
        <v>500020</v>
      </c>
      <c r="O660" t="s">
        <v>189</v>
      </c>
      <c r="P660">
        <v>0</v>
      </c>
      <c r="Q660" t="s">
        <v>62</v>
      </c>
      <c r="T660" t="s">
        <v>2971</v>
      </c>
      <c r="U660">
        <v>0</v>
      </c>
      <c r="AD660" t="s">
        <v>23</v>
      </c>
      <c r="AH660" t="s">
        <v>10</v>
      </c>
      <c r="AO660" t="s">
        <v>49</v>
      </c>
      <c r="AR660">
        <v>10</v>
      </c>
      <c r="AT660">
        <v>10</v>
      </c>
      <c r="AU660">
        <v>20</v>
      </c>
      <c r="AV660" t="s">
        <v>2972</v>
      </c>
      <c r="AW660" t="s">
        <v>39</v>
      </c>
      <c r="AY660">
        <v>8</v>
      </c>
      <c r="AZ660" t="s">
        <v>2973</v>
      </c>
      <c r="BA660" t="s">
        <v>2974</v>
      </c>
      <c r="BB660" t="s">
        <v>2975</v>
      </c>
      <c r="BC660">
        <v>1</v>
      </c>
      <c r="BD660" t="str">
        <f>IF(Table1[[#This Row],[years_of_experience_in_field]]&gt;Table1[[#This Row],[Age]],"yes","No")</f>
        <v>No</v>
      </c>
    </row>
    <row r="661" spans="1:56" x14ac:dyDescent="0.25">
      <c r="A661">
        <v>659</v>
      </c>
      <c r="B661" t="s">
        <v>0</v>
      </c>
      <c r="C661" t="s">
        <v>1</v>
      </c>
      <c r="F661" t="s">
        <v>4</v>
      </c>
      <c r="H661" s="6">
        <f t="shared" ca="1" si="10"/>
        <v>29.722222222222221</v>
      </c>
      <c r="I661" s="1">
        <v>32392</v>
      </c>
      <c r="J661">
        <v>6</v>
      </c>
      <c r="K661">
        <v>70</v>
      </c>
      <c r="L661">
        <v>8</v>
      </c>
      <c r="M661">
        <v>7</v>
      </c>
      <c r="N661">
        <v>59100</v>
      </c>
      <c r="O661" t="s">
        <v>85</v>
      </c>
      <c r="P661">
        <v>0</v>
      </c>
      <c r="Q661" t="s">
        <v>32</v>
      </c>
      <c r="S661" t="s">
        <v>63</v>
      </c>
      <c r="U661">
        <v>1</v>
      </c>
      <c r="V661" t="s">
        <v>177</v>
      </c>
      <c r="Y661" t="s">
        <v>2976</v>
      </c>
      <c r="AA661" t="s">
        <v>2977</v>
      </c>
      <c r="AB661">
        <v>3</v>
      </c>
      <c r="AC661" t="s">
        <v>2978</v>
      </c>
      <c r="AD661" t="s">
        <v>48</v>
      </c>
      <c r="AI661" t="s">
        <v>11</v>
      </c>
      <c r="AO661" t="s">
        <v>37</v>
      </c>
      <c r="AQ661">
        <v>5</v>
      </c>
      <c r="AS661">
        <v>3</v>
      </c>
      <c r="AU661">
        <v>5</v>
      </c>
      <c r="AV661" t="s">
        <v>2979</v>
      </c>
      <c r="AW661" t="s">
        <v>39</v>
      </c>
      <c r="AY661">
        <v>9</v>
      </c>
      <c r="AZ661" t="s">
        <v>2980</v>
      </c>
      <c r="BA661" t="s">
        <v>1845</v>
      </c>
      <c r="BC661">
        <v>1</v>
      </c>
      <c r="BD661" t="str">
        <f ca="1">IF(Table1[[#This Row],[years_of_experience_in_field]]&gt;Table1[[#This Row],[Age]],"yes","No")</f>
        <v>No</v>
      </c>
    </row>
    <row r="662" spans="1:56" x14ac:dyDescent="0.25">
      <c r="A662">
        <v>660</v>
      </c>
      <c r="B662" t="s">
        <v>0</v>
      </c>
      <c r="H662" s="6">
        <f t="shared" ca="1" si="10"/>
        <v>25.288888888888888</v>
      </c>
      <c r="I662" s="1">
        <v>33988</v>
      </c>
      <c r="J662">
        <v>6</v>
      </c>
      <c r="K662">
        <v>60</v>
      </c>
      <c r="L662">
        <v>10</v>
      </c>
      <c r="M662">
        <v>5</v>
      </c>
      <c r="N662">
        <v>17564</v>
      </c>
      <c r="O662" t="s">
        <v>67</v>
      </c>
      <c r="P662">
        <v>1</v>
      </c>
      <c r="U662">
        <v>1</v>
      </c>
      <c r="V662" t="s">
        <v>5</v>
      </c>
      <c r="X662" t="s">
        <v>20</v>
      </c>
      <c r="Z662" t="s">
        <v>383</v>
      </c>
      <c r="AB662">
        <v>3</v>
      </c>
      <c r="AC662" t="s">
        <v>2981</v>
      </c>
      <c r="AD662" t="s">
        <v>23</v>
      </c>
      <c r="AJ662" t="s">
        <v>12</v>
      </c>
      <c r="AO662" t="s">
        <v>24</v>
      </c>
      <c r="AQ662">
        <v>3</v>
      </c>
      <c r="AS662">
        <v>5</v>
      </c>
      <c r="AU662">
        <v>5</v>
      </c>
      <c r="AV662" t="s">
        <v>2982</v>
      </c>
      <c r="AW662" t="s">
        <v>39</v>
      </c>
      <c r="AY662">
        <v>7</v>
      </c>
      <c r="AZ662" t="s">
        <v>2983</v>
      </c>
      <c r="BA662" t="s">
        <v>2984</v>
      </c>
      <c r="BB662" t="s">
        <v>2985</v>
      </c>
      <c r="BC662">
        <v>1</v>
      </c>
      <c r="BD662" t="str">
        <f ca="1">IF(Table1[[#This Row],[years_of_experience_in_field]]&gt;Table1[[#This Row],[Age]],"yes","No")</f>
        <v>No</v>
      </c>
    </row>
    <row r="663" spans="1:56" x14ac:dyDescent="0.25">
      <c r="A663">
        <v>661</v>
      </c>
      <c r="B663" t="s">
        <v>0</v>
      </c>
      <c r="C663" t="s">
        <v>1</v>
      </c>
      <c r="F663" t="s">
        <v>4</v>
      </c>
      <c r="H663" s="6">
        <f t="shared" ca="1" si="10"/>
        <v>43.85</v>
      </c>
      <c r="I663" s="1">
        <v>27306</v>
      </c>
      <c r="J663">
        <v>5</v>
      </c>
      <c r="K663">
        <v>35</v>
      </c>
      <c r="L663">
        <v>12</v>
      </c>
      <c r="M663">
        <v>30</v>
      </c>
      <c r="N663">
        <v>466488</v>
      </c>
      <c r="O663" t="s">
        <v>42</v>
      </c>
      <c r="P663">
        <v>1</v>
      </c>
      <c r="U663">
        <v>1</v>
      </c>
      <c r="V663" t="s">
        <v>44</v>
      </c>
      <c r="X663" t="s">
        <v>20</v>
      </c>
      <c r="Z663" t="s">
        <v>56</v>
      </c>
      <c r="AB663">
        <v>7</v>
      </c>
      <c r="AC663" t="s">
        <v>2986</v>
      </c>
      <c r="AD663" t="s">
        <v>48</v>
      </c>
      <c r="AG663" t="s">
        <v>9</v>
      </c>
      <c r="AH663" t="s">
        <v>10</v>
      </c>
      <c r="AN663" t="s">
        <v>2586</v>
      </c>
      <c r="AO663" t="s">
        <v>49</v>
      </c>
      <c r="AQ663">
        <v>6</v>
      </c>
      <c r="AS663">
        <v>6</v>
      </c>
      <c r="AU663">
        <v>20</v>
      </c>
      <c r="AV663" t="s">
        <v>2987</v>
      </c>
      <c r="AW663" t="s">
        <v>39</v>
      </c>
      <c r="AY663">
        <v>8</v>
      </c>
      <c r="AZ663" t="s">
        <v>2988</v>
      </c>
      <c r="BA663" t="s">
        <v>2989</v>
      </c>
      <c r="BB663" t="s">
        <v>2990</v>
      </c>
      <c r="BC663">
        <v>1</v>
      </c>
      <c r="BD663" t="str">
        <f ca="1">IF(Table1[[#This Row],[years_of_experience_in_field]]&gt;Table1[[#This Row],[Age]],"yes","No")</f>
        <v>No</v>
      </c>
    </row>
    <row r="664" spans="1:56" ht="409.5" x14ac:dyDescent="0.25">
      <c r="A664">
        <v>662</v>
      </c>
      <c r="B664" t="s">
        <v>0</v>
      </c>
      <c r="F664" t="s">
        <v>4</v>
      </c>
      <c r="H664" s="6">
        <f t="shared" ca="1" si="10"/>
        <v>34.233333333333334</v>
      </c>
      <c r="I664" s="1">
        <v>30768</v>
      </c>
      <c r="J664">
        <v>5</v>
      </c>
      <c r="K664">
        <v>10</v>
      </c>
      <c r="L664">
        <v>16</v>
      </c>
      <c r="M664">
        <v>4</v>
      </c>
      <c r="N664">
        <v>92612</v>
      </c>
      <c r="O664" t="s">
        <v>16</v>
      </c>
      <c r="P664">
        <v>1</v>
      </c>
      <c r="U664">
        <v>1</v>
      </c>
      <c r="V664" t="s">
        <v>177</v>
      </c>
      <c r="X664" t="s">
        <v>45</v>
      </c>
      <c r="Z664" t="s">
        <v>536</v>
      </c>
      <c r="AB664">
        <v>9</v>
      </c>
      <c r="AC664" t="s">
        <v>2581</v>
      </c>
      <c r="AD664" t="s">
        <v>48</v>
      </c>
      <c r="AJ664" t="s">
        <v>12</v>
      </c>
      <c r="AO664" t="s">
        <v>24</v>
      </c>
      <c r="AR664">
        <v>12</v>
      </c>
      <c r="AT664">
        <v>8</v>
      </c>
      <c r="AU664">
        <v>15</v>
      </c>
      <c r="AV664" s="3" t="s">
        <v>2991</v>
      </c>
      <c r="AX664" t="s">
        <v>2992</v>
      </c>
      <c r="AY664">
        <v>10</v>
      </c>
      <c r="AZ664" s="3" t="s">
        <v>2993</v>
      </c>
      <c r="BA664" s="3" t="s">
        <v>2994</v>
      </c>
      <c r="BB664" s="3" t="s">
        <v>2995</v>
      </c>
      <c r="BC664">
        <v>1</v>
      </c>
      <c r="BD664" t="str">
        <f ca="1">IF(Table1[[#This Row],[years_of_experience_in_field]]&gt;Table1[[#This Row],[Age]],"yes","No")</f>
        <v>No</v>
      </c>
    </row>
    <row r="665" spans="1:56" ht="31.5" x14ac:dyDescent="0.25">
      <c r="A665">
        <v>663</v>
      </c>
      <c r="F665" t="s">
        <v>4</v>
      </c>
      <c r="H665" s="6">
        <f t="shared" ca="1" si="10"/>
        <v>29.363888888888887</v>
      </c>
      <c r="I665" s="1">
        <v>32521</v>
      </c>
      <c r="J665">
        <v>6</v>
      </c>
      <c r="K665">
        <v>45</v>
      </c>
      <c r="L665">
        <v>10</v>
      </c>
      <c r="M665">
        <v>15</v>
      </c>
      <c r="N665">
        <v>94133</v>
      </c>
      <c r="O665" t="s">
        <v>153</v>
      </c>
      <c r="P665">
        <v>1</v>
      </c>
      <c r="U665">
        <v>1</v>
      </c>
      <c r="V665" t="s">
        <v>177</v>
      </c>
      <c r="X665" t="s">
        <v>45</v>
      </c>
      <c r="Z665" t="s">
        <v>56</v>
      </c>
      <c r="AB665">
        <v>5</v>
      </c>
      <c r="AC665" t="s">
        <v>2996</v>
      </c>
      <c r="AD665" t="s">
        <v>23</v>
      </c>
      <c r="AH665" t="s">
        <v>10</v>
      </c>
      <c r="AO665" t="s">
        <v>37</v>
      </c>
      <c r="AQ665">
        <v>6</v>
      </c>
      <c r="AS665">
        <v>1</v>
      </c>
      <c r="AU665">
        <v>10</v>
      </c>
      <c r="AV665" s="3" t="s">
        <v>168</v>
      </c>
      <c r="AW665" t="s">
        <v>39</v>
      </c>
      <c r="AY665">
        <v>10</v>
      </c>
      <c r="AZ665" s="3" t="s">
        <v>168</v>
      </c>
      <c r="BA665" t="s">
        <v>2997</v>
      </c>
      <c r="BB665" s="3" t="s">
        <v>168</v>
      </c>
      <c r="BC665">
        <v>0</v>
      </c>
      <c r="BD665" t="str">
        <f ca="1">IF(Table1[[#This Row],[years_of_experience_in_field]]&gt;Table1[[#This Row],[Age]],"yes","No")</f>
        <v>No</v>
      </c>
    </row>
    <row r="666" spans="1:56" ht="110.25" x14ac:dyDescent="0.25">
      <c r="A666">
        <v>664</v>
      </c>
      <c r="F666" t="s">
        <v>4</v>
      </c>
      <c r="H666" s="6">
        <f t="shared" ca="1" si="10"/>
        <v>39.544444444444444</v>
      </c>
      <c r="I666" s="1">
        <v>28856</v>
      </c>
      <c r="J666">
        <v>8</v>
      </c>
      <c r="K666">
        <v>30</v>
      </c>
      <c r="L666">
        <v>14</v>
      </c>
      <c r="M666">
        <v>3</v>
      </c>
      <c r="N666">
        <v>0</v>
      </c>
      <c r="O666" t="s">
        <v>31</v>
      </c>
      <c r="P666">
        <v>0</v>
      </c>
      <c r="Q666" t="s">
        <v>62</v>
      </c>
      <c r="S666" t="s">
        <v>63</v>
      </c>
      <c r="U666">
        <v>1</v>
      </c>
      <c r="V666" t="s">
        <v>5</v>
      </c>
      <c r="X666" t="s">
        <v>55</v>
      </c>
      <c r="Z666" t="s">
        <v>70</v>
      </c>
      <c r="AB666">
        <v>13</v>
      </c>
      <c r="AD666" t="s">
        <v>23</v>
      </c>
      <c r="AJ666" t="s">
        <v>12</v>
      </c>
      <c r="AO666" t="s">
        <v>37</v>
      </c>
      <c r="AR666" t="s">
        <v>897</v>
      </c>
      <c r="AS666">
        <v>1</v>
      </c>
      <c r="AU666">
        <v>3</v>
      </c>
      <c r="AV666" t="s">
        <v>1540</v>
      </c>
      <c r="AW666" t="s">
        <v>28</v>
      </c>
      <c r="AY666">
        <v>9</v>
      </c>
      <c r="AZ666" t="s">
        <v>2998</v>
      </c>
      <c r="BA666" t="s">
        <v>14</v>
      </c>
      <c r="BB666" s="3" t="s">
        <v>2999</v>
      </c>
      <c r="BC666">
        <v>0</v>
      </c>
      <c r="BD666" t="str">
        <f ca="1">IF(Table1[[#This Row],[years_of_experience_in_field]]&gt;Table1[[#This Row],[Age]],"yes","No")</f>
        <v>No</v>
      </c>
    </row>
    <row r="667" spans="1:56" x14ac:dyDescent="0.25">
      <c r="A667">
        <v>665</v>
      </c>
      <c r="E667" t="s">
        <v>3</v>
      </c>
      <c r="H667" s="6">
        <f t="shared" ca="1" si="10"/>
        <v>22.475000000000001</v>
      </c>
      <c r="I667" s="1">
        <v>35001</v>
      </c>
      <c r="J667">
        <v>6</v>
      </c>
      <c r="K667">
        <v>30</v>
      </c>
      <c r="L667">
        <v>12</v>
      </c>
      <c r="M667">
        <v>5</v>
      </c>
      <c r="N667">
        <v>151203</v>
      </c>
      <c r="O667" t="s">
        <v>153</v>
      </c>
      <c r="P667">
        <v>1</v>
      </c>
      <c r="U667">
        <v>0</v>
      </c>
      <c r="AD667" t="s">
        <v>23</v>
      </c>
      <c r="AH667" t="s">
        <v>10</v>
      </c>
      <c r="AO667" t="s">
        <v>49</v>
      </c>
      <c r="AQ667">
        <v>4</v>
      </c>
      <c r="AS667">
        <v>6</v>
      </c>
      <c r="AU667">
        <v>4</v>
      </c>
      <c r="AV667" t="s">
        <v>3000</v>
      </c>
      <c r="AW667" t="s">
        <v>39</v>
      </c>
      <c r="AY667">
        <v>10</v>
      </c>
      <c r="AZ667" t="s">
        <v>3001</v>
      </c>
      <c r="BA667" t="s">
        <v>3002</v>
      </c>
      <c r="BB667" t="s">
        <v>3003</v>
      </c>
      <c r="BC667">
        <v>1</v>
      </c>
      <c r="BD667" t="str">
        <f ca="1">IF(Table1[[#This Row],[years_of_experience_in_field]]&gt;Table1[[#This Row],[Age]],"yes","No")</f>
        <v>No</v>
      </c>
    </row>
    <row r="668" spans="1:56" ht="126" x14ac:dyDescent="0.25">
      <c r="A668">
        <v>666</v>
      </c>
      <c r="B668" t="s">
        <v>0</v>
      </c>
      <c r="E668" t="s">
        <v>3</v>
      </c>
      <c r="H668" s="6">
        <f t="shared" ca="1" si="10"/>
        <v>42.49722222222222</v>
      </c>
      <c r="I668" s="1">
        <v>27793</v>
      </c>
      <c r="J668">
        <v>6</v>
      </c>
      <c r="K668">
        <v>120</v>
      </c>
      <c r="L668">
        <v>12</v>
      </c>
      <c r="M668">
        <v>8</v>
      </c>
      <c r="N668">
        <v>85368</v>
      </c>
      <c r="O668" t="s">
        <v>31</v>
      </c>
      <c r="P668">
        <v>1</v>
      </c>
      <c r="U668">
        <v>1</v>
      </c>
      <c r="V668" t="s">
        <v>19</v>
      </c>
      <c r="X668" t="s">
        <v>20</v>
      </c>
      <c r="Z668" t="s">
        <v>236</v>
      </c>
      <c r="AB668">
        <v>15</v>
      </c>
      <c r="AC668" t="s">
        <v>3004</v>
      </c>
      <c r="AD668" t="s">
        <v>23</v>
      </c>
      <c r="AJ668" t="s">
        <v>12</v>
      </c>
      <c r="AO668" t="s">
        <v>37</v>
      </c>
      <c r="AQ668">
        <v>6</v>
      </c>
      <c r="AS668">
        <v>3</v>
      </c>
      <c r="AU668">
        <v>8</v>
      </c>
      <c r="AV668" t="s">
        <v>3005</v>
      </c>
      <c r="AX668" t="s">
        <v>3006</v>
      </c>
      <c r="AY668">
        <v>10</v>
      </c>
      <c r="AZ668" s="3" t="s">
        <v>3007</v>
      </c>
      <c r="BA668" t="s">
        <v>3008</v>
      </c>
      <c r="BB668" t="s">
        <v>3009</v>
      </c>
      <c r="BC668">
        <v>1</v>
      </c>
      <c r="BD668" t="str">
        <f ca="1">IF(Table1[[#This Row],[years_of_experience_in_field]]&gt;Table1[[#This Row],[Age]],"yes","No")</f>
        <v>No</v>
      </c>
    </row>
    <row r="669" spans="1:56" x14ac:dyDescent="0.25">
      <c r="A669">
        <v>667</v>
      </c>
      <c r="C669" t="s">
        <v>1</v>
      </c>
      <c r="H669" s="6">
        <f t="shared" ca="1" si="10"/>
        <v>21.588888888888889</v>
      </c>
      <c r="I669" s="1">
        <v>35320</v>
      </c>
      <c r="J669">
        <v>6</v>
      </c>
      <c r="K669">
        <v>100</v>
      </c>
      <c r="L669">
        <v>14</v>
      </c>
      <c r="M669">
        <v>6</v>
      </c>
      <c r="N669">
        <v>535558</v>
      </c>
      <c r="O669" t="s">
        <v>189</v>
      </c>
      <c r="P669">
        <v>1</v>
      </c>
      <c r="U669">
        <v>1</v>
      </c>
      <c r="V669" t="s">
        <v>105</v>
      </c>
      <c r="X669" t="s">
        <v>314</v>
      </c>
      <c r="Z669" t="s">
        <v>195</v>
      </c>
      <c r="AB669">
        <v>0</v>
      </c>
      <c r="AC669" t="s">
        <v>3010</v>
      </c>
      <c r="AD669" t="s">
        <v>23</v>
      </c>
      <c r="AG669" t="s">
        <v>9</v>
      </c>
      <c r="AO669" t="s">
        <v>37</v>
      </c>
      <c r="AQ669">
        <v>6</v>
      </c>
      <c r="AS669">
        <v>6</v>
      </c>
      <c r="AU669">
        <v>80</v>
      </c>
      <c r="AV669" t="s">
        <v>3011</v>
      </c>
      <c r="AW669" t="s">
        <v>39</v>
      </c>
      <c r="AY669">
        <v>9</v>
      </c>
      <c r="AZ669" t="s">
        <v>3012</v>
      </c>
      <c r="BA669" t="s">
        <v>3013</v>
      </c>
      <c r="BB669" t="s">
        <v>1358</v>
      </c>
      <c r="BC669">
        <v>0</v>
      </c>
      <c r="BD669" t="str">
        <f ca="1">IF(Table1[[#This Row],[years_of_experience_in_field]]&gt;Table1[[#This Row],[Age]],"yes","No")</f>
        <v>No</v>
      </c>
    </row>
    <row r="670" spans="1:56" x14ac:dyDescent="0.25">
      <c r="A670">
        <v>668</v>
      </c>
      <c r="F670" t="s">
        <v>4</v>
      </c>
      <c r="H670" s="6">
        <f t="shared" ca="1" si="10"/>
        <v>30.752777777777776</v>
      </c>
      <c r="I670" s="1">
        <v>32021</v>
      </c>
      <c r="J670">
        <v>6</v>
      </c>
      <c r="K670">
        <v>35</v>
      </c>
      <c r="L670">
        <v>6</v>
      </c>
      <c r="M670">
        <v>20</v>
      </c>
      <c r="N670">
        <v>100191</v>
      </c>
      <c r="O670" t="s">
        <v>299</v>
      </c>
      <c r="P670">
        <v>1</v>
      </c>
      <c r="U670">
        <v>1</v>
      </c>
      <c r="V670" t="s">
        <v>54</v>
      </c>
      <c r="X670" t="s">
        <v>75</v>
      </c>
      <c r="Z670" t="s">
        <v>274</v>
      </c>
      <c r="AB670">
        <v>7</v>
      </c>
      <c r="AC670" t="s">
        <v>3014</v>
      </c>
      <c r="AD670" t="s">
        <v>48</v>
      </c>
      <c r="AH670" t="s">
        <v>10</v>
      </c>
      <c r="AO670" t="s">
        <v>37</v>
      </c>
      <c r="AQ670">
        <v>6</v>
      </c>
      <c r="AS670">
        <v>6</v>
      </c>
      <c r="AU670">
        <v>10</v>
      </c>
      <c r="AV670" t="s">
        <v>3015</v>
      </c>
      <c r="AW670" t="s">
        <v>28</v>
      </c>
      <c r="AY670">
        <v>8</v>
      </c>
      <c r="AZ670" t="s">
        <v>3016</v>
      </c>
      <c r="BA670" t="s">
        <v>3017</v>
      </c>
      <c r="BB670" t="s">
        <v>103</v>
      </c>
      <c r="BC670">
        <v>1</v>
      </c>
      <c r="BD670" t="str">
        <f ca="1">IF(Table1[[#This Row],[years_of_experience_in_field]]&gt;Table1[[#This Row],[Age]],"yes","No")</f>
        <v>No</v>
      </c>
    </row>
    <row r="671" spans="1:56" x14ac:dyDescent="0.25">
      <c r="A671">
        <v>669</v>
      </c>
      <c r="C671" t="s">
        <v>1</v>
      </c>
      <c r="F671" t="s">
        <v>4</v>
      </c>
      <c r="H671" s="6">
        <f t="shared" ca="1" si="10"/>
        <v>36.336111111111109</v>
      </c>
      <c r="I671" s="1">
        <v>30011</v>
      </c>
      <c r="J671">
        <v>7</v>
      </c>
      <c r="K671">
        <v>2</v>
      </c>
      <c r="L671">
        <v>10</v>
      </c>
      <c r="M671">
        <v>30</v>
      </c>
      <c r="N671">
        <v>69221</v>
      </c>
      <c r="O671" t="s">
        <v>97</v>
      </c>
      <c r="P671">
        <v>1</v>
      </c>
      <c r="U671">
        <v>1</v>
      </c>
      <c r="V671" t="s">
        <v>134</v>
      </c>
      <c r="Y671" t="s">
        <v>3018</v>
      </c>
      <c r="AA671" t="s">
        <v>461</v>
      </c>
      <c r="AB671">
        <v>3</v>
      </c>
      <c r="AC671" t="s">
        <v>3019</v>
      </c>
      <c r="AD671" t="s">
        <v>48</v>
      </c>
      <c r="AI671" t="s">
        <v>11</v>
      </c>
      <c r="AO671" t="s">
        <v>37</v>
      </c>
      <c r="AQ671">
        <v>3</v>
      </c>
      <c r="AS671">
        <v>6</v>
      </c>
      <c r="AU671">
        <v>20</v>
      </c>
      <c r="AV671" t="s">
        <v>3020</v>
      </c>
      <c r="AW671" t="s">
        <v>39</v>
      </c>
      <c r="AY671">
        <v>7</v>
      </c>
      <c r="AZ671" t="s">
        <v>3021</v>
      </c>
      <c r="BA671" t="s">
        <v>1775</v>
      </c>
      <c r="BC671">
        <v>1</v>
      </c>
      <c r="BD671" t="str">
        <f ca="1">IF(Table1[[#This Row],[years_of_experience_in_field]]&gt;Table1[[#This Row],[Age]],"yes","No")</f>
        <v>No</v>
      </c>
    </row>
    <row r="672" spans="1:56" x14ac:dyDescent="0.25">
      <c r="A672">
        <v>670</v>
      </c>
      <c r="B672" t="s">
        <v>0</v>
      </c>
      <c r="C672" t="s">
        <v>1</v>
      </c>
      <c r="H672" s="6">
        <v>33</v>
      </c>
      <c r="J672">
        <v>7</v>
      </c>
      <c r="K672">
        <v>40</v>
      </c>
      <c r="L672">
        <v>9</v>
      </c>
      <c r="M672">
        <v>6</v>
      </c>
      <c r="N672">
        <v>20020</v>
      </c>
      <c r="O672" t="s">
        <v>67</v>
      </c>
      <c r="P672">
        <v>1</v>
      </c>
      <c r="U672">
        <v>1</v>
      </c>
      <c r="V672" t="s">
        <v>105</v>
      </c>
      <c r="X672" t="s">
        <v>20</v>
      </c>
      <c r="Z672" t="s">
        <v>46</v>
      </c>
      <c r="AB672">
        <v>7</v>
      </c>
      <c r="AC672" t="s">
        <v>3022</v>
      </c>
      <c r="AD672" t="s">
        <v>48</v>
      </c>
      <c r="AH672" t="s">
        <v>10</v>
      </c>
      <c r="AJ672" t="s">
        <v>12</v>
      </c>
      <c r="AO672" t="s">
        <v>517</v>
      </c>
      <c r="AQ672">
        <v>4</v>
      </c>
      <c r="AS672">
        <v>5</v>
      </c>
      <c r="AU672">
        <v>8</v>
      </c>
      <c r="AV672" t="s">
        <v>3023</v>
      </c>
      <c r="AX672" t="s">
        <v>3024</v>
      </c>
      <c r="AY672">
        <v>9</v>
      </c>
      <c r="AZ672" t="s">
        <v>103</v>
      </c>
      <c r="BA672" t="s">
        <v>103</v>
      </c>
      <c r="BB672" t="s">
        <v>103</v>
      </c>
      <c r="BC672">
        <v>0</v>
      </c>
      <c r="BD672" t="str">
        <f>IF(Table1[[#This Row],[years_of_experience_in_field]]&gt;Table1[[#This Row],[Age]],"yes","No")</f>
        <v>No</v>
      </c>
    </row>
    <row r="673" spans="1:56" x14ac:dyDescent="0.25">
      <c r="A673">
        <v>671</v>
      </c>
      <c r="C673" t="s">
        <v>1</v>
      </c>
      <c r="F673" t="s">
        <v>4</v>
      </c>
      <c r="H673" s="6">
        <f t="shared" ca="1" si="10"/>
        <v>31.069444444444443</v>
      </c>
      <c r="I673" s="1">
        <v>31907</v>
      </c>
      <c r="J673">
        <v>7</v>
      </c>
      <c r="K673">
        <v>150</v>
      </c>
      <c r="L673">
        <v>12</v>
      </c>
      <c r="M673">
        <v>12</v>
      </c>
      <c r="N673">
        <v>4534</v>
      </c>
      <c r="O673" t="s">
        <v>42</v>
      </c>
      <c r="P673">
        <v>0</v>
      </c>
      <c r="Q673" t="s">
        <v>62</v>
      </c>
      <c r="S673" t="s">
        <v>68</v>
      </c>
      <c r="U673">
        <v>1</v>
      </c>
      <c r="V673" t="s">
        <v>54</v>
      </c>
      <c r="X673" t="s">
        <v>45</v>
      </c>
      <c r="Z673" t="s">
        <v>56</v>
      </c>
      <c r="AB673">
        <v>3</v>
      </c>
      <c r="AC673" t="s">
        <v>571</v>
      </c>
      <c r="AD673" t="s">
        <v>48</v>
      </c>
      <c r="AG673" t="s">
        <v>9</v>
      </c>
      <c r="AO673" t="s">
        <v>49</v>
      </c>
      <c r="AR673">
        <v>20</v>
      </c>
      <c r="AS673">
        <v>5</v>
      </c>
      <c r="AU673">
        <v>20</v>
      </c>
      <c r="AV673" t="s">
        <v>3025</v>
      </c>
      <c r="AX673" t="s">
        <v>1293</v>
      </c>
      <c r="AY673">
        <v>8</v>
      </c>
      <c r="AZ673" t="s">
        <v>3026</v>
      </c>
      <c r="BA673" t="s">
        <v>3027</v>
      </c>
      <c r="BB673" t="s">
        <v>3028</v>
      </c>
      <c r="BC673">
        <v>0</v>
      </c>
      <c r="BD673" t="str">
        <f ca="1">IF(Table1[[#This Row],[years_of_experience_in_field]]&gt;Table1[[#This Row],[Age]],"yes","No")</f>
        <v>No</v>
      </c>
    </row>
    <row r="674" spans="1:56" ht="141.75" x14ac:dyDescent="0.25">
      <c r="A674">
        <v>672</v>
      </c>
      <c r="C674" t="s">
        <v>1</v>
      </c>
      <c r="D674" t="s">
        <v>2</v>
      </c>
      <c r="H674" s="6">
        <f t="shared" ca="1" si="10"/>
        <v>26.06111111111111</v>
      </c>
      <c r="I674" s="1">
        <v>33710</v>
      </c>
      <c r="J674">
        <v>8</v>
      </c>
      <c r="K674">
        <v>100</v>
      </c>
      <c r="L674">
        <v>12</v>
      </c>
      <c r="M674">
        <v>4</v>
      </c>
      <c r="N674">
        <v>7405</v>
      </c>
      <c r="O674" t="s">
        <v>97</v>
      </c>
      <c r="P674">
        <v>1</v>
      </c>
      <c r="U674">
        <v>1</v>
      </c>
      <c r="V674" t="s">
        <v>177</v>
      </c>
      <c r="X674" t="s">
        <v>45</v>
      </c>
      <c r="Z674" t="s">
        <v>56</v>
      </c>
      <c r="AB674">
        <v>8</v>
      </c>
      <c r="AC674" t="s">
        <v>3029</v>
      </c>
      <c r="AD674" t="s">
        <v>48</v>
      </c>
      <c r="AI674" t="s">
        <v>11</v>
      </c>
      <c r="AO674" t="s">
        <v>24</v>
      </c>
      <c r="AQ674">
        <v>5</v>
      </c>
      <c r="AS674">
        <v>6</v>
      </c>
      <c r="AU674">
        <v>6</v>
      </c>
      <c r="AV674" s="3" t="s">
        <v>3030</v>
      </c>
      <c r="AW674" t="s">
        <v>39</v>
      </c>
      <c r="AY674">
        <v>9</v>
      </c>
      <c r="AZ674" t="s">
        <v>3031</v>
      </c>
      <c r="BA674" t="s">
        <v>3032</v>
      </c>
      <c r="BB674" t="s">
        <v>3033</v>
      </c>
      <c r="BC674">
        <v>1</v>
      </c>
      <c r="BD674" t="str">
        <f ca="1">IF(Table1[[#This Row],[years_of_experience_in_field]]&gt;Table1[[#This Row],[Age]],"yes","No")</f>
        <v>No</v>
      </c>
    </row>
    <row r="675" spans="1:56" x14ac:dyDescent="0.25">
      <c r="A675">
        <v>673</v>
      </c>
      <c r="B675" t="s">
        <v>0</v>
      </c>
      <c r="C675" t="s">
        <v>1</v>
      </c>
      <c r="F675" t="s">
        <v>4</v>
      </c>
      <c r="H675" s="6">
        <f t="shared" ca="1" si="10"/>
        <v>28.033333333333335</v>
      </c>
      <c r="I675" s="1">
        <v>33000</v>
      </c>
      <c r="J675">
        <v>7</v>
      </c>
      <c r="K675">
        <v>140</v>
      </c>
      <c r="L675">
        <v>14</v>
      </c>
      <c r="M675">
        <v>30</v>
      </c>
      <c r="N675">
        <v>0</v>
      </c>
      <c r="O675" t="s">
        <v>31</v>
      </c>
      <c r="P675">
        <v>1</v>
      </c>
      <c r="U675">
        <v>0</v>
      </c>
      <c r="AD675" t="s">
        <v>48</v>
      </c>
      <c r="AH675" t="s">
        <v>10</v>
      </c>
      <c r="AL675" t="s">
        <v>14</v>
      </c>
      <c r="AO675" t="s">
        <v>24</v>
      </c>
      <c r="AQ675">
        <v>6</v>
      </c>
      <c r="AT675">
        <v>13</v>
      </c>
      <c r="AU675">
        <v>20</v>
      </c>
      <c r="AV675" t="s">
        <v>3034</v>
      </c>
      <c r="AW675" t="s">
        <v>39</v>
      </c>
      <c r="AY675">
        <v>9</v>
      </c>
      <c r="AZ675" t="s">
        <v>3035</v>
      </c>
      <c r="BA675" t="s">
        <v>3036</v>
      </c>
      <c r="BB675" t="s">
        <v>3037</v>
      </c>
      <c r="BC675">
        <v>1</v>
      </c>
      <c r="BD675" t="str">
        <f ca="1">IF(Table1[[#This Row],[years_of_experience_in_field]]&gt;Table1[[#This Row],[Age]],"yes","No")</f>
        <v>No</v>
      </c>
    </row>
    <row r="676" spans="1:56" x14ac:dyDescent="0.25">
      <c r="A676">
        <v>674</v>
      </c>
      <c r="B676" t="s">
        <v>0</v>
      </c>
      <c r="F676" t="s">
        <v>4</v>
      </c>
      <c r="H676" s="6">
        <f t="shared" ca="1" si="10"/>
        <v>29.386111111111113</v>
      </c>
      <c r="I676" s="1">
        <v>32513</v>
      </c>
      <c r="J676">
        <v>6</v>
      </c>
      <c r="K676">
        <v>45</v>
      </c>
      <c r="L676">
        <v>10</v>
      </c>
      <c r="M676">
        <v>1</v>
      </c>
      <c r="N676">
        <v>3620022</v>
      </c>
      <c r="O676" t="s">
        <v>153</v>
      </c>
      <c r="P676">
        <v>0</v>
      </c>
      <c r="Q676" t="s">
        <v>32</v>
      </c>
      <c r="S676" t="s">
        <v>68</v>
      </c>
      <c r="U676">
        <v>1</v>
      </c>
      <c r="V676" t="s">
        <v>34</v>
      </c>
      <c r="X676" t="s">
        <v>75</v>
      </c>
      <c r="Z676" t="s">
        <v>21</v>
      </c>
      <c r="AB676">
        <v>5</v>
      </c>
      <c r="AC676" t="s">
        <v>3038</v>
      </c>
      <c r="AD676" t="s">
        <v>23</v>
      </c>
      <c r="AG676" t="s">
        <v>9</v>
      </c>
      <c r="AO676" t="s">
        <v>37</v>
      </c>
      <c r="AR676">
        <v>10</v>
      </c>
      <c r="AT676">
        <v>20</v>
      </c>
      <c r="AU676">
        <v>10</v>
      </c>
      <c r="AV676" t="s">
        <v>3039</v>
      </c>
      <c r="AW676" t="s">
        <v>341</v>
      </c>
      <c r="AY676">
        <v>8</v>
      </c>
      <c r="AZ676" t="s">
        <v>3040</v>
      </c>
      <c r="BA676" t="s">
        <v>3041</v>
      </c>
      <c r="BB676" t="s">
        <v>3042</v>
      </c>
      <c r="BC676">
        <v>0</v>
      </c>
      <c r="BD676" t="str">
        <f ca="1">IF(Table1[[#This Row],[years_of_experience_in_field]]&gt;Table1[[#This Row],[Age]],"yes","No")</f>
        <v>No</v>
      </c>
    </row>
    <row r="677" spans="1:56" x14ac:dyDescent="0.25">
      <c r="A677">
        <v>675</v>
      </c>
      <c r="C677" t="s">
        <v>1</v>
      </c>
      <c r="F677" t="s">
        <v>4</v>
      </c>
      <c r="H677" s="6">
        <f t="shared" ca="1" si="10"/>
        <v>28.969444444444445</v>
      </c>
      <c r="I677" s="1">
        <v>32663</v>
      </c>
      <c r="J677">
        <v>6</v>
      </c>
      <c r="K677">
        <v>120</v>
      </c>
      <c r="L677">
        <v>12</v>
      </c>
      <c r="M677">
        <v>10</v>
      </c>
      <c r="N677">
        <v>500084</v>
      </c>
      <c r="O677" t="s">
        <v>85</v>
      </c>
      <c r="P677">
        <v>1</v>
      </c>
      <c r="U677">
        <v>1</v>
      </c>
      <c r="V677" t="s">
        <v>110</v>
      </c>
      <c r="X677" t="s">
        <v>45</v>
      </c>
      <c r="Z677" t="s">
        <v>56</v>
      </c>
      <c r="AB677">
        <v>1</v>
      </c>
      <c r="AC677" t="s">
        <v>3043</v>
      </c>
      <c r="AD677" t="s">
        <v>48</v>
      </c>
      <c r="AJ677" t="s">
        <v>12</v>
      </c>
      <c r="AO677" t="s">
        <v>24</v>
      </c>
      <c r="AQ677">
        <v>5</v>
      </c>
      <c r="AS677">
        <v>3</v>
      </c>
      <c r="AU677">
        <v>8</v>
      </c>
      <c r="AV677" t="s">
        <v>3044</v>
      </c>
      <c r="AW677" t="s">
        <v>39</v>
      </c>
      <c r="AY677">
        <v>8</v>
      </c>
      <c r="AZ677" t="s">
        <v>3045</v>
      </c>
      <c r="BA677" t="s">
        <v>3046</v>
      </c>
      <c r="BB677" t="s">
        <v>3047</v>
      </c>
      <c r="BC677">
        <v>1</v>
      </c>
      <c r="BD677" t="str">
        <f ca="1">IF(Table1[[#This Row],[years_of_experience_in_field]]&gt;Table1[[#This Row],[Age]],"yes","No")</f>
        <v>No</v>
      </c>
    </row>
    <row r="678" spans="1:56" x14ac:dyDescent="0.25">
      <c r="A678">
        <v>676</v>
      </c>
      <c r="B678" t="s">
        <v>0</v>
      </c>
      <c r="H678" s="6">
        <f t="shared" ca="1" si="10"/>
        <v>45.052777777777777</v>
      </c>
      <c r="I678" s="1">
        <v>26873</v>
      </c>
      <c r="J678">
        <v>5</v>
      </c>
      <c r="K678">
        <v>120</v>
      </c>
      <c r="L678">
        <v>14</v>
      </c>
      <c r="M678">
        <v>6</v>
      </c>
      <c r="N678">
        <v>7895</v>
      </c>
      <c r="O678" t="s">
        <v>153</v>
      </c>
      <c r="P678">
        <v>1</v>
      </c>
      <c r="U678">
        <v>1</v>
      </c>
      <c r="V678" t="s">
        <v>177</v>
      </c>
      <c r="X678" t="s">
        <v>106</v>
      </c>
      <c r="Z678" t="s">
        <v>120</v>
      </c>
      <c r="AB678">
        <v>15</v>
      </c>
      <c r="AC678" t="s">
        <v>3048</v>
      </c>
      <c r="AD678" t="s">
        <v>23</v>
      </c>
      <c r="AM678" t="s">
        <v>15</v>
      </c>
      <c r="AW678" t="s">
        <v>39</v>
      </c>
      <c r="AY678">
        <v>10</v>
      </c>
      <c r="AZ678" t="s">
        <v>40</v>
      </c>
      <c r="BA678" t="s">
        <v>3049</v>
      </c>
      <c r="BB678" t="s">
        <v>3050</v>
      </c>
      <c r="BC678">
        <v>0</v>
      </c>
      <c r="BD678" t="str">
        <f ca="1">IF(Table1[[#This Row],[years_of_experience_in_field]]&gt;Table1[[#This Row],[Age]],"yes","No")</f>
        <v>No</v>
      </c>
    </row>
    <row r="679" spans="1:56" x14ac:dyDescent="0.25">
      <c r="A679">
        <v>677</v>
      </c>
      <c r="B679" t="s">
        <v>0</v>
      </c>
      <c r="H679" s="6">
        <f t="shared" ca="1" si="10"/>
        <v>35.591666666666669</v>
      </c>
      <c r="I679" s="1">
        <v>30279</v>
      </c>
      <c r="J679">
        <v>8</v>
      </c>
      <c r="K679">
        <v>2</v>
      </c>
      <c r="L679">
        <v>8</v>
      </c>
      <c r="M679">
        <v>1</v>
      </c>
      <c r="N679">
        <v>430080</v>
      </c>
      <c r="O679" t="s">
        <v>42</v>
      </c>
      <c r="P679">
        <v>0</v>
      </c>
      <c r="Q679" t="s">
        <v>32</v>
      </c>
      <c r="S679" t="s">
        <v>33</v>
      </c>
      <c r="U679">
        <v>1</v>
      </c>
      <c r="V679" t="s">
        <v>10</v>
      </c>
      <c r="X679" t="s">
        <v>45</v>
      </c>
      <c r="Z679" t="s">
        <v>21</v>
      </c>
      <c r="AB679">
        <v>2</v>
      </c>
      <c r="AC679" t="s">
        <v>3051</v>
      </c>
      <c r="AD679" t="s">
        <v>48</v>
      </c>
      <c r="AJ679" t="s">
        <v>12</v>
      </c>
      <c r="AO679" t="s">
        <v>24</v>
      </c>
      <c r="AQ679">
        <v>6</v>
      </c>
      <c r="AS679">
        <v>3</v>
      </c>
      <c r="AU679">
        <v>3</v>
      </c>
      <c r="AV679" t="s">
        <v>3052</v>
      </c>
      <c r="AW679" t="s">
        <v>39</v>
      </c>
      <c r="AY679">
        <v>8</v>
      </c>
      <c r="AZ679" t="s">
        <v>3053</v>
      </c>
      <c r="BA679" t="s">
        <v>3054</v>
      </c>
      <c r="BB679" t="s">
        <v>3055</v>
      </c>
      <c r="BC679">
        <v>0</v>
      </c>
      <c r="BD679" t="str">
        <f ca="1">IF(Table1[[#This Row],[years_of_experience_in_field]]&gt;Table1[[#This Row],[Age]],"yes","No")</f>
        <v>No</v>
      </c>
    </row>
    <row r="680" spans="1:56" x14ac:dyDescent="0.25">
      <c r="A680">
        <v>678</v>
      </c>
      <c r="C680" t="s">
        <v>1</v>
      </c>
      <c r="H680" s="6">
        <f t="shared" ca="1" si="10"/>
        <v>28.144444444444446</v>
      </c>
      <c r="I680" s="1">
        <v>32960</v>
      </c>
      <c r="J680">
        <v>7</v>
      </c>
      <c r="K680">
        <v>60</v>
      </c>
      <c r="L680">
        <v>7</v>
      </c>
      <c r="M680">
        <v>5</v>
      </c>
      <c r="N680">
        <v>500081</v>
      </c>
      <c r="O680" t="s">
        <v>189</v>
      </c>
      <c r="P680">
        <v>1</v>
      </c>
      <c r="U680">
        <v>1</v>
      </c>
      <c r="V680" t="s">
        <v>54</v>
      </c>
      <c r="X680" t="s">
        <v>45</v>
      </c>
      <c r="Z680" t="s">
        <v>56</v>
      </c>
      <c r="AB680">
        <v>2</v>
      </c>
      <c r="AC680" t="s">
        <v>1482</v>
      </c>
      <c r="AD680" t="s">
        <v>48</v>
      </c>
      <c r="AG680" t="s">
        <v>9</v>
      </c>
      <c r="AO680" t="s">
        <v>49</v>
      </c>
      <c r="AQ680">
        <v>3</v>
      </c>
      <c r="AS680">
        <v>5</v>
      </c>
      <c r="AU680">
        <v>168</v>
      </c>
      <c r="AV680" t="s">
        <v>3056</v>
      </c>
      <c r="AW680" t="s">
        <v>28</v>
      </c>
      <c r="AY680">
        <v>9</v>
      </c>
      <c r="AZ680" t="s">
        <v>3057</v>
      </c>
      <c r="BA680" t="s">
        <v>3058</v>
      </c>
      <c r="BB680" t="s">
        <v>3059</v>
      </c>
      <c r="BC680">
        <v>1</v>
      </c>
      <c r="BD680" t="str">
        <f ca="1">IF(Table1[[#This Row],[years_of_experience_in_field]]&gt;Table1[[#This Row],[Age]],"yes","No")</f>
        <v>No</v>
      </c>
    </row>
    <row r="681" spans="1:56" x14ac:dyDescent="0.25">
      <c r="A681">
        <v>679</v>
      </c>
      <c r="C681" t="s">
        <v>1</v>
      </c>
      <c r="F681" t="s">
        <v>4</v>
      </c>
      <c r="H681" s="6">
        <f t="shared" ca="1" si="10"/>
        <v>25.544444444444444</v>
      </c>
      <c r="I681" s="1">
        <v>33896</v>
      </c>
      <c r="J681">
        <v>6</v>
      </c>
      <c r="K681">
        <v>60</v>
      </c>
      <c r="L681">
        <v>14</v>
      </c>
      <c r="M681">
        <v>4</v>
      </c>
      <c r="N681">
        <v>311</v>
      </c>
      <c r="O681" t="s">
        <v>85</v>
      </c>
      <c r="P681">
        <v>0</v>
      </c>
      <c r="Q681" t="s">
        <v>17</v>
      </c>
      <c r="S681" t="s">
        <v>63</v>
      </c>
      <c r="U681">
        <v>1</v>
      </c>
      <c r="V681" t="s">
        <v>9</v>
      </c>
      <c r="Y681" t="s">
        <v>223</v>
      </c>
      <c r="AA681" t="s">
        <v>3060</v>
      </c>
      <c r="AB681">
        <v>3</v>
      </c>
      <c r="AC681" t="s">
        <v>3061</v>
      </c>
      <c r="AD681" t="s">
        <v>23</v>
      </c>
      <c r="AM681" t="s">
        <v>15</v>
      </c>
      <c r="AW681" t="s">
        <v>39</v>
      </c>
      <c r="AY681">
        <v>10</v>
      </c>
      <c r="AZ681" t="s">
        <v>3062</v>
      </c>
      <c r="BA681" t="s">
        <v>3063</v>
      </c>
      <c r="BB681" t="s">
        <v>3064</v>
      </c>
      <c r="BC681">
        <v>1</v>
      </c>
      <c r="BD681" t="str">
        <f ca="1">IF(Table1[[#This Row],[years_of_experience_in_field]]&gt;Table1[[#This Row],[Age]],"yes","No")</f>
        <v>No</v>
      </c>
    </row>
    <row r="682" spans="1:56" x14ac:dyDescent="0.25">
      <c r="A682">
        <v>680</v>
      </c>
      <c r="C682" t="s">
        <v>1</v>
      </c>
      <c r="F682" t="s">
        <v>4</v>
      </c>
      <c r="H682" s="6">
        <f t="shared" ca="1" si="10"/>
        <v>35.772222222222226</v>
      </c>
      <c r="I682" s="1">
        <v>30214</v>
      </c>
      <c r="J682">
        <v>6</v>
      </c>
      <c r="K682">
        <v>30</v>
      </c>
      <c r="L682">
        <v>15</v>
      </c>
      <c r="M682">
        <v>16</v>
      </c>
      <c r="N682">
        <v>90408</v>
      </c>
      <c r="O682" t="s">
        <v>153</v>
      </c>
      <c r="P682">
        <v>1</v>
      </c>
      <c r="U682">
        <v>1</v>
      </c>
      <c r="V682" t="s">
        <v>371</v>
      </c>
      <c r="Y682" t="s">
        <v>566</v>
      </c>
      <c r="AA682" t="s">
        <v>3065</v>
      </c>
      <c r="AB682">
        <v>2</v>
      </c>
      <c r="AC682" t="s">
        <v>3066</v>
      </c>
      <c r="AD682" t="s">
        <v>48</v>
      </c>
      <c r="AM682" t="s">
        <v>15</v>
      </c>
      <c r="AW682" t="s">
        <v>39</v>
      </c>
      <c r="AY682">
        <v>10</v>
      </c>
      <c r="AZ682" t="s">
        <v>3067</v>
      </c>
      <c r="BA682" t="s">
        <v>3068</v>
      </c>
      <c r="BB682" t="s">
        <v>3069</v>
      </c>
      <c r="BC682">
        <v>1</v>
      </c>
      <c r="BD682" t="str">
        <f ca="1">IF(Table1[[#This Row],[years_of_experience_in_field]]&gt;Table1[[#This Row],[Age]],"yes","No")</f>
        <v>No</v>
      </c>
    </row>
    <row r="683" spans="1:56" x14ac:dyDescent="0.25">
      <c r="A683">
        <v>681</v>
      </c>
      <c r="B683" t="s">
        <v>0</v>
      </c>
      <c r="H683" s="6">
        <f t="shared" ca="1" si="10"/>
        <v>22.336111111111112</v>
      </c>
      <c r="I683" s="1">
        <v>35051</v>
      </c>
      <c r="J683">
        <v>7</v>
      </c>
      <c r="K683">
        <v>10</v>
      </c>
      <c r="L683">
        <v>3</v>
      </c>
      <c r="M683">
        <v>4</v>
      </c>
      <c r="N683">
        <v>523303</v>
      </c>
      <c r="O683" t="s">
        <v>189</v>
      </c>
      <c r="P683">
        <v>1</v>
      </c>
      <c r="U683">
        <v>1</v>
      </c>
      <c r="V683" t="s">
        <v>177</v>
      </c>
      <c r="X683" t="s">
        <v>45</v>
      </c>
      <c r="Z683" t="s">
        <v>536</v>
      </c>
      <c r="AB683">
        <v>1</v>
      </c>
      <c r="AD683" t="s">
        <v>327</v>
      </c>
      <c r="AJ683" t="s">
        <v>12</v>
      </c>
      <c r="AO683" t="s">
        <v>24</v>
      </c>
      <c r="AQ683">
        <v>5</v>
      </c>
      <c r="AT683">
        <v>12</v>
      </c>
      <c r="AU683">
        <v>4</v>
      </c>
      <c r="AV683" t="s">
        <v>3070</v>
      </c>
      <c r="AW683" t="s">
        <v>39</v>
      </c>
      <c r="AY683">
        <v>10</v>
      </c>
      <c r="AZ683" t="s">
        <v>3071</v>
      </c>
      <c r="BC683">
        <v>1</v>
      </c>
      <c r="BD683" t="str">
        <f ca="1">IF(Table1[[#This Row],[years_of_experience_in_field]]&gt;Table1[[#This Row],[Age]],"yes","No")</f>
        <v>No</v>
      </c>
    </row>
    <row r="684" spans="1:56" x14ac:dyDescent="0.25">
      <c r="A684">
        <v>682</v>
      </c>
      <c r="B684" t="s">
        <v>0</v>
      </c>
      <c r="D684" t="s">
        <v>2</v>
      </c>
      <c r="E684" t="s">
        <v>3</v>
      </c>
      <c r="F684" t="s">
        <v>4</v>
      </c>
      <c r="H684" s="6">
        <f t="shared" ca="1" si="10"/>
        <v>20.886111111111113</v>
      </c>
      <c r="I684" s="1">
        <v>35573</v>
      </c>
      <c r="J684">
        <v>10</v>
      </c>
      <c r="K684">
        <v>20</v>
      </c>
      <c r="L684">
        <v>10</v>
      </c>
      <c r="M684">
        <v>10</v>
      </c>
      <c r="N684">
        <v>9000</v>
      </c>
      <c r="O684" t="s">
        <v>42</v>
      </c>
      <c r="P684">
        <v>1</v>
      </c>
      <c r="U684">
        <v>0</v>
      </c>
      <c r="AD684" t="s">
        <v>125</v>
      </c>
      <c r="AJ684" t="s">
        <v>12</v>
      </c>
      <c r="AO684" t="s">
        <v>24</v>
      </c>
      <c r="AQ684">
        <v>6</v>
      </c>
      <c r="AS684">
        <v>6</v>
      </c>
      <c r="AU684">
        <v>30</v>
      </c>
      <c r="AV684" t="s">
        <v>3072</v>
      </c>
      <c r="AX684" t="s">
        <v>3073</v>
      </c>
      <c r="AY684">
        <v>10</v>
      </c>
      <c r="AZ684" t="s">
        <v>3074</v>
      </c>
      <c r="BA684" t="s">
        <v>3075</v>
      </c>
      <c r="BB684" t="s">
        <v>3076</v>
      </c>
      <c r="BC684">
        <v>1</v>
      </c>
      <c r="BD684" t="str">
        <f ca="1">IF(Table1[[#This Row],[years_of_experience_in_field]]&gt;Table1[[#This Row],[Age]],"yes","No")</f>
        <v>No</v>
      </c>
    </row>
    <row r="685" spans="1:56" x14ac:dyDescent="0.25">
      <c r="A685">
        <v>683</v>
      </c>
      <c r="E685" t="s">
        <v>3</v>
      </c>
      <c r="H685" s="6">
        <f t="shared" ca="1" si="10"/>
        <v>44.87222222222222</v>
      </c>
      <c r="I685" s="1">
        <v>26938</v>
      </c>
      <c r="J685">
        <v>5</v>
      </c>
      <c r="K685">
        <v>120</v>
      </c>
      <c r="L685">
        <v>12</v>
      </c>
      <c r="M685">
        <v>60</v>
      </c>
      <c r="N685">
        <v>1740071</v>
      </c>
      <c r="O685" t="s">
        <v>42</v>
      </c>
      <c r="P685">
        <v>0</v>
      </c>
      <c r="R685" t="s">
        <v>15</v>
      </c>
      <c r="S685" t="s">
        <v>68</v>
      </c>
      <c r="U685">
        <v>1</v>
      </c>
      <c r="V685" t="s">
        <v>177</v>
      </c>
      <c r="X685" t="s">
        <v>75</v>
      </c>
      <c r="Z685" t="s">
        <v>320</v>
      </c>
      <c r="AB685">
        <v>15</v>
      </c>
      <c r="AD685" t="s">
        <v>48</v>
      </c>
      <c r="AJ685" t="s">
        <v>12</v>
      </c>
      <c r="AO685" t="s">
        <v>126</v>
      </c>
      <c r="AQ685">
        <v>6</v>
      </c>
      <c r="AS685">
        <v>6</v>
      </c>
      <c r="AU685">
        <v>15</v>
      </c>
      <c r="AV685" t="s">
        <v>40</v>
      </c>
      <c r="AW685" t="s">
        <v>39</v>
      </c>
      <c r="AY685">
        <v>5</v>
      </c>
      <c r="AZ685" t="s">
        <v>3077</v>
      </c>
      <c r="BA685" t="s">
        <v>15</v>
      </c>
      <c r="BB685" t="s">
        <v>15</v>
      </c>
      <c r="BC685">
        <v>0</v>
      </c>
      <c r="BD685" t="str">
        <f ca="1">IF(Table1[[#This Row],[years_of_experience_in_field]]&gt;Table1[[#This Row],[Age]],"yes","No")</f>
        <v>No</v>
      </c>
    </row>
    <row r="686" spans="1:56" x14ac:dyDescent="0.25">
      <c r="A686">
        <v>684</v>
      </c>
      <c r="F686" t="s">
        <v>4</v>
      </c>
      <c r="H686" s="6">
        <f t="shared" ca="1" si="10"/>
        <v>41.541666666666664</v>
      </c>
      <c r="I686" s="1">
        <v>28137</v>
      </c>
      <c r="J686">
        <v>7</v>
      </c>
      <c r="K686">
        <v>120</v>
      </c>
      <c r="L686">
        <v>6</v>
      </c>
      <c r="M686">
        <v>3</v>
      </c>
      <c r="O686" t="s">
        <v>299</v>
      </c>
      <c r="P686">
        <v>0</v>
      </c>
      <c r="Q686" t="s">
        <v>17</v>
      </c>
      <c r="S686" t="s">
        <v>63</v>
      </c>
      <c r="U686">
        <v>1</v>
      </c>
      <c r="V686" t="s">
        <v>177</v>
      </c>
      <c r="X686" t="s">
        <v>55</v>
      </c>
      <c r="Z686" t="s">
        <v>56</v>
      </c>
      <c r="AB686">
        <v>17</v>
      </c>
      <c r="AC686" t="s">
        <v>3078</v>
      </c>
      <c r="AD686" t="s">
        <v>23</v>
      </c>
      <c r="AJ686" t="s">
        <v>12</v>
      </c>
      <c r="AO686" t="s">
        <v>37</v>
      </c>
      <c r="AQ686">
        <v>6</v>
      </c>
      <c r="AS686">
        <v>3</v>
      </c>
      <c r="AU686">
        <v>10</v>
      </c>
      <c r="AV686" t="s">
        <v>3079</v>
      </c>
      <c r="AW686" t="s">
        <v>39</v>
      </c>
      <c r="AY686">
        <v>9</v>
      </c>
      <c r="AZ686" t="s">
        <v>3080</v>
      </c>
      <c r="BA686" t="s">
        <v>3081</v>
      </c>
      <c r="BB686" t="s">
        <v>3082</v>
      </c>
      <c r="BC686">
        <v>0</v>
      </c>
      <c r="BD686" t="str">
        <f ca="1">IF(Table1[[#This Row],[years_of_experience_in_field]]&gt;Table1[[#This Row],[Age]],"yes","No")</f>
        <v>No</v>
      </c>
    </row>
    <row r="687" spans="1:56" x14ac:dyDescent="0.25">
      <c r="A687">
        <v>685</v>
      </c>
      <c r="B687" t="s">
        <v>0</v>
      </c>
      <c r="H687" s="6">
        <f t="shared" ca="1" si="10"/>
        <v>34.575000000000003</v>
      </c>
      <c r="I687" s="1">
        <v>30645</v>
      </c>
      <c r="J687">
        <v>7</v>
      </c>
      <c r="K687">
        <v>20</v>
      </c>
      <c r="L687">
        <v>10</v>
      </c>
      <c r="M687">
        <v>20</v>
      </c>
      <c r="N687">
        <v>92800</v>
      </c>
      <c r="O687" t="s">
        <v>61</v>
      </c>
      <c r="P687">
        <v>1</v>
      </c>
      <c r="U687">
        <v>1</v>
      </c>
      <c r="V687" t="s">
        <v>105</v>
      </c>
      <c r="X687" t="s">
        <v>20</v>
      </c>
      <c r="Z687" t="s">
        <v>21</v>
      </c>
      <c r="AB687">
        <v>1</v>
      </c>
      <c r="AC687" t="s">
        <v>3083</v>
      </c>
      <c r="AD687" t="s">
        <v>48</v>
      </c>
      <c r="AH687" t="s">
        <v>10</v>
      </c>
      <c r="AO687" t="s">
        <v>49</v>
      </c>
      <c r="AR687">
        <v>15</v>
      </c>
      <c r="AT687">
        <v>20</v>
      </c>
      <c r="AU687">
        <v>20</v>
      </c>
      <c r="AV687" t="s">
        <v>3084</v>
      </c>
      <c r="AW687" t="s">
        <v>28</v>
      </c>
      <c r="AY687">
        <v>10</v>
      </c>
      <c r="AZ687" t="s">
        <v>3085</v>
      </c>
      <c r="BA687" t="s">
        <v>3086</v>
      </c>
      <c r="BB687" t="s">
        <v>3087</v>
      </c>
      <c r="BC687">
        <v>0</v>
      </c>
      <c r="BD687" t="str">
        <f ca="1">IF(Table1[[#This Row],[years_of_experience_in_field]]&gt;Table1[[#This Row],[Age]],"yes","No")</f>
        <v>No</v>
      </c>
    </row>
    <row r="688" spans="1:56" x14ac:dyDescent="0.25">
      <c r="A688">
        <v>686</v>
      </c>
      <c r="C688" t="s">
        <v>1</v>
      </c>
      <c r="F688" t="s">
        <v>4</v>
      </c>
      <c r="H688" s="6">
        <f t="shared" ca="1" si="10"/>
        <v>39.088888888888889</v>
      </c>
      <c r="I688" s="1">
        <v>29020</v>
      </c>
      <c r="J688">
        <v>4</v>
      </c>
      <c r="K688">
        <v>70</v>
      </c>
      <c r="L688">
        <v>12</v>
      </c>
      <c r="M688">
        <v>25</v>
      </c>
      <c r="N688">
        <v>3031</v>
      </c>
      <c r="O688" t="s">
        <v>267</v>
      </c>
      <c r="P688">
        <v>0</v>
      </c>
      <c r="Q688" t="s">
        <v>32</v>
      </c>
      <c r="T688" t="s">
        <v>3088</v>
      </c>
      <c r="U688">
        <v>1</v>
      </c>
      <c r="V688" t="s">
        <v>376</v>
      </c>
      <c r="Y688" t="s">
        <v>3089</v>
      </c>
      <c r="Z688" t="s">
        <v>261</v>
      </c>
      <c r="AB688">
        <v>11</v>
      </c>
      <c r="AC688" t="s">
        <v>3090</v>
      </c>
      <c r="AD688" t="s">
        <v>48</v>
      </c>
      <c r="AJ688" t="s">
        <v>12</v>
      </c>
      <c r="AO688" t="s">
        <v>49</v>
      </c>
      <c r="AR688">
        <v>15</v>
      </c>
      <c r="AT688">
        <v>10</v>
      </c>
      <c r="AU688">
        <v>40</v>
      </c>
      <c r="AV688" t="s">
        <v>3091</v>
      </c>
      <c r="AW688" t="s">
        <v>39</v>
      </c>
      <c r="AY688">
        <v>10</v>
      </c>
      <c r="AZ688" t="s">
        <v>3092</v>
      </c>
      <c r="BA688" t="s">
        <v>3093</v>
      </c>
      <c r="BB688" t="s">
        <v>3094</v>
      </c>
      <c r="BC688">
        <v>0</v>
      </c>
      <c r="BD688" t="str">
        <f ca="1">IF(Table1[[#This Row],[years_of_experience_in_field]]&gt;Table1[[#This Row],[Age]],"yes","No")</f>
        <v>No</v>
      </c>
    </row>
    <row r="689" spans="1:56" x14ac:dyDescent="0.25">
      <c r="A689">
        <v>687</v>
      </c>
      <c r="B689" t="s">
        <v>0</v>
      </c>
      <c r="C689" t="s">
        <v>1</v>
      </c>
      <c r="H689" s="6">
        <f t="shared" ca="1" si="10"/>
        <v>58.027777777777779</v>
      </c>
      <c r="I689" s="1">
        <v>22202</v>
      </c>
      <c r="J689">
        <v>7</v>
      </c>
      <c r="K689">
        <v>40</v>
      </c>
      <c r="L689">
        <v>12</v>
      </c>
      <c r="M689">
        <v>10</v>
      </c>
      <c r="N689">
        <v>28224</v>
      </c>
      <c r="O689" t="s">
        <v>299</v>
      </c>
      <c r="P689">
        <v>1</v>
      </c>
      <c r="U689">
        <v>1</v>
      </c>
      <c r="V689" t="s">
        <v>376</v>
      </c>
      <c r="X689" t="s">
        <v>106</v>
      </c>
      <c r="Z689" t="s">
        <v>56</v>
      </c>
      <c r="AB689">
        <v>30</v>
      </c>
      <c r="AC689" t="s">
        <v>3095</v>
      </c>
      <c r="AD689" t="s">
        <v>23</v>
      </c>
      <c r="AJ689" t="s">
        <v>12</v>
      </c>
      <c r="AO689" t="s">
        <v>37</v>
      </c>
      <c r="AQ689">
        <v>5</v>
      </c>
      <c r="AT689">
        <v>12</v>
      </c>
      <c r="AU689">
        <v>12</v>
      </c>
      <c r="AV689" t="s">
        <v>3096</v>
      </c>
      <c r="AW689" t="s">
        <v>39</v>
      </c>
      <c r="AY689">
        <v>10</v>
      </c>
      <c r="AZ689" t="s">
        <v>3097</v>
      </c>
      <c r="BC689">
        <v>0</v>
      </c>
      <c r="BD689" t="str">
        <f ca="1">IF(Table1[[#This Row],[years_of_experience_in_field]]&gt;Table1[[#This Row],[Age]],"yes","No")</f>
        <v>No</v>
      </c>
    </row>
    <row r="690" spans="1:56" x14ac:dyDescent="0.25">
      <c r="A690">
        <v>688</v>
      </c>
      <c r="C690" t="s">
        <v>1</v>
      </c>
      <c r="F690" t="s">
        <v>4</v>
      </c>
      <c r="H690" s="6">
        <f t="shared" ca="1" si="10"/>
        <v>35.719444444444441</v>
      </c>
      <c r="I690" s="1">
        <v>30233</v>
      </c>
      <c r="J690">
        <v>7</v>
      </c>
      <c r="K690">
        <v>15</v>
      </c>
      <c r="L690">
        <v>12</v>
      </c>
      <c r="M690">
        <v>12</v>
      </c>
      <c r="N690">
        <v>200</v>
      </c>
      <c r="O690" t="s">
        <v>267</v>
      </c>
      <c r="P690">
        <v>0</v>
      </c>
      <c r="Q690" t="s">
        <v>32</v>
      </c>
      <c r="S690" t="s">
        <v>63</v>
      </c>
      <c r="U690">
        <v>1</v>
      </c>
      <c r="V690" t="s">
        <v>110</v>
      </c>
      <c r="X690" t="s">
        <v>45</v>
      </c>
      <c r="Z690" t="s">
        <v>56</v>
      </c>
      <c r="AB690">
        <v>1</v>
      </c>
      <c r="AC690" t="s">
        <v>1731</v>
      </c>
      <c r="AD690" t="s">
        <v>36</v>
      </c>
      <c r="AG690" t="s">
        <v>9</v>
      </c>
      <c r="AH690" t="s">
        <v>10</v>
      </c>
      <c r="AO690" t="s">
        <v>49</v>
      </c>
      <c r="AQ690">
        <v>2</v>
      </c>
      <c r="AS690">
        <v>5</v>
      </c>
      <c r="AU690">
        <v>30</v>
      </c>
      <c r="AV690" t="s">
        <v>3098</v>
      </c>
      <c r="AW690" t="s">
        <v>39</v>
      </c>
      <c r="AY690">
        <v>7</v>
      </c>
      <c r="AZ690" t="s">
        <v>346</v>
      </c>
      <c r="BA690" t="s">
        <v>3099</v>
      </c>
      <c r="BC690">
        <v>0</v>
      </c>
      <c r="BD690" t="str">
        <f ca="1">IF(Table1[[#This Row],[years_of_experience_in_field]]&gt;Table1[[#This Row],[Age]],"yes","No")</f>
        <v>No</v>
      </c>
    </row>
    <row r="691" spans="1:56" ht="78.75" x14ac:dyDescent="0.25">
      <c r="A691">
        <v>689</v>
      </c>
      <c r="B691" t="s">
        <v>0</v>
      </c>
      <c r="F691" t="s">
        <v>4</v>
      </c>
      <c r="H691" s="6">
        <f t="shared" ca="1" si="10"/>
        <v>21.202777777777779</v>
      </c>
      <c r="I691" s="1">
        <v>35459</v>
      </c>
      <c r="J691">
        <v>5</v>
      </c>
      <c r="K691">
        <v>8</v>
      </c>
      <c r="L691">
        <v>10</v>
      </c>
      <c r="M691">
        <v>5</v>
      </c>
      <c r="N691">
        <v>396191</v>
      </c>
      <c r="O691" t="s">
        <v>53</v>
      </c>
      <c r="P691">
        <v>0</v>
      </c>
      <c r="Q691" t="s">
        <v>17</v>
      </c>
      <c r="S691" t="s">
        <v>68</v>
      </c>
      <c r="U691">
        <v>0</v>
      </c>
      <c r="AD691" t="s">
        <v>125</v>
      </c>
      <c r="AJ691" t="s">
        <v>12</v>
      </c>
      <c r="AO691" t="s">
        <v>49</v>
      </c>
      <c r="AQ691">
        <v>4</v>
      </c>
      <c r="AS691">
        <v>3</v>
      </c>
      <c r="AU691">
        <v>4</v>
      </c>
      <c r="AV691" s="3" t="s">
        <v>3100</v>
      </c>
      <c r="AW691" t="s">
        <v>39</v>
      </c>
      <c r="AY691">
        <v>9</v>
      </c>
      <c r="AZ691" t="s">
        <v>3101</v>
      </c>
      <c r="BA691" t="s">
        <v>3102</v>
      </c>
      <c r="BC691">
        <v>0</v>
      </c>
      <c r="BD691" t="str">
        <f ca="1">IF(Table1[[#This Row],[years_of_experience_in_field]]&gt;Table1[[#This Row],[Age]],"yes","No")</f>
        <v>No</v>
      </c>
    </row>
    <row r="692" spans="1:56" x14ac:dyDescent="0.25">
      <c r="A692">
        <v>690</v>
      </c>
      <c r="C692" t="s">
        <v>1</v>
      </c>
      <c r="F692" t="s">
        <v>4</v>
      </c>
      <c r="H692" s="6">
        <f t="shared" ca="1" si="10"/>
        <v>33.6</v>
      </c>
      <c r="I692" s="1">
        <v>30996</v>
      </c>
      <c r="J692">
        <v>7</v>
      </c>
      <c r="K692">
        <v>10</v>
      </c>
      <c r="L692">
        <v>6</v>
      </c>
      <c r="M692">
        <v>10</v>
      </c>
      <c r="O692" t="s">
        <v>53</v>
      </c>
      <c r="P692">
        <v>0</v>
      </c>
      <c r="Q692" t="s">
        <v>43</v>
      </c>
      <c r="S692" t="s">
        <v>63</v>
      </c>
      <c r="U692">
        <v>1</v>
      </c>
      <c r="V692" t="s">
        <v>371</v>
      </c>
      <c r="X692" t="s">
        <v>75</v>
      </c>
      <c r="Z692" t="s">
        <v>21</v>
      </c>
      <c r="AB692">
        <v>6</v>
      </c>
      <c r="AD692" t="s">
        <v>36</v>
      </c>
      <c r="AJ692" t="s">
        <v>12</v>
      </c>
      <c r="AO692" t="s">
        <v>49</v>
      </c>
      <c r="AQ692">
        <v>3</v>
      </c>
      <c r="AS692">
        <v>6</v>
      </c>
      <c r="AU692">
        <v>10</v>
      </c>
      <c r="AV692" t="s">
        <v>3103</v>
      </c>
      <c r="AW692" t="s">
        <v>39</v>
      </c>
      <c r="AY692">
        <v>10</v>
      </c>
      <c r="AZ692" t="s">
        <v>139</v>
      </c>
      <c r="BC692">
        <v>0</v>
      </c>
      <c r="BD692" t="str">
        <f ca="1">IF(Table1[[#This Row],[years_of_experience_in_field]]&gt;Table1[[#This Row],[Age]],"yes","No")</f>
        <v>No</v>
      </c>
    </row>
    <row r="693" spans="1:56" x14ac:dyDescent="0.25">
      <c r="A693">
        <v>691</v>
      </c>
      <c r="C693" t="s">
        <v>1</v>
      </c>
      <c r="H693" s="6">
        <f t="shared" ca="1" si="10"/>
        <v>39.713888888888889</v>
      </c>
      <c r="I693" s="1">
        <v>28795</v>
      </c>
      <c r="J693">
        <v>7</v>
      </c>
      <c r="K693">
        <v>180</v>
      </c>
      <c r="L693">
        <v>11</v>
      </c>
      <c r="M693">
        <v>3</v>
      </c>
      <c r="N693">
        <v>30097</v>
      </c>
      <c r="O693" t="s">
        <v>16</v>
      </c>
      <c r="P693">
        <v>0</v>
      </c>
      <c r="R693" t="s">
        <v>3104</v>
      </c>
      <c r="S693" t="s">
        <v>63</v>
      </c>
      <c r="U693">
        <v>1</v>
      </c>
      <c r="V693" t="s">
        <v>119</v>
      </c>
      <c r="X693" t="s">
        <v>55</v>
      </c>
      <c r="Z693" t="s">
        <v>195</v>
      </c>
      <c r="AB693">
        <v>5</v>
      </c>
      <c r="AC693" t="s">
        <v>3105</v>
      </c>
      <c r="AD693" t="s">
        <v>48</v>
      </c>
      <c r="AM693" t="s">
        <v>15</v>
      </c>
      <c r="AW693" t="s">
        <v>39</v>
      </c>
      <c r="AY693">
        <v>7</v>
      </c>
      <c r="AZ693" t="s">
        <v>3106</v>
      </c>
      <c r="BA693" t="s">
        <v>3107</v>
      </c>
      <c r="BC693">
        <v>1</v>
      </c>
      <c r="BD693" t="str">
        <f ca="1">IF(Table1[[#This Row],[years_of_experience_in_field]]&gt;Table1[[#This Row],[Age]],"yes","No")</f>
        <v>No</v>
      </c>
    </row>
    <row r="694" spans="1:56" x14ac:dyDescent="0.25">
      <c r="A694">
        <v>692</v>
      </c>
      <c r="C694" t="s">
        <v>1</v>
      </c>
      <c r="H694" s="6">
        <f t="shared" ca="1" si="10"/>
        <v>46.766666666666666</v>
      </c>
      <c r="I694" s="1">
        <v>26256</v>
      </c>
      <c r="J694">
        <v>8</v>
      </c>
      <c r="K694">
        <v>35</v>
      </c>
      <c r="L694">
        <v>12</v>
      </c>
      <c r="M694">
        <v>26</v>
      </c>
      <c r="N694">
        <v>39564</v>
      </c>
      <c r="O694" t="s">
        <v>97</v>
      </c>
      <c r="P694">
        <v>1</v>
      </c>
      <c r="U694">
        <v>1</v>
      </c>
      <c r="V694" t="s">
        <v>177</v>
      </c>
      <c r="X694" t="s">
        <v>45</v>
      </c>
      <c r="Z694" t="s">
        <v>120</v>
      </c>
      <c r="AB694">
        <v>7</v>
      </c>
      <c r="AC694" t="s">
        <v>3108</v>
      </c>
      <c r="AD694" t="s">
        <v>36</v>
      </c>
      <c r="AH694" t="s">
        <v>10</v>
      </c>
      <c r="AI694" t="s">
        <v>11</v>
      </c>
      <c r="AK694" t="s">
        <v>13</v>
      </c>
      <c r="AO694" t="s">
        <v>24</v>
      </c>
      <c r="AQ694">
        <v>6</v>
      </c>
      <c r="AS694">
        <v>2</v>
      </c>
      <c r="AU694">
        <v>8</v>
      </c>
      <c r="AV694" t="s">
        <v>3109</v>
      </c>
      <c r="AX694" t="s">
        <v>3110</v>
      </c>
      <c r="AY694">
        <v>10</v>
      </c>
      <c r="AZ694" t="s">
        <v>3111</v>
      </c>
      <c r="BA694" t="s">
        <v>3112</v>
      </c>
      <c r="BB694" t="s">
        <v>3113</v>
      </c>
      <c r="BC694">
        <v>1</v>
      </c>
      <c r="BD694" t="str">
        <f ca="1">IF(Table1[[#This Row],[years_of_experience_in_field]]&gt;Table1[[#This Row],[Age]],"yes","No")</f>
        <v>No</v>
      </c>
    </row>
    <row r="695" spans="1:56" x14ac:dyDescent="0.25">
      <c r="A695">
        <v>693</v>
      </c>
      <c r="C695" t="s">
        <v>1</v>
      </c>
      <c r="F695" t="s">
        <v>4</v>
      </c>
      <c r="H695" s="6">
        <f t="shared" ca="1" si="10"/>
        <v>54.030555555555559</v>
      </c>
      <c r="I695" s="1">
        <v>23641</v>
      </c>
      <c r="J695">
        <v>7</v>
      </c>
      <c r="K695">
        <v>50</v>
      </c>
      <c r="L695">
        <v>8</v>
      </c>
      <c r="M695">
        <v>5</v>
      </c>
      <c r="N695">
        <v>2624</v>
      </c>
      <c r="O695" t="s">
        <v>42</v>
      </c>
      <c r="P695">
        <v>1</v>
      </c>
      <c r="U695">
        <v>1</v>
      </c>
      <c r="V695" t="s">
        <v>5</v>
      </c>
      <c r="X695" t="s">
        <v>75</v>
      </c>
      <c r="AA695" t="s">
        <v>862</v>
      </c>
      <c r="AB695">
        <v>30</v>
      </c>
      <c r="AC695" t="s">
        <v>3114</v>
      </c>
      <c r="AD695" t="s">
        <v>23</v>
      </c>
      <c r="AJ695" t="s">
        <v>12</v>
      </c>
      <c r="AO695" t="s">
        <v>37</v>
      </c>
      <c r="AQ695">
        <v>6</v>
      </c>
      <c r="AS695">
        <v>6</v>
      </c>
      <c r="AU695">
        <v>20</v>
      </c>
      <c r="AV695" t="s">
        <v>3115</v>
      </c>
      <c r="AX695" t="s">
        <v>3116</v>
      </c>
      <c r="AY695">
        <v>7</v>
      </c>
      <c r="AZ695" t="s">
        <v>3117</v>
      </c>
      <c r="BA695" t="s">
        <v>3118</v>
      </c>
      <c r="BC695">
        <v>0</v>
      </c>
      <c r="BD695" t="str">
        <f ca="1">IF(Table1[[#This Row],[years_of_experience_in_field]]&gt;Table1[[#This Row],[Age]],"yes","No")</f>
        <v>No</v>
      </c>
    </row>
    <row r="696" spans="1:56" x14ac:dyDescent="0.25">
      <c r="A696">
        <v>694</v>
      </c>
      <c r="C696" t="s">
        <v>1</v>
      </c>
      <c r="H696" s="6">
        <f t="shared" ca="1" si="10"/>
        <v>33.225000000000001</v>
      </c>
      <c r="I696" s="1">
        <v>31131</v>
      </c>
      <c r="J696">
        <v>6</v>
      </c>
      <c r="K696">
        <v>60</v>
      </c>
      <c r="L696">
        <v>12</v>
      </c>
      <c r="M696">
        <v>6</v>
      </c>
      <c r="N696">
        <v>1</v>
      </c>
      <c r="O696" t="s">
        <v>53</v>
      </c>
      <c r="P696">
        <v>1</v>
      </c>
      <c r="U696">
        <v>1</v>
      </c>
      <c r="V696" t="s">
        <v>105</v>
      </c>
      <c r="X696" t="s">
        <v>347</v>
      </c>
      <c r="AA696" t="s">
        <v>3119</v>
      </c>
      <c r="AB696">
        <v>9</v>
      </c>
      <c r="AC696" t="s">
        <v>3120</v>
      </c>
      <c r="AD696" t="s">
        <v>23</v>
      </c>
      <c r="AJ696" t="s">
        <v>12</v>
      </c>
      <c r="AO696" t="s">
        <v>24</v>
      </c>
      <c r="AQ696">
        <v>5</v>
      </c>
      <c r="AS696">
        <v>6</v>
      </c>
      <c r="AU696">
        <v>30</v>
      </c>
      <c r="AV696" t="s">
        <v>3121</v>
      </c>
      <c r="AW696" t="s">
        <v>39</v>
      </c>
      <c r="AY696">
        <v>10</v>
      </c>
      <c r="AZ696" t="s">
        <v>3122</v>
      </c>
      <c r="BA696" t="s">
        <v>3123</v>
      </c>
      <c r="BB696" t="s">
        <v>3124</v>
      </c>
      <c r="BC696">
        <v>1</v>
      </c>
      <c r="BD696" t="str">
        <f ca="1">IF(Table1[[#This Row],[years_of_experience_in_field]]&gt;Table1[[#This Row],[Age]],"yes","No")</f>
        <v>No</v>
      </c>
    </row>
    <row r="697" spans="1:56" x14ac:dyDescent="0.25">
      <c r="A697">
        <v>695</v>
      </c>
      <c r="B697" t="s">
        <v>0</v>
      </c>
      <c r="F697" t="s">
        <v>4</v>
      </c>
      <c r="H697" s="6">
        <f t="shared" ca="1" si="10"/>
        <v>41.347222222222221</v>
      </c>
      <c r="I697" s="1">
        <v>28207</v>
      </c>
      <c r="J697">
        <v>7</v>
      </c>
      <c r="K697">
        <v>45</v>
      </c>
      <c r="L697">
        <v>10</v>
      </c>
      <c r="M697">
        <v>6</v>
      </c>
      <c r="N697">
        <v>94043</v>
      </c>
      <c r="O697" t="s">
        <v>189</v>
      </c>
      <c r="P697">
        <v>1</v>
      </c>
      <c r="U697">
        <v>1</v>
      </c>
      <c r="V697" t="s">
        <v>19</v>
      </c>
      <c r="X697" t="s">
        <v>20</v>
      </c>
      <c r="Z697" t="s">
        <v>56</v>
      </c>
      <c r="AB697">
        <v>17</v>
      </c>
      <c r="AC697" t="s">
        <v>3125</v>
      </c>
      <c r="AD697" t="s">
        <v>48</v>
      </c>
      <c r="AI697" t="s">
        <v>11</v>
      </c>
      <c r="AO697" t="s">
        <v>24</v>
      </c>
      <c r="AQ697">
        <v>6</v>
      </c>
      <c r="AS697">
        <v>6</v>
      </c>
      <c r="AU697">
        <v>6</v>
      </c>
      <c r="AV697" t="s">
        <v>3126</v>
      </c>
      <c r="AW697" t="s">
        <v>39</v>
      </c>
      <c r="AY697">
        <v>10</v>
      </c>
      <c r="AZ697" t="s">
        <v>3127</v>
      </c>
      <c r="BA697" t="s">
        <v>3128</v>
      </c>
      <c r="BB697" t="s">
        <v>3129</v>
      </c>
      <c r="BC697">
        <v>1</v>
      </c>
      <c r="BD697" t="str">
        <f ca="1">IF(Table1[[#This Row],[years_of_experience_in_field]]&gt;Table1[[#This Row],[Age]],"yes","No")</f>
        <v>No</v>
      </c>
    </row>
    <row r="698" spans="1:56" x14ac:dyDescent="0.25">
      <c r="A698">
        <v>696</v>
      </c>
      <c r="B698" t="s">
        <v>0</v>
      </c>
      <c r="C698" t="s">
        <v>1</v>
      </c>
      <c r="E698" t="s">
        <v>3</v>
      </c>
      <c r="F698" t="s">
        <v>4</v>
      </c>
      <c r="H698" s="6">
        <f t="shared" ca="1" si="10"/>
        <v>42.905555555555559</v>
      </c>
      <c r="I698" s="1">
        <v>27646</v>
      </c>
      <c r="J698">
        <v>6</v>
      </c>
      <c r="K698">
        <v>60</v>
      </c>
      <c r="L698">
        <v>6</v>
      </c>
      <c r="M698">
        <v>3</v>
      </c>
      <c r="O698" t="s">
        <v>153</v>
      </c>
      <c r="P698">
        <v>0</v>
      </c>
      <c r="Q698" t="s">
        <v>17</v>
      </c>
      <c r="S698" t="s">
        <v>63</v>
      </c>
      <c r="U698">
        <v>1</v>
      </c>
      <c r="V698" t="s">
        <v>9</v>
      </c>
      <c r="X698" t="s">
        <v>45</v>
      </c>
      <c r="AA698" t="s">
        <v>3130</v>
      </c>
      <c r="AB698">
        <v>4</v>
      </c>
      <c r="AC698" t="s">
        <v>3131</v>
      </c>
      <c r="AD698" t="s">
        <v>1081</v>
      </c>
      <c r="AG698" t="s">
        <v>9</v>
      </c>
      <c r="AO698" t="s">
        <v>37</v>
      </c>
      <c r="AQ698">
        <v>5</v>
      </c>
      <c r="AS698">
        <v>5</v>
      </c>
      <c r="AU698">
        <v>12</v>
      </c>
      <c r="AV698" t="s">
        <v>3132</v>
      </c>
      <c r="AW698" t="s">
        <v>39</v>
      </c>
      <c r="AY698">
        <v>10</v>
      </c>
      <c r="AZ698" t="s">
        <v>15</v>
      </c>
      <c r="BA698" t="s">
        <v>3133</v>
      </c>
      <c r="BB698" t="s">
        <v>3134</v>
      </c>
      <c r="BC698">
        <v>0</v>
      </c>
      <c r="BD698" t="str">
        <f ca="1">IF(Table1[[#This Row],[years_of_experience_in_field]]&gt;Table1[[#This Row],[Age]],"yes","No")</f>
        <v>No</v>
      </c>
    </row>
    <row r="699" spans="1:56" ht="220.5" x14ac:dyDescent="0.25">
      <c r="A699">
        <v>697</v>
      </c>
      <c r="F699" t="s">
        <v>4</v>
      </c>
      <c r="H699" s="6">
        <f t="shared" ca="1" si="10"/>
        <v>34.347222222222221</v>
      </c>
      <c r="I699" s="1">
        <v>30727</v>
      </c>
      <c r="J699">
        <v>7</v>
      </c>
      <c r="K699">
        <v>90</v>
      </c>
      <c r="L699">
        <v>14</v>
      </c>
      <c r="M699">
        <v>2</v>
      </c>
      <c r="N699">
        <v>47410</v>
      </c>
      <c r="O699" t="s">
        <v>267</v>
      </c>
      <c r="P699">
        <v>1</v>
      </c>
      <c r="U699">
        <v>1</v>
      </c>
      <c r="V699" t="s">
        <v>177</v>
      </c>
      <c r="Y699" t="s">
        <v>223</v>
      </c>
      <c r="Z699" t="s">
        <v>56</v>
      </c>
      <c r="AB699">
        <v>8</v>
      </c>
      <c r="AC699" t="s">
        <v>3135</v>
      </c>
      <c r="AD699" t="s">
        <v>48</v>
      </c>
      <c r="AI699" t="s">
        <v>11</v>
      </c>
      <c r="AO699" t="s">
        <v>37</v>
      </c>
      <c r="AQ699">
        <v>3</v>
      </c>
      <c r="AS699">
        <v>1</v>
      </c>
      <c r="AU699">
        <v>15</v>
      </c>
      <c r="AV699" t="s">
        <v>3136</v>
      </c>
      <c r="AX699" t="s">
        <v>3137</v>
      </c>
      <c r="AY699">
        <v>8</v>
      </c>
      <c r="AZ699" s="3" t="s">
        <v>3138</v>
      </c>
      <c r="BB699" t="s">
        <v>3139</v>
      </c>
      <c r="BC699">
        <v>0</v>
      </c>
      <c r="BD699" t="str">
        <f ca="1">IF(Table1[[#This Row],[years_of_experience_in_field]]&gt;Table1[[#This Row],[Age]],"yes","No")</f>
        <v>No</v>
      </c>
    </row>
    <row r="700" spans="1:56" x14ac:dyDescent="0.25">
      <c r="A700">
        <v>698</v>
      </c>
      <c r="B700" t="s">
        <v>0</v>
      </c>
      <c r="H700" s="6">
        <f t="shared" ca="1" si="10"/>
        <v>40.774999999999999</v>
      </c>
      <c r="I700" s="1">
        <v>28413</v>
      </c>
      <c r="J700">
        <v>5</v>
      </c>
      <c r="K700">
        <v>150</v>
      </c>
      <c r="L700">
        <v>6</v>
      </c>
      <c r="M700">
        <v>1</v>
      </c>
      <c r="N700">
        <v>77494</v>
      </c>
      <c r="O700" t="s">
        <v>16</v>
      </c>
      <c r="P700">
        <v>1</v>
      </c>
      <c r="U700">
        <v>1</v>
      </c>
      <c r="V700" t="s">
        <v>105</v>
      </c>
      <c r="X700" t="s">
        <v>55</v>
      </c>
      <c r="Z700" t="s">
        <v>56</v>
      </c>
      <c r="AB700">
        <v>19</v>
      </c>
      <c r="AC700" t="s">
        <v>3140</v>
      </c>
      <c r="AD700" t="s">
        <v>23</v>
      </c>
      <c r="AI700" t="s">
        <v>11</v>
      </c>
      <c r="AJ700" t="s">
        <v>12</v>
      </c>
      <c r="AO700" t="s">
        <v>24</v>
      </c>
      <c r="AQ700">
        <v>6</v>
      </c>
      <c r="AS700">
        <v>6</v>
      </c>
      <c r="AU700">
        <v>4</v>
      </c>
      <c r="AV700" t="s">
        <v>3141</v>
      </c>
      <c r="AW700" t="s">
        <v>39</v>
      </c>
      <c r="AY700">
        <v>10</v>
      </c>
      <c r="AZ700" t="s">
        <v>3142</v>
      </c>
      <c r="BA700" t="s">
        <v>3143</v>
      </c>
      <c r="BB700" t="s">
        <v>3144</v>
      </c>
      <c r="BC700">
        <v>1</v>
      </c>
      <c r="BD700" t="str">
        <f ca="1">IF(Table1[[#This Row],[years_of_experience_in_field]]&gt;Table1[[#This Row],[Age]],"yes","No")</f>
        <v>No</v>
      </c>
    </row>
    <row r="701" spans="1:56" x14ac:dyDescent="0.25">
      <c r="A701">
        <v>699</v>
      </c>
      <c r="B701" t="s">
        <v>0</v>
      </c>
      <c r="H701" s="6">
        <f t="shared" ca="1" si="10"/>
        <v>46.825000000000003</v>
      </c>
      <c r="I701" s="1">
        <v>26235</v>
      </c>
      <c r="J701">
        <v>8</v>
      </c>
      <c r="K701">
        <v>40</v>
      </c>
      <c r="L701">
        <v>10</v>
      </c>
      <c r="M701">
        <v>6</v>
      </c>
      <c r="O701" t="s">
        <v>67</v>
      </c>
      <c r="P701">
        <v>0</v>
      </c>
      <c r="Q701" t="s">
        <v>32</v>
      </c>
      <c r="S701" t="s">
        <v>33</v>
      </c>
      <c r="U701">
        <v>1</v>
      </c>
      <c r="V701" t="s">
        <v>44</v>
      </c>
      <c r="X701" t="s">
        <v>20</v>
      </c>
      <c r="AA701" t="s">
        <v>3145</v>
      </c>
      <c r="AB701">
        <v>5</v>
      </c>
      <c r="AC701" t="s">
        <v>3146</v>
      </c>
      <c r="AD701" t="s">
        <v>36</v>
      </c>
      <c r="AG701" t="s">
        <v>9</v>
      </c>
      <c r="AO701" t="s">
        <v>49</v>
      </c>
      <c r="AR701">
        <v>12</v>
      </c>
      <c r="AS701">
        <v>6</v>
      </c>
      <c r="AU701">
        <v>20</v>
      </c>
      <c r="AV701" t="s">
        <v>3147</v>
      </c>
      <c r="AW701" t="s">
        <v>39</v>
      </c>
      <c r="AY701">
        <v>9</v>
      </c>
      <c r="AZ701" t="s">
        <v>3148</v>
      </c>
      <c r="BA701" t="s">
        <v>3149</v>
      </c>
      <c r="BC701">
        <v>1</v>
      </c>
      <c r="BD701" t="str">
        <f ca="1">IF(Table1[[#This Row],[years_of_experience_in_field]]&gt;Table1[[#This Row],[Age]],"yes","No")</f>
        <v>No</v>
      </c>
    </row>
    <row r="702" spans="1:56" x14ac:dyDescent="0.25">
      <c r="A702">
        <v>700</v>
      </c>
      <c r="B702" t="s">
        <v>0</v>
      </c>
      <c r="C702" t="s">
        <v>1</v>
      </c>
      <c r="F702" t="s">
        <v>4</v>
      </c>
      <c r="H702" s="6">
        <f t="shared" ca="1" si="10"/>
        <v>52.56666666666667</v>
      </c>
      <c r="I702" s="1">
        <v>24168</v>
      </c>
      <c r="J702">
        <v>7</v>
      </c>
      <c r="K702">
        <v>180</v>
      </c>
      <c r="L702">
        <v>12</v>
      </c>
      <c r="M702">
        <v>10</v>
      </c>
      <c r="O702" t="s">
        <v>53</v>
      </c>
      <c r="P702">
        <v>0</v>
      </c>
      <c r="Q702" t="s">
        <v>62</v>
      </c>
      <c r="S702" t="s">
        <v>68</v>
      </c>
      <c r="U702">
        <v>1</v>
      </c>
      <c r="V702" t="s">
        <v>19</v>
      </c>
      <c r="X702" t="s">
        <v>45</v>
      </c>
      <c r="Z702" t="s">
        <v>70</v>
      </c>
      <c r="AB702">
        <v>25</v>
      </c>
      <c r="AD702" t="s">
        <v>48</v>
      </c>
      <c r="AH702" t="s">
        <v>10</v>
      </c>
      <c r="AO702" t="s">
        <v>49</v>
      </c>
      <c r="AQ702">
        <v>6</v>
      </c>
      <c r="AS702">
        <v>5</v>
      </c>
      <c r="AU702">
        <v>260</v>
      </c>
      <c r="AV702" t="s">
        <v>3150</v>
      </c>
      <c r="AW702" t="s">
        <v>39</v>
      </c>
      <c r="AY702">
        <v>9</v>
      </c>
      <c r="AZ702" t="s">
        <v>3151</v>
      </c>
      <c r="BB702" t="s">
        <v>3152</v>
      </c>
      <c r="BC702">
        <v>0</v>
      </c>
      <c r="BD702" t="str">
        <f ca="1">IF(Table1[[#This Row],[years_of_experience_in_field]]&gt;Table1[[#This Row],[Age]],"yes","No")</f>
        <v>No</v>
      </c>
    </row>
    <row r="703" spans="1:56" x14ac:dyDescent="0.25">
      <c r="A703">
        <v>701</v>
      </c>
      <c r="B703" t="s">
        <v>0</v>
      </c>
      <c r="E703" t="s">
        <v>3</v>
      </c>
      <c r="F703" t="s">
        <v>4</v>
      </c>
      <c r="H703" s="6">
        <f t="shared" ca="1" si="10"/>
        <v>26.611111111111111</v>
      </c>
      <c r="I703" s="1">
        <v>33512</v>
      </c>
      <c r="J703">
        <v>8</v>
      </c>
      <c r="K703">
        <v>30</v>
      </c>
      <c r="L703">
        <v>10</v>
      </c>
      <c r="M703">
        <v>18</v>
      </c>
      <c r="N703">
        <v>98103</v>
      </c>
      <c r="O703" t="s">
        <v>31</v>
      </c>
      <c r="P703">
        <v>1</v>
      </c>
      <c r="U703">
        <v>0</v>
      </c>
      <c r="AD703" t="s">
        <v>48</v>
      </c>
      <c r="AH703" t="s">
        <v>10</v>
      </c>
      <c r="AO703" t="s">
        <v>49</v>
      </c>
      <c r="AR703">
        <v>12</v>
      </c>
      <c r="AT703">
        <v>12</v>
      </c>
      <c r="AU703">
        <v>30</v>
      </c>
      <c r="AV703" t="s">
        <v>3153</v>
      </c>
      <c r="AW703" t="s">
        <v>39</v>
      </c>
      <c r="AY703">
        <v>8</v>
      </c>
      <c r="AZ703" t="s">
        <v>3154</v>
      </c>
      <c r="BA703" t="s">
        <v>3155</v>
      </c>
      <c r="BC703">
        <v>0</v>
      </c>
      <c r="BD703" t="str">
        <f ca="1">IF(Table1[[#This Row],[years_of_experience_in_field]]&gt;Table1[[#This Row],[Age]],"yes","No")</f>
        <v>No</v>
      </c>
    </row>
    <row r="704" spans="1:56" x14ac:dyDescent="0.25">
      <c r="A704">
        <v>702</v>
      </c>
      <c r="B704" t="s">
        <v>0</v>
      </c>
      <c r="C704" t="s">
        <v>1</v>
      </c>
      <c r="H704" s="6">
        <f t="shared" ca="1" si="10"/>
        <v>47.419444444444444</v>
      </c>
      <c r="I704" s="1">
        <v>26021</v>
      </c>
      <c r="J704">
        <v>7</v>
      </c>
      <c r="K704">
        <v>30</v>
      </c>
      <c r="L704">
        <v>6</v>
      </c>
      <c r="M704">
        <v>3</v>
      </c>
      <c r="N704">
        <v>92694</v>
      </c>
      <c r="O704" t="s">
        <v>16</v>
      </c>
      <c r="P704">
        <v>1</v>
      </c>
      <c r="U704">
        <v>1</v>
      </c>
      <c r="V704" t="s">
        <v>119</v>
      </c>
      <c r="X704" t="s">
        <v>45</v>
      </c>
      <c r="Z704" t="s">
        <v>56</v>
      </c>
      <c r="AB704">
        <v>12</v>
      </c>
      <c r="AC704" t="s">
        <v>3156</v>
      </c>
      <c r="AD704" t="s">
        <v>36</v>
      </c>
      <c r="AJ704" t="s">
        <v>12</v>
      </c>
      <c r="AO704" t="s">
        <v>37</v>
      </c>
      <c r="AR704">
        <v>10</v>
      </c>
      <c r="AS704">
        <v>5</v>
      </c>
      <c r="AU704">
        <v>10</v>
      </c>
      <c r="AV704" t="s">
        <v>3157</v>
      </c>
      <c r="AX704" t="s">
        <v>3158</v>
      </c>
      <c r="AY704">
        <v>10</v>
      </c>
      <c r="AZ704" t="s">
        <v>3159</v>
      </c>
      <c r="BA704" t="s">
        <v>3160</v>
      </c>
      <c r="BB704" t="s">
        <v>3161</v>
      </c>
      <c r="BC704">
        <v>1</v>
      </c>
      <c r="BD704" t="str">
        <f ca="1">IF(Table1[[#This Row],[years_of_experience_in_field]]&gt;Table1[[#This Row],[Age]],"yes","No")</f>
        <v>No</v>
      </c>
    </row>
    <row r="705" spans="1:56" x14ac:dyDescent="0.25">
      <c r="A705">
        <v>703</v>
      </c>
      <c r="B705" t="s">
        <v>0</v>
      </c>
      <c r="F705" t="s">
        <v>4</v>
      </c>
      <c r="H705" s="6">
        <f t="shared" ca="1" si="10"/>
        <v>27.922222222222221</v>
      </c>
      <c r="I705" s="1">
        <v>33040</v>
      </c>
      <c r="J705">
        <v>6</v>
      </c>
      <c r="K705">
        <v>50</v>
      </c>
      <c r="L705">
        <v>10</v>
      </c>
      <c r="M705">
        <v>3</v>
      </c>
      <c r="N705">
        <v>30001</v>
      </c>
      <c r="O705" t="s">
        <v>189</v>
      </c>
      <c r="P705">
        <v>1</v>
      </c>
      <c r="U705">
        <v>0</v>
      </c>
      <c r="AD705" t="s">
        <v>48</v>
      </c>
      <c r="AG705" t="s">
        <v>9</v>
      </c>
      <c r="AJ705" t="s">
        <v>12</v>
      </c>
      <c r="AO705" t="s">
        <v>49</v>
      </c>
      <c r="AQ705">
        <v>6</v>
      </c>
      <c r="AS705">
        <v>4</v>
      </c>
      <c r="AU705">
        <v>100</v>
      </c>
      <c r="AV705" t="s">
        <v>3162</v>
      </c>
      <c r="AW705" t="s">
        <v>28</v>
      </c>
      <c r="AY705">
        <v>8</v>
      </c>
      <c r="AZ705" t="s">
        <v>3163</v>
      </c>
      <c r="BB705" t="s">
        <v>3164</v>
      </c>
      <c r="BC705">
        <v>1</v>
      </c>
      <c r="BD705" t="str">
        <f ca="1">IF(Table1[[#This Row],[years_of_experience_in_field]]&gt;Table1[[#This Row],[Age]],"yes","No")</f>
        <v>No</v>
      </c>
    </row>
    <row r="706" spans="1:56" x14ac:dyDescent="0.25">
      <c r="A706">
        <v>704</v>
      </c>
      <c r="B706" t="s">
        <v>0</v>
      </c>
      <c r="H706" s="6">
        <f t="shared" ref="H706:H754" ca="1" si="11">_xlfn.DAYS(NOW(),I706)/360</f>
        <v>26.56111111111111</v>
      </c>
      <c r="I706" s="1">
        <v>33530</v>
      </c>
      <c r="J706">
        <v>6</v>
      </c>
      <c r="K706">
        <v>60</v>
      </c>
      <c r="L706">
        <v>4</v>
      </c>
      <c r="M706">
        <v>5</v>
      </c>
      <c r="N706">
        <v>300</v>
      </c>
      <c r="O706" t="s">
        <v>53</v>
      </c>
      <c r="P706">
        <v>1</v>
      </c>
      <c r="U706">
        <v>1</v>
      </c>
      <c r="V706" t="s">
        <v>5</v>
      </c>
      <c r="X706" t="s">
        <v>75</v>
      </c>
      <c r="Z706" t="s">
        <v>536</v>
      </c>
      <c r="AB706">
        <v>0</v>
      </c>
      <c r="AC706" t="s">
        <v>3165</v>
      </c>
      <c r="AD706" t="s">
        <v>48</v>
      </c>
      <c r="AJ706" t="s">
        <v>12</v>
      </c>
      <c r="AO706" t="s">
        <v>49</v>
      </c>
      <c r="AQ706">
        <v>6</v>
      </c>
      <c r="AS706">
        <v>6</v>
      </c>
      <c r="AU706">
        <v>4</v>
      </c>
      <c r="AV706" t="s">
        <v>3166</v>
      </c>
      <c r="AW706" t="s">
        <v>39</v>
      </c>
      <c r="AY706">
        <v>7</v>
      </c>
      <c r="AZ706" t="s">
        <v>3167</v>
      </c>
      <c r="BA706" t="s">
        <v>3168</v>
      </c>
      <c r="BB706" t="s">
        <v>3169</v>
      </c>
      <c r="BC706">
        <v>1</v>
      </c>
      <c r="BD706" t="str">
        <f ca="1">IF(Table1[[#This Row],[years_of_experience_in_field]]&gt;Table1[[#This Row],[Age]],"yes","No")</f>
        <v>No</v>
      </c>
    </row>
    <row r="707" spans="1:56" x14ac:dyDescent="0.25">
      <c r="A707">
        <v>705</v>
      </c>
      <c r="C707" t="s">
        <v>1</v>
      </c>
      <c r="H707" s="6">
        <f t="shared" ca="1" si="11"/>
        <v>36.719444444444441</v>
      </c>
      <c r="I707" s="1">
        <v>29873</v>
      </c>
      <c r="J707">
        <v>6</v>
      </c>
      <c r="K707">
        <v>90</v>
      </c>
      <c r="L707">
        <v>16</v>
      </c>
      <c r="M707">
        <v>50</v>
      </c>
      <c r="N707">
        <v>61004</v>
      </c>
      <c r="O707" t="s">
        <v>153</v>
      </c>
      <c r="P707">
        <v>1</v>
      </c>
      <c r="U707">
        <v>1</v>
      </c>
      <c r="V707" t="s">
        <v>99</v>
      </c>
      <c r="X707" t="s">
        <v>87</v>
      </c>
      <c r="Z707" t="s">
        <v>536</v>
      </c>
      <c r="AB707">
        <v>11</v>
      </c>
      <c r="AC707">
        <v>6</v>
      </c>
      <c r="AD707" t="s">
        <v>48</v>
      </c>
      <c r="AJ707" t="s">
        <v>12</v>
      </c>
      <c r="AO707" t="s">
        <v>24</v>
      </c>
      <c r="AQ707">
        <v>2</v>
      </c>
      <c r="AS707">
        <v>2</v>
      </c>
      <c r="AU707">
        <v>8</v>
      </c>
      <c r="AV707" t="s">
        <v>3170</v>
      </c>
      <c r="AW707" t="s">
        <v>39</v>
      </c>
      <c r="AY707">
        <v>10</v>
      </c>
      <c r="AZ707" t="s">
        <v>3171</v>
      </c>
      <c r="BA707" t="s">
        <v>3172</v>
      </c>
      <c r="BB707" t="s">
        <v>3173</v>
      </c>
      <c r="BC707">
        <v>0</v>
      </c>
      <c r="BD707" t="str">
        <f ca="1">IF(Table1[[#This Row],[years_of_experience_in_field]]&gt;Table1[[#This Row],[Age]],"yes","No")</f>
        <v>No</v>
      </c>
    </row>
    <row r="708" spans="1:56" x14ac:dyDescent="0.25">
      <c r="A708">
        <v>706</v>
      </c>
      <c r="B708" t="s">
        <v>0</v>
      </c>
      <c r="H708" s="6">
        <f t="shared" ca="1" si="11"/>
        <v>35.952777777777776</v>
      </c>
      <c r="I708" s="1">
        <v>30149</v>
      </c>
      <c r="J708">
        <v>7</v>
      </c>
      <c r="K708">
        <v>120</v>
      </c>
      <c r="L708">
        <v>7</v>
      </c>
      <c r="M708">
        <v>3</v>
      </c>
      <c r="N708">
        <v>560047</v>
      </c>
      <c r="O708" t="s">
        <v>299</v>
      </c>
      <c r="P708">
        <v>1</v>
      </c>
      <c r="U708">
        <v>1</v>
      </c>
      <c r="V708" t="s">
        <v>54</v>
      </c>
      <c r="X708" t="s">
        <v>45</v>
      </c>
      <c r="AA708" t="s">
        <v>862</v>
      </c>
      <c r="AB708">
        <v>7</v>
      </c>
      <c r="AC708" t="s">
        <v>3174</v>
      </c>
      <c r="AD708" t="s">
        <v>48</v>
      </c>
      <c r="AJ708" t="s">
        <v>12</v>
      </c>
      <c r="AO708" t="s">
        <v>24</v>
      </c>
      <c r="AQ708">
        <v>6</v>
      </c>
      <c r="AS708">
        <v>2</v>
      </c>
      <c r="AU708">
        <v>8</v>
      </c>
      <c r="AV708" t="s">
        <v>3175</v>
      </c>
      <c r="AW708" t="s">
        <v>28</v>
      </c>
      <c r="AY708">
        <v>10</v>
      </c>
      <c r="AZ708" t="s">
        <v>3176</v>
      </c>
      <c r="BA708" t="s">
        <v>3177</v>
      </c>
      <c r="BB708" t="s">
        <v>80</v>
      </c>
      <c r="BC708">
        <v>1</v>
      </c>
      <c r="BD708" t="str">
        <f ca="1">IF(Table1[[#This Row],[years_of_experience_in_field]]&gt;Table1[[#This Row],[Age]],"yes","No")</f>
        <v>No</v>
      </c>
    </row>
    <row r="709" spans="1:56" x14ac:dyDescent="0.25">
      <c r="A709">
        <v>707</v>
      </c>
      <c r="B709" t="s">
        <v>0</v>
      </c>
      <c r="E709" t="s">
        <v>3</v>
      </c>
      <c r="H709" s="6">
        <f t="shared" ca="1" si="11"/>
        <v>22.988888888888887</v>
      </c>
      <c r="I709" s="1">
        <v>34816</v>
      </c>
      <c r="J709">
        <v>4</v>
      </c>
      <c r="K709">
        <v>35</v>
      </c>
      <c r="L709">
        <v>9</v>
      </c>
      <c r="M709">
        <v>15</v>
      </c>
      <c r="N709">
        <v>600094</v>
      </c>
      <c r="O709" t="s">
        <v>153</v>
      </c>
      <c r="P709">
        <v>0</v>
      </c>
      <c r="Q709" t="s">
        <v>17</v>
      </c>
      <c r="S709" t="s">
        <v>68</v>
      </c>
      <c r="U709">
        <v>1</v>
      </c>
      <c r="V709" t="s">
        <v>74</v>
      </c>
      <c r="X709" t="s">
        <v>45</v>
      </c>
      <c r="Z709" t="s">
        <v>56</v>
      </c>
      <c r="AB709">
        <v>2</v>
      </c>
      <c r="AC709" t="s">
        <v>2092</v>
      </c>
      <c r="AD709" t="s">
        <v>23</v>
      </c>
      <c r="AH709" t="s">
        <v>10</v>
      </c>
      <c r="AO709" t="s">
        <v>126</v>
      </c>
      <c r="AQ709">
        <v>6</v>
      </c>
      <c r="AS709">
        <v>5</v>
      </c>
      <c r="AU709">
        <v>10</v>
      </c>
      <c r="AV709" t="s">
        <v>3178</v>
      </c>
      <c r="AW709" t="s">
        <v>39</v>
      </c>
      <c r="AY709">
        <v>10</v>
      </c>
      <c r="AZ709" t="s">
        <v>3179</v>
      </c>
      <c r="BA709" t="s">
        <v>3180</v>
      </c>
      <c r="BB709" t="s">
        <v>3181</v>
      </c>
      <c r="BC709">
        <v>1</v>
      </c>
      <c r="BD709" t="str">
        <f ca="1">IF(Table1[[#This Row],[years_of_experience_in_field]]&gt;Table1[[#This Row],[Age]],"yes","No")</f>
        <v>No</v>
      </c>
    </row>
    <row r="710" spans="1:56" x14ac:dyDescent="0.25">
      <c r="A710">
        <v>708</v>
      </c>
      <c r="F710" t="s">
        <v>4</v>
      </c>
      <c r="H710" s="6">
        <f t="shared" ca="1" si="11"/>
        <v>50.302777777777777</v>
      </c>
      <c r="I710" s="1">
        <v>24983</v>
      </c>
      <c r="J710">
        <v>7</v>
      </c>
      <c r="K710">
        <v>2</v>
      </c>
      <c r="L710">
        <v>3</v>
      </c>
      <c r="M710">
        <v>15</v>
      </c>
      <c r="N710">
        <v>53172</v>
      </c>
      <c r="O710" t="s">
        <v>267</v>
      </c>
      <c r="P710">
        <v>0</v>
      </c>
      <c r="Q710" t="s">
        <v>43</v>
      </c>
      <c r="S710" t="s">
        <v>63</v>
      </c>
      <c r="U710">
        <v>1</v>
      </c>
      <c r="V710" t="s">
        <v>5</v>
      </c>
      <c r="X710" t="s">
        <v>75</v>
      </c>
      <c r="AA710" t="s">
        <v>3182</v>
      </c>
      <c r="AB710">
        <v>25</v>
      </c>
      <c r="AC710" t="s">
        <v>3183</v>
      </c>
      <c r="AD710" t="s">
        <v>23</v>
      </c>
      <c r="AG710" t="s">
        <v>9</v>
      </c>
      <c r="AO710" t="s">
        <v>49</v>
      </c>
      <c r="AQ710">
        <v>4</v>
      </c>
      <c r="AS710">
        <v>3</v>
      </c>
      <c r="AU710">
        <v>6</v>
      </c>
      <c r="AV710" t="s">
        <v>3184</v>
      </c>
      <c r="AW710" t="s">
        <v>28</v>
      </c>
      <c r="AY710">
        <v>8</v>
      </c>
      <c r="AZ710" t="s">
        <v>3185</v>
      </c>
      <c r="BA710" t="s">
        <v>3186</v>
      </c>
      <c r="BC710">
        <v>0</v>
      </c>
      <c r="BD710" t="str">
        <f ca="1">IF(Table1[[#This Row],[years_of_experience_in_field]]&gt;Table1[[#This Row],[Age]],"yes","No")</f>
        <v>No</v>
      </c>
    </row>
    <row r="711" spans="1:56" x14ac:dyDescent="0.25">
      <c r="A711">
        <v>709</v>
      </c>
      <c r="B711" t="s">
        <v>0</v>
      </c>
      <c r="H711" s="6">
        <f t="shared" ca="1" si="11"/>
        <v>31.588888888888889</v>
      </c>
      <c r="I711" s="1">
        <v>31720</v>
      </c>
      <c r="J711">
        <v>6</v>
      </c>
      <c r="K711">
        <v>30</v>
      </c>
      <c r="L711">
        <v>6</v>
      </c>
      <c r="M711">
        <v>30</v>
      </c>
      <c r="N711">
        <v>29063</v>
      </c>
      <c r="O711" t="s">
        <v>97</v>
      </c>
      <c r="P711">
        <v>1</v>
      </c>
      <c r="U711">
        <v>1</v>
      </c>
      <c r="V711" t="s">
        <v>9</v>
      </c>
      <c r="X711" t="s">
        <v>75</v>
      </c>
      <c r="AA711" t="s">
        <v>3187</v>
      </c>
      <c r="AB711">
        <v>5</v>
      </c>
      <c r="AC711" t="s">
        <v>3188</v>
      </c>
      <c r="AD711" t="s">
        <v>327</v>
      </c>
      <c r="AG711" t="s">
        <v>9</v>
      </c>
      <c r="AO711" t="s">
        <v>49</v>
      </c>
      <c r="AQ711">
        <v>4</v>
      </c>
      <c r="AS711">
        <v>4</v>
      </c>
      <c r="AU711">
        <v>20</v>
      </c>
      <c r="AV711" t="s">
        <v>3189</v>
      </c>
      <c r="AW711" t="s">
        <v>28</v>
      </c>
      <c r="AY711">
        <v>9</v>
      </c>
      <c r="AZ711" t="s">
        <v>3190</v>
      </c>
      <c r="BA711" t="s">
        <v>3191</v>
      </c>
      <c r="BB711" t="s">
        <v>3192</v>
      </c>
      <c r="BC711">
        <v>1</v>
      </c>
      <c r="BD711" t="str">
        <f ca="1">IF(Table1[[#This Row],[years_of_experience_in_field]]&gt;Table1[[#This Row],[Age]],"yes","No")</f>
        <v>No</v>
      </c>
    </row>
    <row r="712" spans="1:56" x14ac:dyDescent="0.25">
      <c r="A712">
        <v>710</v>
      </c>
      <c r="B712" t="s">
        <v>0</v>
      </c>
      <c r="H712" s="6">
        <f t="shared" ca="1" si="11"/>
        <v>31.197222222222223</v>
      </c>
      <c r="I712" s="1">
        <v>31861</v>
      </c>
      <c r="J712">
        <v>7</v>
      </c>
      <c r="K712">
        <v>35</v>
      </c>
      <c r="L712">
        <v>14</v>
      </c>
      <c r="M712">
        <v>1</v>
      </c>
      <c r="N712">
        <v>8021</v>
      </c>
      <c r="O712" t="s">
        <v>189</v>
      </c>
      <c r="P712">
        <v>0</v>
      </c>
      <c r="R712" t="s">
        <v>3193</v>
      </c>
      <c r="S712" t="s">
        <v>18</v>
      </c>
      <c r="U712">
        <v>0</v>
      </c>
      <c r="AD712" t="s">
        <v>48</v>
      </c>
      <c r="AG712" t="s">
        <v>9</v>
      </c>
      <c r="AO712" t="s">
        <v>37</v>
      </c>
      <c r="AQ712">
        <v>6</v>
      </c>
      <c r="AS712">
        <v>6</v>
      </c>
      <c r="AU712">
        <v>8</v>
      </c>
      <c r="AV712" t="s">
        <v>3194</v>
      </c>
      <c r="AW712" t="s">
        <v>39</v>
      </c>
      <c r="AY712">
        <v>5</v>
      </c>
      <c r="AZ712" t="s">
        <v>3195</v>
      </c>
      <c r="BB712" t="s">
        <v>3196</v>
      </c>
      <c r="BD712" t="str">
        <f ca="1">IF(Table1[[#This Row],[years_of_experience_in_field]]&gt;Table1[[#This Row],[Age]],"yes","No")</f>
        <v>No</v>
      </c>
    </row>
    <row r="713" spans="1:56" x14ac:dyDescent="0.25">
      <c r="A713">
        <v>711</v>
      </c>
      <c r="F713" t="s">
        <v>4</v>
      </c>
      <c r="H713" s="6">
        <f t="shared" ca="1" si="11"/>
        <v>37.677777777777777</v>
      </c>
      <c r="I713" s="1">
        <v>29528</v>
      </c>
      <c r="J713">
        <v>7</v>
      </c>
      <c r="K713">
        <v>75</v>
      </c>
      <c r="L713">
        <v>10</v>
      </c>
      <c r="M713">
        <v>2</v>
      </c>
      <c r="N713">
        <v>11577</v>
      </c>
      <c r="O713" t="s">
        <v>31</v>
      </c>
      <c r="P713">
        <v>0</v>
      </c>
      <c r="Q713" t="s">
        <v>86</v>
      </c>
      <c r="S713" t="s">
        <v>18</v>
      </c>
      <c r="U713">
        <v>0</v>
      </c>
      <c r="AD713" t="s">
        <v>23</v>
      </c>
      <c r="AI713" t="s">
        <v>11</v>
      </c>
      <c r="AO713" t="s">
        <v>37</v>
      </c>
      <c r="AQ713">
        <v>2</v>
      </c>
      <c r="AS713">
        <v>4</v>
      </c>
      <c r="AU713">
        <v>50</v>
      </c>
      <c r="AV713" t="s">
        <v>3197</v>
      </c>
      <c r="AW713" t="s">
        <v>39</v>
      </c>
      <c r="AY713">
        <v>10</v>
      </c>
      <c r="AZ713" t="s">
        <v>3198</v>
      </c>
      <c r="BC713">
        <v>0</v>
      </c>
      <c r="BD713" t="str">
        <f ca="1">IF(Table1[[#This Row],[years_of_experience_in_field]]&gt;Table1[[#This Row],[Age]],"yes","No")</f>
        <v>No</v>
      </c>
    </row>
    <row r="714" spans="1:56" x14ac:dyDescent="0.25">
      <c r="A714">
        <v>712</v>
      </c>
      <c r="F714" t="s">
        <v>4</v>
      </c>
      <c r="H714" s="6">
        <f t="shared" ca="1" si="11"/>
        <v>22.911111111111111</v>
      </c>
      <c r="I714" s="1">
        <v>34844</v>
      </c>
      <c r="J714">
        <v>8</v>
      </c>
      <c r="K714">
        <v>35</v>
      </c>
      <c r="L714">
        <v>12</v>
      </c>
      <c r="M714">
        <v>20</v>
      </c>
      <c r="N714">
        <v>100016</v>
      </c>
      <c r="O714" t="s">
        <v>42</v>
      </c>
      <c r="P714">
        <v>0</v>
      </c>
      <c r="Q714" t="s">
        <v>32</v>
      </c>
      <c r="S714" t="s">
        <v>63</v>
      </c>
      <c r="U714">
        <v>0</v>
      </c>
      <c r="AD714" t="s">
        <v>23</v>
      </c>
      <c r="AJ714" t="s">
        <v>12</v>
      </c>
      <c r="AO714" t="s">
        <v>49</v>
      </c>
      <c r="AQ714">
        <v>6</v>
      </c>
      <c r="AS714">
        <v>6</v>
      </c>
      <c r="AU714">
        <v>4</v>
      </c>
      <c r="AV714" t="s">
        <v>3199</v>
      </c>
      <c r="AW714" t="s">
        <v>28</v>
      </c>
      <c r="AY714">
        <v>10</v>
      </c>
      <c r="AZ714" t="s">
        <v>3200</v>
      </c>
      <c r="BA714" t="s">
        <v>3201</v>
      </c>
      <c r="BB714" t="s">
        <v>3201</v>
      </c>
      <c r="BC714">
        <v>0</v>
      </c>
      <c r="BD714" t="str">
        <f ca="1">IF(Table1[[#This Row],[years_of_experience_in_field]]&gt;Table1[[#This Row],[Age]],"yes","No")</f>
        <v>No</v>
      </c>
    </row>
    <row r="715" spans="1:56" x14ac:dyDescent="0.25">
      <c r="A715">
        <v>713</v>
      </c>
      <c r="B715" t="s">
        <v>0</v>
      </c>
      <c r="C715" t="s">
        <v>1</v>
      </c>
      <c r="D715" t="s">
        <v>2</v>
      </c>
      <c r="E715" t="s">
        <v>3</v>
      </c>
      <c r="F715" t="s">
        <v>4</v>
      </c>
      <c r="H715" s="6">
        <f t="shared" ca="1" si="11"/>
        <v>28.958333333333332</v>
      </c>
      <c r="I715" s="1">
        <v>32667</v>
      </c>
      <c r="J715">
        <v>8</v>
      </c>
      <c r="K715">
        <v>30</v>
      </c>
      <c r="L715">
        <v>5</v>
      </c>
      <c r="M715">
        <v>30</v>
      </c>
      <c r="N715">
        <v>10128</v>
      </c>
      <c r="O715" t="s">
        <v>153</v>
      </c>
      <c r="P715">
        <v>0</v>
      </c>
      <c r="Q715" t="s">
        <v>62</v>
      </c>
      <c r="T715" t="s">
        <v>15</v>
      </c>
      <c r="U715">
        <v>1</v>
      </c>
      <c r="V715" t="s">
        <v>429</v>
      </c>
      <c r="X715" t="s">
        <v>20</v>
      </c>
      <c r="AA715" t="s">
        <v>3202</v>
      </c>
      <c r="AB715">
        <v>5</v>
      </c>
      <c r="AC715" t="s">
        <v>3203</v>
      </c>
      <c r="AD715" t="s">
        <v>23</v>
      </c>
      <c r="AE715" t="s">
        <v>7</v>
      </c>
      <c r="AJ715" t="s">
        <v>12</v>
      </c>
      <c r="AN715" t="s">
        <v>3204</v>
      </c>
      <c r="AO715" t="s">
        <v>37</v>
      </c>
      <c r="AQ715">
        <v>5</v>
      </c>
      <c r="AT715">
        <v>8</v>
      </c>
      <c r="AU715">
        <v>10</v>
      </c>
      <c r="AV715" t="s">
        <v>3205</v>
      </c>
      <c r="AW715" t="s">
        <v>39</v>
      </c>
      <c r="AY715">
        <v>10</v>
      </c>
      <c r="AZ715" t="s">
        <v>3206</v>
      </c>
      <c r="BC715">
        <v>1</v>
      </c>
      <c r="BD715" t="str">
        <f ca="1">IF(Table1[[#This Row],[years_of_experience_in_field]]&gt;Table1[[#This Row],[Age]],"yes","No")</f>
        <v>No</v>
      </c>
    </row>
    <row r="716" spans="1:56" x14ac:dyDescent="0.25">
      <c r="A716">
        <v>714</v>
      </c>
      <c r="C716" t="s">
        <v>1</v>
      </c>
      <c r="H716" s="6">
        <f t="shared" ca="1" si="11"/>
        <v>33.361111111111114</v>
      </c>
      <c r="I716" s="1">
        <v>31082</v>
      </c>
      <c r="J716">
        <v>8</v>
      </c>
      <c r="K716">
        <v>80</v>
      </c>
      <c r="L716">
        <v>9</v>
      </c>
      <c r="M716">
        <v>2</v>
      </c>
      <c r="N716">
        <v>0</v>
      </c>
      <c r="O716" t="s">
        <v>42</v>
      </c>
      <c r="P716">
        <v>1</v>
      </c>
      <c r="U716">
        <v>1</v>
      </c>
      <c r="V716" t="s">
        <v>5</v>
      </c>
      <c r="X716" t="s">
        <v>45</v>
      </c>
      <c r="Z716" t="s">
        <v>612</v>
      </c>
      <c r="AB716">
        <v>10</v>
      </c>
      <c r="AC716" t="s">
        <v>3207</v>
      </c>
      <c r="AD716" t="s">
        <v>48</v>
      </c>
      <c r="AG716" t="s">
        <v>9</v>
      </c>
      <c r="AO716" t="s">
        <v>37</v>
      </c>
      <c r="AR716">
        <v>13</v>
      </c>
      <c r="AT716">
        <v>10</v>
      </c>
      <c r="AU716">
        <v>30</v>
      </c>
      <c r="AV716" t="s">
        <v>3208</v>
      </c>
      <c r="AX716" t="s">
        <v>3209</v>
      </c>
      <c r="AY716">
        <v>7</v>
      </c>
      <c r="AZ716" t="s">
        <v>3210</v>
      </c>
      <c r="BA716" t="s">
        <v>571</v>
      </c>
      <c r="BB716" t="s">
        <v>571</v>
      </c>
      <c r="BC716">
        <v>1</v>
      </c>
      <c r="BD716" t="str">
        <f ca="1">IF(Table1[[#This Row],[years_of_experience_in_field]]&gt;Table1[[#This Row],[Age]],"yes","No")</f>
        <v>No</v>
      </c>
    </row>
    <row r="717" spans="1:56" ht="409.5" x14ac:dyDescent="0.25">
      <c r="A717">
        <v>715</v>
      </c>
      <c r="C717" t="s">
        <v>1</v>
      </c>
      <c r="H717" s="6">
        <f t="shared" ca="1" si="11"/>
        <v>24.638888888888889</v>
      </c>
      <c r="I717" s="1">
        <v>34222</v>
      </c>
      <c r="J717">
        <v>8</v>
      </c>
      <c r="K717">
        <v>15</v>
      </c>
      <c r="L717">
        <v>9</v>
      </c>
      <c r="M717">
        <v>12</v>
      </c>
      <c r="N717">
        <v>32351</v>
      </c>
      <c r="O717" t="s">
        <v>189</v>
      </c>
      <c r="P717">
        <v>1</v>
      </c>
      <c r="U717">
        <v>0</v>
      </c>
      <c r="AD717" t="s">
        <v>23</v>
      </c>
      <c r="AH717" t="s">
        <v>10</v>
      </c>
      <c r="AO717" t="s">
        <v>37</v>
      </c>
      <c r="AR717" t="s">
        <v>580</v>
      </c>
      <c r="AT717" t="s">
        <v>580</v>
      </c>
      <c r="AU717">
        <v>30</v>
      </c>
      <c r="AV717" s="3" t="s">
        <v>3211</v>
      </c>
      <c r="AW717" t="s">
        <v>28</v>
      </c>
      <c r="AY717">
        <v>10</v>
      </c>
      <c r="AZ717" t="s">
        <v>3212</v>
      </c>
      <c r="BB717" t="s">
        <v>3213</v>
      </c>
      <c r="BC717">
        <v>1</v>
      </c>
      <c r="BD717" t="str">
        <f ca="1">IF(Table1[[#This Row],[years_of_experience_in_field]]&gt;Table1[[#This Row],[Age]],"yes","No")</f>
        <v>No</v>
      </c>
    </row>
    <row r="718" spans="1:56" x14ac:dyDescent="0.25">
      <c r="A718">
        <v>716</v>
      </c>
      <c r="B718" t="s">
        <v>0</v>
      </c>
      <c r="C718" t="s">
        <v>1</v>
      </c>
      <c r="D718" t="s">
        <v>2</v>
      </c>
      <c r="H718" s="6">
        <f t="shared" ca="1" si="11"/>
        <v>37.077777777777776</v>
      </c>
      <c r="I718" s="1">
        <v>29744</v>
      </c>
      <c r="J718">
        <v>7</v>
      </c>
      <c r="K718">
        <v>40</v>
      </c>
      <c r="L718">
        <v>10</v>
      </c>
      <c r="M718">
        <v>0</v>
      </c>
      <c r="N718">
        <v>60615</v>
      </c>
      <c r="O718" t="s">
        <v>67</v>
      </c>
      <c r="P718">
        <v>0</v>
      </c>
      <c r="Q718" t="s">
        <v>32</v>
      </c>
      <c r="S718" t="s">
        <v>63</v>
      </c>
      <c r="U718">
        <v>1</v>
      </c>
      <c r="V718" t="s">
        <v>371</v>
      </c>
      <c r="X718" t="s">
        <v>75</v>
      </c>
      <c r="Z718" t="s">
        <v>21</v>
      </c>
      <c r="AB718">
        <v>6</v>
      </c>
      <c r="AC718" t="s">
        <v>3214</v>
      </c>
      <c r="AD718" t="s">
        <v>36</v>
      </c>
      <c r="AH718" t="s">
        <v>10</v>
      </c>
      <c r="AO718" t="s">
        <v>126</v>
      </c>
      <c r="AQ718">
        <v>5</v>
      </c>
      <c r="AS718">
        <v>5</v>
      </c>
      <c r="AU718">
        <v>4</v>
      </c>
      <c r="AV718" t="s">
        <v>3215</v>
      </c>
      <c r="AW718" t="s">
        <v>28</v>
      </c>
      <c r="AY718">
        <v>8</v>
      </c>
      <c r="AZ718" t="s">
        <v>3216</v>
      </c>
      <c r="BC718">
        <v>1</v>
      </c>
      <c r="BD718" t="str">
        <f ca="1">IF(Table1[[#This Row],[years_of_experience_in_field]]&gt;Table1[[#This Row],[Age]],"yes","No")</f>
        <v>No</v>
      </c>
    </row>
    <row r="719" spans="1:56" x14ac:dyDescent="0.25">
      <c r="A719">
        <v>717</v>
      </c>
      <c r="B719" t="s">
        <v>0</v>
      </c>
      <c r="H719" s="6">
        <f t="shared" ca="1" si="11"/>
        <v>30.308333333333334</v>
      </c>
      <c r="I719" s="1">
        <v>32181</v>
      </c>
      <c r="J719">
        <v>10</v>
      </c>
      <c r="K719">
        <v>60</v>
      </c>
      <c r="L719">
        <v>8</v>
      </c>
      <c r="M719">
        <v>10</v>
      </c>
      <c r="N719">
        <v>94063</v>
      </c>
      <c r="O719" t="s">
        <v>85</v>
      </c>
      <c r="P719">
        <v>0</v>
      </c>
      <c r="Q719" t="s">
        <v>43</v>
      </c>
      <c r="S719" t="s">
        <v>68</v>
      </c>
      <c r="U719">
        <v>0</v>
      </c>
      <c r="AD719" t="s">
        <v>48</v>
      </c>
      <c r="AI719" t="s">
        <v>11</v>
      </c>
      <c r="AK719" t="s">
        <v>13</v>
      </c>
      <c r="AO719" t="s">
        <v>24</v>
      </c>
      <c r="AQ719">
        <v>4</v>
      </c>
      <c r="AS719">
        <v>4</v>
      </c>
      <c r="AU719">
        <v>6</v>
      </c>
      <c r="AV719" t="s">
        <v>3217</v>
      </c>
      <c r="AW719" t="s">
        <v>28</v>
      </c>
      <c r="AY719">
        <v>10</v>
      </c>
      <c r="AZ719" t="s">
        <v>3218</v>
      </c>
      <c r="BA719" t="s">
        <v>3219</v>
      </c>
      <c r="BB719" t="s">
        <v>3220</v>
      </c>
      <c r="BC719">
        <v>1</v>
      </c>
      <c r="BD719" t="str">
        <f ca="1">IF(Table1[[#This Row],[years_of_experience_in_field]]&gt;Table1[[#This Row],[Age]],"yes","No")</f>
        <v>No</v>
      </c>
    </row>
    <row r="720" spans="1:56" x14ac:dyDescent="0.25">
      <c r="A720">
        <v>718</v>
      </c>
      <c r="B720" t="s">
        <v>0</v>
      </c>
      <c r="C720" t="s">
        <v>1</v>
      </c>
      <c r="F720" t="s">
        <v>4</v>
      </c>
      <c r="H720" s="6">
        <f t="shared" ca="1" si="11"/>
        <v>28.694444444444443</v>
      </c>
      <c r="I720" s="1">
        <v>32762</v>
      </c>
      <c r="J720">
        <v>4</v>
      </c>
      <c r="K720">
        <v>30</v>
      </c>
      <c r="L720">
        <v>18</v>
      </c>
      <c r="M720">
        <v>24</v>
      </c>
      <c r="N720">
        <v>500072</v>
      </c>
      <c r="O720" t="s">
        <v>267</v>
      </c>
      <c r="P720">
        <v>1</v>
      </c>
      <c r="U720">
        <v>1</v>
      </c>
      <c r="V720" t="s">
        <v>99</v>
      </c>
      <c r="X720" t="s">
        <v>45</v>
      </c>
      <c r="Z720" t="s">
        <v>56</v>
      </c>
      <c r="AB720">
        <v>5</v>
      </c>
      <c r="AC720" t="s">
        <v>3221</v>
      </c>
      <c r="AD720" t="s">
        <v>23</v>
      </c>
      <c r="AJ720" t="s">
        <v>12</v>
      </c>
      <c r="AO720" t="s">
        <v>24</v>
      </c>
      <c r="AR720">
        <v>10</v>
      </c>
      <c r="AS720">
        <v>6</v>
      </c>
      <c r="AU720">
        <v>72</v>
      </c>
      <c r="AV720" t="s">
        <v>3222</v>
      </c>
      <c r="AW720" t="s">
        <v>39</v>
      </c>
      <c r="AY720">
        <v>10</v>
      </c>
      <c r="AZ720" t="s">
        <v>3223</v>
      </c>
      <c r="BA720" t="s">
        <v>3224</v>
      </c>
      <c r="BB720" t="s">
        <v>3225</v>
      </c>
      <c r="BC720">
        <v>1</v>
      </c>
      <c r="BD720" t="str">
        <f ca="1">IF(Table1[[#This Row],[years_of_experience_in_field]]&gt;Table1[[#This Row],[Age]],"yes","No")</f>
        <v>No</v>
      </c>
    </row>
    <row r="721" spans="1:56" x14ac:dyDescent="0.25">
      <c r="A721">
        <v>719</v>
      </c>
      <c r="B721" t="s">
        <v>0</v>
      </c>
      <c r="C721" t="s">
        <v>1</v>
      </c>
      <c r="H721" s="6">
        <f t="shared" ca="1" si="11"/>
        <v>34.147222222222226</v>
      </c>
      <c r="I721" s="1">
        <v>30799</v>
      </c>
      <c r="J721">
        <v>6</v>
      </c>
      <c r="K721">
        <v>135</v>
      </c>
      <c r="L721">
        <v>7</v>
      </c>
      <c r="M721">
        <v>40</v>
      </c>
      <c r="N721">
        <v>84034</v>
      </c>
      <c r="O721" t="s">
        <v>85</v>
      </c>
      <c r="P721">
        <v>1</v>
      </c>
      <c r="U721">
        <v>1</v>
      </c>
      <c r="V721" t="s">
        <v>19</v>
      </c>
      <c r="X721" t="s">
        <v>75</v>
      </c>
      <c r="Z721" t="s">
        <v>236</v>
      </c>
      <c r="AB721">
        <v>5</v>
      </c>
      <c r="AC721" t="s">
        <v>3226</v>
      </c>
      <c r="AD721" t="s">
        <v>48</v>
      </c>
      <c r="AI721" t="s">
        <v>11</v>
      </c>
      <c r="AO721" t="s">
        <v>37</v>
      </c>
      <c r="AQ721">
        <v>4</v>
      </c>
      <c r="AS721">
        <v>5</v>
      </c>
      <c r="AU721">
        <v>25</v>
      </c>
      <c r="AV721" t="s">
        <v>3227</v>
      </c>
      <c r="AW721" t="s">
        <v>39</v>
      </c>
      <c r="AY721">
        <v>8</v>
      </c>
      <c r="AZ721" t="s">
        <v>3228</v>
      </c>
      <c r="BC721">
        <v>0</v>
      </c>
      <c r="BD721" t="str">
        <f ca="1">IF(Table1[[#This Row],[years_of_experience_in_field]]&gt;Table1[[#This Row],[Age]],"yes","No")</f>
        <v>No</v>
      </c>
    </row>
    <row r="722" spans="1:56" x14ac:dyDescent="0.25">
      <c r="A722">
        <v>720</v>
      </c>
      <c r="B722" t="s">
        <v>0</v>
      </c>
      <c r="H722" s="6">
        <f t="shared" ca="1" si="11"/>
        <v>37.072222222222223</v>
      </c>
      <c r="I722" s="1">
        <v>29746</v>
      </c>
      <c r="J722">
        <v>8</v>
      </c>
      <c r="K722">
        <v>35</v>
      </c>
      <c r="L722">
        <v>8</v>
      </c>
      <c r="M722">
        <v>15</v>
      </c>
      <c r="N722">
        <v>12527</v>
      </c>
      <c r="O722" t="s">
        <v>16</v>
      </c>
      <c r="P722">
        <v>1</v>
      </c>
      <c r="U722">
        <v>0</v>
      </c>
      <c r="AD722" t="s">
        <v>23</v>
      </c>
      <c r="AJ722" t="s">
        <v>12</v>
      </c>
      <c r="AO722" t="s">
        <v>24</v>
      </c>
      <c r="AQ722">
        <v>6</v>
      </c>
      <c r="AS722">
        <v>6</v>
      </c>
      <c r="AU722">
        <v>10</v>
      </c>
      <c r="AV722" t="s">
        <v>3229</v>
      </c>
      <c r="AX722" t="s">
        <v>346</v>
      </c>
      <c r="AY722">
        <v>8</v>
      </c>
      <c r="AZ722" t="s">
        <v>3230</v>
      </c>
      <c r="BA722" t="s">
        <v>3231</v>
      </c>
      <c r="BB722" t="s">
        <v>3232</v>
      </c>
      <c r="BC722">
        <v>1</v>
      </c>
      <c r="BD722" t="str">
        <f ca="1">IF(Table1[[#This Row],[years_of_experience_in_field]]&gt;Table1[[#This Row],[Age]],"yes","No")</f>
        <v>No</v>
      </c>
    </row>
    <row r="723" spans="1:56" x14ac:dyDescent="0.25">
      <c r="A723">
        <v>721</v>
      </c>
      <c r="B723" t="s">
        <v>0</v>
      </c>
      <c r="H723" s="6">
        <f t="shared" ca="1" si="11"/>
        <v>35.516666666666666</v>
      </c>
      <c r="I723" s="1">
        <v>30306</v>
      </c>
      <c r="J723">
        <v>8</v>
      </c>
      <c r="K723">
        <v>90</v>
      </c>
      <c r="L723">
        <v>15</v>
      </c>
      <c r="M723">
        <v>10</v>
      </c>
      <c r="N723">
        <v>94303</v>
      </c>
      <c r="O723" t="s">
        <v>16</v>
      </c>
      <c r="P723">
        <v>0</v>
      </c>
      <c r="Q723" t="s">
        <v>32</v>
      </c>
      <c r="T723" t="s">
        <v>3233</v>
      </c>
      <c r="U723">
        <v>1</v>
      </c>
      <c r="V723" t="s">
        <v>119</v>
      </c>
      <c r="X723" t="s">
        <v>45</v>
      </c>
      <c r="Z723" t="s">
        <v>56</v>
      </c>
      <c r="AB723">
        <v>2</v>
      </c>
      <c r="AC723" t="s">
        <v>3234</v>
      </c>
      <c r="AD723" t="s">
        <v>23</v>
      </c>
      <c r="AH723" t="s">
        <v>10</v>
      </c>
      <c r="AO723" t="s">
        <v>49</v>
      </c>
      <c r="AQ723">
        <v>6</v>
      </c>
      <c r="AS723">
        <v>6</v>
      </c>
      <c r="AU723">
        <v>15</v>
      </c>
      <c r="AV723" t="s">
        <v>3235</v>
      </c>
      <c r="AW723" t="s">
        <v>39</v>
      </c>
      <c r="AY723">
        <v>4</v>
      </c>
      <c r="AZ723" t="s">
        <v>3236</v>
      </c>
      <c r="BA723" t="s">
        <v>3237</v>
      </c>
      <c r="BB723" t="s">
        <v>3238</v>
      </c>
      <c r="BC723">
        <v>1</v>
      </c>
      <c r="BD723" t="str">
        <f ca="1">IF(Table1[[#This Row],[years_of_experience_in_field]]&gt;Table1[[#This Row],[Age]],"yes","No")</f>
        <v>No</v>
      </c>
    </row>
    <row r="724" spans="1:56" x14ac:dyDescent="0.25">
      <c r="A724">
        <v>722</v>
      </c>
      <c r="B724" t="s">
        <v>0</v>
      </c>
      <c r="F724" t="s">
        <v>4</v>
      </c>
      <c r="H724" s="6">
        <f t="shared" ca="1" si="11"/>
        <v>28.422222222222221</v>
      </c>
      <c r="I724" s="1">
        <v>32860</v>
      </c>
      <c r="J724">
        <v>8</v>
      </c>
      <c r="K724">
        <v>120</v>
      </c>
      <c r="L724">
        <v>8</v>
      </c>
      <c r="M724">
        <v>1</v>
      </c>
      <c r="N724">
        <v>542187</v>
      </c>
      <c r="O724" t="s">
        <v>97</v>
      </c>
      <c r="P724">
        <v>0</v>
      </c>
      <c r="Q724" t="s">
        <v>32</v>
      </c>
      <c r="S724" t="s">
        <v>68</v>
      </c>
      <c r="U724">
        <v>0</v>
      </c>
      <c r="AD724" t="s">
        <v>23</v>
      </c>
      <c r="AF724" t="s">
        <v>8</v>
      </c>
      <c r="AO724" t="s">
        <v>37</v>
      </c>
      <c r="AR724">
        <v>15</v>
      </c>
      <c r="AT724">
        <v>20</v>
      </c>
      <c r="AU724">
        <v>80</v>
      </c>
      <c r="AV724" t="s">
        <v>3239</v>
      </c>
      <c r="AW724" t="s">
        <v>28</v>
      </c>
      <c r="AY724">
        <v>7</v>
      </c>
      <c r="AZ724" t="s">
        <v>3240</v>
      </c>
      <c r="BA724" t="s">
        <v>965</v>
      </c>
      <c r="BB724" t="s">
        <v>965</v>
      </c>
      <c r="BC724">
        <v>0</v>
      </c>
      <c r="BD724" t="str">
        <f ca="1">IF(Table1[[#This Row],[years_of_experience_in_field]]&gt;Table1[[#This Row],[Age]],"yes","No")</f>
        <v>No</v>
      </c>
    </row>
    <row r="725" spans="1:56" x14ac:dyDescent="0.25">
      <c r="A725">
        <v>723</v>
      </c>
      <c r="B725" t="s">
        <v>0</v>
      </c>
      <c r="F725" t="s">
        <v>4</v>
      </c>
      <c r="H725" s="6">
        <f t="shared" ca="1" si="11"/>
        <v>24.625</v>
      </c>
      <c r="I725" s="1">
        <v>34227</v>
      </c>
      <c r="J725">
        <v>8</v>
      </c>
      <c r="K725">
        <v>40</v>
      </c>
      <c r="L725">
        <v>10</v>
      </c>
      <c r="M725">
        <v>6</v>
      </c>
      <c r="N725">
        <v>50009</v>
      </c>
      <c r="O725" t="s">
        <v>42</v>
      </c>
      <c r="P725">
        <v>1</v>
      </c>
      <c r="U725">
        <v>1</v>
      </c>
      <c r="V725" t="s">
        <v>19</v>
      </c>
      <c r="X725" t="s">
        <v>20</v>
      </c>
      <c r="Z725" t="s">
        <v>320</v>
      </c>
      <c r="AB725">
        <v>2</v>
      </c>
      <c r="AC725" t="s">
        <v>3241</v>
      </c>
      <c r="AD725" t="s">
        <v>23</v>
      </c>
      <c r="AI725" t="s">
        <v>11</v>
      </c>
      <c r="AO725" t="s">
        <v>24</v>
      </c>
      <c r="AQ725">
        <v>3</v>
      </c>
      <c r="AS725">
        <v>3</v>
      </c>
      <c r="AU725">
        <v>4</v>
      </c>
      <c r="AV725" t="s">
        <v>3242</v>
      </c>
      <c r="AW725" t="s">
        <v>39</v>
      </c>
      <c r="AY725">
        <v>10</v>
      </c>
      <c r="AZ725" t="s">
        <v>3243</v>
      </c>
      <c r="BA725" t="s">
        <v>3244</v>
      </c>
      <c r="BC725">
        <v>1</v>
      </c>
      <c r="BD725" t="str">
        <f ca="1">IF(Table1[[#This Row],[years_of_experience_in_field]]&gt;Table1[[#This Row],[Age]],"yes","No")</f>
        <v>No</v>
      </c>
    </row>
    <row r="726" spans="1:56" x14ac:dyDescent="0.25">
      <c r="A726">
        <v>724</v>
      </c>
      <c r="B726" t="s">
        <v>0</v>
      </c>
      <c r="H726" s="6">
        <v>33</v>
      </c>
      <c r="J726">
        <v>7</v>
      </c>
      <c r="K726">
        <v>10</v>
      </c>
      <c r="L726">
        <v>8</v>
      </c>
      <c r="M726">
        <v>8</v>
      </c>
      <c r="N726">
        <v>100000</v>
      </c>
      <c r="O726" t="s">
        <v>31</v>
      </c>
      <c r="P726">
        <v>1</v>
      </c>
      <c r="U726">
        <v>1</v>
      </c>
      <c r="V726" t="s">
        <v>105</v>
      </c>
      <c r="X726" t="s">
        <v>45</v>
      </c>
      <c r="Z726" t="s">
        <v>56</v>
      </c>
      <c r="AB726">
        <v>1</v>
      </c>
      <c r="AC726" t="s">
        <v>3245</v>
      </c>
      <c r="AD726" t="s">
        <v>23</v>
      </c>
      <c r="AH726" t="s">
        <v>10</v>
      </c>
      <c r="AJ726" t="s">
        <v>12</v>
      </c>
      <c r="AO726" t="s">
        <v>24</v>
      </c>
      <c r="AQ726">
        <v>4</v>
      </c>
      <c r="AS726">
        <v>4</v>
      </c>
      <c r="AU726">
        <v>5</v>
      </c>
      <c r="AV726" t="s">
        <v>3246</v>
      </c>
      <c r="AW726" t="s">
        <v>39</v>
      </c>
      <c r="AY726">
        <v>9</v>
      </c>
      <c r="AZ726" t="s">
        <v>3247</v>
      </c>
      <c r="BA726" t="s">
        <v>3248</v>
      </c>
      <c r="BB726" t="s">
        <v>3249</v>
      </c>
      <c r="BC726">
        <v>1</v>
      </c>
      <c r="BD726" t="str">
        <f>IF(Table1[[#This Row],[years_of_experience_in_field]]&gt;Table1[[#This Row],[Age]],"yes","No")</f>
        <v>No</v>
      </c>
    </row>
    <row r="727" spans="1:56" x14ac:dyDescent="0.25">
      <c r="A727">
        <v>725</v>
      </c>
      <c r="B727" t="s">
        <v>0</v>
      </c>
      <c r="H727" s="6">
        <f t="shared" ca="1" si="11"/>
        <v>27.502777777777776</v>
      </c>
      <c r="I727" s="1">
        <v>33191</v>
      </c>
      <c r="J727">
        <v>7</v>
      </c>
      <c r="K727">
        <v>70</v>
      </c>
      <c r="L727">
        <v>3</v>
      </c>
      <c r="M727">
        <v>5</v>
      </c>
      <c r="N727">
        <v>91748</v>
      </c>
      <c r="O727" t="s">
        <v>67</v>
      </c>
      <c r="P727">
        <v>0</v>
      </c>
      <c r="Q727" t="s">
        <v>62</v>
      </c>
      <c r="S727" t="s">
        <v>63</v>
      </c>
      <c r="U727">
        <v>1</v>
      </c>
      <c r="V727" t="s">
        <v>483</v>
      </c>
      <c r="X727" t="s">
        <v>75</v>
      </c>
      <c r="Z727" t="s">
        <v>21</v>
      </c>
      <c r="AB727">
        <v>2</v>
      </c>
      <c r="AC727" t="s">
        <v>1459</v>
      </c>
      <c r="AD727" t="s">
        <v>23</v>
      </c>
      <c r="AM727" t="s">
        <v>15</v>
      </c>
      <c r="AX727" t="s">
        <v>1293</v>
      </c>
      <c r="AY727">
        <v>10</v>
      </c>
      <c r="AZ727" t="s">
        <v>3250</v>
      </c>
      <c r="BA727" t="s">
        <v>3251</v>
      </c>
      <c r="BC727">
        <v>1</v>
      </c>
      <c r="BD727" t="str">
        <f ca="1">IF(Table1[[#This Row],[years_of_experience_in_field]]&gt;Table1[[#This Row],[Age]],"yes","No")</f>
        <v>No</v>
      </c>
    </row>
    <row r="728" spans="1:56" x14ac:dyDescent="0.25">
      <c r="A728">
        <v>726</v>
      </c>
      <c r="B728" t="s">
        <v>0</v>
      </c>
      <c r="C728" t="s">
        <v>1</v>
      </c>
      <c r="H728" s="6">
        <f t="shared" ca="1" si="11"/>
        <v>35.844444444444441</v>
      </c>
      <c r="I728" s="1">
        <v>30188</v>
      </c>
      <c r="J728">
        <v>7</v>
      </c>
      <c r="K728">
        <v>30</v>
      </c>
      <c r="L728">
        <v>7</v>
      </c>
      <c r="M728">
        <v>1</v>
      </c>
      <c r="N728">
        <v>129783</v>
      </c>
      <c r="O728" t="s">
        <v>53</v>
      </c>
      <c r="P728">
        <v>0</v>
      </c>
      <c r="Q728" t="s">
        <v>32</v>
      </c>
      <c r="S728" t="s">
        <v>63</v>
      </c>
      <c r="U728">
        <v>1</v>
      </c>
      <c r="V728" t="s">
        <v>34</v>
      </c>
      <c r="X728" t="s">
        <v>45</v>
      </c>
      <c r="Z728" t="s">
        <v>21</v>
      </c>
      <c r="AB728">
        <v>7</v>
      </c>
      <c r="AC728" t="s">
        <v>3252</v>
      </c>
      <c r="AD728" t="s">
        <v>48</v>
      </c>
      <c r="AJ728" t="s">
        <v>12</v>
      </c>
      <c r="AO728" t="s">
        <v>24</v>
      </c>
      <c r="AQ728">
        <v>4</v>
      </c>
      <c r="AS728">
        <v>2</v>
      </c>
      <c r="AU728">
        <v>2</v>
      </c>
      <c r="AV728" t="s">
        <v>3253</v>
      </c>
      <c r="AW728" t="s">
        <v>39</v>
      </c>
      <c r="AY728">
        <v>10</v>
      </c>
      <c r="AZ728" t="s">
        <v>3254</v>
      </c>
      <c r="BA728" t="s">
        <v>3255</v>
      </c>
      <c r="BB728" t="s">
        <v>3256</v>
      </c>
      <c r="BC728">
        <v>1</v>
      </c>
      <c r="BD728" t="str">
        <f ca="1">IF(Table1[[#This Row],[years_of_experience_in_field]]&gt;Table1[[#This Row],[Age]],"yes","No")</f>
        <v>No</v>
      </c>
    </row>
    <row r="729" spans="1:56" x14ac:dyDescent="0.25">
      <c r="A729">
        <v>727</v>
      </c>
      <c r="F729" t="s">
        <v>4</v>
      </c>
      <c r="H729" s="6">
        <f t="shared" ca="1" si="11"/>
        <v>6.3888888888888884E-2</v>
      </c>
      <c r="I729" s="1">
        <v>43069</v>
      </c>
      <c r="J729">
        <v>6</v>
      </c>
      <c r="K729">
        <v>30</v>
      </c>
      <c r="L729">
        <v>10</v>
      </c>
      <c r="M729">
        <v>6</v>
      </c>
      <c r="N729">
        <v>94588</v>
      </c>
      <c r="O729" t="s">
        <v>97</v>
      </c>
      <c r="P729">
        <v>0</v>
      </c>
      <c r="Q729" t="s">
        <v>62</v>
      </c>
      <c r="S729" t="s">
        <v>68</v>
      </c>
      <c r="U729">
        <v>1</v>
      </c>
      <c r="V729" t="s">
        <v>177</v>
      </c>
      <c r="Y729" t="s">
        <v>255</v>
      </c>
      <c r="Z729" t="s">
        <v>56</v>
      </c>
      <c r="AB729">
        <v>3</v>
      </c>
      <c r="AC729" t="s">
        <v>3257</v>
      </c>
      <c r="AD729" t="s">
        <v>36</v>
      </c>
      <c r="AI729" t="s">
        <v>11</v>
      </c>
      <c r="AP729" t="s">
        <v>3258</v>
      </c>
      <c r="AQ729">
        <v>3</v>
      </c>
      <c r="AS729">
        <v>4</v>
      </c>
      <c r="AU729">
        <v>6</v>
      </c>
      <c r="AV729" t="s">
        <v>3259</v>
      </c>
      <c r="AW729" t="s">
        <v>39</v>
      </c>
      <c r="AY729">
        <v>0</v>
      </c>
      <c r="AZ729" t="s">
        <v>3260</v>
      </c>
      <c r="BA729" t="s">
        <v>733</v>
      </c>
      <c r="BB729" t="s">
        <v>3261</v>
      </c>
      <c r="BC729">
        <v>0</v>
      </c>
      <c r="BD729" t="str">
        <f ca="1">IF(Table1[[#This Row],[years_of_experience_in_field]]&gt;Table1[[#This Row],[Age]],"yes","No")</f>
        <v>yes</v>
      </c>
    </row>
    <row r="730" spans="1:56" x14ac:dyDescent="0.25">
      <c r="A730">
        <v>728</v>
      </c>
      <c r="B730" t="s">
        <v>0</v>
      </c>
      <c r="C730" t="s">
        <v>1</v>
      </c>
      <c r="F730" t="s">
        <v>4</v>
      </c>
      <c r="H730" s="6">
        <f t="shared" ca="1" si="11"/>
        <v>36.125</v>
      </c>
      <c r="I730" s="1">
        <v>30087</v>
      </c>
      <c r="J730">
        <v>8</v>
      </c>
      <c r="K730">
        <v>60</v>
      </c>
      <c r="L730">
        <v>6</v>
      </c>
      <c r="M730">
        <v>10</v>
      </c>
      <c r="N730">
        <v>440013</v>
      </c>
      <c r="O730" t="s">
        <v>97</v>
      </c>
      <c r="P730">
        <v>1</v>
      </c>
      <c r="U730">
        <v>1</v>
      </c>
      <c r="V730" t="s">
        <v>177</v>
      </c>
      <c r="Y730" t="s">
        <v>255</v>
      </c>
      <c r="AA730" t="s">
        <v>862</v>
      </c>
      <c r="AB730">
        <v>10</v>
      </c>
      <c r="AC730" t="s">
        <v>3262</v>
      </c>
      <c r="AD730" t="s">
        <v>23</v>
      </c>
      <c r="AI730" t="s">
        <v>11</v>
      </c>
      <c r="AO730" t="s">
        <v>24</v>
      </c>
      <c r="AQ730">
        <v>6</v>
      </c>
      <c r="AS730">
        <v>6</v>
      </c>
      <c r="AU730">
        <v>10</v>
      </c>
      <c r="AV730" t="s">
        <v>660</v>
      </c>
      <c r="AW730" t="s">
        <v>39</v>
      </c>
      <c r="AY730">
        <v>8</v>
      </c>
      <c r="AZ730" t="s">
        <v>3263</v>
      </c>
      <c r="BA730" t="s">
        <v>3264</v>
      </c>
      <c r="BC730">
        <v>0</v>
      </c>
      <c r="BD730" t="str">
        <f ca="1">IF(Table1[[#This Row],[years_of_experience_in_field]]&gt;Table1[[#This Row],[Age]],"yes","No")</f>
        <v>No</v>
      </c>
    </row>
    <row r="731" spans="1:56" ht="47.25" x14ac:dyDescent="0.25">
      <c r="A731">
        <v>729</v>
      </c>
      <c r="B731" t="s">
        <v>0</v>
      </c>
      <c r="F731" t="s">
        <v>4</v>
      </c>
      <c r="H731" s="6">
        <f t="shared" ca="1" si="11"/>
        <v>66.24166666666666</v>
      </c>
      <c r="I731" s="1">
        <v>19245</v>
      </c>
      <c r="J731">
        <v>6</v>
      </c>
      <c r="K731">
        <v>90</v>
      </c>
      <c r="L731">
        <v>9</v>
      </c>
      <c r="M731">
        <v>1</v>
      </c>
      <c r="N731">
        <v>92886</v>
      </c>
      <c r="O731" t="s">
        <v>189</v>
      </c>
      <c r="P731">
        <v>0</v>
      </c>
      <c r="R731" t="s">
        <v>571</v>
      </c>
      <c r="S731" t="s">
        <v>63</v>
      </c>
      <c r="U731">
        <v>1</v>
      </c>
      <c r="V731" t="s">
        <v>9</v>
      </c>
      <c r="X731" t="s">
        <v>45</v>
      </c>
      <c r="Z731" t="s">
        <v>383</v>
      </c>
      <c r="AB731">
        <v>15</v>
      </c>
      <c r="AC731" t="s">
        <v>3265</v>
      </c>
      <c r="AD731" t="s">
        <v>36</v>
      </c>
      <c r="AH731" t="s">
        <v>10</v>
      </c>
      <c r="AO731" t="s">
        <v>37</v>
      </c>
      <c r="AR731">
        <v>10</v>
      </c>
      <c r="AS731">
        <v>5</v>
      </c>
      <c r="AU731">
        <v>20</v>
      </c>
      <c r="AV731" s="3" t="s">
        <v>3266</v>
      </c>
      <c r="AW731" t="s">
        <v>39</v>
      </c>
      <c r="AY731">
        <v>7</v>
      </c>
      <c r="AZ731" t="s">
        <v>3267</v>
      </c>
      <c r="BA731" t="s">
        <v>3268</v>
      </c>
      <c r="BB731" t="s">
        <v>3269</v>
      </c>
      <c r="BC731">
        <v>0</v>
      </c>
      <c r="BD731" t="str">
        <f ca="1">IF(Table1[[#This Row],[years_of_experience_in_field]]&gt;Table1[[#This Row],[Age]],"yes","No")</f>
        <v>No</v>
      </c>
    </row>
    <row r="732" spans="1:56" x14ac:dyDescent="0.25">
      <c r="A732">
        <v>730</v>
      </c>
      <c r="C732" t="s">
        <v>1</v>
      </c>
      <c r="H732" s="6">
        <f t="shared" ca="1" si="11"/>
        <v>24.463888888888889</v>
      </c>
      <c r="I732" s="1">
        <v>34285</v>
      </c>
      <c r="J732">
        <v>6</v>
      </c>
      <c r="K732">
        <v>50</v>
      </c>
      <c r="L732">
        <v>10</v>
      </c>
      <c r="M732">
        <v>1</v>
      </c>
      <c r="N732">
        <v>500076</v>
      </c>
      <c r="O732" t="s">
        <v>153</v>
      </c>
      <c r="P732">
        <v>1</v>
      </c>
      <c r="Q732" t="s">
        <v>43</v>
      </c>
      <c r="S732" t="s">
        <v>63</v>
      </c>
      <c r="U732">
        <v>1</v>
      </c>
      <c r="V732" t="s">
        <v>177</v>
      </c>
      <c r="X732" t="s">
        <v>45</v>
      </c>
      <c r="Z732" t="s">
        <v>76</v>
      </c>
      <c r="AB732">
        <v>2</v>
      </c>
      <c r="AC732" t="s">
        <v>831</v>
      </c>
      <c r="AD732" t="s">
        <v>23</v>
      </c>
      <c r="AG732" t="s">
        <v>9</v>
      </c>
      <c r="AO732" t="s">
        <v>49</v>
      </c>
      <c r="AQ732">
        <v>5</v>
      </c>
      <c r="AS732">
        <v>4</v>
      </c>
      <c r="AU732">
        <v>4</v>
      </c>
      <c r="AV732" t="s">
        <v>3270</v>
      </c>
      <c r="AW732" t="s">
        <v>39</v>
      </c>
      <c r="AY732">
        <v>8</v>
      </c>
      <c r="AZ732" t="s">
        <v>3271</v>
      </c>
      <c r="BD732" t="str">
        <f ca="1">IF(Table1[[#This Row],[years_of_experience_in_field]]&gt;Table1[[#This Row],[Age]],"yes","No")</f>
        <v>No</v>
      </c>
    </row>
    <row r="733" spans="1:56" x14ac:dyDescent="0.25">
      <c r="A733">
        <v>731</v>
      </c>
      <c r="G733" t="s">
        <v>3272</v>
      </c>
      <c r="H733" s="6">
        <f t="shared" ca="1" si="11"/>
        <v>38.338888888888889</v>
      </c>
      <c r="I733" s="1">
        <v>29290</v>
      </c>
      <c r="J733">
        <v>7</v>
      </c>
      <c r="K733">
        <v>240</v>
      </c>
      <c r="L733">
        <v>12</v>
      </c>
      <c r="M733">
        <v>6</v>
      </c>
      <c r="N733">
        <v>201012</v>
      </c>
      <c r="O733" t="s">
        <v>299</v>
      </c>
      <c r="P733">
        <v>0</v>
      </c>
      <c r="Q733" t="s">
        <v>62</v>
      </c>
      <c r="T733" t="s">
        <v>3273</v>
      </c>
      <c r="U733">
        <v>1</v>
      </c>
      <c r="V733" t="s">
        <v>99</v>
      </c>
      <c r="X733" t="s">
        <v>106</v>
      </c>
      <c r="Z733" t="s">
        <v>56</v>
      </c>
      <c r="AB733">
        <v>16</v>
      </c>
      <c r="AC733" t="s">
        <v>3274</v>
      </c>
      <c r="AD733" t="s">
        <v>23</v>
      </c>
      <c r="AJ733" t="s">
        <v>12</v>
      </c>
      <c r="AO733" t="s">
        <v>37</v>
      </c>
      <c r="AQ733">
        <v>4</v>
      </c>
      <c r="AS733">
        <v>4</v>
      </c>
      <c r="AU733">
        <v>6</v>
      </c>
      <c r="AV733" t="s">
        <v>3275</v>
      </c>
      <c r="AW733" t="s">
        <v>28</v>
      </c>
      <c r="AY733">
        <v>9</v>
      </c>
      <c r="AZ733" t="s">
        <v>3276</v>
      </c>
      <c r="BA733" t="s">
        <v>3277</v>
      </c>
      <c r="BB733" t="s">
        <v>3278</v>
      </c>
      <c r="BC733">
        <v>1</v>
      </c>
      <c r="BD733" t="str">
        <f ca="1">IF(Table1[[#This Row],[years_of_experience_in_field]]&gt;Table1[[#This Row],[Age]],"yes","No")</f>
        <v>No</v>
      </c>
    </row>
    <row r="734" spans="1:56" ht="31.5" x14ac:dyDescent="0.25">
      <c r="A734">
        <v>732</v>
      </c>
      <c r="C734" t="s">
        <v>1</v>
      </c>
      <c r="F734" t="s">
        <v>4</v>
      </c>
      <c r="H734" s="6">
        <f t="shared" ca="1" si="11"/>
        <v>37.352777777777774</v>
      </c>
      <c r="I734" s="1">
        <v>29645</v>
      </c>
      <c r="J734">
        <v>7</v>
      </c>
      <c r="K734">
        <v>60</v>
      </c>
      <c r="L734">
        <v>5</v>
      </c>
      <c r="M734">
        <v>9</v>
      </c>
      <c r="O734" t="s">
        <v>153</v>
      </c>
      <c r="P734">
        <v>1</v>
      </c>
      <c r="U734">
        <v>1</v>
      </c>
      <c r="V734" t="s">
        <v>177</v>
      </c>
      <c r="X734" t="s">
        <v>75</v>
      </c>
      <c r="AA734" t="s">
        <v>2208</v>
      </c>
      <c r="AB734">
        <v>10</v>
      </c>
      <c r="AC734" t="s">
        <v>3279</v>
      </c>
      <c r="AD734" t="s">
        <v>48</v>
      </c>
      <c r="AI734" t="s">
        <v>11</v>
      </c>
      <c r="AO734" t="s">
        <v>126</v>
      </c>
      <c r="AR734">
        <v>15</v>
      </c>
      <c r="AT734">
        <v>10</v>
      </c>
      <c r="AU734">
        <v>20</v>
      </c>
      <c r="AV734" t="s">
        <v>3280</v>
      </c>
      <c r="AW734" t="s">
        <v>2456</v>
      </c>
      <c r="AY734">
        <v>10</v>
      </c>
      <c r="AZ734" t="s">
        <v>3281</v>
      </c>
      <c r="BA734" s="3" t="s">
        <v>3282</v>
      </c>
      <c r="BB734" t="s">
        <v>3283</v>
      </c>
      <c r="BC734">
        <v>1</v>
      </c>
      <c r="BD734" t="str">
        <f ca="1">IF(Table1[[#This Row],[years_of_experience_in_field]]&gt;Table1[[#This Row],[Age]],"yes","No")</f>
        <v>No</v>
      </c>
    </row>
    <row r="735" spans="1:56" x14ac:dyDescent="0.25">
      <c r="A735">
        <v>733</v>
      </c>
      <c r="B735" t="s">
        <v>0</v>
      </c>
      <c r="H735" s="6">
        <f t="shared" ca="1" si="11"/>
        <v>39.008333333333333</v>
      </c>
      <c r="I735" s="1">
        <v>29049</v>
      </c>
      <c r="J735">
        <v>6</v>
      </c>
      <c r="K735">
        <v>20</v>
      </c>
      <c r="L735">
        <v>13</v>
      </c>
      <c r="M735">
        <v>2</v>
      </c>
      <c r="N735">
        <v>29580</v>
      </c>
      <c r="O735" t="s">
        <v>42</v>
      </c>
      <c r="P735">
        <v>0</v>
      </c>
      <c r="Q735" t="s">
        <v>62</v>
      </c>
      <c r="S735" t="s">
        <v>68</v>
      </c>
      <c r="U735">
        <v>1</v>
      </c>
      <c r="V735" t="s">
        <v>177</v>
      </c>
      <c r="X735" t="s">
        <v>45</v>
      </c>
      <c r="Z735" t="s">
        <v>56</v>
      </c>
      <c r="AB735">
        <v>2</v>
      </c>
      <c r="AC735" t="s">
        <v>3284</v>
      </c>
      <c r="AD735" t="s">
        <v>48</v>
      </c>
      <c r="AG735" t="s">
        <v>9</v>
      </c>
      <c r="AO735" t="s">
        <v>37</v>
      </c>
      <c r="AQ735">
        <v>6</v>
      </c>
      <c r="AS735">
        <v>6</v>
      </c>
      <c r="AU735">
        <v>25</v>
      </c>
      <c r="AV735" t="s">
        <v>3285</v>
      </c>
      <c r="AW735" t="s">
        <v>39</v>
      </c>
      <c r="AY735">
        <v>8</v>
      </c>
      <c r="AZ735" t="s">
        <v>3286</v>
      </c>
      <c r="BC735">
        <v>1</v>
      </c>
      <c r="BD735" t="str">
        <f ca="1">IF(Table1[[#This Row],[years_of_experience_in_field]]&gt;Table1[[#This Row],[Age]],"yes","No")</f>
        <v>No</v>
      </c>
    </row>
    <row r="736" spans="1:56" x14ac:dyDescent="0.25">
      <c r="A736">
        <v>734</v>
      </c>
      <c r="B736" t="s">
        <v>0</v>
      </c>
      <c r="H736" s="6">
        <f t="shared" ca="1" si="11"/>
        <v>37.288888888888891</v>
      </c>
      <c r="I736" s="1">
        <v>29668</v>
      </c>
      <c r="J736">
        <v>7</v>
      </c>
      <c r="K736">
        <v>40</v>
      </c>
      <c r="L736">
        <v>12</v>
      </c>
      <c r="M736">
        <v>3</v>
      </c>
      <c r="N736">
        <v>25469</v>
      </c>
      <c r="O736" t="s">
        <v>61</v>
      </c>
      <c r="P736">
        <v>0</v>
      </c>
      <c r="Q736" t="s">
        <v>32</v>
      </c>
      <c r="S736" t="s">
        <v>18</v>
      </c>
      <c r="U736">
        <v>1</v>
      </c>
      <c r="V736" t="s">
        <v>371</v>
      </c>
      <c r="X736" t="s">
        <v>45</v>
      </c>
      <c r="Z736" t="s">
        <v>457</v>
      </c>
      <c r="AB736">
        <v>14</v>
      </c>
      <c r="AC736" t="s">
        <v>3287</v>
      </c>
      <c r="AD736" t="s">
        <v>36</v>
      </c>
      <c r="AG736" t="s">
        <v>9</v>
      </c>
      <c r="AO736" t="s">
        <v>24</v>
      </c>
      <c r="AQ736">
        <v>3</v>
      </c>
      <c r="AT736">
        <v>20</v>
      </c>
      <c r="AU736">
        <v>30</v>
      </c>
      <c r="AV736" t="s">
        <v>3288</v>
      </c>
      <c r="AW736" t="s">
        <v>39</v>
      </c>
      <c r="AY736">
        <v>10</v>
      </c>
      <c r="AZ736" t="s">
        <v>3289</v>
      </c>
      <c r="BA736" t="s">
        <v>3290</v>
      </c>
      <c r="BC736">
        <v>1</v>
      </c>
      <c r="BD736" t="str">
        <f ca="1">IF(Table1[[#This Row],[years_of_experience_in_field]]&gt;Table1[[#This Row],[Age]],"yes","No")</f>
        <v>No</v>
      </c>
    </row>
    <row r="737" spans="1:56" ht="409.5" x14ac:dyDescent="0.25">
      <c r="A737">
        <v>735</v>
      </c>
      <c r="B737" t="s">
        <v>0</v>
      </c>
      <c r="H737" s="6">
        <f t="shared" ca="1" si="11"/>
        <v>40.613888888888887</v>
      </c>
      <c r="I737" s="1">
        <v>28471</v>
      </c>
      <c r="J737">
        <v>4</v>
      </c>
      <c r="K737">
        <v>35</v>
      </c>
      <c r="L737">
        <v>12</v>
      </c>
      <c r="M737">
        <v>600</v>
      </c>
      <c r="N737">
        <v>94590</v>
      </c>
      <c r="O737" t="s">
        <v>53</v>
      </c>
      <c r="P737">
        <v>1</v>
      </c>
      <c r="U737">
        <v>1</v>
      </c>
      <c r="W737" t="s">
        <v>2613</v>
      </c>
      <c r="Y737" t="s">
        <v>3291</v>
      </c>
      <c r="AA737" t="s">
        <v>2613</v>
      </c>
      <c r="AB737">
        <v>27</v>
      </c>
      <c r="AC737" t="s">
        <v>2614</v>
      </c>
      <c r="AD737" t="s">
        <v>1081</v>
      </c>
      <c r="AI737" t="s">
        <v>11</v>
      </c>
      <c r="AJ737" t="s">
        <v>12</v>
      </c>
      <c r="AP737" t="s">
        <v>143</v>
      </c>
      <c r="AQ737">
        <v>4</v>
      </c>
      <c r="AS737">
        <v>6</v>
      </c>
      <c r="AU737">
        <v>12</v>
      </c>
      <c r="AV737" t="s">
        <v>3292</v>
      </c>
      <c r="AX737" t="s">
        <v>3293</v>
      </c>
      <c r="AY737">
        <v>10</v>
      </c>
      <c r="AZ737" s="3" t="s">
        <v>3294</v>
      </c>
      <c r="BA737" s="3" t="s">
        <v>3295</v>
      </c>
      <c r="BB737" s="3" t="s">
        <v>3296</v>
      </c>
      <c r="BC737">
        <v>1</v>
      </c>
      <c r="BD737" t="str">
        <f ca="1">IF(Table1[[#This Row],[years_of_experience_in_field]]&gt;Table1[[#This Row],[Age]],"yes","No")</f>
        <v>No</v>
      </c>
    </row>
    <row r="738" spans="1:56" x14ac:dyDescent="0.25">
      <c r="A738">
        <v>736</v>
      </c>
      <c r="B738" t="s">
        <v>0</v>
      </c>
      <c r="H738" s="6">
        <f t="shared" ca="1" si="11"/>
        <v>0.36944444444444446</v>
      </c>
      <c r="I738" s="1">
        <v>42959</v>
      </c>
      <c r="J738">
        <v>8</v>
      </c>
      <c r="K738">
        <v>30</v>
      </c>
      <c r="L738">
        <v>10</v>
      </c>
      <c r="M738">
        <v>2</v>
      </c>
      <c r="N738">
        <v>11900</v>
      </c>
      <c r="O738" t="s">
        <v>153</v>
      </c>
      <c r="P738">
        <v>1</v>
      </c>
      <c r="U738">
        <v>1</v>
      </c>
      <c r="V738" t="s">
        <v>177</v>
      </c>
      <c r="X738" t="s">
        <v>20</v>
      </c>
      <c r="Z738" t="s">
        <v>56</v>
      </c>
      <c r="AB738">
        <v>10</v>
      </c>
      <c r="AC738" t="s">
        <v>3297</v>
      </c>
      <c r="AD738" t="s">
        <v>23</v>
      </c>
      <c r="AJ738" t="s">
        <v>12</v>
      </c>
      <c r="AO738" t="s">
        <v>37</v>
      </c>
      <c r="AQ738">
        <v>6</v>
      </c>
      <c r="AS738">
        <v>6</v>
      </c>
      <c r="AU738">
        <v>10</v>
      </c>
      <c r="AV738" t="s">
        <v>3298</v>
      </c>
      <c r="AW738" t="s">
        <v>39</v>
      </c>
      <c r="AY738">
        <v>10</v>
      </c>
      <c r="AZ738" t="s">
        <v>3299</v>
      </c>
      <c r="BB738" t="s">
        <v>3300</v>
      </c>
      <c r="BC738">
        <v>1</v>
      </c>
      <c r="BD738" t="str">
        <f ca="1">IF(Table1[[#This Row],[years_of_experience_in_field]]&gt;Table1[[#This Row],[Age]],"yes","No")</f>
        <v>yes</v>
      </c>
    </row>
    <row r="739" spans="1:56" x14ac:dyDescent="0.25">
      <c r="A739">
        <v>737</v>
      </c>
      <c r="B739" t="s">
        <v>0</v>
      </c>
      <c r="H739" s="6">
        <f t="shared" ca="1" si="11"/>
        <v>27.4</v>
      </c>
      <c r="I739" s="1">
        <v>33228</v>
      </c>
      <c r="J739">
        <v>7</v>
      </c>
      <c r="K739">
        <v>45</v>
      </c>
      <c r="L739">
        <v>9</v>
      </c>
      <c r="M739">
        <v>5</v>
      </c>
      <c r="N739">
        <v>1120012</v>
      </c>
      <c r="O739" t="s">
        <v>31</v>
      </c>
      <c r="P739">
        <v>1</v>
      </c>
      <c r="U739">
        <v>1</v>
      </c>
      <c r="V739" t="s">
        <v>105</v>
      </c>
      <c r="X739" t="s">
        <v>314</v>
      </c>
      <c r="Z739" t="s">
        <v>56</v>
      </c>
      <c r="AB739">
        <v>1</v>
      </c>
      <c r="AC739" t="s">
        <v>3301</v>
      </c>
      <c r="AD739" t="s">
        <v>125</v>
      </c>
      <c r="AH739" t="s">
        <v>10</v>
      </c>
      <c r="AM739" t="s">
        <v>15</v>
      </c>
      <c r="AW739" t="s">
        <v>39</v>
      </c>
      <c r="AY739">
        <v>10</v>
      </c>
      <c r="AZ739" t="s">
        <v>3302</v>
      </c>
      <c r="BA739" t="s">
        <v>3303</v>
      </c>
      <c r="BB739" t="s">
        <v>3304</v>
      </c>
      <c r="BC739">
        <v>1</v>
      </c>
      <c r="BD739" t="str">
        <f ca="1">IF(Table1[[#This Row],[years_of_experience_in_field]]&gt;Table1[[#This Row],[Age]],"yes","No")</f>
        <v>No</v>
      </c>
    </row>
    <row r="740" spans="1:56" x14ac:dyDescent="0.25">
      <c r="A740">
        <v>738</v>
      </c>
      <c r="B740" t="s">
        <v>0</v>
      </c>
      <c r="H740" s="6">
        <f t="shared" ca="1" si="11"/>
        <v>24.427777777777777</v>
      </c>
      <c r="I740" s="1">
        <v>34298</v>
      </c>
      <c r="J740">
        <v>10</v>
      </c>
      <c r="K740">
        <v>300</v>
      </c>
      <c r="L740">
        <v>10</v>
      </c>
      <c r="M740">
        <v>10</v>
      </c>
      <c r="N740">
        <v>100000</v>
      </c>
      <c r="O740" t="s">
        <v>267</v>
      </c>
      <c r="P740">
        <v>1</v>
      </c>
      <c r="U740">
        <v>1</v>
      </c>
      <c r="V740" t="s">
        <v>54</v>
      </c>
      <c r="X740" t="s">
        <v>45</v>
      </c>
      <c r="Z740" t="s">
        <v>56</v>
      </c>
      <c r="AB740">
        <v>1</v>
      </c>
      <c r="AC740" t="s">
        <v>3305</v>
      </c>
      <c r="AD740" t="s">
        <v>23</v>
      </c>
      <c r="AJ740" t="s">
        <v>12</v>
      </c>
      <c r="AO740" t="s">
        <v>49</v>
      </c>
      <c r="AQ740">
        <v>5</v>
      </c>
      <c r="AS740">
        <v>5</v>
      </c>
      <c r="AU740">
        <v>100</v>
      </c>
      <c r="AV740" t="s">
        <v>3306</v>
      </c>
      <c r="AW740" t="s">
        <v>28</v>
      </c>
      <c r="AY740">
        <v>10</v>
      </c>
      <c r="AZ740" t="s">
        <v>3307</v>
      </c>
      <c r="BA740" t="s">
        <v>3308</v>
      </c>
      <c r="BB740" t="s">
        <v>15</v>
      </c>
      <c r="BC740">
        <v>1</v>
      </c>
      <c r="BD740" t="str">
        <f ca="1">IF(Table1[[#This Row],[years_of_experience_in_field]]&gt;Table1[[#This Row],[Age]],"yes","No")</f>
        <v>No</v>
      </c>
    </row>
    <row r="741" spans="1:56" x14ac:dyDescent="0.25">
      <c r="A741">
        <v>739</v>
      </c>
      <c r="C741" t="s">
        <v>1</v>
      </c>
      <c r="H741" s="6">
        <v>33</v>
      </c>
      <c r="J741">
        <v>7</v>
      </c>
      <c r="K741">
        <v>15</v>
      </c>
      <c r="L741">
        <v>5</v>
      </c>
      <c r="M741">
        <v>5</v>
      </c>
      <c r="O741" t="s">
        <v>97</v>
      </c>
      <c r="P741">
        <v>1</v>
      </c>
      <c r="U741">
        <v>1</v>
      </c>
      <c r="V741" t="s">
        <v>105</v>
      </c>
      <c r="X741" t="s">
        <v>20</v>
      </c>
      <c r="Z741" t="s">
        <v>56</v>
      </c>
      <c r="AB741">
        <v>20</v>
      </c>
      <c r="AC741" t="s">
        <v>3309</v>
      </c>
      <c r="AD741" t="s">
        <v>36</v>
      </c>
      <c r="AI741" t="s">
        <v>11</v>
      </c>
      <c r="AJ741" t="s">
        <v>12</v>
      </c>
      <c r="AO741" t="s">
        <v>37</v>
      </c>
      <c r="AQ741">
        <v>3</v>
      </c>
      <c r="AS741">
        <v>3</v>
      </c>
      <c r="AU741">
        <v>2</v>
      </c>
      <c r="AV741" t="s">
        <v>3310</v>
      </c>
      <c r="AW741" t="s">
        <v>39</v>
      </c>
      <c r="AY741">
        <v>8</v>
      </c>
      <c r="AZ741" t="s">
        <v>3311</v>
      </c>
      <c r="BA741" t="s">
        <v>3312</v>
      </c>
      <c r="BB741" t="s">
        <v>3313</v>
      </c>
      <c r="BC741">
        <v>0</v>
      </c>
      <c r="BD741" t="str">
        <f>IF(Table1[[#This Row],[years_of_experience_in_field]]&gt;Table1[[#This Row],[Age]],"yes","No")</f>
        <v>No</v>
      </c>
    </row>
    <row r="742" spans="1:56" x14ac:dyDescent="0.25">
      <c r="A742">
        <v>740</v>
      </c>
      <c r="D742" t="s">
        <v>2</v>
      </c>
      <c r="F742" t="s">
        <v>4</v>
      </c>
      <c r="H742" s="6">
        <f t="shared" ca="1" si="11"/>
        <v>28.291666666666668</v>
      </c>
      <c r="I742" s="1">
        <v>32907</v>
      </c>
      <c r="J742">
        <v>6</v>
      </c>
      <c r="K742">
        <v>220</v>
      </c>
      <c r="L742">
        <v>10</v>
      </c>
      <c r="M742">
        <v>10</v>
      </c>
      <c r="N742">
        <v>82362</v>
      </c>
      <c r="O742" t="s">
        <v>16</v>
      </c>
      <c r="P742">
        <v>0</v>
      </c>
      <c r="Q742" t="s">
        <v>17</v>
      </c>
      <c r="S742" t="s">
        <v>18</v>
      </c>
      <c r="U742">
        <v>0</v>
      </c>
      <c r="AD742" t="s">
        <v>23</v>
      </c>
      <c r="AJ742" t="s">
        <v>12</v>
      </c>
      <c r="AO742" t="s">
        <v>24</v>
      </c>
      <c r="AQ742">
        <v>4</v>
      </c>
      <c r="AS742">
        <v>3</v>
      </c>
      <c r="AU742">
        <v>12</v>
      </c>
      <c r="AV742" t="s">
        <v>3314</v>
      </c>
      <c r="AW742" t="s">
        <v>309</v>
      </c>
      <c r="AY742">
        <v>10</v>
      </c>
      <c r="AZ742" t="s">
        <v>3315</v>
      </c>
      <c r="BA742" t="s">
        <v>3316</v>
      </c>
      <c r="BC742">
        <v>0</v>
      </c>
      <c r="BD742" t="str">
        <f ca="1">IF(Table1[[#This Row],[years_of_experience_in_field]]&gt;Table1[[#This Row],[Age]],"yes","No")</f>
        <v>No</v>
      </c>
    </row>
    <row r="743" spans="1:56" x14ac:dyDescent="0.25">
      <c r="A743">
        <v>741</v>
      </c>
      <c r="F743" t="s">
        <v>4</v>
      </c>
      <c r="H743" s="6">
        <f t="shared" ca="1" si="11"/>
        <v>34.9</v>
      </c>
      <c r="I743" s="1">
        <v>30528</v>
      </c>
      <c r="J743">
        <v>6</v>
      </c>
      <c r="K743">
        <v>20</v>
      </c>
      <c r="L743">
        <v>9</v>
      </c>
      <c r="M743">
        <v>4</v>
      </c>
      <c r="N743">
        <v>70563</v>
      </c>
      <c r="O743" t="s">
        <v>31</v>
      </c>
      <c r="P743">
        <v>1</v>
      </c>
      <c r="U743">
        <v>1</v>
      </c>
      <c r="V743" t="s">
        <v>19</v>
      </c>
      <c r="X743" t="s">
        <v>20</v>
      </c>
      <c r="Z743" t="s">
        <v>236</v>
      </c>
      <c r="AB743">
        <v>10</v>
      </c>
      <c r="AC743" t="s">
        <v>3317</v>
      </c>
      <c r="AD743" t="s">
        <v>48</v>
      </c>
      <c r="AJ743" t="s">
        <v>12</v>
      </c>
      <c r="AO743" t="s">
        <v>24</v>
      </c>
      <c r="AQ743">
        <v>4</v>
      </c>
      <c r="AS743">
        <v>2</v>
      </c>
      <c r="AU743">
        <v>20</v>
      </c>
      <c r="AV743" t="s">
        <v>3318</v>
      </c>
      <c r="AW743" t="s">
        <v>39</v>
      </c>
      <c r="AY743">
        <v>8</v>
      </c>
      <c r="AZ743" t="s">
        <v>3319</v>
      </c>
      <c r="BA743" t="s">
        <v>2413</v>
      </c>
      <c r="BB743" t="s">
        <v>3320</v>
      </c>
      <c r="BC743">
        <v>1</v>
      </c>
      <c r="BD743" t="str">
        <f ca="1">IF(Table1[[#This Row],[years_of_experience_in_field]]&gt;Table1[[#This Row],[Age]],"yes","No")</f>
        <v>No</v>
      </c>
    </row>
    <row r="744" spans="1:56" x14ac:dyDescent="0.25">
      <c r="A744">
        <v>742</v>
      </c>
      <c r="F744" t="s">
        <v>4</v>
      </c>
      <c r="H744" s="6">
        <f t="shared" ca="1" si="11"/>
        <v>37.238888888888887</v>
      </c>
      <c r="I744" s="1">
        <v>29686</v>
      </c>
      <c r="J744">
        <v>6</v>
      </c>
      <c r="K744">
        <v>80</v>
      </c>
      <c r="L744">
        <v>8</v>
      </c>
      <c r="M744">
        <v>10</v>
      </c>
      <c r="N744">
        <v>90006</v>
      </c>
      <c r="O744" t="s">
        <v>85</v>
      </c>
      <c r="P744">
        <v>0</v>
      </c>
      <c r="Q744" t="s">
        <v>17</v>
      </c>
      <c r="S744" t="s">
        <v>63</v>
      </c>
      <c r="U744">
        <v>1</v>
      </c>
      <c r="V744" t="s">
        <v>177</v>
      </c>
      <c r="X744" t="s">
        <v>45</v>
      </c>
      <c r="Z744" t="s">
        <v>195</v>
      </c>
      <c r="AB744">
        <v>5</v>
      </c>
      <c r="AC744" t="s">
        <v>3321</v>
      </c>
      <c r="AD744" t="s">
        <v>48</v>
      </c>
      <c r="AJ744" t="s">
        <v>12</v>
      </c>
      <c r="AO744" t="s">
        <v>24</v>
      </c>
      <c r="AQ744">
        <v>6</v>
      </c>
      <c r="AS744">
        <v>1</v>
      </c>
      <c r="AU744">
        <v>8</v>
      </c>
      <c r="AV744" t="s">
        <v>3322</v>
      </c>
      <c r="AX744" t="s">
        <v>3323</v>
      </c>
      <c r="AY744">
        <v>8</v>
      </c>
      <c r="AZ744" t="s">
        <v>3324</v>
      </c>
      <c r="BA744" t="s">
        <v>3325</v>
      </c>
      <c r="BB744" t="s">
        <v>3326</v>
      </c>
      <c r="BC744">
        <v>1</v>
      </c>
      <c r="BD744" t="str">
        <f ca="1">IF(Table1[[#This Row],[years_of_experience_in_field]]&gt;Table1[[#This Row],[Age]],"yes","No")</f>
        <v>No</v>
      </c>
    </row>
    <row r="745" spans="1:56" x14ac:dyDescent="0.25">
      <c r="A745">
        <v>743</v>
      </c>
      <c r="C745" t="s">
        <v>1</v>
      </c>
      <c r="F745" t="s">
        <v>4</v>
      </c>
      <c r="H745" s="6">
        <v>33</v>
      </c>
      <c r="J745">
        <v>8</v>
      </c>
      <c r="K745">
        <v>30</v>
      </c>
      <c r="L745">
        <v>6</v>
      </c>
      <c r="M745">
        <v>5</v>
      </c>
      <c r="N745">
        <v>69415</v>
      </c>
      <c r="O745" t="s">
        <v>97</v>
      </c>
      <c r="P745">
        <v>0</v>
      </c>
      <c r="Q745" t="s">
        <v>98</v>
      </c>
      <c r="S745" t="s">
        <v>33</v>
      </c>
      <c r="U745">
        <v>1</v>
      </c>
      <c r="V745" t="s">
        <v>483</v>
      </c>
      <c r="X745" t="s">
        <v>20</v>
      </c>
      <c r="AA745" t="s">
        <v>862</v>
      </c>
      <c r="AB745">
        <v>9</v>
      </c>
      <c r="AD745" t="s">
        <v>48</v>
      </c>
      <c r="AG745" t="s">
        <v>9</v>
      </c>
      <c r="AO745" t="s">
        <v>126</v>
      </c>
      <c r="AQ745">
        <v>5</v>
      </c>
      <c r="AS745">
        <v>1</v>
      </c>
      <c r="AU745">
        <v>8</v>
      </c>
      <c r="AV745" t="s">
        <v>3327</v>
      </c>
      <c r="AX745" t="s">
        <v>3328</v>
      </c>
      <c r="AY745">
        <v>8</v>
      </c>
      <c r="AZ745" t="s">
        <v>3329</v>
      </c>
      <c r="BA745" t="s">
        <v>3330</v>
      </c>
      <c r="BC745">
        <v>0</v>
      </c>
      <c r="BD745" t="str">
        <f>IF(Table1[[#This Row],[years_of_experience_in_field]]&gt;Table1[[#This Row],[Age]],"yes","No")</f>
        <v>No</v>
      </c>
    </row>
    <row r="746" spans="1:56" ht="409.5" x14ac:dyDescent="0.25">
      <c r="A746">
        <v>744</v>
      </c>
      <c r="B746" t="s">
        <v>0</v>
      </c>
      <c r="F746" t="s">
        <v>4</v>
      </c>
      <c r="H746" s="6">
        <f t="shared" ca="1" si="11"/>
        <v>38.202777777777776</v>
      </c>
      <c r="I746" s="1">
        <v>29339</v>
      </c>
      <c r="J746">
        <v>8</v>
      </c>
      <c r="K746">
        <v>45</v>
      </c>
      <c r="L746">
        <v>5</v>
      </c>
      <c r="M746">
        <v>6</v>
      </c>
      <c r="N746">
        <v>110121</v>
      </c>
      <c r="O746" t="s">
        <v>153</v>
      </c>
      <c r="P746">
        <v>1</v>
      </c>
      <c r="U746">
        <v>1</v>
      </c>
      <c r="V746" t="s">
        <v>483</v>
      </c>
      <c r="X746" t="s">
        <v>75</v>
      </c>
      <c r="Z746" t="s">
        <v>269</v>
      </c>
      <c r="AB746">
        <v>10</v>
      </c>
      <c r="AD746" t="s">
        <v>48</v>
      </c>
      <c r="AG746" t="s">
        <v>9</v>
      </c>
      <c r="AO746" t="s">
        <v>49</v>
      </c>
      <c r="AQ746">
        <v>3</v>
      </c>
      <c r="AS746">
        <v>4</v>
      </c>
      <c r="AU746">
        <v>8</v>
      </c>
      <c r="AV746" t="s">
        <v>3331</v>
      </c>
      <c r="AW746" t="s">
        <v>39</v>
      </c>
      <c r="AY746">
        <v>10</v>
      </c>
      <c r="AZ746" s="3" t="s">
        <v>3332</v>
      </c>
      <c r="BA746" t="s">
        <v>3333</v>
      </c>
      <c r="BB746" t="s">
        <v>3334</v>
      </c>
      <c r="BC746">
        <v>1</v>
      </c>
      <c r="BD746" t="str">
        <f ca="1">IF(Table1[[#This Row],[years_of_experience_in_field]]&gt;Table1[[#This Row],[Age]],"yes","No")</f>
        <v>No</v>
      </c>
    </row>
    <row r="747" spans="1:56" ht="47.25" x14ac:dyDescent="0.25">
      <c r="A747">
        <v>745</v>
      </c>
      <c r="B747" t="s">
        <v>0</v>
      </c>
      <c r="H747" s="6">
        <f t="shared" ca="1" si="11"/>
        <v>43</v>
      </c>
      <c r="I747" s="1">
        <v>27612</v>
      </c>
      <c r="J747">
        <v>7</v>
      </c>
      <c r="K747">
        <v>40</v>
      </c>
      <c r="L747">
        <v>6</v>
      </c>
      <c r="M747">
        <v>1</v>
      </c>
      <c r="N747">
        <v>54911</v>
      </c>
      <c r="O747" t="s">
        <v>42</v>
      </c>
      <c r="P747">
        <v>0</v>
      </c>
      <c r="Q747" t="s">
        <v>86</v>
      </c>
      <c r="S747" t="s">
        <v>63</v>
      </c>
      <c r="U747">
        <v>1</v>
      </c>
      <c r="V747" t="s">
        <v>34</v>
      </c>
      <c r="X747" t="s">
        <v>45</v>
      </c>
      <c r="Z747" t="s">
        <v>21</v>
      </c>
      <c r="AB747">
        <v>10</v>
      </c>
      <c r="AD747" t="s">
        <v>36</v>
      </c>
      <c r="AH747" t="s">
        <v>10</v>
      </c>
      <c r="AO747" t="s">
        <v>37</v>
      </c>
      <c r="AQ747">
        <v>3</v>
      </c>
      <c r="AS747">
        <v>5</v>
      </c>
      <c r="AU747">
        <v>36</v>
      </c>
      <c r="AV747" t="s">
        <v>3335</v>
      </c>
      <c r="AW747" t="s">
        <v>39</v>
      </c>
      <c r="AY747">
        <v>9</v>
      </c>
      <c r="AZ747" s="3" t="s">
        <v>3336</v>
      </c>
      <c r="BA747" t="s">
        <v>3337</v>
      </c>
      <c r="BD747" t="str">
        <f ca="1">IF(Table1[[#This Row],[years_of_experience_in_field]]&gt;Table1[[#This Row],[Age]],"yes","No")</f>
        <v>No</v>
      </c>
    </row>
    <row r="748" spans="1:56" x14ac:dyDescent="0.25">
      <c r="A748">
        <v>746</v>
      </c>
      <c r="C748" t="s">
        <v>1</v>
      </c>
      <c r="F748" t="s">
        <v>4</v>
      </c>
      <c r="H748" s="6">
        <f t="shared" ca="1" si="11"/>
        <v>29.583333333333332</v>
      </c>
      <c r="I748" s="1">
        <v>32442</v>
      </c>
      <c r="J748">
        <v>4</v>
      </c>
      <c r="K748">
        <v>10</v>
      </c>
      <c r="L748">
        <v>8</v>
      </c>
      <c r="M748">
        <v>1</v>
      </c>
      <c r="N748">
        <v>94109</v>
      </c>
      <c r="O748" t="s">
        <v>299</v>
      </c>
      <c r="P748">
        <v>1</v>
      </c>
      <c r="U748">
        <v>1</v>
      </c>
      <c r="V748" t="s">
        <v>5</v>
      </c>
      <c r="X748" t="s">
        <v>45</v>
      </c>
      <c r="Z748" t="s">
        <v>21</v>
      </c>
      <c r="AB748">
        <v>12</v>
      </c>
      <c r="AC748" t="s">
        <v>3338</v>
      </c>
      <c r="AD748" t="s">
        <v>23</v>
      </c>
      <c r="AH748" t="s">
        <v>10</v>
      </c>
      <c r="AI748" t="s">
        <v>11</v>
      </c>
      <c r="AO748" t="s">
        <v>37</v>
      </c>
      <c r="AR748" t="s">
        <v>3339</v>
      </c>
      <c r="AS748">
        <v>5</v>
      </c>
      <c r="AU748">
        <v>20</v>
      </c>
      <c r="AV748" t="s">
        <v>3340</v>
      </c>
      <c r="AW748" t="s">
        <v>39</v>
      </c>
      <c r="AY748">
        <v>10</v>
      </c>
      <c r="AZ748" t="s">
        <v>3341</v>
      </c>
      <c r="BA748" t="s">
        <v>3342</v>
      </c>
      <c r="BB748" t="s">
        <v>80</v>
      </c>
      <c r="BC748">
        <v>1</v>
      </c>
      <c r="BD748" t="str">
        <f ca="1">IF(Table1[[#This Row],[years_of_experience_in_field]]&gt;Table1[[#This Row],[Age]],"yes","No")</f>
        <v>No</v>
      </c>
    </row>
    <row r="749" spans="1:56" ht="141.75" x14ac:dyDescent="0.25">
      <c r="A749">
        <v>747</v>
      </c>
      <c r="C749" t="s">
        <v>1</v>
      </c>
      <c r="H749" s="6">
        <f t="shared" ca="1" si="11"/>
        <v>24.952777777777779</v>
      </c>
      <c r="I749" s="1">
        <v>34109</v>
      </c>
      <c r="J749">
        <v>7</v>
      </c>
      <c r="K749">
        <v>30</v>
      </c>
      <c r="L749">
        <v>12</v>
      </c>
      <c r="M749">
        <v>0</v>
      </c>
      <c r="N749">
        <v>21523</v>
      </c>
      <c r="O749" t="s">
        <v>85</v>
      </c>
      <c r="P749">
        <v>0</v>
      </c>
      <c r="Q749" t="s">
        <v>62</v>
      </c>
      <c r="S749" t="s">
        <v>63</v>
      </c>
      <c r="U749">
        <v>0</v>
      </c>
      <c r="AD749" t="s">
        <v>23</v>
      </c>
      <c r="AG749" t="s">
        <v>9</v>
      </c>
      <c r="AO749" t="s">
        <v>126</v>
      </c>
      <c r="AQ749">
        <v>5</v>
      </c>
      <c r="AS749">
        <v>5</v>
      </c>
      <c r="AU749">
        <v>16</v>
      </c>
      <c r="AV749" s="3" t="s">
        <v>3343</v>
      </c>
      <c r="AX749" t="s">
        <v>3344</v>
      </c>
      <c r="AY749">
        <v>9</v>
      </c>
      <c r="AZ749" t="s">
        <v>15</v>
      </c>
      <c r="BA749" t="s">
        <v>3345</v>
      </c>
      <c r="BB749" t="s">
        <v>3346</v>
      </c>
      <c r="BC749">
        <v>1</v>
      </c>
      <c r="BD749" t="str">
        <f ca="1">IF(Table1[[#This Row],[years_of_experience_in_field]]&gt;Table1[[#This Row],[Age]],"yes","No")</f>
        <v>No</v>
      </c>
    </row>
    <row r="750" spans="1:56" x14ac:dyDescent="0.25">
      <c r="A750">
        <v>748</v>
      </c>
      <c r="C750" t="s">
        <v>1</v>
      </c>
      <c r="D750" t="s">
        <v>2</v>
      </c>
      <c r="H750" s="6">
        <f t="shared" ca="1" si="11"/>
        <v>24.93888888888889</v>
      </c>
      <c r="I750" s="1">
        <v>34114</v>
      </c>
      <c r="J750">
        <v>7</v>
      </c>
      <c r="K750">
        <v>40</v>
      </c>
      <c r="L750">
        <v>10</v>
      </c>
      <c r="M750">
        <v>4</v>
      </c>
      <c r="N750">
        <v>28023</v>
      </c>
      <c r="O750" t="s">
        <v>16</v>
      </c>
      <c r="P750">
        <v>1</v>
      </c>
      <c r="U750">
        <v>1</v>
      </c>
      <c r="V750" t="s">
        <v>376</v>
      </c>
      <c r="X750" t="s">
        <v>20</v>
      </c>
      <c r="Z750" t="s">
        <v>56</v>
      </c>
      <c r="AB750">
        <v>1</v>
      </c>
      <c r="AC750" t="s">
        <v>3347</v>
      </c>
      <c r="AD750" t="s">
        <v>23</v>
      </c>
      <c r="AG750" t="s">
        <v>9</v>
      </c>
      <c r="AO750" t="s">
        <v>37</v>
      </c>
      <c r="AQ750">
        <v>6</v>
      </c>
      <c r="AT750">
        <v>10</v>
      </c>
      <c r="AU750">
        <v>30</v>
      </c>
      <c r="AV750" t="s">
        <v>3348</v>
      </c>
      <c r="AW750" t="s">
        <v>39</v>
      </c>
      <c r="AY750">
        <v>8</v>
      </c>
      <c r="AZ750" t="s">
        <v>3349</v>
      </c>
      <c r="BA750" t="s">
        <v>3350</v>
      </c>
      <c r="BB750" t="s">
        <v>3351</v>
      </c>
      <c r="BC750">
        <v>0</v>
      </c>
      <c r="BD750" t="str">
        <f ca="1">IF(Table1[[#This Row],[years_of_experience_in_field]]&gt;Table1[[#This Row],[Age]],"yes","No")</f>
        <v>No</v>
      </c>
    </row>
    <row r="751" spans="1:56" x14ac:dyDescent="0.25">
      <c r="A751">
        <v>749</v>
      </c>
      <c r="F751" t="s">
        <v>4</v>
      </c>
      <c r="H751" s="6">
        <f t="shared" ca="1" si="11"/>
        <v>45.305555555555557</v>
      </c>
      <c r="I751" s="1">
        <v>26782</v>
      </c>
      <c r="J751">
        <v>7</v>
      </c>
      <c r="K751">
        <v>60</v>
      </c>
      <c r="L751">
        <v>8</v>
      </c>
      <c r="M751">
        <v>35</v>
      </c>
      <c r="N751">
        <v>94583</v>
      </c>
      <c r="O751" t="s">
        <v>61</v>
      </c>
      <c r="P751">
        <v>0</v>
      </c>
      <c r="Q751" t="s">
        <v>98</v>
      </c>
      <c r="S751" t="s">
        <v>63</v>
      </c>
      <c r="U751">
        <v>1</v>
      </c>
      <c r="V751" t="s">
        <v>177</v>
      </c>
      <c r="X751" t="s">
        <v>45</v>
      </c>
      <c r="Z751" t="s">
        <v>120</v>
      </c>
      <c r="AB751">
        <v>20</v>
      </c>
      <c r="AC751" t="s">
        <v>3352</v>
      </c>
      <c r="AD751" t="s">
        <v>23</v>
      </c>
      <c r="AJ751" t="s">
        <v>12</v>
      </c>
      <c r="AO751" t="s">
        <v>24</v>
      </c>
      <c r="AQ751">
        <v>3</v>
      </c>
      <c r="AS751">
        <v>1</v>
      </c>
      <c r="AU751">
        <v>100</v>
      </c>
      <c r="AV751" t="s">
        <v>3353</v>
      </c>
      <c r="AW751" t="s">
        <v>39</v>
      </c>
      <c r="AY751">
        <v>10</v>
      </c>
      <c r="AZ751" t="s">
        <v>3354</v>
      </c>
      <c r="BA751" t="s">
        <v>3355</v>
      </c>
      <c r="BC751">
        <v>0</v>
      </c>
      <c r="BD751" t="str">
        <f ca="1">IF(Table1[[#This Row],[years_of_experience_in_field]]&gt;Table1[[#This Row],[Age]],"yes","No")</f>
        <v>No</v>
      </c>
    </row>
    <row r="752" spans="1:56" ht="362.25" x14ac:dyDescent="0.25">
      <c r="A752">
        <v>750</v>
      </c>
      <c r="F752" t="s">
        <v>4</v>
      </c>
      <c r="H752" s="6">
        <f t="shared" ca="1" si="11"/>
        <v>30.827777777777779</v>
      </c>
      <c r="I752" s="1">
        <v>31994</v>
      </c>
      <c r="J752">
        <v>8</v>
      </c>
      <c r="K752">
        <v>45</v>
      </c>
      <c r="L752">
        <v>12</v>
      </c>
      <c r="M752">
        <v>12</v>
      </c>
      <c r="N752">
        <v>55130</v>
      </c>
      <c r="O752" t="s">
        <v>153</v>
      </c>
      <c r="P752">
        <v>0</v>
      </c>
      <c r="Q752" t="s">
        <v>17</v>
      </c>
      <c r="S752" t="s">
        <v>68</v>
      </c>
      <c r="U752">
        <v>1</v>
      </c>
      <c r="V752" t="s">
        <v>655</v>
      </c>
      <c r="X752" t="s">
        <v>45</v>
      </c>
      <c r="Z752" t="s">
        <v>70</v>
      </c>
      <c r="AB752">
        <v>5</v>
      </c>
      <c r="AC752" t="s">
        <v>3356</v>
      </c>
      <c r="AD752" t="s">
        <v>23</v>
      </c>
      <c r="AJ752" t="s">
        <v>12</v>
      </c>
      <c r="AO752" t="s">
        <v>37</v>
      </c>
      <c r="AQ752">
        <v>2</v>
      </c>
      <c r="AS752">
        <v>4</v>
      </c>
      <c r="AU752">
        <v>6</v>
      </c>
      <c r="AV752" s="3" t="s">
        <v>3357</v>
      </c>
      <c r="AW752" t="s">
        <v>156</v>
      </c>
      <c r="AY752">
        <v>8</v>
      </c>
      <c r="AZ752" s="3" t="s">
        <v>3358</v>
      </c>
      <c r="BA752" t="s">
        <v>3359</v>
      </c>
      <c r="BB752" s="3" t="s">
        <v>3360</v>
      </c>
      <c r="BC752">
        <v>1</v>
      </c>
      <c r="BD752" t="str">
        <f ca="1">IF(Table1[[#This Row],[years_of_experience_in_field]]&gt;Table1[[#This Row],[Age]],"yes","No")</f>
        <v>No</v>
      </c>
    </row>
    <row r="753" spans="1:56" x14ac:dyDescent="0.25">
      <c r="A753">
        <v>751</v>
      </c>
      <c r="C753" t="s">
        <v>1</v>
      </c>
      <c r="H753" s="6">
        <f t="shared" ca="1" si="11"/>
        <v>26.158333333333335</v>
      </c>
      <c r="I753" s="1">
        <v>33675</v>
      </c>
      <c r="J753">
        <v>7</v>
      </c>
      <c r="K753">
        <v>100</v>
      </c>
      <c r="L753">
        <v>7</v>
      </c>
      <c r="M753">
        <v>10</v>
      </c>
      <c r="N753">
        <v>98133</v>
      </c>
      <c r="O753" t="s">
        <v>299</v>
      </c>
      <c r="P753">
        <v>1</v>
      </c>
      <c r="U753">
        <v>1</v>
      </c>
      <c r="V753" t="s">
        <v>119</v>
      </c>
      <c r="X753" t="s">
        <v>45</v>
      </c>
      <c r="Z753" t="s">
        <v>56</v>
      </c>
      <c r="AB753">
        <v>1</v>
      </c>
      <c r="AC753" t="s">
        <v>831</v>
      </c>
      <c r="AD753" t="s">
        <v>48</v>
      </c>
      <c r="AH753" t="s">
        <v>10</v>
      </c>
      <c r="AO753" t="s">
        <v>49</v>
      </c>
      <c r="AR753">
        <v>10</v>
      </c>
      <c r="AS753">
        <v>5</v>
      </c>
      <c r="AU753">
        <v>200</v>
      </c>
      <c r="AV753" t="s">
        <v>3361</v>
      </c>
      <c r="AW753" t="s">
        <v>28</v>
      </c>
      <c r="AY753">
        <v>9</v>
      </c>
      <c r="AZ753" t="s">
        <v>3362</v>
      </c>
      <c r="BA753" t="s">
        <v>3363</v>
      </c>
      <c r="BC753">
        <v>1</v>
      </c>
      <c r="BD753" t="str">
        <f ca="1">IF(Table1[[#This Row],[years_of_experience_in_field]]&gt;Table1[[#This Row],[Age]],"yes","No")</f>
        <v>No</v>
      </c>
    </row>
    <row r="754" spans="1:56" x14ac:dyDescent="0.25">
      <c r="A754">
        <v>752</v>
      </c>
      <c r="B754" t="s">
        <v>0</v>
      </c>
      <c r="H754" s="6">
        <f t="shared" ca="1" si="11"/>
        <v>32.87222222222222</v>
      </c>
      <c r="I754" s="1">
        <v>31258</v>
      </c>
      <c r="J754">
        <v>6</v>
      </c>
      <c r="K754">
        <v>25</v>
      </c>
      <c r="L754">
        <v>14</v>
      </c>
      <c r="M754">
        <v>1</v>
      </c>
      <c r="N754">
        <v>6089</v>
      </c>
      <c r="O754" t="s">
        <v>42</v>
      </c>
      <c r="P754">
        <v>1</v>
      </c>
      <c r="U754">
        <v>1</v>
      </c>
      <c r="V754" t="s">
        <v>9</v>
      </c>
      <c r="X754" t="s">
        <v>45</v>
      </c>
      <c r="Z754" t="s">
        <v>184</v>
      </c>
      <c r="AB754">
        <v>1</v>
      </c>
      <c r="AC754" t="s">
        <v>3364</v>
      </c>
      <c r="AD754" t="s">
        <v>327</v>
      </c>
      <c r="AG754" t="s">
        <v>9</v>
      </c>
      <c r="AO754" t="s">
        <v>49</v>
      </c>
      <c r="AQ754">
        <v>6</v>
      </c>
      <c r="AS754">
        <v>5</v>
      </c>
      <c r="AU754">
        <v>40</v>
      </c>
      <c r="AV754" t="s">
        <v>3365</v>
      </c>
      <c r="AW754" t="s">
        <v>39</v>
      </c>
      <c r="AY754">
        <v>8</v>
      </c>
      <c r="AZ754" t="s">
        <v>3366</v>
      </c>
      <c r="BA754" t="s">
        <v>3367</v>
      </c>
      <c r="BB754" t="s">
        <v>3368</v>
      </c>
      <c r="BC754">
        <v>1</v>
      </c>
      <c r="BD754" t="str">
        <f ca="1">IF(Table1[[#This Row],[years_of_experience_in_field]]&gt;Table1[[#This Row],[Age]],"yes","No")</f>
        <v>No</v>
      </c>
    </row>
  </sheetData>
  <pageMargins left="0.7" right="0.7" top="0.75" bottom="0.75" header="0.3" footer="0.3"/>
  <pageSetup paperSize="9" orientation="portrait" r:id="rId1"/>
  <headerFooter differentOddEven="1">
    <oddFooter>&amp;CNon-Business Use</oddFooter>
    <evenFooter>&amp;CNon-Business Use</even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21"/>
  <sheetViews>
    <sheetView tabSelected="1" topLeftCell="A53" workbookViewId="0">
      <selection activeCell="B88" sqref="B88"/>
    </sheetView>
  </sheetViews>
  <sheetFormatPr defaultRowHeight="15.75" x14ac:dyDescent="0.25"/>
  <cols>
    <col min="1" max="1" width="18.25" customWidth="1"/>
    <col min="2" max="2" width="43.625" customWidth="1"/>
    <col min="3" max="3" width="8.875" customWidth="1"/>
    <col min="4" max="4" width="18.125" customWidth="1"/>
    <col min="5" max="5" width="7.5" customWidth="1"/>
    <col min="6" max="6" width="18.25" bestFit="1" customWidth="1"/>
    <col min="7" max="7" width="4.125" customWidth="1"/>
    <col min="8" max="8" width="10.375" bestFit="1" customWidth="1"/>
  </cols>
  <sheetData>
    <row r="2" spans="1:13" ht="16.5" thickBot="1" x14ac:dyDescent="0.3"/>
    <row r="3" spans="1:13" x14ac:dyDescent="0.25">
      <c r="A3" s="17" t="s">
        <v>3423</v>
      </c>
      <c r="B3" t="s">
        <v>3421</v>
      </c>
      <c r="C3" t="s">
        <v>3422</v>
      </c>
      <c r="D3" t="s">
        <v>3426</v>
      </c>
      <c r="L3" s="25" t="s">
        <v>3428</v>
      </c>
      <c r="M3" s="25" t="s">
        <v>3430</v>
      </c>
    </row>
    <row r="4" spans="1:13" x14ac:dyDescent="0.25">
      <c r="A4" s="18" t="s">
        <v>31</v>
      </c>
      <c r="B4" s="19">
        <v>6.9863013698630141</v>
      </c>
      <c r="C4" s="19">
        <v>63.630136986301373</v>
      </c>
      <c r="D4" s="19">
        <v>35.639079147640786</v>
      </c>
      <c r="L4" s="22">
        <v>45</v>
      </c>
      <c r="M4" s="23">
        <v>1</v>
      </c>
    </row>
    <row r="5" spans="1:13" x14ac:dyDescent="0.25">
      <c r="A5" s="18" t="s">
        <v>42</v>
      </c>
      <c r="B5" s="19">
        <v>6.9318181818181817</v>
      </c>
      <c r="C5" s="19">
        <v>53.113636363636367</v>
      </c>
      <c r="D5" s="19">
        <v>34.226641414141419</v>
      </c>
      <c r="L5" s="22">
        <v>50</v>
      </c>
      <c r="M5" s="23">
        <v>1</v>
      </c>
    </row>
    <row r="6" spans="1:13" x14ac:dyDescent="0.25">
      <c r="A6" s="18" t="s">
        <v>16</v>
      </c>
      <c r="B6" s="19">
        <v>6.8529411764705879</v>
      </c>
      <c r="C6" s="19">
        <v>51.764705882352942</v>
      </c>
      <c r="D6" s="19">
        <v>33.716094771241835</v>
      </c>
      <c r="L6" s="22">
        <v>60</v>
      </c>
      <c r="M6" s="23">
        <v>2</v>
      </c>
    </row>
    <row r="7" spans="1:13" ht="16.5" thickBot="1" x14ac:dyDescent="0.3">
      <c r="A7" s="18" t="s">
        <v>267</v>
      </c>
      <c r="B7" s="19">
        <v>7.0441176470588234</v>
      </c>
      <c r="C7" s="19">
        <v>61.867647058823529</v>
      </c>
      <c r="D7" s="19">
        <v>34.218954248366011</v>
      </c>
      <c r="L7" s="24" t="s">
        <v>3429</v>
      </c>
      <c r="M7" s="24">
        <v>2</v>
      </c>
    </row>
    <row r="8" spans="1:13" x14ac:dyDescent="0.25">
      <c r="A8" s="18" t="s">
        <v>53</v>
      </c>
      <c r="B8" s="19">
        <v>6.8596491228070171</v>
      </c>
      <c r="C8" s="19">
        <v>57.89473684210526</v>
      </c>
      <c r="D8" s="19">
        <v>34.918762183235877</v>
      </c>
    </row>
    <row r="9" spans="1:13" x14ac:dyDescent="0.25">
      <c r="A9" s="18" t="s">
        <v>61</v>
      </c>
      <c r="B9" s="19">
        <v>7</v>
      </c>
      <c r="C9" s="19">
        <v>51.91935483870968</v>
      </c>
      <c r="D9" s="19">
        <v>38.017383512544797</v>
      </c>
    </row>
    <row r="10" spans="1:13" x14ac:dyDescent="0.25">
      <c r="A10" s="18" t="s">
        <v>85</v>
      </c>
      <c r="B10" s="19">
        <v>7.0294117647058822</v>
      </c>
      <c r="C10" s="19">
        <v>57.176470588235297</v>
      </c>
      <c r="D10" s="19">
        <v>35.412499999999994</v>
      </c>
    </row>
    <row r="11" spans="1:13" x14ac:dyDescent="0.25">
      <c r="A11" s="18" t="s">
        <v>189</v>
      </c>
      <c r="B11" s="19">
        <v>6.8550724637681162</v>
      </c>
      <c r="C11" s="19">
        <v>60.05797101449275</v>
      </c>
      <c r="D11" s="19">
        <v>37.319967793880835</v>
      </c>
    </row>
    <row r="12" spans="1:13" x14ac:dyDescent="0.25">
      <c r="A12" s="18" t="s">
        <v>299</v>
      </c>
      <c r="B12" s="19">
        <v>6.8196721311475406</v>
      </c>
      <c r="C12" s="19">
        <v>59.475409836065573</v>
      </c>
      <c r="D12" s="19">
        <v>35.141438979963574</v>
      </c>
    </row>
    <row r="13" spans="1:13" x14ac:dyDescent="0.25">
      <c r="A13" s="18" t="s">
        <v>97</v>
      </c>
      <c r="B13" s="19">
        <v>6.9655172413793105</v>
      </c>
      <c r="C13" s="19">
        <v>48.258620689655174</v>
      </c>
      <c r="D13" s="19">
        <v>35.310153256704986</v>
      </c>
    </row>
    <row r="14" spans="1:13" x14ac:dyDescent="0.25">
      <c r="A14" s="18" t="s">
        <v>67</v>
      </c>
      <c r="B14" s="19">
        <v>6.7586206896551726</v>
      </c>
      <c r="C14" s="19">
        <v>53.896551724137929</v>
      </c>
      <c r="D14" s="19">
        <v>33.09612068965518</v>
      </c>
    </row>
    <row r="15" spans="1:13" x14ac:dyDescent="0.25">
      <c r="A15" s="18" t="s">
        <v>153</v>
      </c>
      <c r="B15" s="19">
        <v>6.8955223880597014</v>
      </c>
      <c r="C15" s="19">
        <v>52.582089552238806</v>
      </c>
      <c r="D15" s="19">
        <v>34.889676616915416</v>
      </c>
    </row>
    <row r="16" spans="1:13" x14ac:dyDescent="0.25">
      <c r="A16" s="18" t="s">
        <v>3424</v>
      </c>
      <c r="B16" s="19">
        <v>6.9189907038512617</v>
      </c>
      <c r="C16" s="19">
        <v>56.223107569721115</v>
      </c>
      <c r="D16" s="19">
        <v>35.201305887560828</v>
      </c>
    </row>
    <row r="20" spans="1:17" ht="16.5" thickBot="1" x14ac:dyDescent="0.3">
      <c r="A20" t="s">
        <v>3444</v>
      </c>
      <c r="Q20">
        <f>304/6</f>
        <v>50.666666666666664</v>
      </c>
    </row>
    <row r="21" spans="1:17" x14ac:dyDescent="0.25">
      <c r="A21" t="s">
        <v>3442</v>
      </c>
      <c r="B21" t="s">
        <v>3443</v>
      </c>
      <c r="F21" s="25"/>
      <c r="G21" s="25"/>
    </row>
    <row r="22" spans="1:17" x14ac:dyDescent="0.25">
      <c r="A22" t="s">
        <v>1081</v>
      </c>
      <c r="B22">
        <v>12</v>
      </c>
      <c r="F22" s="22"/>
      <c r="G22" s="23"/>
    </row>
    <row r="23" spans="1:17" x14ac:dyDescent="0.25">
      <c r="A23" t="s">
        <v>23</v>
      </c>
      <c r="B23">
        <v>282</v>
      </c>
      <c r="F23" s="22"/>
      <c r="G23" s="23"/>
    </row>
    <row r="24" spans="1:17" ht="16.5" thickBot="1" x14ac:dyDescent="0.3">
      <c r="A24" t="s">
        <v>125</v>
      </c>
      <c r="B24">
        <v>24</v>
      </c>
      <c r="F24" s="24"/>
      <c r="G24" s="24"/>
    </row>
    <row r="25" spans="1:17" x14ac:dyDescent="0.25">
      <c r="A25" t="s">
        <v>48</v>
      </c>
      <c r="B25">
        <v>316</v>
      </c>
    </row>
    <row r="26" spans="1:17" x14ac:dyDescent="0.25">
      <c r="A26" t="s">
        <v>327</v>
      </c>
      <c r="B26">
        <v>45</v>
      </c>
    </row>
    <row r="27" spans="1:17" x14ac:dyDescent="0.25">
      <c r="A27" t="s">
        <v>36</v>
      </c>
      <c r="B27">
        <v>72</v>
      </c>
    </row>
    <row r="32" spans="1:17" x14ac:dyDescent="0.25">
      <c r="A32" s="17" t="s">
        <v>3423</v>
      </c>
      <c r="B32" t="s">
        <v>3426</v>
      </c>
    </row>
    <row r="33" spans="1:2" x14ac:dyDescent="0.25">
      <c r="A33" s="18" t="s">
        <v>31</v>
      </c>
      <c r="B33" s="19">
        <v>35.639079147640786</v>
      </c>
    </row>
    <row r="34" spans="1:2" x14ac:dyDescent="0.25">
      <c r="A34" s="18" t="s">
        <v>42</v>
      </c>
      <c r="B34" s="19">
        <v>34.226641414141419</v>
      </c>
    </row>
    <row r="35" spans="1:2" x14ac:dyDescent="0.25">
      <c r="A35" s="18" t="s">
        <v>16</v>
      </c>
      <c r="B35" s="19">
        <v>33.716094771241835</v>
      </c>
    </row>
    <row r="36" spans="1:2" x14ac:dyDescent="0.25">
      <c r="A36" s="18" t="s">
        <v>267</v>
      </c>
      <c r="B36" s="19">
        <v>34.218954248366011</v>
      </c>
    </row>
    <row r="37" spans="1:2" x14ac:dyDescent="0.25">
      <c r="A37" s="18" t="s">
        <v>53</v>
      </c>
      <c r="B37" s="19">
        <v>34.918762183235877</v>
      </c>
    </row>
    <row r="38" spans="1:2" x14ac:dyDescent="0.25">
      <c r="A38" s="18" t="s">
        <v>61</v>
      </c>
      <c r="B38" s="19">
        <v>38.017383512544797</v>
      </c>
    </row>
    <row r="39" spans="1:2" x14ac:dyDescent="0.25">
      <c r="A39" s="18" t="s">
        <v>85</v>
      </c>
      <c r="B39" s="19">
        <v>35.412499999999994</v>
      </c>
    </row>
    <row r="40" spans="1:2" x14ac:dyDescent="0.25">
      <c r="A40" s="18" t="s">
        <v>189</v>
      </c>
      <c r="B40" s="19">
        <v>37.319967793880835</v>
      </c>
    </row>
    <row r="41" spans="1:2" x14ac:dyDescent="0.25">
      <c r="A41" s="18" t="s">
        <v>299</v>
      </c>
      <c r="B41" s="19">
        <v>35.141438979963574</v>
      </c>
    </row>
    <row r="42" spans="1:2" x14ac:dyDescent="0.25">
      <c r="A42" s="18" t="s">
        <v>97</v>
      </c>
      <c r="B42" s="19">
        <v>35.310153256704986</v>
      </c>
    </row>
    <row r="43" spans="1:2" x14ac:dyDescent="0.25">
      <c r="A43" s="18" t="s">
        <v>67</v>
      </c>
      <c r="B43" s="19">
        <v>33.09612068965518</v>
      </c>
    </row>
    <row r="44" spans="1:2" x14ac:dyDescent="0.25">
      <c r="A44" s="18" t="s">
        <v>153</v>
      </c>
      <c r="B44" s="19">
        <v>34.889676616915416</v>
      </c>
    </row>
    <row r="45" spans="1:2" x14ac:dyDescent="0.25">
      <c r="A45" s="18" t="s">
        <v>3424</v>
      </c>
      <c r="B45" s="19">
        <v>35.201305887560828</v>
      </c>
    </row>
    <row r="52" spans="1:2" x14ac:dyDescent="0.25">
      <c r="A52" s="17" t="s">
        <v>3423</v>
      </c>
      <c r="B52" t="s">
        <v>3422</v>
      </c>
    </row>
    <row r="53" spans="1:2" x14ac:dyDescent="0.25">
      <c r="A53" s="18" t="s">
        <v>31</v>
      </c>
      <c r="B53" s="19">
        <v>63.630136986301373</v>
      </c>
    </row>
    <row r="54" spans="1:2" x14ac:dyDescent="0.25">
      <c r="A54" s="18" t="s">
        <v>42</v>
      </c>
      <c r="B54" s="19">
        <v>53.113636363636367</v>
      </c>
    </row>
    <row r="55" spans="1:2" x14ac:dyDescent="0.25">
      <c r="A55" s="18" t="s">
        <v>16</v>
      </c>
      <c r="B55" s="19">
        <v>51.764705882352942</v>
      </c>
    </row>
    <row r="56" spans="1:2" x14ac:dyDescent="0.25">
      <c r="A56" s="18" t="s">
        <v>267</v>
      </c>
      <c r="B56" s="19">
        <v>61.867647058823529</v>
      </c>
    </row>
    <row r="57" spans="1:2" x14ac:dyDescent="0.25">
      <c r="A57" s="18" t="s">
        <v>53</v>
      </c>
      <c r="B57" s="19">
        <v>57.89473684210526</v>
      </c>
    </row>
    <row r="58" spans="1:2" x14ac:dyDescent="0.25">
      <c r="A58" s="18" t="s">
        <v>61</v>
      </c>
      <c r="B58" s="19">
        <v>51.91935483870968</v>
      </c>
    </row>
    <row r="59" spans="1:2" x14ac:dyDescent="0.25">
      <c r="A59" s="18" t="s">
        <v>85</v>
      </c>
      <c r="B59" s="19">
        <v>57.176470588235297</v>
      </c>
    </row>
    <row r="60" spans="1:2" x14ac:dyDescent="0.25">
      <c r="A60" s="18" t="s">
        <v>189</v>
      </c>
      <c r="B60" s="19">
        <v>60.05797101449275</v>
      </c>
    </row>
    <row r="61" spans="1:2" x14ac:dyDescent="0.25">
      <c r="A61" s="18" t="s">
        <v>299</v>
      </c>
      <c r="B61" s="19">
        <v>59.475409836065573</v>
      </c>
    </row>
    <row r="62" spans="1:2" x14ac:dyDescent="0.25">
      <c r="A62" s="18" t="s">
        <v>97</v>
      </c>
      <c r="B62" s="19">
        <v>48.258620689655174</v>
      </c>
    </row>
    <row r="63" spans="1:2" x14ac:dyDescent="0.25">
      <c r="A63" s="18" t="s">
        <v>67</v>
      </c>
      <c r="B63" s="19">
        <v>53.896551724137929</v>
      </c>
    </row>
    <row r="64" spans="1:2" x14ac:dyDescent="0.25">
      <c r="A64" s="18" t="s">
        <v>153</v>
      </c>
      <c r="B64" s="19">
        <v>52.582089552238806</v>
      </c>
    </row>
    <row r="65" spans="1:12" x14ac:dyDescent="0.25">
      <c r="A65" s="18" t="s">
        <v>3424</v>
      </c>
      <c r="B65" s="19">
        <v>56.223107569721115</v>
      </c>
    </row>
    <row r="69" spans="1:12" x14ac:dyDescent="0.25">
      <c r="F69" s="6"/>
    </row>
    <row r="70" spans="1:12" x14ac:dyDescent="0.25">
      <c r="F70" s="6"/>
    </row>
    <row r="73" spans="1:12" x14ac:dyDescent="0.25">
      <c r="A73" s="17" t="s">
        <v>3423</v>
      </c>
      <c r="B73" t="s">
        <v>3422</v>
      </c>
    </row>
    <row r="74" spans="1:12" ht="16.5" thickBot="1" x14ac:dyDescent="0.3">
      <c r="A74" s="18" t="s">
        <v>1081</v>
      </c>
      <c r="B74" s="6">
        <v>67.5</v>
      </c>
      <c r="C74" t="s">
        <v>3427</v>
      </c>
      <c r="L74" s="6"/>
    </row>
    <row r="75" spans="1:12" x14ac:dyDescent="0.25">
      <c r="A75" s="18" t="s">
        <v>23</v>
      </c>
      <c r="B75" s="6">
        <v>57.204946996466433</v>
      </c>
      <c r="C75" s="22">
        <v>45</v>
      </c>
      <c r="E75" s="25"/>
      <c r="F75" s="25"/>
      <c r="L75" s="6"/>
    </row>
    <row r="76" spans="1:12" x14ac:dyDescent="0.25">
      <c r="A76" s="18" t="s">
        <v>125</v>
      </c>
      <c r="B76" s="6">
        <v>49.291666666666664</v>
      </c>
      <c r="C76" s="22">
        <v>50</v>
      </c>
      <c r="E76" s="22"/>
      <c r="F76" s="23"/>
      <c r="L76" s="6"/>
    </row>
    <row r="77" spans="1:12" x14ac:dyDescent="0.25">
      <c r="A77" s="18" t="s">
        <v>48</v>
      </c>
      <c r="B77" s="6">
        <v>57.446202531645568</v>
      </c>
      <c r="C77" s="22">
        <v>60</v>
      </c>
      <c r="E77" s="22"/>
      <c r="F77" s="23"/>
      <c r="L77" s="6"/>
    </row>
    <row r="78" spans="1:12" x14ac:dyDescent="0.25">
      <c r="A78" s="18" t="s">
        <v>327</v>
      </c>
      <c r="B78" s="6">
        <v>60.488888888888887</v>
      </c>
      <c r="E78" s="22"/>
      <c r="F78" s="23"/>
    </row>
    <row r="79" spans="1:12" ht="16.5" thickBot="1" x14ac:dyDescent="0.3">
      <c r="A79" s="18" t="s">
        <v>36</v>
      </c>
      <c r="B79" s="6">
        <v>44.917808219178085</v>
      </c>
      <c r="E79" s="24"/>
      <c r="F79" s="24"/>
    </row>
    <row r="80" spans="1:12" ht="16.5" thickBot="1" x14ac:dyDescent="0.3">
      <c r="A80" s="18" t="s">
        <v>3424</v>
      </c>
      <c r="B80" s="6">
        <v>56.223107569721115</v>
      </c>
      <c r="E80" s="24"/>
      <c r="F80" s="24"/>
    </row>
    <row r="87" spans="2:2" x14ac:dyDescent="0.25">
      <c r="B87" s="6">
        <f>AVERAGE(B74:B79)</f>
        <v>56.141585550474275</v>
      </c>
    </row>
    <row r="88" spans="2:2" x14ac:dyDescent="0.25">
      <c r="B88" s="6">
        <f>MEDIAN(B74:B79)</f>
        <v>57.325574764056</v>
      </c>
    </row>
    <row r="101" spans="1:2" x14ac:dyDescent="0.25">
      <c r="A101" s="17" t="s">
        <v>3423</v>
      </c>
      <c r="B101" t="s">
        <v>3422</v>
      </c>
    </row>
    <row r="102" spans="1:2" x14ac:dyDescent="0.25">
      <c r="A102" s="18" t="s">
        <v>1081</v>
      </c>
      <c r="B102" s="6">
        <v>67.5</v>
      </c>
    </row>
    <row r="103" spans="1:2" x14ac:dyDescent="0.25">
      <c r="A103" s="18" t="s">
        <v>23</v>
      </c>
      <c r="B103" s="6">
        <v>57.204946996466433</v>
      </c>
    </row>
    <row r="104" spans="1:2" x14ac:dyDescent="0.25">
      <c r="A104" s="18" t="s">
        <v>125</v>
      </c>
      <c r="B104" s="6">
        <v>49.291666666666664</v>
      </c>
    </row>
    <row r="105" spans="1:2" x14ac:dyDescent="0.25">
      <c r="A105" s="18" t="s">
        <v>48</v>
      </c>
      <c r="B105" s="6">
        <v>57.446202531645568</v>
      </c>
    </row>
    <row r="106" spans="1:2" x14ac:dyDescent="0.25">
      <c r="A106" s="18" t="s">
        <v>327</v>
      </c>
      <c r="B106" s="6">
        <v>60.488888888888887</v>
      </c>
    </row>
    <row r="107" spans="1:2" x14ac:dyDescent="0.25">
      <c r="A107" s="18" t="s">
        <v>36</v>
      </c>
      <c r="B107" s="6">
        <v>44.917808219178085</v>
      </c>
    </row>
    <row r="108" spans="1:2" x14ac:dyDescent="0.25">
      <c r="A108" s="18" t="s">
        <v>3424</v>
      </c>
      <c r="B108" s="6">
        <v>56.223107569721115</v>
      </c>
    </row>
    <row r="115" spans="1:2" x14ac:dyDescent="0.25">
      <c r="A115" t="s">
        <v>3423</v>
      </c>
      <c r="B115" t="s">
        <v>3422</v>
      </c>
    </row>
    <row r="116" spans="1:2" x14ac:dyDescent="0.25">
      <c r="A116" t="s">
        <v>36</v>
      </c>
      <c r="B116" s="6">
        <v>44.917808219178085</v>
      </c>
    </row>
    <row r="117" spans="1:2" x14ac:dyDescent="0.25">
      <c r="A117" t="s">
        <v>125</v>
      </c>
      <c r="B117" s="6">
        <v>49.291666666666664</v>
      </c>
    </row>
    <row r="118" spans="1:2" x14ac:dyDescent="0.25">
      <c r="A118" t="s">
        <v>23</v>
      </c>
      <c r="B118" s="6">
        <v>57.204946996466433</v>
      </c>
    </row>
    <row r="119" spans="1:2" x14ac:dyDescent="0.25">
      <c r="A119" t="s">
        <v>48</v>
      </c>
      <c r="B119" s="6">
        <v>57.446202531645568</v>
      </c>
    </row>
    <row r="120" spans="1:2" x14ac:dyDescent="0.25">
      <c r="A120" t="s">
        <v>327</v>
      </c>
      <c r="B120" s="6">
        <v>60.488888888888887</v>
      </c>
    </row>
    <row r="121" spans="1:2" x14ac:dyDescent="0.25">
      <c r="A121" t="s">
        <v>1081</v>
      </c>
      <c r="B121" s="6">
        <v>67.5</v>
      </c>
    </row>
  </sheetData>
  <sortState ref="L4:L6">
    <sortCondition ref="L4"/>
  </sortState>
  <pageMargins left="0.7" right="0.7" top="0.75" bottom="0.75" header="0.3" footer="0.3"/>
  <pageSetup orientation="portrait" r:id="rId6"/>
  <headerFooter differentOddEven="1">
    <oddFooter>&amp;CNon-Business Use</oddFooter>
    <evenFooter>&amp;CNon-Business Use</evenFooter>
  </headerFooter>
  <drawing r:id="rId7"/>
  <tableParts count="2">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32"/>
  <sheetViews>
    <sheetView topLeftCell="A13" workbookViewId="0">
      <selection activeCell="I39" sqref="I39"/>
    </sheetView>
  </sheetViews>
  <sheetFormatPr defaultRowHeight="15.75" x14ac:dyDescent="0.25"/>
  <cols>
    <col min="1" max="1" width="15.375" customWidth="1"/>
    <col min="2" max="2" width="35.5" customWidth="1"/>
    <col min="6" max="6" width="12.375" bestFit="1" customWidth="1"/>
    <col min="7" max="7" width="9" customWidth="1"/>
    <col min="11" max="11" width="30.125" bestFit="1" customWidth="1"/>
  </cols>
  <sheetData>
    <row r="2" spans="1:11" x14ac:dyDescent="0.25">
      <c r="A2" s="33" t="s">
        <v>3432</v>
      </c>
      <c r="B2" s="33"/>
    </row>
    <row r="3" spans="1:11" x14ac:dyDescent="0.25">
      <c r="A3" t="s">
        <v>3423</v>
      </c>
      <c r="B3" t="s">
        <v>3431</v>
      </c>
    </row>
    <row r="4" spans="1:11" x14ac:dyDescent="0.25">
      <c r="A4" t="s">
        <v>42</v>
      </c>
      <c r="B4" s="6">
        <v>9.25</v>
      </c>
    </row>
    <row r="5" spans="1:11" x14ac:dyDescent="0.25">
      <c r="A5" t="s">
        <v>31</v>
      </c>
      <c r="B5" s="6">
        <v>10.0277777777778</v>
      </c>
    </row>
    <row r="6" spans="1:11" x14ac:dyDescent="0.25">
      <c r="A6" t="s">
        <v>97</v>
      </c>
      <c r="B6" s="6">
        <v>10.517241379310345</v>
      </c>
    </row>
    <row r="7" spans="1:11" x14ac:dyDescent="0.25">
      <c r="A7" t="s">
        <v>267</v>
      </c>
      <c r="B7" s="6">
        <v>11.220588235294118</v>
      </c>
    </row>
    <row r="8" spans="1:11" x14ac:dyDescent="0.25">
      <c r="A8" t="s">
        <v>85</v>
      </c>
      <c r="B8" s="6">
        <v>11.529411764705882</v>
      </c>
    </row>
    <row r="9" spans="1:11" x14ac:dyDescent="0.25">
      <c r="A9" t="s">
        <v>299</v>
      </c>
      <c r="B9" s="6">
        <v>11.852459016393443</v>
      </c>
    </row>
    <row r="10" spans="1:11" x14ac:dyDescent="0.25">
      <c r="A10" t="s">
        <v>16</v>
      </c>
      <c r="B10" s="6">
        <v>11.865671641791044</v>
      </c>
    </row>
    <row r="11" spans="1:11" x14ac:dyDescent="0.25">
      <c r="A11" t="s">
        <v>189</v>
      </c>
      <c r="B11" s="6">
        <v>12.971014492753623</v>
      </c>
    </row>
    <row r="12" spans="1:11" x14ac:dyDescent="0.25">
      <c r="A12" t="s">
        <v>67</v>
      </c>
      <c r="B12" s="6">
        <v>14.413793103448276</v>
      </c>
    </row>
    <row r="13" spans="1:11" x14ac:dyDescent="0.25">
      <c r="A13" t="s">
        <v>153</v>
      </c>
      <c r="B13" s="6">
        <v>15.746268656716419</v>
      </c>
    </row>
    <row r="14" spans="1:11" x14ac:dyDescent="0.25">
      <c r="A14" t="s">
        <v>61</v>
      </c>
      <c r="B14" s="6">
        <v>15.838709677419354</v>
      </c>
    </row>
    <row r="15" spans="1:11" ht="16.5" thickBot="1" x14ac:dyDescent="0.3">
      <c r="A15" t="s">
        <v>53</v>
      </c>
      <c r="B15" s="6">
        <v>27.263157894736842</v>
      </c>
      <c r="E15" s="31"/>
      <c r="F15" s="31"/>
      <c r="G15" s="31"/>
    </row>
    <row r="16" spans="1:11" x14ac:dyDescent="0.25">
      <c r="E16" s="31"/>
      <c r="F16" s="31"/>
      <c r="G16" s="25"/>
      <c r="H16" s="25"/>
      <c r="K16" t="s">
        <v>3439</v>
      </c>
    </row>
    <row r="17" spans="1:12" x14ac:dyDescent="0.25">
      <c r="E17" s="31"/>
      <c r="F17" s="31"/>
      <c r="G17" s="22"/>
      <c r="H17" s="23"/>
    </row>
    <row r="18" spans="1:12" x14ac:dyDescent="0.25">
      <c r="G18" s="22"/>
      <c r="H18" s="23"/>
      <c r="K18" s="30" t="s">
        <v>3437</v>
      </c>
      <c r="L18">
        <f>STDEV(Table16[average reads])</f>
        <v>44.572925162796288</v>
      </c>
    </row>
    <row r="19" spans="1:12" x14ac:dyDescent="0.25">
      <c r="A19" t="s">
        <v>3427</v>
      </c>
      <c r="E19" s="7"/>
      <c r="G19" s="22"/>
      <c r="H19" s="23"/>
      <c r="K19" s="30" t="s">
        <v>3438</v>
      </c>
      <c r="L19">
        <f>STDEV(Table17[avg_reading_listening_book_per_year])</f>
        <v>16.87586666376972</v>
      </c>
    </row>
    <row r="20" spans="1:12" x14ac:dyDescent="0.25">
      <c r="A20" s="22">
        <v>5</v>
      </c>
      <c r="E20" s="7"/>
      <c r="G20" s="22"/>
      <c r="H20" s="23"/>
    </row>
    <row r="21" spans="1:12" x14ac:dyDescent="0.25">
      <c r="A21" s="22">
        <v>10</v>
      </c>
      <c r="E21" s="7"/>
      <c r="G21" s="22"/>
      <c r="H21" s="23"/>
    </row>
    <row r="22" spans="1:12" x14ac:dyDescent="0.25">
      <c r="A22" s="22">
        <v>15</v>
      </c>
      <c r="E22" s="7"/>
      <c r="G22" s="22"/>
      <c r="H22" s="23"/>
    </row>
    <row r="23" spans="1:12" x14ac:dyDescent="0.25">
      <c r="A23" s="22">
        <v>20</v>
      </c>
      <c r="E23" s="7"/>
      <c r="G23" s="22"/>
      <c r="H23" s="23"/>
    </row>
    <row r="24" spans="1:12" x14ac:dyDescent="0.25">
      <c r="A24" s="22">
        <v>30</v>
      </c>
      <c r="E24" s="7"/>
      <c r="G24" s="22"/>
      <c r="H24" s="23"/>
    </row>
    <row r="25" spans="1:12" x14ac:dyDescent="0.25">
      <c r="A25" s="22">
        <v>40</v>
      </c>
      <c r="E25" s="7"/>
      <c r="G25" s="22"/>
      <c r="H25" s="23"/>
    </row>
    <row r="26" spans="1:12" x14ac:dyDescent="0.25">
      <c r="A26" s="22">
        <v>50</v>
      </c>
      <c r="E26" s="7"/>
      <c r="G26" s="22"/>
      <c r="H26" s="23"/>
    </row>
    <row r="27" spans="1:12" x14ac:dyDescent="0.25">
      <c r="A27" s="22">
        <v>60</v>
      </c>
      <c r="E27" s="7"/>
      <c r="G27" s="22"/>
      <c r="H27" s="23"/>
    </row>
    <row r="28" spans="1:12" x14ac:dyDescent="0.25">
      <c r="A28" s="22">
        <v>70</v>
      </c>
      <c r="E28" s="7"/>
      <c r="G28" s="22"/>
      <c r="H28" s="23"/>
    </row>
    <row r="29" spans="1:12" ht="16.5" thickBot="1" x14ac:dyDescent="0.3">
      <c r="A29" s="22">
        <v>80</v>
      </c>
      <c r="E29" s="7"/>
      <c r="G29" s="24"/>
      <c r="H29" s="24"/>
    </row>
    <row r="30" spans="1:12" x14ac:dyDescent="0.25">
      <c r="A30" s="22">
        <v>90</v>
      </c>
      <c r="E30" s="7"/>
      <c r="G30" s="31"/>
    </row>
    <row r="31" spans="1:12" x14ac:dyDescent="0.25">
      <c r="A31" s="22">
        <v>100</v>
      </c>
      <c r="G31" s="31"/>
    </row>
    <row r="32" spans="1:12" x14ac:dyDescent="0.25">
      <c r="E32" s="31"/>
      <c r="F32" s="31"/>
      <c r="G32" s="31"/>
    </row>
    <row r="33" spans="1:9" ht="18.75" x14ac:dyDescent="0.3">
      <c r="A33" s="34" t="s">
        <v>3435</v>
      </c>
      <c r="B33" s="34"/>
    </row>
    <row r="34" spans="1:9" x14ac:dyDescent="0.25">
      <c r="A34" s="28" t="s">
        <v>3433</v>
      </c>
      <c r="B34" s="29" t="s">
        <v>3434</v>
      </c>
    </row>
    <row r="35" spans="1:9" x14ac:dyDescent="0.25">
      <c r="A35" s="11" t="s">
        <v>16</v>
      </c>
      <c r="B35" s="13">
        <v>0</v>
      </c>
      <c r="G35" s="6">
        <f>AVERAGE(Table1[avg_reading_listening_book_per_year])</f>
        <v>13.483355525965379</v>
      </c>
      <c r="I35">
        <f>STDEV(Table1[avg_reading_listening_book_per_year])</f>
        <v>28.874476432634516</v>
      </c>
    </row>
    <row r="36" spans="1:9" x14ac:dyDescent="0.25">
      <c r="A36" s="14" t="s">
        <v>53</v>
      </c>
      <c r="B36" s="16">
        <v>10</v>
      </c>
    </row>
    <row r="37" spans="1:9" x14ac:dyDescent="0.25">
      <c r="A37" s="11" t="s">
        <v>61</v>
      </c>
      <c r="B37" s="13">
        <v>45</v>
      </c>
    </row>
    <row r="38" spans="1:9" x14ac:dyDescent="0.25">
      <c r="A38" s="11" t="s">
        <v>61</v>
      </c>
      <c r="B38" s="13">
        <v>50</v>
      </c>
      <c r="I38">
        <f>MEDIAN(Table16[average reads])</f>
        <v>8.5</v>
      </c>
    </row>
    <row r="39" spans="1:9" x14ac:dyDescent="0.25">
      <c r="A39" s="11" t="s">
        <v>16</v>
      </c>
      <c r="B39" s="13">
        <v>18</v>
      </c>
    </row>
    <row r="40" spans="1:9" x14ac:dyDescent="0.25">
      <c r="A40" s="11" t="s">
        <v>16</v>
      </c>
      <c r="B40" s="13">
        <v>30</v>
      </c>
    </row>
    <row r="41" spans="1:9" x14ac:dyDescent="0.25">
      <c r="A41" s="11" t="s">
        <v>16</v>
      </c>
      <c r="B41" s="13">
        <v>3</v>
      </c>
    </row>
    <row r="42" spans="1:9" x14ac:dyDescent="0.25">
      <c r="A42" s="14" t="s">
        <v>16</v>
      </c>
      <c r="B42" s="16">
        <v>10</v>
      </c>
    </row>
    <row r="43" spans="1:9" x14ac:dyDescent="0.25">
      <c r="A43" s="14" t="s">
        <v>61</v>
      </c>
      <c r="B43" s="16">
        <v>8</v>
      </c>
    </row>
    <row r="44" spans="1:9" x14ac:dyDescent="0.25">
      <c r="A44" s="14" t="s">
        <v>16</v>
      </c>
      <c r="B44" s="16">
        <v>3</v>
      </c>
    </row>
    <row r="45" spans="1:9" x14ac:dyDescent="0.25">
      <c r="A45" s="11" t="s">
        <v>61</v>
      </c>
      <c r="B45" s="13">
        <v>5</v>
      </c>
    </row>
    <row r="46" spans="1:9" x14ac:dyDescent="0.25">
      <c r="A46" s="14" t="s">
        <v>16</v>
      </c>
      <c r="B46" s="16">
        <v>20</v>
      </c>
    </row>
    <row r="47" spans="1:9" x14ac:dyDescent="0.25">
      <c r="A47" s="14" t="s">
        <v>61</v>
      </c>
      <c r="B47" s="16">
        <v>2</v>
      </c>
    </row>
    <row r="48" spans="1:9" x14ac:dyDescent="0.25">
      <c r="A48" s="11" t="s">
        <v>61</v>
      </c>
      <c r="B48" s="13">
        <v>5</v>
      </c>
    </row>
    <row r="49" spans="1:2" x14ac:dyDescent="0.25">
      <c r="A49" s="14" t="s">
        <v>53</v>
      </c>
      <c r="B49" s="16">
        <v>2</v>
      </c>
    </row>
    <row r="50" spans="1:2" x14ac:dyDescent="0.25">
      <c r="A50" s="14" t="s">
        <v>53</v>
      </c>
      <c r="B50" s="16">
        <v>10</v>
      </c>
    </row>
    <row r="51" spans="1:2" x14ac:dyDescent="0.25">
      <c r="A51" s="14" t="s">
        <v>299</v>
      </c>
      <c r="B51" s="16">
        <v>15</v>
      </c>
    </row>
    <row r="52" spans="1:2" x14ac:dyDescent="0.25">
      <c r="A52" s="14" t="s">
        <v>61</v>
      </c>
      <c r="B52" s="16">
        <v>1</v>
      </c>
    </row>
    <row r="53" spans="1:2" x14ac:dyDescent="0.25">
      <c r="A53" s="11" t="s">
        <v>61</v>
      </c>
      <c r="B53" s="13">
        <v>104</v>
      </c>
    </row>
    <row r="54" spans="1:2" x14ac:dyDescent="0.25">
      <c r="A54" s="11" t="s">
        <v>53</v>
      </c>
      <c r="B54" s="13">
        <v>10</v>
      </c>
    </row>
    <row r="55" spans="1:2" x14ac:dyDescent="0.25">
      <c r="A55" s="14" t="s">
        <v>61</v>
      </c>
      <c r="B55" s="16">
        <v>5</v>
      </c>
    </row>
    <row r="56" spans="1:2" x14ac:dyDescent="0.25">
      <c r="A56" s="11" t="s">
        <v>61</v>
      </c>
      <c r="B56" s="13">
        <v>11</v>
      </c>
    </row>
    <row r="57" spans="1:2" x14ac:dyDescent="0.25">
      <c r="A57" s="14" t="s">
        <v>61</v>
      </c>
      <c r="B57" s="16">
        <v>30</v>
      </c>
    </row>
    <row r="58" spans="1:2" x14ac:dyDescent="0.25">
      <c r="A58" s="11" t="s">
        <v>53</v>
      </c>
      <c r="B58" s="13">
        <v>12</v>
      </c>
    </row>
    <row r="59" spans="1:2" x14ac:dyDescent="0.25">
      <c r="A59" s="14" t="s">
        <v>299</v>
      </c>
      <c r="B59" s="16">
        <v>5</v>
      </c>
    </row>
    <row r="60" spans="1:2" x14ac:dyDescent="0.25">
      <c r="A60" s="11" t="s">
        <v>61</v>
      </c>
      <c r="B60" s="13">
        <v>10</v>
      </c>
    </row>
    <row r="61" spans="1:2" x14ac:dyDescent="0.25">
      <c r="A61" s="11" t="s">
        <v>16</v>
      </c>
      <c r="B61" s="13">
        <v>20</v>
      </c>
    </row>
    <row r="62" spans="1:2" x14ac:dyDescent="0.25">
      <c r="A62" s="11" t="s">
        <v>16</v>
      </c>
      <c r="B62" s="13">
        <v>5</v>
      </c>
    </row>
    <row r="63" spans="1:2" x14ac:dyDescent="0.25">
      <c r="A63" s="14" t="s">
        <v>53</v>
      </c>
      <c r="B63" s="16">
        <v>50</v>
      </c>
    </row>
    <row r="64" spans="1:2" x14ac:dyDescent="0.25">
      <c r="A64" s="11" t="s">
        <v>53</v>
      </c>
      <c r="B64" s="13">
        <v>15</v>
      </c>
    </row>
    <row r="65" spans="1:2" x14ac:dyDescent="0.25">
      <c r="A65" s="14" t="s">
        <v>16</v>
      </c>
      <c r="B65" s="16">
        <v>2</v>
      </c>
    </row>
    <row r="66" spans="1:2" x14ac:dyDescent="0.25">
      <c r="A66" s="11" t="s">
        <v>16</v>
      </c>
      <c r="B66" s="13">
        <v>10</v>
      </c>
    </row>
    <row r="67" spans="1:2" x14ac:dyDescent="0.25">
      <c r="A67" s="11" t="s">
        <v>16</v>
      </c>
      <c r="B67" s="13">
        <v>6</v>
      </c>
    </row>
    <row r="68" spans="1:2" x14ac:dyDescent="0.25">
      <c r="A68" s="11" t="s">
        <v>299</v>
      </c>
      <c r="B68" s="13">
        <v>5</v>
      </c>
    </row>
    <row r="69" spans="1:2" x14ac:dyDescent="0.25">
      <c r="A69" s="11" t="s">
        <v>299</v>
      </c>
      <c r="B69" s="13">
        <v>12</v>
      </c>
    </row>
    <row r="70" spans="1:2" x14ac:dyDescent="0.25">
      <c r="A70" s="14" t="s">
        <v>16</v>
      </c>
      <c r="B70" s="16">
        <v>5</v>
      </c>
    </row>
    <row r="71" spans="1:2" x14ac:dyDescent="0.25">
      <c r="A71" s="14" t="s">
        <v>61</v>
      </c>
      <c r="B71" s="16">
        <v>24</v>
      </c>
    </row>
    <row r="72" spans="1:2" x14ac:dyDescent="0.25">
      <c r="A72" s="14" t="s">
        <v>16</v>
      </c>
      <c r="B72" s="16">
        <v>10</v>
      </c>
    </row>
    <row r="73" spans="1:2" x14ac:dyDescent="0.25">
      <c r="A73" s="11" t="s">
        <v>61</v>
      </c>
      <c r="B73" s="13">
        <v>50</v>
      </c>
    </row>
    <row r="74" spans="1:2" x14ac:dyDescent="0.25">
      <c r="A74" s="14" t="s">
        <v>61</v>
      </c>
      <c r="B74" s="16">
        <v>4</v>
      </c>
    </row>
    <row r="75" spans="1:2" x14ac:dyDescent="0.25">
      <c r="A75" s="11" t="s">
        <v>299</v>
      </c>
      <c r="B75" s="13">
        <v>12</v>
      </c>
    </row>
    <row r="76" spans="1:2" x14ac:dyDescent="0.25">
      <c r="A76" s="14" t="s">
        <v>53</v>
      </c>
      <c r="B76" s="16">
        <v>0</v>
      </c>
    </row>
    <row r="77" spans="1:2" x14ac:dyDescent="0.25">
      <c r="A77" s="14" t="s">
        <v>16</v>
      </c>
      <c r="B77" s="16">
        <v>15</v>
      </c>
    </row>
    <row r="78" spans="1:2" x14ac:dyDescent="0.25">
      <c r="A78" s="11" t="s">
        <v>53</v>
      </c>
      <c r="B78" s="13">
        <v>10</v>
      </c>
    </row>
    <row r="79" spans="1:2" x14ac:dyDescent="0.25">
      <c r="A79" s="14" t="s">
        <v>299</v>
      </c>
      <c r="B79" s="16">
        <v>6</v>
      </c>
    </row>
    <row r="80" spans="1:2" x14ac:dyDescent="0.25">
      <c r="A80" s="11" t="s">
        <v>53</v>
      </c>
      <c r="B80" s="13">
        <v>1</v>
      </c>
    </row>
    <row r="81" spans="1:2" x14ac:dyDescent="0.25">
      <c r="A81" s="14" t="s">
        <v>16</v>
      </c>
      <c r="B81" s="16">
        <v>5</v>
      </c>
    </row>
    <row r="82" spans="1:2" x14ac:dyDescent="0.25">
      <c r="A82" s="14" t="s">
        <v>53</v>
      </c>
      <c r="B82" s="16">
        <v>2</v>
      </c>
    </row>
    <row r="83" spans="1:2" x14ac:dyDescent="0.25">
      <c r="A83" s="14" t="s">
        <v>61</v>
      </c>
      <c r="B83" s="16">
        <v>30</v>
      </c>
    </row>
    <row r="84" spans="1:2" x14ac:dyDescent="0.25">
      <c r="A84" s="14" t="s">
        <v>299</v>
      </c>
      <c r="B84" s="16">
        <v>1</v>
      </c>
    </row>
    <row r="85" spans="1:2" x14ac:dyDescent="0.25">
      <c r="A85" s="11" t="s">
        <v>299</v>
      </c>
      <c r="B85" s="13">
        <v>40</v>
      </c>
    </row>
    <row r="86" spans="1:2" x14ac:dyDescent="0.25">
      <c r="A86" s="14" t="s">
        <v>16</v>
      </c>
      <c r="B86" s="16">
        <v>10</v>
      </c>
    </row>
    <row r="87" spans="1:2" x14ac:dyDescent="0.25">
      <c r="A87" s="14" t="s">
        <v>61</v>
      </c>
      <c r="B87" s="16">
        <v>8</v>
      </c>
    </row>
    <row r="88" spans="1:2" x14ac:dyDescent="0.25">
      <c r="A88" s="11" t="s">
        <v>16</v>
      </c>
      <c r="B88" s="13">
        <v>5</v>
      </c>
    </row>
    <row r="89" spans="1:2" x14ac:dyDescent="0.25">
      <c r="A89" s="11" t="s">
        <v>53</v>
      </c>
      <c r="B89" s="13">
        <v>2</v>
      </c>
    </row>
    <row r="90" spans="1:2" x14ac:dyDescent="0.25">
      <c r="A90" s="11" t="s">
        <v>16</v>
      </c>
      <c r="B90" s="13">
        <v>120</v>
      </c>
    </row>
    <row r="91" spans="1:2" x14ac:dyDescent="0.25">
      <c r="A91" s="11" t="s">
        <v>61</v>
      </c>
      <c r="B91" s="13">
        <v>4</v>
      </c>
    </row>
    <row r="92" spans="1:2" x14ac:dyDescent="0.25">
      <c r="A92" s="14" t="s">
        <v>16</v>
      </c>
      <c r="B92" s="16">
        <v>12</v>
      </c>
    </row>
    <row r="93" spans="1:2" x14ac:dyDescent="0.25">
      <c r="A93" s="11" t="s">
        <v>61</v>
      </c>
      <c r="B93" s="13">
        <v>12</v>
      </c>
    </row>
    <row r="94" spans="1:2" x14ac:dyDescent="0.25">
      <c r="A94" s="11" t="s">
        <v>61</v>
      </c>
      <c r="B94" s="13">
        <v>10</v>
      </c>
    </row>
    <row r="95" spans="1:2" x14ac:dyDescent="0.25">
      <c r="A95" s="14" t="s">
        <v>16</v>
      </c>
      <c r="B95" s="16">
        <v>20</v>
      </c>
    </row>
    <row r="96" spans="1:2" x14ac:dyDescent="0.25">
      <c r="A96" s="11" t="s">
        <v>16</v>
      </c>
      <c r="B96" s="13">
        <v>2</v>
      </c>
    </row>
    <row r="97" spans="1:2" x14ac:dyDescent="0.25">
      <c r="A97" s="14" t="s">
        <v>61</v>
      </c>
      <c r="B97" s="16">
        <v>5</v>
      </c>
    </row>
    <row r="98" spans="1:2" x14ac:dyDescent="0.25">
      <c r="A98" s="11" t="s">
        <v>299</v>
      </c>
      <c r="B98" s="13">
        <v>10</v>
      </c>
    </row>
    <row r="99" spans="1:2" x14ac:dyDescent="0.25">
      <c r="A99" s="14" t="s">
        <v>53</v>
      </c>
      <c r="B99" s="16">
        <v>12</v>
      </c>
    </row>
    <row r="100" spans="1:2" x14ac:dyDescent="0.25">
      <c r="A100" s="14" t="s">
        <v>16</v>
      </c>
      <c r="B100" s="16">
        <v>12</v>
      </c>
    </row>
    <row r="101" spans="1:2" x14ac:dyDescent="0.25">
      <c r="A101" s="11" t="s">
        <v>16</v>
      </c>
      <c r="B101" s="13">
        <v>10</v>
      </c>
    </row>
    <row r="102" spans="1:2" x14ac:dyDescent="0.25">
      <c r="A102" s="11" t="s">
        <v>53</v>
      </c>
      <c r="B102" s="13">
        <v>10</v>
      </c>
    </row>
    <row r="103" spans="1:2" x14ac:dyDescent="0.25">
      <c r="A103" s="11" t="s">
        <v>53</v>
      </c>
      <c r="B103" s="13">
        <v>10</v>
      </c>
    </row>
    <row r="104" spans="1:2" x14ac:dyDescent="0.25">
      <c r="A104" s="14" t="s">
        <v>61</v>
      </c>
      <c r="B104" s="16">
        <v>20</v>
      </c>
    </row>
    <row r="105" spans="1:2" x14ac:dyDescent="0.25">
      <c r="A105" s="11" t="s">
        <v>61</v>
      </c>
      <c r="B105" s="13">
        <v>16</v>
      </c>
    </row>
    <row r="106" spans="1:2" x14ac:dyDescent="0.25">
      <c r="A106" s="11" t="s">
        <v>53</v>
      </c>
      <c r="B106" s="13">
        <v>12</v>
      </c>
    </row>
    <row r="107" spans="1:2" x14ac:dyDescent="0.25">
      <c r="A107" s="14" t="s">
        <v>16</v>
      </c>
      <c r="B107" s="16">
        <v>6</v>
      </c>
    </row>
    <row r="108" spans="1:2" x14ac:dyDescent="0.25">
      <c r="A108" s="11" t="s">
        <v>61</v>
      </c>
      <c r="B108" s="13">
        <v>3</v>
      </c>
    </row>
    <row r="109" spans="1:2" x14ac:dyDescent="0.25">
      <c r="A109" s="14" t="s">
        <v>299</v>
      </c>
      <c r="B109" s="16">
        <v>5</v>
      </c>
    </row>
    <row r="110" spans="1:2" x14ac:dyDescent="0.25">
      <c r="A110" s="11" t="s">
        <v>299</v>
      </c>
      <c r="B110" s="13">
        <v>3</v>
      </c>
    </row>
    <row r="111" spans="1:2" x14ac:dyDescent="0.25">
      <c r="A111" s="14" t="s">
        <v>61</v>
      </c>
      <c r="B111" s="16">
        <v>5</v>
      </c>
    </row>
    <row r="112" spans="1:2" x14ac:dyDescent="0.25">
      <c r="A112" s="11" t="s">
        <v>299</v>
      </c>
      <c r="B112" s="13">
        <v>6</v>
      </c>
    </row>
    <row r="113" spans="1:2" x14ac:dyDescent="0.25">
      <c r="A113" s="14" t="s">
        <v>299</v>
      </c>
      <c r="B113" s="16">
        <v>12</v>
      </c>
    </row>
    <row r="114" spans="1:2" x14ac:dyDescent="0.25">
      <c r="A114" s="11" t="s">
        <v>61</v>
      </c>
      <c r="B114" s="13">
        <v>15</v>
      </c>
    </row>
    <row r="115" spans="1:2" x14ac:dyDescent="0.25">
      <c r="A115" s="14" t="s">
        <v>16</v>
      </c>
      <c r="B115" s="16">
        <v>2</v>
      </c>
    </row>
    <row r="116" spans="1:2" x14ac:dyDescent="0.25">
      <c r="A116" s="11" t="s">
        <v>16</v>
      </c>
      <c r="B116" s="13">
        <v>15</v>
      </c>
    </row>
    <row r="117" spans="1:2" x14ac:dyDescent="0.25">
      <c r="A117" s="14" t="s">
        <v>16</v>
      </c>
      <c r="B117" s="16">
        <v>5</v>
      </c>
    </row>
    <row r="118" spans="1:2" x14ac:dyDescent="0.25">
      <c r="A118" s="11" t="s">
        <v>16</v>
      </c>
      <c r="B118" s="13">
        <v>10</v>
      </c>
    </row>
    <row r="119" spans="1:2" x14ac:dyDescent="0.25">
      <c r="A119" s="14" t="s">
        <v>61</v>
      </c>
      <c r="B119" s="16">
        <v>3</v>
      </c>
    </row>
    <row r="120" spans="1:2" x14ac:dyDescent="0.25">
      <c r="A120" s="11" t="s">
        <v>16</v>
      </c>
      <c r="B120" s="13">
        <v>5</v>
      </c>
    </row>
    <row r="121" spans="1:2" x14ac:dyDescent="0.25">
      <c r="A121" s="14" t="s">
        <v>53</v>
      </c>
      <c r="B121" s="16">
        <v>0</v>
      </c>
    </row>
    <row r="122" spans="1:2" x14ac:dyDescent="0.25">
      <c r="A122" s="11" t="s">
        <v>61</v>
      </c>
      <c r="B122" s="13">
        <v>15</v>
      </c>
    </row>
    <row r="123" spans="1:2" x14ac:dyDescent="0.25">
      <c r="A123" s="14" t="s">
        <v>16</v>
      </c>
      <c r="B123" s="16">
        <v>60</v>
      </c>
    </row>
    <row r="124" spans="1:2" x14ac:dyDescent="0.25">
      <c r="A124" s="11" t="s">
        <v>53</v>
      </c>
      <c r="B124" s="13">
        <v>10</v>
      </c>
    </row>
    <row r="125" spans="1:2" x14ac:dyDescent="0.25">
      <c r="A125" s="11" t="s">
        <v>299</v>
      </c>
      <c r="B125" s="13">
        <v>5</v>
      </c>
    </row>
    <row r="126" spans="1:2" x14ac:dyDescent="0.25">
      <c r="A126" s="11" t="s">
        <v>299</v>
      </c>
      <c r="B126" s="13">
        <v>32</v>
      </c>
    </row>
    <row r="127" spans="1:2" x14ac:dyDescent="0.25">
      <c r="A127" s="14" t="s">
        <v>299</v>
      </c>
      <c r="B127" s="16">
        <v>3</v>
      </c>
    </row>
    <row r="128" spans="1:2" x14ac:dyDescent="0.25">
      <c r="A128" s="11" t="s">
        <v>61</v>
      </c>
      <c r="B128" s="13">
        <v>4</v>
      </c>
    </row>
    <row r="129" spans="1:2" x14ac:dyDescent="0.25">
      <c r="A129" s="11" t="s">
        <v>299</v>
      </c>
      <c r="B129" s="13">
        <v>10</v>
      </c>
    </row>
    <row r="130" spans="1:2" x14ac:dyDescent="0.25">
      <c r="A130" s="11" t="s">
        <v>61</v>
      </c>
      <c r="B130" s="13">
        <v>6</v>
      </c>
    </row>
    <row r="131" spans="1:2" x14ac:dyDescent="0.25">
      <c r="A131" s="14" t="s">
        <v>53</v>
      </c>
      <c r="B131" s="16">
        <v>10</v>
      </c>
    </row>
    <row r="132" spans="1:2" x14ac:dyDescent="0.25">
      <c r="A132" s="11" t="s">
        <v>299</v>
      </c>
      <c r="B132" s="13">
        <v>6</v>
      </c>
    </row>
    <row r="133" spans="1:2" x14ac:dyDescent="0.25">
      <c r="A133" s="14" t="s">
        <v>16</v>
      </c>
      <c r="B133" s="16">
        <v>5</v>
      </c>
    </row>
    <row r="134" spans="1:2" x14ac:dyDescent="0.25">
      <c r="A134" s="14" t="s">
        <v>61</v>
      </c>
      <c r="B134" s="16">
        <v>10</v>
      </c>
    </row>
    <row r="135" spans="1:2" x14ac:dyDescent="0.25">
      <c r="A135" s="11" t="s">
        <v>16</v>
      </c>
      <c r="B135" s="13">
        <v>1</v>
      </c>
    </row>
    <row r="136" spans="1:2" x14ac:dyDescent="0.25">
      <c r="A136" s="11" t="s">
        <v>16</v>
      </c>
      <c r="B136" s="13">
        <v>5</v>
      </c>
    </row>
    <row r="137" spans="1:2" x14ac:dyDescent="0.25">
      <c r="A137" s="14" t="s">
        <v>61</v>
      </c>
      <c r="B137" s="16">
        <v>40</v>
      </c>
    </row>
    <row r="138" spans="1:2" x14ac:dyDescent="0.25">
      <c r="A138" s="11" t="s">
        <v>53</v>
      </c>
      <c r="B138" s="13">
        <v>10</v>
      </c>
    </row>
    <row r="139" spans="1:2" x14ac:dyDescent="0.25">
      <c r="A139" s="14" t="s">
        <v>299</v>
      </c>
      <c r="B139" s="16">
        <v>4</v>
      </c>
    </row>
    <row r="140" spans="1:2" x14ac:dyDescent="0.25">
      <c r="A140" s="14" t="s">
        <v>299</v>
      </c>
      <c r="B140" s="16">
        <v>2</v>
      </c>
    </row>
    <row r="141" spans="1:2" x14ac:dyDescent="0.25">
      <c r="A141" s="11" t="s">
        <v>299</v>
      </c>
      <c r="B141" s="13">
        <v>30</v>
      </c>
    </row>
    <row r="142" spans="1:2" x14ac:dyDescent="0.25">
      <c r="A142" s="14" t="s">
        <v>53</v>
      </c>
      <c r="B142" s="16">
        <v>8</v>
      </c>
    </row>
    <row r="143" spans="1:2" x14ac:dyDescent="0.25">
      <c r="A143" s="14" t="s">
        <v>16</v>
      </c>
      <c r="B143" s="16">
        <v>6</v>
      </c>
    </row>
    <row r="144" spans="1:2" x14ac:dyDescent="0.25">
      <c r="A144" s="11" t="s">
        <v>53</v>
      </c>
      <c r="B144" s="13">
        <v>20</v>
      </c>
    </row>
    <row r="145" spans="1:2" x14ac:dyDescent="0.25">
      <c r="A145" s="11" t="s">
        <v>53</v>
      </c>
      <c r="B145" s="13">
        <v>5</v>
      </c>
    </row>
    <row r="146" spans="1:2" x14ac:dyDescent="0.25">
      <c r="A146" s="14" t="s">
        <v>299</v>
      </c>
      <c r="B146" s="16">
        <v>5</v>
      </c>
    </row>
    <row r="147" spans="1:2" x14ac:dyDescent="0.25">
      <c r="A147" s="14" t="s">
        <v>16</v>
      </c>
      <c r="B147" s="16">
        <v>20</v>
      </c>
    </row>
    <row r="148" spans="1:2" x14ac:dyDescent="0.25">
      <c r="A148" s="14" t="s">
        <v>61</v>
      </c>
      <c r="B148" s="16">
        <v>7</v>
      </c>
    </row>
    <row r="149" spans="1:2" x14ac:dyDescent="0.25">
      <c r="A149" s="14" t="s">
        <v>53</v>
      </c>
      <c r="B149" s="16">
        <v>20</v>
      </c>
    </row>
    <row r="150" spans="1:2" x14ac:dyDescent="0.25">
      <c r="A150" s="11" t="s">
        <v>53</v>
      </c>
      <c r="B150" s="13">
        <v>15</v>
      </c>
    </row>
    <row r="151" spans="1:2" x14ac:dyDescent="0.25">
      <c r="A151" s="14" t="s">
        <v>53</v>
      </c>
      <c r="B151" s="16">
        <v>30</v>
      </c>
    </row>
    <row r="152" spans="1:2" x14ac:dyDescent="0.25">
      <c r="A152" s="14" t="s">
        <v>299</v>
      </c>
      <c r="B152" s="16">
        <v>30</v>
      </c>
    </row>
    <row r="153" spans="1:2" x14ac:dyDescent="0.25">
      <c r="A153" s="11" t="s">
        <v>299</v>
      </c>
      <c r="B153" s="13">
        <v>1</v>
      </c>
    </row>
    <row r="154" spans="1:2" x14ac:dyDescent="0.25">
      <c r="A154" s="11" t="s">
        <v>61</v>
      </c>
      <c r="B154" s="13">
        <v>12</v>
      </c>
    </row>
    <row r="155" spans="1:2" x14ac:dyDescent="0.25">
      <c r="A155" s="11" t="s">
        <v>53</v>
      </c>
      <c r="B155" s="13">
        <v>50</v>
      </c>
    </row>
    <row r="156" spans="1:2" x14ac:dyDescent="0.25">
      <c r="A156" s="14" t="s">
        <v>299</v>
      </c>
      <c r="B156" s="16">
        <v>3</v>
      </c>
    </row>
    <row r="157" spans="1:2" x14ac:dyDescent="0.25">
      <c r="A157" s="11" t="s">
        <v>299</v>
      </c>
      <c r="B157" s="13">
        <v>5</v>
      </c>
    </row>
    <row r="158" spans="1:2" x14ac:dyDescent="0.25">
      <c r="A158" s="14" t="s">
        <v>53</v>
      </c>
      <c r="B158" s="16">
        <v>3</v>
      </c>
    </row>
    <row r="159" spans="1:2" x14ac:dyDescent="0.25">
      <c r="A159" s="11" t="s">
        <v>299</v>
      </c>
      <c r="B159" s="13">
        <v>56</v>
      </c>
    </row>
    <row r="160" spans="1:2" x14ac:dyDescent="0.25">
      <c r="A160" s="14" t="s">
        <v>53</v>
      </c>
      <c r="B160" s="16">
        <v>3</v>
      </c>
    </row>
    <row r="161" spans="1:2" x14ac:dyDescent="0.25">
      <c r="A161" s="14" t="s">
        <v>299</v>
      </c>
      <c r="B161" s="16">
        <v>5</v>
      </c>
    </row>
    <row r="162" spans="1:2" x14ac:dyDescent="0.25">
      <c r="A162" s="14" t="s">
        <v>61</v>
      </c>
      <c r="B162" s="16">
        <v>2</v>
      </c>
    </row>
    <row r="163" spans="1:2" x14ac:dyDescent="0.25">
      <c r="A163" s="14" t="s">
        <v>16</v>
      </c>
      <c r="B163" s="16">
        <v>3</v>
      </c>
    </row>
    <row r="164" spans="1:2" x14ac:dyDescent="0.25">
      <c r="A164" s="11" t="s">
        <v>61</v>
      </c>
      <c r="B164" s="13">
        <v>2</v>
      </c>
    </row>
    <row r="165" spans="1:2" x14ac:dyDescent="0.25">
      <c r="A165" s="14" t="s">
        <v>53</v>
      </c>
      <c r="B165" s="16">
        <v>10</v>
      </c>
    </row>
    <row r="166" spans="1:2" x14ac:dyDescent="0.25">
      <c r="A166" s="14" t="s">
        <v>16</v>
      </c>
      <c r="B166" s="16">
        <v>30</v>
      </c>
    </row>
    <row r="167" spans="1:2" x14ac:dyDescent="0.25">
      <c r="A167" s="11" t="s">
        <v>299</v>
      </c>
      <c r="B167" s="13">
        <v>5</v>
      </c>
    </row>
    <row r="168" spans="1:2" x14ac:dyDescent="0.25">
      <c r="A168" s="14" t="s">
        <v>61</v>
      </c>
      <c r="B168" s="16">
        <v>25</v>
      </c>
    </row>
    <row r="169" spans="1:2" x14ac:dyDescent="0.25">
      <c r="A169" s="11" t="s">
        <v>299</v>
      </c>
      <c r="B169" s="13">
        <v>25</v>
      </c>
    </row>
    <row r="170" spans="1:2" x14ac:dyDescent="0.25">
      <c r="A170" s="14" t="s">
        <v>53</v>
      </c>
      <c r="B170" s="16">
        <v>3</v>
      </c>
    </row>
    <row r="171" spans="1:2" x14ac:dyDescent="0.25">
      <c r="A171" s="14" t="s">
        <v>53</v>
      </c>
      <c r="B171" s="16">
        <v>12</v>
      </c>
    </row>
    <row r="172" spans="1:2" x14ac:dyDescent="0.25">
      <c r="A172" s="11" t="s">
        <v>61</v>
      </c>
      <c r="B172" s="13">
        <v>12</v>
      </c>
    </row>
    <row r="173" spans="1:2" x14ac:dyDescent="0.25">
      <c r="A173" s="14" t="s">
        <v>61</v>
      </c>
      <c r="B173" s="16">
        <v>2</v>
      </c>
    </row>
    <row r="174" spans="1:2" x14ac:dyDescent="0.25">
      <c r="A174" s="11" t="s">
        <v>16</v>
      </c>
      <c r="B174" s="13">
        <v>3</v>
      </c>
    </row>
    <row r="175" spans="1:2" x14ac:dyDescent="0.25">
      <c r="A175" s="11" t="s">
        <v>16</v>
      </c>
      <c r="B175" s="13">
        <v>10</v>
      </c>
    </row>
    <row r="176" spans="1:2" x14ac:dyDescent="0.25">
      <c r="A176" s="14" t="s">
        <v>16</v>
      </c>
      <c r="B176" s="16">
        <v>0</v>
      </c>
    </row>
    <row r="177" spans="1:2" x14ac:dyDescent="0.25">
      <c r="A177" s="14" t="s">
        <v>16</v>
      </c>
      <c r="B177" s="16">
        <v>6</v>
      </c>
    </row>
    <row r="178" spans="1:2" x14ac:dyDescent="0.25">
      <c r="A178" s="14" t="s">
        <v>299</v>
      </c>
      <c r="B178" s="16">
        <v>2</v>
      </c>
    </row>
    <row r="179" spans="1:2" x14ac:dyDescent="0.25">
      <c r="A179" s="11" t="s">
        <v>16</v>
      </c>
      <c r="B179" s="13">
        <v>20</v>
      </c>
    </row>
    <row r="180" spans="1:2" x14ac:dyDescent="0.25">
      <c r="A180" s="14" t="s">
        <v>299</v>
      </c>
      <c r="B180" s="16">
        <v>5</v>
      </c>
    </row>
    <row r="181" spans="1:2" x14ac:dyDescent="0.25">
      <c r="A181" s="11" t="s">
        <v>53</v>
      </c>
      <c r="B181" s="13">
        <v>5</v>
      </c>
    </row>
    <row r="182" spans="1:2" x14ac:dyDescent="0.25">
      <c r="A182" s="14" t="s">
        <v>53</v>
      </c>
      <c r="B182" s="16">
        <v>2</v>
      </c>
    </row>
    <row r="183" spans="1:2" x14ac:dyDescent="0.25">
      <c r="A183" s="14" t="s">
        <v>53</v>
      </c>
      <c r="B183" s="16">
        <v>10</v>
      </c>
    </row>
    <row r="184" spans="1:2" x14ac:dyDescent="0.25">
      <c r="A184" s="11" t="s">
        <v>299</v>
      </c>
      <c r="B184" s="13">
        <v>30</v>
      </c>
    </row>
    <row r="185" spans="1:2" x14ac:dyDescent="0.25">
      <c r="A185" s="11" t="s">
        <v>61</v>
      </c>
      <c r="B185" s="13">
        <v>15</v>
      </c>
    </row>
    <row r="186" spans="1:2" x14ac:dyDescent="0.25">
      <c r="A186" s="14" t="s">
        <v>61</v>
      </c>
      <c r="B186" s="16">
        <v>8</v>
      </c>
    </row>
    <row r="187" spans="1:2" x14ac:dyDescent="0.25">
      <c r="A187" s="14" t="s">
        <v>299</v>
      </c>
      <c r="B187" s="16">
        <v>2</v>
      </c>
    </row>
    <row r="188" spans="1:2" x14ac:dyDescent="0.25">
      <c r="A188" s="11" t="s">
        <v>61</v>
      </c>
      <c r="B188" s="13">
        <v>9</v>
      </c>
    </row>
    <row r="189" spans="1:2" x14ac:dyDescent="0.25">
      <c r="A189" s="11" t="s">
        <v>16</v>
      </c>
      <c r="B189" s="13">
        <v>6</v>
      </c>
    </row>
    <row r="190" spans="1:2" x14ac:dyDescent="0.25">
      <c r="A190" s="11" t="s">
        <v>61</v>
      </c>
      <c r="B190" s="13">
        <v>20</v>
      </c>
    </row>
    <row r="191" spans="1:2" x14ac:dyDescent="0.25">
      <c r="A191" s="11" t="s">
        <v>61</v>
      </c>
      <c r="B191" s="13">
        <v>15</v>
      </c>
    </row>
    <row r="192" spans="1:2" x14ac:dyDescent="0.25">
      <c r="A192" s="11" t="s">
        <v>53</v>
      </c>
      <c r="B192" s="13">
        <v>3</v>
      </c>
    </row>
    <row r="193" spans="1:2" x14ac:dyDescent="0.25">
      <c r="A193" s="14" t="s">
        <v>299</v>
      </c>
      <c r="B193" s="16">
        <v>10</v>
      </c>
    </row>
    <row r="194" spans="1:2" x14ac:dyDescent="0.25">
      <c r="A194" s="14" t="s">
        <v>53</v>
      </c>
      <c r="B194" s="16">
        <v>7</v>
      </c>
    </row>
    <row r="195" spans="1:2" x14ac:dyDescent="0.25">
      <c r="A195" s="11" t="s">
        <v>61</v>
      </c>
      <c r="B195" s="13">
        <v>25</v>
      </c>
    </row>
    <row r="196" spans="1:2" x14ac:dyDescent="0.25">
      <c r="A196" s="11" t="s">
        <v>61</v>
      </c>
      <c r="B196" s="13">
        <v>15</v>
      </c>
    </row>
    <row r="197" spans="1:2" x14ac:dyDescent="0.25">
      <c r="A197" s="14" t="s">
        <v>53</v>
      </c>
      <c r="B197" s="16">
        <v>15</v>
      </c>
    </row>
    <row r="198" spans="1:2" x14ac:dyDescent="0.25">
      <c r="A198" s="11" t="s">
        <v>299</v>
      </c>
      <c r="B198" s="13">
        <v>8</v>
      </c>
    </row>
    <row r="199" spans="1:2" x14ac:dyDescent="0.25">
      <c r="A199" s="14" t="s">
        <v>299</v>
      </c>
      <c r="B199" s="16">
        <v>30</v>
      </c>
    </row>
    <row r="200" spans="1:2" x14ac:dyDescent="0.25">
      <c r="A200" s="14" t="s">
        <v>53</v>
      </c>
      <c r="B200" s="16">
        <v>20</v>
      </c>
    </row>
    <row r="201" spans="1:2" x14ac:dyDescent="0.25">
      <c r="A201" s="14" t="s">
        <v>16</v>
      </c>
      <c r="B201" s="16">
        <v>5</v>
      </c>
    </row>
    <row r="202" spans="1:2" x14ac:dyDescent="0.25">
      <c r="A202" s="14" t="s">
        <v>53</v>
      </c>
      <c r="B202" s="16">
        <v>4</v>
      </c>
    </row>
    <row r="203" spans="1:2" x14ac:dyDescent="0.25">
      <c r="A203" s="11" t="s">
        <v>299</v>
      </c>
      <c r="B203" s="13">
        <v>36</v>
      </c>
    </row>
    <row r="204" spans="1:2" x14ac:dyDescent="0.25">
      <c r="A204" s="14" t="s">
        <v>299</v>
      </c>
      <c r="B204" s="16">
        <v>10</v>
      </c>
    </row>
    <row r="205" spans="1:2" x14ac:dyDescent="0.25">
      <c r="A205" s="11" t="s">
        <v>16</v>
      </c>
      <c r="B205" s="13">
        <v>1</v>
      </c>
    </row>
    <row r="206" spans="1:2" x14ac:dyDescent="0.25">
      <c r="A206" s="14" t="s">
        <v>299</v>
      </c>
      <c r="B206" s="16">
        <v>4</v>
      </c>
    </row>
    <row r="207" spans="1:2" x14ac:dyDescent="0.25">
      <c r="A207" s="14" t="s">
        <v>61</v>
      </c>
      <c r="B207" s="16">
        <v>3</v>
      </c>
    </row>
    <row r="208" spans="1:2" x14ac:dyDescent="0.25">
      <c r="A208" s="11" t="s">
        <v>53</v>
      </c>
      <c r="B208" s="13">
        <v>20</v>
      </c>
    </row>
    <row r="209" spans="1:2" x14ac:dyDescent="0.25">
      <c r="A209" s="11" t="s">
        <v>299</v>
      </c>
      <c r="B209" s="13">
        <v>1</v>
      </c>
    </row>
    <row r="210" spans="1:2" x14ac:dyDescent="0.25">
      <c r="A210" s="11" t="s">
        <v>61</v>
      </c>
      <c r="B210" s="13">
        <v>10</v>
      </c>
    </row>
    <row r="211" spans="1:2" x14ac:dyDescent="0.25">
      <c r="A211" s="14" t="s">
        <v>299</v>
      </c>
      <c r="B211" s="16">
        <v>6</v>
      </c>
    </row>
    <row r="212" spans="1:2" x14ac:dyDescent="0.25">
      <c r="A212" s="14" t="s">
        <v>61</v>
      </c>
      <c r="B212" s="16">
        <v>4</v>
      </c>
    </row>
    <row r="213" spans="1:2" x14ac:dyDescent="0.25">
      <c r="A213" s="14" t="s">
        <v>53</v>
      </c>
      <c r="B213" s="16">
        <v>0</v>
      </c>
    </row>
    <row r="214" spans="1:2" x14ac:dyDescent="0.25">
      <c r="A214" s="14" t="s">
        <v>53</v>
      </c>
      <c r="B214" s="16">
        <v>0</v>
      </c>
    </row>
    <row r="215" spans="1:2" x14ac:dyDescent="0.25">
      <c r="A215" s="11" t="s">
        <v>16</v>
      </c>
      <c r="B215" s="13">
        <v>5</v>
      </c>
    </row>
    <row r="216" spans="1:2" x14ac:dyDescent="0.25">
      <c r="A216" s="14" t="s">
        <v>61</v>
      </c>
      <c r="B216" s="16">
        <v>100</v>
      </c>
    </row>
    <row r="217" spans="1:2" x14ac:dyDescent="0.25">
      <c r="A217" s="11" t="s">
        <v>299</v>
      </c>
      <c r="B217" s="13">
        <v>1</v>
      </c>
    </row>
    <row r="218" spans="1:2" x14ac:dyDescent="0.25">
      <c r="A218" s="14" t="s">
        <v>61</v>
      </c>
      <c r="B218" s="16">
        <v>1</v>
      </c>
    </row>
    <row r="219" spans="1:2" x14ac:dyDescent="0.25">
      <c r="A219" s="11" t="s">
        <v>61</v>
      </c>
      <c r="B219" s="13">
        <v>3</v>
      </c>
    </row>
    <row r="220" spans="1:2" x14ac:dyDescent="0.25">
      <c r="A220" s="14" t="s">
        <v>53</v>
      </c>
      <c r="B220" s="16">
        <v>300</v>
      </c>
    </row>
    <row r="221" spans="1:2" x14ac:dyDescent="0.25">
      <c r="A221" s="14" t="s">
        <v>53</v>
      </c>
      <c r="B221" s="16">
        <v>30</v>
      </c>
    </row>
    <row r="222" spans="1:2" x14ac:dyDescent="0.25">
      <c r="A222" s="11" t="s">
        <v>16</v>
      </c>
      <c r="B222" s="13">
        <v>15</v>
      </c>
    </row>
    <row r="223" spans="1:2" x14ac:dyDescent="0.25">
      <c r="A223" s="14" t="s">
        <v>16</v>
      </c>
      <c r="B223" s="16">
        <v>20</v>
      </c>
    </row>
    <row r="224" spans="1:2" x14ac:dyDescent="0.25">
      <c r="A224" s="14" t="s">
        <v>16</v>
      </c>
      <c r="B224" s="16">
        <v>10</v>
      </c>
    </row>
    <row r="225" spans="1:2" x14ac:dyDescent="0.25">
      <c r="A225" s="11" t="s">
        <v>299</v>
      </c>
      <c r="B225" s="13">
        <v>0</v>
      </c>
    </row>
    <row r="226" spans="1:2" x14ac:dyDescent="0.25">
      <c r="A226" s="14" t="s">
        <v>299</v>
      </c>
      <c r="B226" s="16">
        <v>12</v>
      </c>
    </row>
    <row r="227" spans="1:2" x14ac:dyDescent="0.25">
      <c r="A227" s="14" t="s">
        <v>61</v>
      </c>
      <c r="B227" s="16">
        <v>5</v>
      </c>
    </row>
    <row r="228" spans="1:2" x14ac:dyDescent="0.25">
      <c r="A228" s="11" t="s">
        <v>53</v>
      </c>
      <c r="B228" s="13">
        <v>4</v>
      </c>
    </row>
    <row r="229" spans="1:2" x14ac:dyDescent="0.25">
      <c r="A229" s="14" t="s">
        <v>53</v>
      </c>
      <c r="B229" s="16">
        <v>6</v>
      </c>
    </row>
    <row r="230" spans="1:2" x14ac:dyDescent="0.25">
      <c r="A230" s="11" t="s">
        <v>16</v>
      </c>
      <c r="B230" s="13">
        <v>25</v>
      </c>
    </row>
    <row r="231" spans="1:2" x14ac:dyDescent="0.25">
      <c r="A231" s="14" t="s">
        <v>61</v>
      </c>
      <c r="B231" s="16">
        <v>20</v>
      </c>
    </row>
    <row r="232" spans="1:2" x14ac:dyDescent="0.25">
      <c r="A232" s="14" t="s">
        <v>299</v>
      </c>
      <c r="B232" s="16">
        <v>3</v>
      </c>
    </row>
    <row r="233" spans="1:2" x14ac:dyDescent="0.25">
      <c r="A233" s="11" t="s">
        <v>53</v>
      </c>
      <c r="B233" s="13">
        <v>100</v>
      </c>
    </row>
    <row r="234" spans="1:2" x14ac:dyDescent="0.25">
      <c r="A234" s="14" t="s">
        <v>16</v>
      </c>
      <c r="B234" s="16">
        <v>1</v>
      </c>
    </row>
    <row r="235" spans="1:2" x14ac:dyDescent="0.25">
      <c r="A235" s="11" t="s">
        <v>16</v>
      </c>
      <c r="B235" s="13">
        <v>15</v>
      </c>
    </row>
    <row r="236" spans="1:2" x14ac:dyDescent="0.25">
      <c r="A236" s="14" t="s">
        <v>16</v>
      </c>
      <c r="B236" s="16">
        <v>20</v>
      </c>
    </row>
    <row r="237" spans="1:2" x14ac:dyDescent="0.25">
      <c r="A237" s="11" t="s">
        <v>61</v>
      </c>
      <c r="B237" s="13">
        <v>20</v>
      </c>
    </row>
    <row r="238" spans="1:2" x14ac:dyDescent="0.25">
      <c r="A238" s="11" t="s">
        <v>299</v>
      </c>
      <c r="B238" s="13">
        <v>30</v>
      </c>
    </row>
    <row r="239" spans="1:2" x14ac:dyDescent="0.25">
      <c r="A239" s="14" t="s">
        <v>61</v>
      </c>
      <c r="B239" s="16">
        <v>4</v>
      </c>
    </row>
    <row r="240" spans="1:2" x14ac:dyDescent="0.25">
      <c r="A240" s="14" t="s">
        <v>61</v>
      </c>
      <c r="B240" s="16">
        <v>3</v>
      </c>
    </row>
    <row r="241" spans="1:2" x14ac:dyDescent="0.25">
      <c r="A241" s="11" t="s">
        <v>16</v>
      </c>
      <c r="B241" s="13">
        <v>5</v>
      </c>
    </row>
    <row r="242" spans="1:2" x14ac:dyDescent="0.25">
      <c r="A242" s="14" t="s">
        <v>53</v>
      </c>
      <c r="B242" s="16">
        <v>12</v>
      </c>
    </row>
    <row r="243" spans="1:2" x14ac:dyDescent="0.25">
      <c r="A243" s="11" t="s">
        <v>299</v>
      </c>
      <c r="B243" s="13">
        <v>10</v>
      </c>
    </row>
    <row r="244" spans="1:2" x14ac:dyDescent="0.25">
      <c r="A244" s="14" t="s">
        <v>299</v>
      </c>
      <c r="B244" s="16">
        <v>50</v>
      </c>
    </row>
    <row r="245" spans="1:2" x14ac:dyDescent="0.25">
      <c r="A245" s="14" t="s">
        <v>299</v>
      </c>
      <c r="B245" s="16">
        <v>5</v>
      </c>
    </row>
    <row r="246" spans="1:2" x14ac:dyDescent="0.25">
      <c r="A246" s="11" t="s">
        <v>61</v>
      </c>
      <c r="B246" s="13">
        <v>20</v>
      </c>
    </row>
    <row r="247" spans="1:2" x14ac:dyDescent="0.25">
      <c r="A247" s="14" t="s">
        <v>299</v>
      </c>
      <c r="B247" s="16">
        <v>9</v>
      </c>
    </row>
    <row r="248" spans="1:2" x14ac:dyDescent="0.25">
      <c r="A248" s="11" t="s">
        <v>299</v>
      </c>
      <c r="B248" s="13">
        <v>3</v>
      </c>
    </row>
    <row r="249" spans="1:2" x14ac:dyDescent="0.25">
      <c r="A249" s="11" t="s">
        <v>16</v>
      </c>
      <c r="B249" s="13">
        <v>10</v>
      </c>
    </row>
    <row r="250" spans="1:2" x14ac:dyDescent="0.25">
      <c r="A250" s="11" t="s">
        <v>299</v>
      </c>
      <c r="B250" s="13">
        <v>20</v>
      </c>
    </row>
    <row r="251" spans="1:2" x14ac:dyDescent="0.25">
      <c r="A251" s="11" t="s">
        <v>16</v>
      </c>
      <c r="B251" s="13">
        <v>30</v>
      </c>
    </row>
    <row r="252" spans="1:2" x14ac:dyDescent="0.25">
      <c r="A252" s="14" t="s">
        <v>61</v>
      </c>
      <c r="B252" s="16">
        <v>2</v>
      </c>
    </row>
    <row r="253" spans="1:2" x14ac:dyDescent="0.25">
      <c r="A253" s="11" t="s">
        <v>16</v>
      </c>
      <c r="B253" s="13">
        <v>2</v>
      </c>
    </row>
    <row r="254" spans="1:2" x14ac:dyDescent="0.25">
      <c r="A254" s="14" t="s">
        <v>299</v>
      </c>
      <c r="B254" s="16">
        <v>24</v>
      </c>
    </row>
    <row r="255" spans="1:2" x14ac:dyDescent="0.25">
      <c r="A255" s="11" t="s">
        <v>53</v>
      </c>
      <c r="B255" s="13">
        <v>2</v>
      </c>
    </row>
    <row r="256" spans="1:2" x14ac:dyDescent="0.25">
      <c r="A256" s="11" t="s">
        <v>16</v>
      </c>
      <c r="B256" s="13">
        <v>2</v>
      </c>
    </row>
    <row r="257" spans="1:2" x14ac:dyDescent="0.25">
      <c r="A257" s="11" t="s">
        <v>16</v>
      </c>
      <c r="B257" s="13">
        <v>8</v>
      </c>
    </row>
    <row r="258" spans="1:2" x14ac:dyDescent="0.25">
      <c r="A258" s="11" t="s">
        <v>16</v>
      </c>
      <c r="B258" s="13">
        <v>4</v>
      </c>
    </row>
    <row r="259" spans="1:2" x14ac:dyDescent="0.25">
      <c r="A259" s="11" t="s">
        <v>299</v>
      </c>
      <c r="B259" s="13">
        <v>20</v>
      </c>
    </row>
    <row r="260" spans="1:2" x14ac:dyDescent="0.25">
      <c r="A260" s="11" t="s">
        <v>299</v>
      </c>
      <c r="B260" s="13">
        <v>3</v>
      </c>
    </row>
    <row r="261" spans="1:2" x14ac:dyDescent="0.25">
      <c r="A261" s="14" t="s">
        <v>61</v>
      </c>
      <c r="B261" s="16">
        <v>20</v>
      </c>
    </row>
    <row r="262" spans="1:2" x14ac:dyDescent="0.25">
      <c r="A262" s="14" t="s">
        <v>299</v>
      </c>
      <c r="B262" s="16">
        <v>10</v>
      </c>
    </row>
    <row r="263" spans="1:2" x14ac:dyDescent="0.25">
      <c r="A263" s="14" t="s">
        <v>53</v>
      </c>
      <c r="B263" s="16">
        <v>5</v>
      </c>
    </row>
    <row r="264" spans="1:2" x14ac:dyDescent="0.25">
      <c r="A264" s="11" t="s">
        <v>53</v>
      </c>
      <c r="B264" s="13">
        <v>10</v>
      </c>
    </row>
    <row r="265" spans="1:2" x14ac:dyDescent="0.25">
      <c r="A265" s="14" t="s">
        <v>16</v>
      </c>
      <c r="B265" s="16">
        <v>3</v>
      </c>
    </row>
    <row r="266" spans="1:2" x14ac:dyDescent="0.25">
      <c r="A266" s="11" t="s">
        <v>53</v>
      </c>
      <c r="B266" s="13">
        <v>6</v>
      </c>
    </row>
    <row r="267" spans="1:2" x14ac:dyDescent="0.25">
      <c r="A267" s="11" t="s">
        <v>16</v>
      </c>
      <c r="B267" s="13">
        <v>1</v>
      </c>
    </row>
    <row r="268" spans="1:2" x14ac:dyDescent="0.25">
      <c r="A268" s="11" t="s">
        <v>53</v>
      </c>
      <c r="B268" s="13">
        <v>10</v>
      </c>
    </row>
    <row r="269" spans="1:2" x14ac:dyDescent="0.25">
      <c r="A269" s="11" t="s">
        <v>16</v>
      </c>
      <c r="B269" s="13">
        <v>3</v>
      </c>
    </row>
    <row r="270" spans="1:2" x14ac:dyDescent="0.25">
      <c r="A270" s="11" t="s">
        <v>53</v>
      </c>
      <c r="B270" s="13">
        <v>5</v>
      </c>
    </row>
    <row r="271" spans="1:2" x14ac:dyDescent="0.25">
      <c r="A271" s="11" t="s">
        <v>299</v>
      </c>
      <c r="B271" s="13">
        <v>3</v>
      </c>
    </row>
    <row r="272" spans="1:2" x14ac:dyDescent="0.25">
      <c r="A272" s="11" t="s">
        <v>16</v>
      </c>
      <c r="B272" s="13">
        <v>15</v>
      </c>
    </row>
    <row r="273" spans="1:2" x14ac:dyDescent="0.25">
      <c r="A273" s="14" t="s">
        <v>16</v>
      </c>
      <c r="B273" s="16">
        <v>10</v>
      </c>
    </row>
    <row r="274" spans="1:2" x14ac:dyDescent="0.25">
      <c r="A274" s="11" t="s">
        <v>53</v>
      </c>
      <c r="B274" s="13">
        <v>1</v>
      </c>
    </row>
    <row r="275" spans="1:2" x14ac:dyDescent="0.25">
      <c r="A275" s="14" t="s">
        <v>299</v>
      </c>
      <c r="B275" s="16">
        <v>6</v>
      </c>
    </row>
    <row r="276" spans="1:2" x14ac:dyDescent="0.25">
      <c r="A276" s="11" t="s">
        <v>61</v>
      </c>
      <c r="B276" s="13">
        <v>3</v>
      </c>
    </row>
    <row r="277" spans="1:2" x14ac:dyDescent="0.25">
      <c r="A277" s="14" t="s">
        <v>53</v>
      </c>
      <c r="B277" s="16">
        <v>600</v>
      </c>
    </row>
    <row r="278" spans="1:2" x14ac:dyDescent="0.25">
      <c r="A278" s="11" t="s">
        <v>16</v>
      </c>
      <c r="B278" s="13">
        <v>10</v>
      </c>
    </row>
    <row r="279" spans="1:2" x14ac:dyDescent="0.25">
      <c r="A279" s="11" t="s">
        <v>299</v>
      </c>
      <c r="B279" s="13">
        <v>1</v>
      </c>
    </row>
    <row r="280" spans="1:2" x14ac:dyDescent="0.25">
      <c r="A280" s="11" t="s">
        <v>16</v>
      </c>
      <c r="B280" s="13">
        <v>4</v>
      </c>
    </row>
    <row r="281" spans="1:2" x14ac:dyDescent="0.25">
      <c r="A281" s="14" t="s">
        <v>61</v>
      </c>
      <c r="B281" s="16">
        <v>35</v>
      </c>
    </row>
    <row r="282" spans="1:2" x14ac:dyDescent="0.25">
      <c r="A282" s="26" t="s">
        <v>299</v>
      </c>
      <c r="B282" s="27">
        <v>10</v>
      </c>
    </row>
    <row r="284" spans="1:2" ht="18.75" x14ac:dyDescent="0.3">
      <c r="A284" s="34" t="s">
        <v>3436</v>
      </c>
      <c r="B284" s="34"/>
    </row>
    <row r="285" spans="1:2" ht="16.5" thickBot="1" x14ac:dyDescent="0.3">
      <c r="A285" s="8" t="s">
        <v>3380</v>
      </c>
      <c r="B285" s="10" t="s">
        <v>3378</v>
      </c>
    </row>
    <row r="286" spans="1:2" ht="16.5" thickTop="1" x14ac:dyDescent="0.25">
      <c r="A286" s="14" t="s">
        <v>31</v>
      </c>
      <c r="B286" s="16">
        <v>0</v>
      </c>
    </row>
    <row r="287" spans="1:2" x14ac:dyDescent="0.25">
      <c r="A287" s="11" t="s">
        <v>42</v>
      </c>
      <c r="B287" s="13">
        <v>2</v>
      </c>
    </row>
    <row r="288" spans="1:2" x14ac:dyDescent="0.25">
      <c r="A288" s="11" t="s">
        <v>67</v>
      </c>
      <c r="B288" s="13">
        <v>25</v>
      </c>
    </row>
    <row r="289" spans="1:2" x14ac:dyDescent="0.25">
      <c r="A289" s="11" t="s">
        <v>85</v>
      </c>
      <c r="B289" s="13">
        <v>15</v>
      </c>
    </row>
    <row r="290" spans="1:2" x14ac:dyDescent="0.25">
      <c r="A290" s="11" t="s">
        <v>31</v>
      </c>
      <c r="B290" s="13">
        <v>1</v>
      </c>
    </row>
    <row r="291" spans="1:2" x14ac:dyDescent="0.25">
      <c r="A291" s="11" t="s">
        <v>67</v>
      </c>
      <c r="B291" s="13">
        <v>50</v>
      </c>
    </row>
    <row r="292" spans="1:2" x14ac:dyDescent="0.25">
      <c r="A292" s="11" t="s">
        <v>85</v>
      </c>
      <c r="B292" s="13">
        <v>15</v>
      </c>
    </row>
    <row r="293" spans="1:2" x14ac:dyDescent="0.25">
      <c r="A293" s="11" t="s">
        <v>31</v>
      </c>
      <c r="B293" s="13">
        <v>12</v>
      </c>
    </row>
    <row r="294" spans="1:2" x14ac:dyDescent="0.25">
      <c r="A294" s="11" t="s">
        <v>31</v>
      </c>
      <c r="B294" s="13">
        <v>6</v>
      </c>
    </row>
    <row r="295" spans="1:2" x14ac:dyDescent="0.25">
      <c r="A295" s="11" t="s">
        <v>85</v>
      </c>
      <c r="B295" s="13">
        <v>20</v>
      </c>
    </row>
    <row r="296" spans="1:2" x14ac:dyDescent="0.25">
      <c r="A296" s="14" t="s">
        <v>153</v>
      </c>
      <c r="B296" s="16">
        <v>30</v>
      </c>
    </row>
    <row r="297" spans="1:2" x14ac:dyDescent="0.25">
      <c r="A297" s="11" t="s">
        <v>67</v>
      </c>
      <c r="B297" s="13">
        <v>4</v>
      </c>
    </row>
    <row r="298" spans="1:2" x14ac:dyDescent="0.25">
      <c r="A298" s="11" t="s">
        <v>85</v>
      </c>
      <c r="B298" s="13">
        <v>6</v>
      </c>
    </row>
    <row r="299" spans="1:2" x14ac:dyDescent="0.25">
      <c r="A299" s="11" t="s">
        <v>153</v>
      </c>
      <c r="B299" s="13">
        <v>10</v>
      </c>
    </row>
    <row r="300" spans="1:2" x14ac:dyDescent="0.25">
      <c r="A300" s="14" t="s">
        <v>31</v>
      </c>
      <c r="B300" s="16">
        <v>30</v>
      </c>
    </row>
    <row r="301" spans="1:2" x14ac:dyDescent="0.25">
      <c r="A301" s="14" t="s">
        <v>189</v>
      </c>
      <c r="B301" s="16">
        <v>2</v>
      </c>
    </row>
    <row r="302" spans="1:2" x14ac:dyDescent="0.25">
      <c r="A302" s="11" t="s">
        <v>67</v>
      </c>
      <c r="B302" s="13">
        <v>6</v>
      </c>
    </row>
    <row r="303" spans="1:2" x14ac:dyDescent="0.25">
      <c r="A303" s="11" t="s">
        <v>31</v>
      </c>
      <c r="B303" s="13">
        <v>1</v>
      </c>
    </row>
    <row r="304" spans="1:2" x14ac:dyDescent="0.25">
      <c r="A304" s="11" t="s">
        <v>67</v>
      </c>
      <c r="B304" s="13">
        <v>1</v>
      </c>
    </row>
    <row r="305" spans="1:2" x14ac:dyDescent="0.25">
      <c r="A305" s="14" t="s">
        <v>189</v>
      </c>
      <c r="B305" s="16">
        <v>5</v>
      </c>
    </row>
    <row r="306" spans="1:2" x14ac:dyDescent="0.25">
      <c r="A306" s="11" t="s">
        <v>189</v>
      </c>
      <c r="B306" s="13">
        <v>2</v>
      </c>
    </row>
    <row r="307" spans="1:2" x14ac:dyDescent="0.25">
      <c r="A307" s="14" t="s">
        <v>189</v>
      </c>
      <c r="B307" s="16">
        <v>6</v>
      </c>
    </row>
    <row r="308" spans="1:2" x14ac:dyDescent="0.25">
      <c r="A308" s="11" t="s">
        <v>189</v>
      </c>
      <c r="B308" s="13">
        <v>6</v>
      </c>
    </row>
    <row r="309" spans="1:2" x14ac:dyDescent="0.25">
      <c r="A309" s="11" t="s">
        <v>85</v>
      </c>
      <c r="B309" s="13">
        <v>5</v>
      </c>
    </row>
    <row r="310" spans="1:2" x14ac:dyDescent="0.25">
      <c r="A310" s="14" t="s">
        <v>189</v>
      </c>
      <c r="B310" s="16">
        <v>4</v>
      </c>
    </row>
    <row r="311" spans="1:2" x14ac:dyDescent="0.25">
      <c r="A311" s="11" t="s">
        <v>267</v>
      </c>
      <c r="B311" s="13">
        <v>10</v>
      </c>
    </row>
    <row r="312" spans="1:2" x14ac:dyDescent="0.25">
      <c r="A312" s="14" t="s">
        <v>67</v>
      </c>
      <c r="B312" s="16">
        <v>30</v>
      </c>
    </row>
    <row r="313" spans="1:2" x14ac:dyDescent="0.25">
      <c r="A313" s="11" t="s">
        <v>153</v>
      </c>
      <c r="B313" s="13">
        <v>26</v>
      </c>
    </row>
    <row r="314" spans="1:2" x14ac:dyDescent="0.25">
      <c r="A314" s="11" t="s">
        <v>267</v>
      </c>
      <c r="B314" s="13">
        <v>12</v>
      </c>
    </row>
    <row r="315" spans="1:2" x14ac:dyDescent="0.25">
      <c r="A315" s="14" t="s">
        <v>67</v>
      </c>
      <c r="B315" s="16">
        <v>10</v>
      </c>
    </row>
    <row r="316" spans="1:2" x14ac:dyDescent="0.25">
      <c r="A316" s="11" t="s">
        <v>85</v>
      </c>
      <c r="B316" s="13">
        <v>20</v>
      </c>
    </row>
    <row r="317" spans="1:2" x14ac:dyDescent="0.25">
      <c r="A317" s="11" t="s">
        <v>267</v>
      </c>
      <c r="B317" s="13">
        <v>10</v>
      </c>
    </row>
    <row r="318" spans="1:2" x14ac:dyDescent="0.25">
      <c r="A318" s="14" t="s">
        <v>189</v>
      </c>
      <c r="B318" s="16">
        <v>2</v>
      </c>
    </row>
    <row r="319" spans="1:2" x14ac:dyDescent="0.25">
      <c r="A319" s="11" t="s">
        <v>67</v>
      </c>
      <c r="B319" s="13">
        <v>10</v>
      </c>
    </row>
    <row r="320" spans="1:2" x14ac:dyDescent="0.25">
      <c r="A320" s="11" t="s">
        <v>267</v>
      </c>
      <c r="B320" s="13">
        <v>5</v>
      </c>
    </row>
    <row r="321" spans="1:2" x14ac:dyDescent="0.25">
      <c r="A321" s="14" t="s">
        <v>85</v>
      </c>
      <c r="B321" s="16">
        <v>15</v>
      </c>
    </row>
    <row r="322" spans="1:2" x14ac:dyDescent="0.25">
      <c r="A322" s="11" t="s">
        <v>85</v>
      </c>
      <c r="B322" s="13">
        <v>5</v>
      </c>
    </row>
    <row r="323" spans="1:2" x14ac:dyDescent="0.25">
      <c r="A323" s="14" t="s">
        <v>153</v>
      </c>
      <c r="B323" s="16">
        <v>2</v>
      </c>
    </row>
    <row r="324" spans="1:2" x14ac:dyDescent="0.25">
      <c r="A324" s="14" t="s">
        <v>85</v>
      </c>
      <c r="B324" s="16">
        <v>6</v>
      </c>
    </row>
    <row r="325" spans="1:2" x14ac:dyDescent="0.25">
      <c r="A325" s="11" t="s">
        <v>189</v>
      </c>
      <c r="B325" s="13">
        <v>3</v>
      </c>
    </row>
    <row r="326" spans="1:2" x14ac:dyDescent="0.25">
      <c r="A326" s="14" t="s">
        <v>85</v>
      </c>
      <c r="B326" s="16">
        <v>5</v>
      </c>
    </row>
    <row r="327" spans="1:2" x14ac:dyDescent="0.25">
      <c r="A327" s="11" t="s">
        <v>189</v>
      </c>
      <c r="B327" s="13">
        <v>3</v>
      </c>
    </row>
    <row r="328" spans="1:2" x14ac:dyDescent="0.25">
      <c r="A328" s="14" t="s">
        <v>267</v>
      </c>
      <c r="B328" s="16">
        <v>5</v>
      </c>
    </row>
    <row r="329" spans="1:2" x14ac:dyDescent="0.25">
      <c r="A329" s="11" t="s">
        <v>31</v>
      </c>
      <c r="B329" s="13">
        <v>5</v>
      </c>
    </row>
    <row r="330" spans="1:2" x14ac:dyDescent="0.25">
      <c r="A330" s="14" t="s">
        <v>189</v>
      </c>
      <c r="B330" s="16">
        <v>100</v>
      </c>
    </row>
    <row r="331" spans="1:2" x14ac:dyDescent="0.25">
      <c r="A331" s="11" t="s">
        <v>31</v>
      </c>
      <c r="B331" s="13">
        <v>6</v>
      </c>
    </row>
    <row r="332" spans="1:2" x14ac:dyDescent="0.25">
      <c r="A332" s="14" t="s">
        <v>31</v>
      </c>
      <c r="B332" s="16">
        <v>2</v>
      </c>
    </row>
    <row r="333" spans="1:2" x14ac:dyDescent="0.25">
      <c r="A333" s="14" t="s">
        <v>31</v>
      </c>
      <c r="B333" s="16">
        <v>6</v>
      </c>
    </row>
    <row r="334" spans="1:2" x14ac:dyDescent="0.25">
      <c r="A334" s="11" t="s">
        <v>31</v>
      </c>
      <c r="B334" s="13">
        <v>5</v>
      </c>
    </row>
    <row r="335" spans="1:2" x14ac:dyDescent="0.25">
      <c r="A335" s="14" t="s">
        <v>153</v>
      </c>
      <c r="B335" s="16">
        <v>24</v>
      </c>
    </row>
    <row r="336" spans="1:2" x14ac:dyDescent="0.25">
      <c r="A336" s="11" t="s">
        <v>267</v>
      </c>
      <c r="B336" s="13">
        <v>4</v>
      </c>
    </row>
    <row r="337" spans="1:2" x14ac:dyDescent="0.25">
      <c r="A337" s="14" t="s">
        <v>267</v>
      </c>
      <c r="B337" s="16">
        <v>0</v>
      </c>
    </row>
    <row r="338" spans="1:2" x14ac:dyDescent="0.25">
      <c r="A338" s="11" t="s">
        <v>189</v>
      </c>
      <c r="B338" s="13">
        <v>5</v>
      </c>
    </row>
    <row r="339" spans="1:2" x14ac:dyDescent="0.25">
      <c r="A339" s="14" t="s">
        <v>85</v>
      </c>
      <c r="B339" s="16">
        <v>15</v>
      </c>
    </row>
    <row r="340" spans="1:2" x14ac:dyDescent="0.25">
      <c r="A340" s="14" t="s">
        <v>67</v>
      </c>
      <c r="B340" s="16">
        <v>15</v>
      </c>
    </row>
    <row r="341" spans="1:2" x14ac:dyDescent="0.25">
      <c r="A341" s="11" t="s">
        <v>267</v>
      </c>
      <c r="B341" s="13">
        <v>13</v>
      </c>
    </row>
    <row r="342" spans="1:2" x14ac:dyDescent="0.25">
      <c r="A342" s="14" t="s">
        <v>67</v>
      </c>
      <c r="B342" s="16">
        <v>6</v>
      </c>
    </row>
    <row r="343" spans="1:2" x14ac:dyDescent="0.25">
      <c r="A343" s="11" t="s">
        <v>31</v>
      </c>
      <c r="B343" s="13">
        <v>2</v>
      </c>
    </row>
    <row r="344" spans="1:2" x14ac:dyDescent="0.25">
      <c r="A344" s="14" t="s">
        <v>267</v>
      </c>
      <c r="B344" s="16">
        <v>3</v>
      </c>
    </row>
    <row r="345" spans="1:2" x14ac:dyDescent="0.25">
      <c r="A345" s="14" t="s">
        <v>31</v>
      </c>
      <c r="B345" s="16">
        <v>10</v>
      </c>
    </row>
    <row r="346" spans="1:2" x14ac:dyDescent="0.25">
      <c r="A346" s="11" t="s">
        <v>153</v>
      </c>
      <c r="B346" s="13">
        <v>24</v>
      </c>
    </row>
    <row r="347" spans="1:2" x14ac:dyDescent="0.25">
      <c r="A347" s="14" t="s">
        <v>85</v>
      </c>
      <c r="B347" s="16">
        <v>3</v>
      </c>
    </row>
    <row r="348" spans="1:2" x14ac:dyDescent="0.25">
      <c r="A348" s="11" t="s">
        <v>85</v>
      </c>
      <c r="B348" s="13">
        <v>5</v>
      </c>
    </row>
    <row r="349" spans="1:2" x14ac:dyDescent="0.25">
      <c r="A349" s="14" t="s">
        <v>42</v>
      </c>
      <c r="B349" s="16">
        <v>3</v>
      </c>
    </row>
    <row r="350" spans="1:2" x14ac:dyDescent="0.25">
      <c r="A350" s="14" t="s">
        <v>267</v>
      </c>
      <c r="B350" s="16">
        <v>20</v>
      </c>
    </row>
    <row r="351" spans="1:2" x14ac:dyDescent="0.25">
      <c r="A351" s="11" t="s">
        <v>67</v>
      </c>
      <c r="B351" s="13">
        <v>10</v>
      </c>
    </row>
    <row r="352" spans="1:2" x14ac:dyDescent="0.25">
      <c r="A352" s="14" t="s">
        <v>267</v>
      </c>
      <c r="B352" s="16">
        <v>10</v>
      </c>
    </row>
    <row r="353" spans="1:2" x14ac:dyDescent="0.25">
      <c r="A353" s="11" t="s">
        <v>153</v>
      </c>
      <c r="B353" s="13">
        <v>12</v>
      </c>
    </row>
    <row r="354" spans="1:2" x14ac:dyDescent="0.25">
      <c r="A354" s="14" t="s">
        <v>153</v>
      </c>
      <c r="B354" s="16">
        <v>30</v>
      </c>
    </row>
    <row r="355" spans="1:2" x14ac:dyDescent="0.25">
      <c r="A355" s="14" t="s">
        <v>189</v>
      </c>
      <c r="B355" s="16">
        <v>2</v>
      </c>
    </row>
    <row r="356" spans="1:2" x14ac:dyDescent="0.25">
      <c r="A356" s="14" t="s">
        <v>42</v>
      </c>
      <c r="B356" s="16">
        <v>8</v>
      </c>
    </row>
    <row r="357" spans="1:2" x14ac:dyDescent="0.25">
      <c r="A357" s="11" t="s">
        <v>67</v>
      </c>
      <c r="B357" s="13">
        <v>20</v>
      </c>
    </row>
    <row r="358" spans="1:2" x14ac:dyDescent="0.25">
      <c r="A358" s="14" t="s">
        <v>42</v>
      </c>
      <c r="B358" s="16">
        <v>0</v>
      </c>
    </row>
    <row r="359" spans="1:2" x14ac:dyDescent="0.25">
      <c r="A359" s="11" t="s">
        <v>189</v>
      </c>
      <c r="B359" s="13">
        <v>12</v>
      </c>
    </row>
    <row r="360" spans="1:2" x14ac:dyDescent="0.25">
      <c r="A360" s="14" t="s">
        <v>67</v>
      </c>
      <c r="B360" s="16">
        <v>60</v>
      </c>
    </row>
    <row r="361" spans="1:2" x14ac:dyDescent="0.25">
      <c r="A361" s="11" t="s">
        <v>42</v>
      </c>
      <c r="B361" s="13">
        <v>20</v>
      </c>
    </row>
    <row r="362" spans="1:2" x14ac:dyDescent="0.25">
      <c r="A362" s="14" t="s">
        <v>153</v>
      </c>
      <c r="B362" s="16">
        <v>20</v>
      </c>
    </row>
    <row r="363" spans="1:2" x14ac:dyDescent="0.25">
      <c r="A363" s="11" t="s">
        <v>67</v>
      </c>
      <c r="B363" s="13">
        <v>20</v>
      </c>
    </row>
    <row r="364" spans="1:2" x14ac:dyDescent="0.25">
      <c r="A364" s="11" t="s">
        <v>267</v>
      </c>
      <c r="B364" s="13">
        <v>3</v>
      </c>
    </row>
    <row r="365" spans="1:2" x14ac:dyDescent="0.25">
      <c r="A365" s="11" t="s">
        <v>85</v>
      </c>
      <c r="B365" s="13">
        <v>0</v>
      </c>
    </row>
    <row r="366" spans="1:2" x14ac:dyDescent="0.25">
      <c r="A366" s="14" t="s">
        <v>85</v>
      </c>
      <c r="B366" s="16">
        <v>6</v>
      </c>
    </row>
    <row r="367" spans="1:2" x14ac:dyDescent="0.25">
      <c r="A367" s="14" t="s">
        <v>267</v>
      </c>
      <c r="B367" s="16">
        <v>10</v>
      </c>
    </row>
    <row r="368" spans="1:2" x14ac:dyDescent="0.25">
      <c r="A368" s="11" t="s">
        <v>189</v>
      </c>
      <c r="B368" s="13">
        <v>20</v>
      </c>
    </row>
    <row r="369" spans="1:2" x14ac:dyDescent="0.25">
      <c r="A369" s="14" t="s">
        <v>42</v>
      </c>
      <c r="B369" s="16">
        <v>3</v>
      </c>
    </row>
    <row r="370" spans="1:2" x14ac:dyDescent="0.25">
      <c r="A370" s="11" t="s">
        <v>42</v>
      </c>
      <c r="B370" s="13">
        <v>3</v>
      </c>
    </row>
    <row r="371" spans="1:2" x14ac:dyDescent="0.25">
      <c r="A371" s="14" t="s">
        <v>67</v>
      </c>
      <c r="B371" s="16">
        <v>20</v>
      </c>
    </row>
    <row r="372" spans="1:2" x14ac:dyDescent="0.25">
      <c r="A372" s="11" t="s">
        <v>153</v>
      </c>
      <c r="B372" s="13">
        <v>10</v>
      </c>
    </row>
    <row r="373" spans="1:2" x14ac:dyDescent="0.25">
      <c r="A373" s="14" t="s">
        <v>42</v>
      </c>
      <c r="B373" s="16">
        <v>1</v>
      </c>
    </row>
    <row r="374" spans="1:2" x14ac:dyDescent="0.25">
      <c r="A374" s="11" t="s">
        <v>189</v>
      </c>
      <c r="B374" s="13">
        <v>12</v>
      </c>
    </row>
    <row r="375" spans="1:2" x14ac:dyDescent="0.25">
      <c r="A375" s="14" t="s">
        <v>189</v>
      </c>
      <c r="B375" s="16">
        <v>4</v>
      </c>
    </row>
    <row r="376" spans="1:2" x14ac:dyDescent="0.25">
      <c r="A376" s="11" t="s">
        <v>67</v>
      </c>
      <c r="B376" s="13">
        <v>0</v>
      </c>
    </row>
    <row r="377" spans="1:2" x14ac:dyDescent="0.25">
      <c r="A377" s="11" t="s">
        <v>153</v>
      </c>
      <c r="B377" s="13">
        <v>15</v>
      </c>
    </row>
    <row r="378" spans="1:2" x14ac:dyDescent="0.25">
      <c r="A378" s="11" t="s">
        <v>42</v>
      </c>
      <c r="B378" s="13">
        <v>5</v>
      </c>
    </row>
    <row r="379" spans="1:2" x14ac:dyDescent="0.25">
      <c r="A379" s="11" t="s">
        <v>153</v>
      </c>
      <c r="B379" s="13">
        <v>12</v>
      </c>
    </row>
    <row r="380" spans="1:2" x14ac:dyDescent="0.25">
      <c r="A380" s="11" t="s">
        <v>42</v>
      </c>
      <c r="B380" s="13">
        <v>2</v>
      </c>
    </row>
    <row r="381" spans="1:2" x14ac:dyDescent="0.25">
      <c r="A381" s="11" t="s">
        <v>31</v>
      </c>
      <c r="B381" s="13">
        <v>12</v>
      </c>
    </row>
    <row r="382" spans="1:2" x14ac:dyDescent="0.25">
      <c r="A382" s="14" t="s">
        <v>267</v>
      </c>
      <c r="B382" s="16">
        <v>3</v>
      </c>
    </row>
    <row r="383" spans="1:2" x14ac:dyDescent="0.25">
      <c r="A383" s="11" t="s">
        <v>31</v>
      </c>
      <c r="B383" s="13">
        <v>5</v>
      </c>
    </row>
    <row r="384" spans="1:2" x14ac:dyDescent="0.25">
      <c r="A384" s="11" t="s">
        <v>267</v>
      </c>
      <c r="B384" s="13">
        <v>5</v>
      </c>
    </row>
    <row r="385" spans="1:2" x14ac:dyDescent="0.25">
      <c r="A385" s="14" t="s">
        <v>153</v>
      </c>
      <c r="B385" s="16">
        <v>15</v>
      </c>
    </row>
    <row r="386" spans="1:2" x14ac:dyDescent="0.25">
      <c r="A386" s="11" t="s">
        <v>42</v>
      </c>
      <c r="B386" s="13">
        <v>6</v>
      </c>
    </row>
    <row r="387" spans="1:2" x14ac:dyDescent="0.25">
      <c r="A387" s="14" t="s">
        <v>31</v>
      </c>
      <c r="B387" s="16">
        <v>2</v>
      </c>
    </row>
    <row r="388" spans="1:2" x14ac:dyDescent="0.25">
      <c r="A388" s="11" t="s">
        <v>189</v>
      </c>
      <c r="B388" s="13">
        <v>2</v>
      </c>
    </row>
    <row r="389" spans="1:2" x14ac:dyDescent="0.25">
      <c r="A389" s="14" t="s">
        <v>85</v>
      </c>
      <c r="B389" s="16">
        <v>10</v>
      </c>
    </row>
    <row r="390" spans="1:2" x14ac:dyDescent="0.25">
      <c r="A390" s="11" t="s">
        <v>189</v>
      </c>
      <c r="B390" s="13">
        <v>10</v>
      </c>
    </row>
    <row r="391" spans="1:2" x14ac:dyDescent="0.25">
      <c r="A391" s="14" t="s">
        <v>85</v>
      </c>
      <c r="B391" s="16">
        <v>50</v>
      </c>
    </row>
    <row r="392" spans="1:2" x14ac:dyDescent="0.25">
      <c r="A392" s="14" t="s">
        <v>189</v>
      </c>
      <c r="B392" s="16">
        <v>8</v>
      </c>
    </row>
    <row r="393" spans="1:2" x14ac:dyDescent="0.25">
      <c r="A393" s="11" t="s">
        <v>85</v>
      </c>
      <c r="B393" s="13">
        <v>1</v>
      </c>
    </row>
    <row r="394" spans="1:2" x14ac:dyDescent="0.25">
      <c r="A394" s="14" t="s">
        <v>31</v>
      </c>
      <c r="B394" s="16">
        <v>15</v>
      </c>
    </row>
    <row r="395" spans="1:2" x14ac:dyDescent="0.25">
      <c r="A395" s="11" t="s">
        <v>31</v>
      </c>
      <c r="B395" s="13">
        <v>20</v>
      </c>
    </row>
    <row r="396" spans="1:2" x14ac:dyDescent="0.25">
      <c r="A396" s="14" t="s">
        <v>85</v>
      </c>
      <c r="B396" s="16">
        <v>5</v>
      </c>
    </row>
    <row r="397" spans="1:2" x14ac:dyDescent="0.25">
      <c r="A397" s="14" t="s">
        <v>42</v>
      </c>
      <c r="B397" s="16">
        <v>3</v>
      </c>
    </row>
    <row r="398" spans="1:2" x14ac:dyDescent="0.25">
      <c r="A398" s="14" t="s">
        <v>67</v>
      </c>
      <c r="B398" s="16">
        <v>5</v>
      </c>
    </row>
    <row r="399" spans="1:2" x14ac:dyDescent="0.25">
      <c r="A399" s="11" t="s">
        <v>189</v>
      </c>
      <c r="B399" s="13">
        <v>12</v>
      </c>
    </row>
    <row r="400" spans="1:2" x14ac:dyDescent="0.25">
      <c r="A400" s="14" t="s">
        <v>42</v>
      </c>
      <c r="B400" s="16">
        <v>4</v>
      </c>
    </row>
    <row r="401" spans="1:2" x14ac:dyDescent="0.25">
      <c r="A401" s="11" t="s">
        <v>267</v>
      </c>
      <c r="B401" s="13">
        <v>5</v>
      </c>
    </row>
    <row r="402" spans="1:2" x14ac:dyDescent="0.25">
      <c r="A402" s="14" t="s">
        <v>153</v>
      </c>
      <c r="B402" s="16">
        <v>7</v>
      </c>
    </row>
    <row r="403" spans="1:2" x14ac:dyDescent="0.25">
      <c r="A403" s="11" t="s">
        <v>267</v>
      </c>
      <c r="B403" s="13">
        <v>3</v>
      </c>
    </row>
    <row r="404" spans="1:2" x14ac:dyDescent="0.25">
      <c r="A404" s="11" t="s">
        <v>267</v>
      </c>
      <c r="B404" s="13">
        <v>4</v>
      </c>
    </row>
    <row r="405" spans="1:2" x14ac:dyDescent="0.25">
      <c r="A405" s="14" t="s">
        <v>31</v>
      </c>
      <c r="B405" s="16">
        <v>20</v>
      </c>
    </row>
    <row r="406" spans="1:2" x14ac:dyDescent="0.25">
      <c r="A406" s="14" t="s">
        <v>85</v>
      </c>
      <c r="B406" s="16">
        <v>2</v>
      </c>
    </row>
    <row r="407" spans="1:2" x14ac:dyDescent="0.25">
      <c r="A407" s="11" t="s">
        <v>85</v>
      </c>
      <c r="B407" s="13">
        <v>30</v>
      </c>
    </row>
    <row r="408" spans="1:2" x14ac:dyDescent="0.25">
      <c r="A408" s="11" t="s">
        <v>42</v>
      </c>
      <c r="B408" s="13">
        <v>20</v>
      </c>
    </row>
    <row r="409" spans="1:2" x14ac:dyDescent="0.25">
      <c r="A409" s="14" t="s">
        <v>153</v>
      </c>
      <c r="B409" s="16">
        <v>12</v>
      </c>
    </row>
    <row r="410" spans="1:2" x14ac:dyDescent="0.25">
      <c r="A410" s="11" t="s">
        <v>31</v>
      </c>
      <c r="B410" s="13">
        <v>6</v>
      </c>
    </row>
    <row r="411" spans="1:2" x14ac:dyDescent="0.25">
      <c r="A411" s="14" t="s">
        <v>85</v>
      </c>
      <c r="B411" s="16">
        <v>10</v>
      </c>
    </row>
    <row r="412" spans="1:2" x14ac:dyDescent="0.25">
      <c r="A412" s="14" t="s">
        <v>153</v>
      </c>
      <c r="B412" s="16">
        <v>4</v>
      </c>
    </row>
    <row r="413" spans="1:2" x14ac:dyDescent="0.25">
      <c r="A413" s="11" t="s">
        <v>267</v>
      </c>
      <c r="B413" s="13">
        <v>0</v>
      </c>
    </row>
    <row r="414" spans="1:2" x14ac:dyDescent="0.25">
      <c r="A414" s="14" t="s">
        <v>153</v>
      </c>
      <c r="B414" s="16">
        <v>15</v>
      </c>
    </row>
    <row r="415" spans="1:2" x14ac:dyDescent="0.25">
      <c r="A415" s="11" t="s">
        <v>31</v>
      </c>
      <c r="B415" s="13">
        <v>5</v>
      </c>
    </row>
    <row r="416" spans="1:2" x14ac:dyDescent="0.25">
      <c r="A416" s="14" t="s">
        <v>31</v>
      </c>
      <c r="B416" s="16">
        <v>1</v>
      </c>
    </row>
    <row r="417" spans="1:2" x14ac:dyDescent="0.25">
      <c r="A417" s="11" t="s">
        <v>31</v>
      </c>
      <c r="B417" s="13">
        <v>3</v>
      </c>
    </row>
    <row r="418" spans="1:2" x14ac:dyDescent="0.25">
      <c r="A418" s="11" t="s">
        <v>31</v>
      </c>
      <c r="B418" s="13">
        <v>0</v>
      </c>
    </row>
    <row r="419" spans="1:2" x14ac:dyDescent="0.25">
      <c r="A419" s="14" t="s">
        <v>189</v>
      </c>
      <c r="B419" s="16">
        <v>2</v>
      </c>
    </row>
    <row r="420" spans="1:2" x14ac:dyDescent="0.25">
      <c r="A420" s="14" t="s">
        <v>267</v>
      </c>
      <c r="B420" s="16">
        <v>3</v>
      </c>
    </row>
    <row r="421" spans="1:2" x14ac:dyDescent="0.25">
      <c r="A421" s="11" t="s">
        <v>31</v>
      </c>
      <c r="B421" s="13">
        <v>12</v>
      </c>
    </row>
    <row r="422" spans="1:2" x14ac:dyDescent="0.25">
      <c r="A422" s="11" t="s">
        <v>85</v>
      </c>
      <c r="B422" s="13">
        <v>12</v>
      </c>
    </row>
    <row r="423" spans="1:2" x14ac:dyDescent="0.25">
      <c r="A423" s="14" t="s">
        <v>189</v>
      </c>
      <c r="B423" s="16">
        <v>2</v>
      </c>
    </row>
    <row r="424" spans="1:2" x14ac:dyDescent="0.25">
      <c r="A424" s="11" t="s">
        <v>67</v>
      </c>
      <c r="B424" s="13">
        <v>4</v>
      </c>
    </row>
    <row r="425" spans="1:2" x14ac:dyDescent="0.25">
      <c r="A425" s="14" t="s">
        <v>153</v>
      </c>
      <c r="B425" s="16">
        <v>20</v>
      </c>
    </row>
    <row r="426" spans="1:2" x14ac:dyDescent="0.25">
      <c r="A426" s="11" t="s">
        <v>153</v>
      </c>
      <c r="B426" s="13">
        <v>10</v>
      </c>
    </row>
    <row r="427" spans="1:2" x14ac:dyDescent="0.25">
      <c r="A427" s="14" t="s">
        <v>85</v>
      </c>
      <c r="B427" s="16">
        <v>5</v>
      </c>
    </row>
    <row r="428" spans="1:2" x14ac:dyDescent="0.25">
      <c r="A428" s="11" t="s">
        <v>31</v>
      </c>
      <c r="B428" s="13">
        <v>5</v>
      </c>
    </row>
    <row r="429" spans="1:2" x14ac:dyDescent="0.25">
      <c r="A429" s="14" t="s">
        <v>67</v>
      </c>
      <c r="B429" s="16">
        <v>8</v>
      </c>
    </row>
    <row r="430" spans="1:2" x14ac:dyDescent="0.25">
      <c r="A430" s="11" t="s">
        <v>42</v>
      </c>
      <c r="B430" s="13">
        <v>24</v>
      </c>
    </row>
    <row r="431" spans="1:2" x14ac:dyDescent="0.25">
      <c r="A431" s="11" t="s">
        <v>189</v>
      </c>
      <c r="B431" s="13">
        <v>12</v>
      </c>
    </row>
    <row r="432" spans="1:2" x14ac:dyDescent="0.25">
      <c r="A432" s="11" t="s">
        <v>189</v>
      </c>
      <c r="B432" s="13">
        <v>12</v>
      </c>
    </row>
    <row r="433" spans="1:2" x14ac:dyDescent="0.25">
      <c r="A433" s="14" t="s">
        <v>85</v>
      </c>
      <c r="B433" s="16">
        <v>18</v>
      </c>
    </row>
    <row r="434" spans="1:2" x14ac:dyDescent="0.25">
      <c r="A434" s="14" t="s">
        <v>267</v>
      </c>
      <c r="B434" s="16">
        <v>5</v>
      </c>
    </row>
    <row r="435" spans="1:2" x14ac:dyDescent="0.25">
      <c r="A435" s="11" t="s">
        <v>67</v>
      </c>
      <c r="B435" s="13">
        <v>50</v>
      </c>
    </row>
    <row r="436" spans="1:2" x14ac:dyDescent="0.25">
      <c r="A436" s="11" t="s">
        <v>267</v>
      </c>
      <c r="B436" s="13">
        <v>12</v>
      </c>
    </row>
    <row r="437" spans="1:2" x14ac:dyDescent="0.25">
      <c r="A437" s="14" t="s">
        <v>31</v>
      </c>
      <c r="B437" s="16">
        <v>5</v>
      </c>
    </row>
    <row r="438" spans="1:2" x14ac:dyDescent="0.25">
      <c r="A438" s="14" t="s">
        <v>267</v>
      </c>
      <c r="B438" s="16">
        <v>6</v>
      </c>
    </row>
    <row r="439" spans="1:2" x14ac:dyDescent="0.25">
      <c r="A439" s="11" t="s">
        <v>31</v>
      </c>
      <c r="B439" s="13">
        <v>20</v>
      </c>
    </row>
    <row r="440" spans="1:2" x14ac:dyDescent="0.25">
      <c r="A440" s="14" t="s">
        <v>31</v>
      </c>
      <c r="B440" s="16">
        <v>4</v>
      </c>
    </row>
    <row r="441" spans="1:2" x14ac:dyDescent="0.25">
      <c r="A441" s="11" t="s">
        <v>85</v>
      </c>
      <c r="B441" s="13">
        <v>2</v>
      </c>
    </row>
    <row r="442" spans="1:2" x14ac:dyDescent="0.25">
      <c r="A442" s="14" t="s">
        <v>153</v>
      </c>
      <c r="B442" s="16">
        <v>10</v>
      </c>
    </row>
    <row r="443" spans="1:2" x14ac:dyDescent="0.25">
      <c r="A443" s="14" t="s">
        <v>153</v>
      </c>
      <c r="B443" s="16">
        <v>26</v>
      </c>
    </row>
    <row r="444" spans="1:2" x14ac:dyDescent="0.25">
      <c r="A444" s="14" t="s">
        <v>31</v>
      </c>
      <c r="B444" s="16">
        <v>10</v>
      </c>
    </row>
    <row r="445" spans="1:2" x14ac:dyDescent="0.25">
      <c r="A445" s="11" t="s">
        <v>31</v>
      </c>
      <c r="B445" s="13">
        <v>2</v>
      </c>
    </row>
    <row r="446" spans="1:2" x14ac:dyDescent="0.25">
      <c r="A446" s="14" t="s">
        <v>189</v>
      </c>
      <c r="B446" s="16">
        <v>10</v>
      </c>
    </row>
    <row r="447" spans="1:2" x14ac:dyDescent="0.25">
      <c r="A447" s="11" t="s">
        <v>67</v>
      </c>
      <c r="B447" s="13">
        <v>3</v>
      </c>
    </row>
    <row r="448" spans="1:2" x14ac:dyDescent="0.25">
      <c r="A448" s="11" t="s">
        <v>31</v>
      </c>
      <c r="B448" s="13">
        <v>10</v>
      </c>
    </row>
    <row r="449" spans="1:2" x14ac:dyDescent="0.25">
      <c r="A449" s="11" t="s">
        <v>31</v>
      </c>
      <c r="B449" s="13">
        <v>2</v>
      </c>
    </row>
    <row r="450" spans="1:2" x14ac:dyDescent="0.25">
      <c r="A450" s="14" t="s">
        <v>189</v>
      </c>
      <c r="B450" s="16">
        <v>18</v>
      </c>
    </row>
    <row r="451" spans="1:2" x14ac:dyDescent="0.25">
      <c r="A451" s="11" t="s">
        <v>67</v>
      </c>
      <c r="B451" s="13">
        <v>5</v>
      </c>
    </row>
    <row r="452" spans="1:2" x14ac:dyDescent="0.25">
      <c r="A452" s="11" t="s">
        <v>267</v>
      </c>
      <c r="B452" s="13">
        <v>2</v>
      </c>
    </row>
    <row r="453" spans="1:2" x14ac:dyDescent="0.25">
      <c r="A453" s="14" t="s">
        <v>189</v>
      </c>
      <c r="B453" s="16">
        <v>5</v>
      </c>
    </row>
    <row r="454" spans="1:2" x14ac:dyDescent="0.25">
      <c r="A454" s="11" t="s">
        <v>31</v>
      </c>
      <c r="B454" s="13">
        <v>20</v>
      </c>
    </row>
    <row r="455" spans="1:2" x14ac:dyDescent="0.25">
      <c r="A455" s="11" t="s">
        <v>153</v>
      </c>
      <c r="B455" s="13">
        <v>4</v>
      </c>
    </row>
    <row r="456" spans="1:2" x14ac:dyDescent="0.25">
      <c r="A456" s="14" t="s">
        <v>153</v>
      </c>
      <c r="B456" s="16">
        <v>25</v>
      </c>
    </row>
    <row r="457" spans="1:2" x14ac:dyDescent="0.25">
      <c r="A457" s="14" t="s">
        <v>189</v>
      </c>
      <c r="B457" s="16">
        <v>30</v>
      </c>
    </row>
    <row r="458" spans="1:2" x14ac:dyDescent="0.25">
      <c r="A458" s="11" t="s">
        <v>31</v>
      </c>
      <c r="B458" s="13">
        <v>5</v>
      </c>
    </row>
    <row r="459" spans="1:2" x14ac:dyDescent="0.25">
      <c r="A459" s="14" t="s">
        <v>67</v>
      </c>
      <c r="B459" s="16">
        <v>4</v>
      </c>
    </row>
    <row r="460" spans="1:2" x14ac:dyDescent="0.25">
      <c r="A460" s="11" t="s">
        <v>267</v>
      </c>
      <c r="B460" s="13">
        <v>2</v>
      </c>
    </row>
    <row r="461" spans="1:2" x14ac:dyDescent="0.25">
      <c r="A461" s="14" t="s">
        <v>189</v>
      </c>
      <c r="B461" s="16">
        <v>2</v>
      </c>
    </row>
    <row r="462" spans="1:2" x14ac:dyDescent="0.25">
      <c r="A462" s="11" t="s">
        <v>267</v>
      </c>
      <c r="B462" s="13">
        <v>10</v>
      </c>
    </row>
    <row r="463" spans="1:2" x14ac:dyDescent="0.25">
      <c r="A463" s="14" t="s">
        <v>85</v>
      </c>
      <c r="B463" s="16">
        <v>2</v>
      </c>
    </row>
    <row r="464" spans="1:2" x14ac:dyDescent="0.25">
      <c r="A464" s="11" t="s">
        <v>42</v>
      </c>
      <c r="B464" s="13">
        <v>20</v>
      </c>
    </row>
    <row r="465" spans="1:2" x14ac:dyDescent="0.25">
      <c r="A465" s="11" t="s">
        <v>153</v>
      </c>
      <c r="B465" s="13">
        <v>6</v>
      </c>
    </row>
    <row r="466" spans="1:2" x14ac:dyDescent="0.25">
      <c r="A466" s="11" t="s">
        <v>31</v>
      </c>
      <c r="B466" s="13">
        <v>2</v>
      </c>
    </row>
    <row r="467" spans="1:2" x14ac:dyDescent="0.25">
      <c r="A467" s="14" t="s">
        <v>189</v>
      </c>
      <c r="B467" s="16">
        <v>12</v>
      </c>
    </row>
    <row r="468" spans="1:2" x14ac:dyDescent="0.25">
      <c r="A468" s="14" t="s">
        <v>267</v>
      </c>
      <c r="B468" s="16">
        <v>10</v>
      </c>
    </row>
    <row r="469" spans="1:2" x14ac:dyDescent="0.25">
      <c r="A469" s="11" t="s">
        <v>189</v>
      </c>
      <c r="B469" s="13">
        <v>20</v>
      </c>
    </row>
    <row r="470" spans="1:2" x14ac:dyDescent="0.25">
      <c r="A470" s="14" t="s">
        <v>67</v>
      </c>
      <c r="B470" s="16">
        <v>5</v>
      </c>
    </row>
    <row r="471" spans="1:2" x14ac:dyDescent="0.25">
      <c r="A471" s="14" t="s">
        <v>31</v>
      </c>
      <c r="B471" s="16">
        <v>2</v>
      </c>
    </row>
    <row r="472" spans="1:2" x14ac:dyDescent="0.25">
      <c r="A472" s="11" t="s">
        <v>31</v>
      </c>
      <c r="B472" s="13">
        <v>2</v>
      </c>
    </row>
    <row r="473" spans="1:2" x14ac:dyDescent="0.25">
      <c r="A473" s="14" t="s">
        <v>267</v>
      </c>
      <c r="B473" s="16">
        <v>10</v>
      </c>
    </row>
    <row r="474" spans="1:2" x14ac:dyDescent="0.25">
      <c r="A474" s="14" t="s">
        <v>189</v>
      </c>
      <c r="B474" s="16">
        <v>20</v>
      </c>
    </row>
    <row r="475" spans="1:2" x14ac:dyDescent="0.25">
      <c r="A475" s="11" t="s">
        <v>153</v>
      </c>
      <c r="B475" s="13">
        <v>2</v>
      </c>
    </row>
    <row r="476" spans="1:2" x14ac:dyDescent="0.25">
      <c r="A476" s="14" t="s">
        <v>189</v>
      </c>
      <c r="B476" s="16">
        <v>10</v>
      </c>
    </row>
    <row r="477" spans="1:2" x14ac:dyDescent="0.25">
      <c r="A477" s="11" t="s">
        <v>85</v>
      </c>
      <c r="B477" s="13">
        <v>20</v>
      </c>
    </row>
    <row r="478" spans="1:2" x14ac:dyDescent="0.25">
      <c r="A478" s="14" t="s">
        <v>85</v>
      </c>
      <c r="B478" s="16">
        <v>4</v>
      </c>
    </row>
    <row r="479" spans="1:2" x14ac:dyDescent="0.25">
      <c r="A479" s="11" t="s">
        <v>189</v>
      </c>
      <c r="B479" s="13">
        <v>10</v>
      </c>
    </row>
    <row r="480" spans="1:2" x14ac:dyDescent="0.25">
      <c r="A480" s="11" t="s">
        <v>267</v>
      </c>
      <c r="B480" s="13">
        <v>45</v>
      </c>
    </row>
    <row r="481" spans="1:2" x14ac:dyDescent="0.25">
      <c r="A481" s="14" t="s">
        <v>153</v>
      </c>
      <c r="B481" s="16">
        <v>8</v>
      </c>
    </row>
    <row r="482" spans="1:2" x14ac:dyDescent="0.25">
      <c r="A482" s="11" t="s">
        <v>31</v>
      </c>
      <c r="B482" s="13">
        <v>3</v>
      </c>
    </row>
    <row r="483" spans="1:2" x14ac:dyDescent="0.25">
      <c r="A483" s="14" t="s">
        <v>267</v>
      </c>
      <c r="B483" s="16">
        <v>8</v>
      </c>
    </row>
    <row r="484" spans="1:2" x14ac:dyDescent="0.25">
      <c r="A484" s="11" t="s">
        <v>267</v>
      </c>
      <c r="B484" s="13">
        <v>12</v>
      </c>
    </row>
    <row r="485" spans="1:2" x14ac:dyDescent="0.25">
      <c r="A485" s="11" t="s">
        <v>153</v>
      </c>
      <c r="B485" s="13">
        <v>15</v>
      </c>
    </row>
    <row r="486" spans="1:2" x14ac:dyDescent="0.25">
      <c r="A486" s="11" t="s">
        <v>267</v>
      </c>
      <c r="B486" s="13">
        <v>12</v>
      </c>
    </row>
    <row r="487" spans="1:2" x14ac:dyDescent="0.25">
      <c r="A487" s="14" t="s">
        <v>153</v>
      </c>
      <c r="B487" s="16">
        <v>1</v>
      </c>
    </row>
    <row r="488" spans="1:2" x14ac:dyDescent="0.25">
      <c r="A488" s="11" t="s">
        <v>67</v>
      </c>
      <c r="B488" s="13">
        <v>3</v>
      </c>
    </row>
    <row r="489" spans="1:2" x14ac:dyDescent="0.25">
      <c r="A489" s="14" t="s">
        <v>85</v>
      </c>
      <c r="B489" s="16">
        <v>4</v>
      </c>
    </row>
    <row r="490" spans="1:2" x14ac:dyDescent="0.25">
      <c r="A490" s="11" t="s">
        <v>189</v>
      </c>
      <c r="B490" s="13">
        <v>10</v>
      </c>
    </row>
    <row r="491" spans="1:2" x14ac:dyDescent="0.25">
      <c r="A491" s="11" t="s">
        <v>153</v>
      </c>
      <c r="B491" s="13">
        <v>3</v>
      </c>
    </row>
    <row r="492" spans="1:2" x14ac:dyDescent="0.25">
      <c r="A492" s="14" t="s">
        <v>67</v>
      </c>
      <c r="B492" s="16">
        <v>5</v>
      </c>
    </row>
    <row r="493" spans="1:2" x14ac:dyDescent="0.25">
      <c r="A493" s="11" t="s">
        <v>85</v>
      </c>
      <c r="B493" s="13">
        <v>15</v>
      </c>
    </row>
    <row r="494" spans="1:2" x14ac:dyDescent="0.25">
      <c r="A494" s="14" t="s">
        <v>42</v>
      </c>
      <c r="B494" s="16">
        <v>20</v>
      </c>
    </row>
    <row r="495" spans="1:2" x14ac:dyDescent="0.25">
      <c r="A495" s="14" t="s">
        <v>85</v>
      </c>
      <c r="B495" s="16">
        <v>1</v>
      </c>
    </row>
    <row r="496" spans="1:2" x14ac:dyDescent="0.25">
      <c r="A496" s="11" t="s">
        <v>267</v>
      </c>
      <c r="B496" s="13">
        <v>12</v>
      </c>
    </row>
    <row r="497" spans="1:2" x14ac:dyDescent="0.25">
      <c r="A497" s="11" t="s">
        <v>267</v>
      </c>
      <c r="B497" s="13">
        <v>12</v>
      </c>
    </row>
    <row r="498" spans="1:2" x14ac:dyDescent="0.25">
      <c r="A498" s="14" t="s">
        <v>267</v>
      </c>
      <c r="B498" s="16">
        <v>8</v>
      </c>
    </row>
    <row r="499" spans="1:2" x14ac:dyDescent="0.25">
      <c r="A499" s="11" t="s">
        <v>189</v>
      </c>
      <c r="B499" s="13">
        <v>10</v>
      </c>
    </row>
    <row r="500" spans="1:2" x14ac:dyDescent="0.25">
      <c r="A500" s="14" t="s">
        <v>31</v>
      </c>
      <c r="B500" s="16">
        <v>15</v>
      </c>
    </row>
    <row r="501" spans="1:2" x14ac:dyDescent="0.25">
      <c r="A501" s="11" t="s">
        <v>153</v>
      </c>
      <c r="B501" s="13">
        <v>5</v>
      </c>
    </row>
    <row r="502" spans="1:2" x14ac:dyDescent="0.25">
      <c r="A502" s="14" t="s">
        <v>267</v>
      </c>
      <c r="B502" s="16">
        <v>24</v>
      </c>
    </row>
    <row r="503" spans="1:2" x14ac:dyDescent="0.25">
      <c r="A503" s="11" t="s">
        <v>42</v>
      </c>
      <c r="B503" s="13">
        <v>2</v>
      </c>
    </row>
    <row r="504" spans="1:2" x14ac:dyDescent="0.25">
      <c r="A504" s="14" t="s">
        <v>153</v>
      </c>
      <c r="B504" s="16">
        <v>2</v>
      </c>
    </row>
    <row r="505" spans="1:2" x14ac:dyDescent="0.25">
      <c r="A505" s="11" t="s">
        <v>31</v>
      </c>
      <c r="B505" s="13">
        <v>4</v>
      </c>
    </row>
    <row r="506" spans="1:2" x14ac:dyDescent="0.25">
      <c r="A506" s="14" t="s">
        <v>189</v>
      </c>
      <c r="B506" s="16">
        <v>3</v>
      </c>
    </row>
    <row r="507" spans="1:2" x14ac:dyDescent="0.25">
      <c r="A507" s="14" t="s">
        <v>42</v>
      </c>
      <c r="B507" s="16">
        <v>5</v>
      </c>
    </row>
    <row r="508" spans="1:2" x14ac:dyDescent="0.25">
      <c r="A508" s="11" t="s">
        <v>67</v>
      </c>
      <c r="B508" s="13">
        <v>4</v>
      </c>
    </row>
    <row r="509" spans="1:2" x14ac:dyDescent="0.25">
      <c r="A509" s="14" t="s">
        <v>267</v>
      </c>
      <c r="B509" s="16">
        <v>75</v>
      </c>
    </row>
    <row r="510" spans="1:2" x14ac:dyDescent="0.25">
      <c r="A510" s="11" t="s">
        <v>189</v>
      </c>
      <c r="B510" s="13">
        <v>0</v>
      </c>
    </row>
    <row r="511" spans="1:2" x14ac:dyDescent="0.25">
      <c r="A511" s="14" t="s">
        <v>42</v>
      </c>
      <c r="B511" s="16">
        <v>7</v>
      </c>
    </row>
    <row r="512" spans="1:2" x14ac:dyDescent="0.25">
      <c r="A512" s="11" t="s">
        <v>189</v>
      </c>
      <c r="B512" s="13">
        <v>20</v>
      </c>
    </row>
    <row r="513" spans="1:2" x14ac:dyDescent="0.25">
      <c r="A513" s="14" t="s">
        <v>67</v>
      </c>
      <c r="B513" s="16">
        <v>10</v>
      </c>
    </row>
    <row r="514" spans="1:2" x14ac:dyDescent="0.25">
      <c r="A514" s="11" t="s">
        <v>267</v>
      </c>
      <c r="B514" s="13">
        <v>25</v>
      </c>
    </row>
    <row r="515" spans="1:2" x14ac:dyDescent="0.25">
      <c r="A515" s="11" t="s">
        <v>85</v>
      </c>
      <c r="B515" s="13">
        <v>15</v>
      </c>
    </row>
    <row r="516" spans="1:2" x14ac:dyDescent="0.25">
      <c r="A516" s="11" t="s">
        <v>267</v>
      </c>
      <c r="B516" s="13">
        <v>2</v>
      </c>
    </row>
    <row r="517" spans="1:2" x14ac:dyDescent="0.25">
      <c r="A517" s="14" t="s">
        <v>67</v>
      </c>
      <c r="B517" s="16">
        <v>14</v>
      </c>
    </row>
    <row r="518" spans="1:2" x14ac:dyDescent="0.25">
      <c r="A518" s="14" t="s">
        <v>42</v>
      </c>
      <c r="B518" s="16">
        <v>2</v>
      </c>
    </row>
    <row r="519" spans="1:2" x14ac:dyDescent="0.25">
      <c r="A519" s="14" t="s">
        <v>31</v>
      </c>
      <c r="B519" s="16">
        <v>12</v>
      </c>
    </row>
    <row r="520" spans="1:2" x14ac:dyDescent="0.25">
      <c r="A520" s="11" t="s">
        <v>31</v>
      </c>
      <c r="B520" s="13">
        <v>10</v>
      </c>
    </row>
    <row r="521" spans="1:2" x14ac:dyDescent="0.25">
      <c r="A521" s="14" t="s">
        <v>189</v>
      </c>
      <c r="B521" s="16">
        <v>20</v>
      </c>
    </row>
    <row r="522" spans="1:2" x14ac:dyDescent="0.25">
      <c r="A522" s="11" t="s">
        <v>31</v>
      </c>
      <c r="B522" s="13">
        <v>10</v>
      </c>
    </row>
    <row r="523" spans="1:2" x14ac:dyDescent="0.25">
      <c r="A523" s="14" t="s">
        <v>67</v>
      </c>
      <c r="B523" s="16">
        <v>2</v>
      </c>
    </row>
    <row r="524" spans="1:2" x14ac:dyDescent="0.25">
      <c r="A524" s="11" t="s">
        <v>85</v>
      </c>
      <c r="B524" s="13">
        <v>3</v>
      </c>
    </row>
    <row r="525" spans="1:2" x14ac:dyDescent="0.25">
      <c r="A525" s="14" t="s">
        <v>189</v>
      </c>
      <c r="B525" s="16">
        <v>12</v>
      </c>
    </row>
    <row r="526" spans="1:2" x14ac:dyDescent="0.25">
      <c r="A526" s="11" t="s">
        <v>153</v>
      </c>
      <c r="B526" s="13">
        <v>200</v>
      </c>
    </row>
    <row r="527" spans="1:2" x14ac:dyDescent="0.25">
      <c r="A527" s="14" t="s">
        <v>85</v>
      </c>
      <c r="B527" s="16">
        <v>12</v>
      </c>
    </row>
    <row r="528" spans="1:2" x14ac:dyDescent="0.25">
      <c r="A528" s="11" t="s">
        <v>153</v>
      </c>
      <c r="B528" s="13">
        <v>10</v>
      </c>
    </row>
    <row r="529" spans="1:2" x14ac:dyDescent="0.25">
      <c r="A529" s="11" t="s">
        <v>67</v>
      </c>
      <c r="B529" s="13">
        <v>24</v>
      </c>
    </row>
    <row r="530" spans="1:2" x14ac:dyDescent="0.25">
      <c r="A530" s="14" t="s">
        <v>85</v>
      </c>
      <c r="B530" s="16">
        <v>15</v>
      </c>
    </row>
    <row r="531" spans="1:2" x14ac:dyDescent="0.25">
      <c r="A531" s="11" t="s">
        <v>267</v>
      </c>
      <c r="B531" s="13">
        <v>4</v>
      </c>
    </row>
    <row r="532" spans="1:2" x14ac:dyDescent="0.25">
      <c r="A532" s="14" t="s">
        <v>31</v>
      </c>
      <c r="B532" s="16">
        <v>36</v>
      </c>
    </row>
    <row r="533" spans="1:2" x14ac:dyDescent="0.25">
      <c r="A533" s="11" t="s">
        <v>67</v>
      </c>
      <c r="B533" s="13">
        <v>8</v>
      </c>
    </row>
    <row r="534" spans="1:2" x14ac:dyDescent="0.25">
      <c r="A534" s="14" t="s">
        <v>189</v>
      </c>
      <c r="B534" s="16">
        <v>2</v>
      </c>
    </row>
    <row r="535" spans="1:2" x14ac:dyDescent="0.25">
      <c r="A535" s="14" t="s">
        <v>189</v>
      </c>
      <c r="B535" s="16">
        <v>4</v>
      </c>
    </row>
    <row r="536" spans="1:2" x14ac:dyDescent="0.25">
      <c r="A536" s="14" t="s">
        <v>153</v>
      </c>
      <c r="B536" s="16">
        <v>2</v>
      </c>
    </row>
    <row r="537" spans="1:2" x14ac:dyDescent="0.25">
      <c r="A537" s="11" t="s">
        <v>31</v>
      </c>
      <c r="B537" s="13">
        <v>120</v>
      </c>
    </row>
    <row r="538" spans="1:2" x14ac:dyDescent="0.25">
      <c r="A538" s="14" t="s">
        <v>267</v>
      </c>
      <c r="B538" s="16">
        <v>20</v>
      </c>
    </row>
    <row r="539" spans="1:2" x14ac:dyDescent="0.25">
      <c r="A539" s="14" t="s">
        <v>153</v>
      </c>
      <c r="B539" s="16">
        <v>3</v>
      </c>
    </row>
    <row r="540" spans="1:2" x14ac:dyDescent="0.25">
      <c r="A540" s="11" t="s">
        <v>189</v>
      </c>
      <c r="B540" s="13">
        <v>5</v>
      </c>
    </row>
    <row r="541" spans="1:2" x14ac:dyDescent="0.25">
      <c r="A541" s="14" t="s">
        <v>85</v>
      </c>
      <c r="B541" s="16">
        <v>20</v>
      </c>
    </row>
    <row r="542" spans="1:2" x14ac:dyDescent="0.25">
      <c r="A542" s="11" t="s">
        <v>153</v>
      </c>
      <c r="B542" s="13">
        <v>20</v>
      </c>
    </row>
    <row r="543" spans="1:2" x14ac:dyDescent="0.25">
      <c r="A543" s="14" t="s">
        <v>267</v>
      </c>
      <c r="B543" s="16">
        <v>25</v>
      </c>
    </row>
    <row r="544" spans="1:2" x14ac:dyDescent="0.25">
      <c r="A544" s="11" t="s">
        <v>42</v>
      </c>
      <c r="B544" s="13">
        <v>10</v>
      </c>
    </row>
    <row r="545" spans="1:2" x14ac:dyDescent="0.25">
      <c r="A545" s="14" t="s">
        <v>267</v>
      </c>
      <c r="B545" s="16">
        <v>5</v>
      </c>
    </row>
    <row r="546" spans="1:2" x14ac:dyDescent="0.25">
      <c r="A546" s="14" t="s">
        <v>267</v>
      </c>
      <c r="B546" s="16">
        <v>5</v>
      </c>
    </row>
    <row r="547" spans="1:2" x14ac:dyDescent="0.25">
      <c r="A547" s="14" t="s">
        <v>85</v>
      </c>
      <c r="B547" s="16">
        <v>60</v>
      </c>
    </row>
    <row r="548" spans="1:2" x14ac:dyDescent="0.25">
      <c r="A548" s="11" t="s">
        <v>85</v>
      </c>
      <c r="B548" s="13">
        <v>50</v>
      </c>
    </row>
    <row r="549" spans="1:2" x14ac:dyDescent="0.25">
      <c r="A549" s="14" t="s">
        <v>31</v>
      </c>
      <c r="B549" s="16">
        <v>20</v>
      </c>
    </row>
    <row r="550" spans="1:2" x14ac:dyDescent="0.25">
      <c r="A550" s="11" t="s">
        <v>67</v>
      </c>
      <c r="B550" s="13">
        <v>8</v>
      </c>
    </row>
    <row r="551" spans="1:2" x14ac:dyDescent="0.25">
      <c r="A551" s="14" t="s">
        <v>267</v>
      </c>
      <c r="B551" s="16">
        <v>50</v>
      </c>
    </row>
    <row r="552" spans="1:2" x14ac:dyDescent="0.25">
      <c r="A552" s="14" t="s">
        <v>153</v>
      </c>
      <c r="B552" s="16">
        <v>0</v>
      </c>
    </row>
    <row r="553" spans="1:2" x14ac:dyDescent="0.25">
      <c r="A553" s="11" t="s">
        <v>67</v>
      </c>
      <c r="B553" s="13">
        <v>100</v>
      </c>
    </row>
    <row r="554" spans="1:2" x14ac:dyDescent="0.25">
      <c r="A554" s="14" t="s">
        <v>67</v>
      </c>
      <c r="B554" s="16">
        <v>10</v>
      </c>
    </row>
    <row r="555" spans="1:2" x14ac:dyDescent="0.25">
      <c r="A555" s="11" t="s">
        <v>267</v>
      </c>
      <c r="B555" s="13">
        <v>3</v>
      </c>
    </row>
    <row r="556" spans="1:2" x14ac:dyDescent="0.25">
      <c r="A556" s="11" t="s">
        <v>85</v>
      </c>
      <c r="B556" s="13">
        <v>5</v>
      </c>
    </row>
    <row r="557" spans="1:2" x14ac:dyDescent="0.25">
      <c r="A557" s="14" t="s">
        <v>153</v>
      </c>
      <c r="B557" s="16">
        <v>12</v>
      </c>
    </row>
    <row r="558" spans="1:2" x14ac:dyDescent="0.25">
      <c r="A558" s="11" t="s">
        <v>85</v>
      </c>
      <c r="B558" s="13">
        <v>0</v>
      </c>
    </row>
    <row r="559" spans="1:2" x14ac:dyDescent="0.25">
      <c r="A559" s="14" t="s">
        <v>31</v>
      </c>
      <c r="B559" s="16">
        <v>0</v>
      </c>
    </row>
    <row r="560" spans="1:2" x14ac:dyDescent="0.25">
      <c r="A560" s="11" t="s">
        <v>267</v>
      </c>
      <c r="B560" s="13">
        <v>4</v>
      </c>
    </row>
    <row r="561" spans="1:2" x14ac:dyDescent="0.25">
      <c r="A561" s="14" t="s">
        <v>85</v>
      </c>
      <c r="B561" s="16">
        <v>12</v>
      </c>
    </row>
    <row r="562" spans="1:2" x14ac:dyDescent="0.25">
      <c r="A562" s="11" t="s">
        <v>189</v>
      </c>
      <c r="B562" s="13">
        <v>12</v>
      </c>
    </row>
    <row r="563" spans="1:2" x14ac:dyDescent="0.25">
      <c r="A563" s="14" t="s">
        <v>189</v>
      </c>
      <c r="B563" s="16">
        <v>50</v>
      </c>
    </row>
    <row r="564" spans="1:2" x14ac:dyDescent="0.25">
      <c r="A564" s="11" t="s">
        <v>42</v>
      </c>
      <c r="B564" s="13">
        <v>10</v>
      </c>
    </row>
    <row r="565" spans="1:2" x14ac:dyDescent="0.25">
      <c r="A565" s="14" t="s">
        <v>85</v>
      </c>
      <c r="B565" s="16">
        <v>4</v>
      </c>
    </row>
    <row r="566" spans="1:2" x14ac:dyDescent="0.25">
      <c r="A566" s="11" t="s">
        <v>85</v>
      </c>
      <c r="B566" s="13">
        <v>40</v>
      </c>
    </row>
    <row r="567" spans="1:2" x14ac:dyDescent="0.25">
      <c r="A567" s="14" t="s">
        <v>189</v>
      </c>
      <c r="B567" s="16">
        <v>6</v>
      </c>
    </row>
    <row r="568" spans="1:2" x14ac:dyDescent="0.25">
      <c r="A568" s="11" t="s">
        <v>31</v>
      </c>
      <c r="B568" s="13">
        <v>10</v>
      </c>
    </row>
    <row r="569" spans="1:2" x14ac:dyDescent="0.25">
      <c r="A569" s="14" t="s">
        <v>31</v>
      </c>
      <c r="B569" s="16">
        <v>3</v>
      </c>
    </row>
    <row r="570" spans="1:2" x14ac:dyDescent="0.25">
      <c r="A570" s="11" t="s">
        <v>85</v>
      </c>
      <c r="B570" s="13">
        <v>5</v>
      </c>
    </row>
    <row r="571" spans="1:2" x14ac:dyDescent="0.25">
      <c r="A571" s="14" t="s">
        <v>85</v>
      </c>
      <c r="B571" s="16">
        <v>8</v>
      </c>
    </row>
    <row r="572" spans="1:2" x14ac:dyDescent="0.25">
      <c r="A572" s="14" t="s">
        <v>31</v>
      </c>
      <c r="B572" s="16">
        <v>2</v>
      </c>
    </row>
    <row r="573" spans="1:2" x14ac:dyDescent="0.25">
      <c r="A573" s="11" t="s">
        <v>67</v>
      </c>
      <c r="B573" s="13">
        <v>6</v>
      </c>
    </row>
    <row r="574" spans="1:2" x14ac:dyDescent="0.25">
      <c r="A574" s="14" t="s">
        <v>267</v>
      </c>
      <c r="B574" s="16">
        <v>10</v>
      </c>
    </row>
    <row r="575" spans="1:2" x14ac:dyDescent="0.25">
      <c r="A575" s="11" t="s">
        <v>153</v>
      </c>
      <c r="B575" s="13">
        <v>12</v>
      </c>
    </row>
    <row r="576" spans="1:2" x14ac:dyDescent="0.25">
      <c r="A576" s="11" t="s">
        <v>85</v>
      </c>
      <c r="B576" s="13">
        <v>10</v>
      </c>
    </row>
    <row r="577" spans="1:2" x14ac:dyDescent="0.25">
      <c r="A577" s="11" t="s">
        <v>153</v>
      </c>
      <c r="B577" s="13">
        <v>6</v>
      </c>
    </row>
    <row r="578" spans="1:2" x14ac:dyDescent="0.25">
      <c r="A578" s="14" t="s">
        <v>85</v>
      </c>
      <c r="B578" s="16">
        <v>20</v>
      </c>
    </row>
    <row r="579" spans="1:2" x14ac:dyDescent="0.25">
      <c r="A579" s="11" t="s">
        <v>85</v>
      </c>
      <c r="B579" s="13">
        <v>5</v>
      </c>
    </row>
    <row r="580" spans="1:2" x14ac:dyDescent="0.25">
      <c r="A580" s="11" t="s">
        <v>189</v>
      </c>
      <c r="B580" s="13">
        <v>20</v>
      </c>
    </row>
    <row r="581" spans="1:2" x14ac:dyDescent="0.25">
      <c r="A581" s="11" t="s">
        <v>85</v>
      </c>
      <c r="B581" s="13">
        <v>1</v>
      </c>
    </row>
    <row r="582" spans="1:2" x14ac:dyDescent="0.25">
      <c r="A582" s="11" t="s">
        <v>67</v>
      </c>
      <c r="B582" s="13">
        <v>24</v>
      </c>
    </row>
    <row r="583" spans="1:2" x14ac:dyDescent="0.25">
      <c r="A583" s="14" t="s">
        <v>31</v>
      </c>
      <c r="B583" s="16">
        <v>6</v>
      </c>
    </row>
    <row r="584" spans="1:2" x14ac:dyDescent="0.25">
      <c r="A584" s="11" t="s">
        <v>153</v>
      </c>
      <c r="B584" s="13">
        <v>6</v>
      </c>
    </row>
    <row r="585" spans="1:2" x14ac:dyDescent="0.25">
      <c r="A585" s="14" t="s">
        <v>67</v>
      </c>
      <c r="B585" s="16">
        <v>10</v>
      </c>
    </row>
    <row r="586" spans="1:2" x14ac:dyDescent="0.25">
      <c r="A586" s="11" t="s">
        <v>31</v>
      </c>
      <c r="B586" s="13">
        <v>4</v>
      </c>
    </row>
    <row r="587" spans="1:2" x14ac:dyDescent="0.25">
      <c r="A587" s="14" t="s">
        <v>31</v>
      </c>
      <c r="B587" s="16">
        <v>5</v>
      </c>
    </row>
    <row r="588" spans="1:2" x14ac:dyDescent="0.25">
      <c r="A588" s="11" t="s">
        <v>67</v>
      </c>
      <c r="B588" s="13">
        <v>50</v>
      </c>
    </row>
    <row r="589" spans="1:2" x14ac:dyDescent="0.25">
      <c r="A589" s="14" t="s">
        <v>267</v>
      </c>
      <c r="B589" s="16">
        <v>1</v>
      </c>
    </row>
    <row r="590" spans="1:2" x14ac:dyDescent="0.25">
      <c r="A590" s="11" t="s">
        <v>31</v>
      </c>
      <c r="B590" s="13">
        <v>5</v>
      </c>
    </row>
    <row r="591" spans="1:2" x14ac:dyDescent="0.25">
      <c r="A591" s="14" t="s">
        <v>189</v>
      </c>
      <c r="B591" s="16">
        <v>4</v>
      </c>
    </row>
    <row r="592" spans="1:2" x14ac:dyDescent="0.25">
      <c r="A592" s="14" t="s">
        <v>85</v>
      </c>
      <c r="B592" s="16">
        <v>15</v>
      </c>
    </row>
    <row r="593" spans="1:2" x14ac:dyDescent="0.25">
      <c r="A593" s="14" t="s">
        <v>189</v>
      </c>
      <c r="B593" s="16">
        <v>15</v>
      </c>
    </row>
    <row r="594" spans="1:2" x14ac:dyDescent="0.25">
      <c r="A594" s="11" t="s">
        <v>189</v>
      </c>
      <c r="B594" s="13">
        <v>2</v>
      </c>
    </row>
    <row r="595" spans="1:2" x14ac:dyDescent="0.25">
      <c r="A595" s="14" t="s">
        <v>42</v>
      </c>
      <c r="B595" s="16">
        <v>2</v>
      </c>
    </row>
    <row r="596" spans="1:2" x14ac:dyDescent="0.25">
      <c r="A596" s="11" t="s">
        <v>267</v>
      </c>
      <c r="B596" s="13">
        <v>2</v>
      </c>
    </row>
    <row r="597" spans="1:2" x14ac:dyDescent="0.25">
      <c r="A597" s="14" t="s">
        <v>31</v>
      </c>
      <c r="B597" s="16">
        <v>5</v>
      </c>
    </row>
    <row r="598" spans="1:2" x14ac:dyDescent="0.25">
      <c r="A598" s="11" t="s">
        <v>42</v>
      </c>
      <c r="B598" s="13">
        <v>25</v>
      </c>
    </row>
    <row r="599" spans="1:2" x14ac:dyDescent="0.25">
      <c r="A599" s="11" t="s">
        <v>189</v>
      </c>
      <c r="B599" s="13">
        <v>15</v>
      </c>
    </row>
    <row r="600" spans="1:2" x14ac:dyDescent="0.25">
      <c r="A600" s="14" t="s">
        <v>85</v>
      </c>
      <c r="B600" s="16">
        <v>5</v>
      </c>
    </row>
    <row r="601" spans="1:2" x14ac:dyDescent="0.25">
      <c r="A601" s="11" t="s">
        <v>85</v>
      </c>
      <c r="B601" s="13">
        <v>7</v>
      </c>
    </row>
    <row r="602" spans="1:2" x14ac:dyDescent="0.25">
      <c r="A602" s="14" t="s">
        <v>67</v>
      </c>
      <c r="B602" s="16">
        <v>10</v>
      </c>
    </row>
    <row r="603" spans="1:2" x14ac:dyDescent="0.25">
      <c r="A603" s="11" t="s">
        <v>31</v>
      </c>
      <c r="B603" s="13">
        <v>24</v>
      </c>
    </row>
    <row r="604" spans="1:2" x14ac:dyDescent="0.25">
      <c r="A604" s="11" t="s">
        <v>42</v>
      </c>
      <c r="B604" s="13">
        <v>6</v>
      </c>
    </row>
    <row r="605" spans="1:2" x14ac:dyDescent="0.25">
      <c r="A605" s="14" t="s">
        <v>267</v>
      </c>
      <c r="B605" s="16">
        <v>25</v>
      </c>
    </row>
    <row r="606" spans="1:2" x14ac:dyDescent="0.25">
      <c r="A606" s="11" t="s">
        <v>153</v>
      </c>
      <c r="B606" s="13">
        <v>30</v>
      </c>
    </row>
    <row r="607" spans="1:2" x14ac:dyDescent="0.25">
      <c r="A607" s="14" t="s">
        <v>67</v>
      </c>
      <c r="B607" s="16">
        <v>4</v>
      </c>
    </row>
    <row r="608" spans="1:2" x14ac:dyDescent="0.25">
      <c r="A608" s="11" t="s">
        <v>267</v>
      </c>
      <c r="B608" s="13">
        <v>4</v>
      </c>
    </row>
    <row r="609" spans="1:2" x14ac:dyDescent="0.25">
      <c r="A609" s="11" t="s">
        <v>85</v>
      </c>
      <c r="B609" s="13">
        <v>2</v>
      </c>
    </row>
    <row r="610" spans="1:2" x14ac:dyDescent="0.25">
      <c r="A610" s="14" t="s">
        <v>85</v>
      </c>
      <c r="B610" s="16">
        <v>12</v>
      </c>
    </row>
    <row r="611" spans="1:2" x14ac:dyDescent="0.25">
      <c r="A611" s="14" t="s">
        <v>153</v>
      </c>
      <c r="B611" s="16">
        <v>25</v>
      </c>
    </row>
    <row r="612" spans="1:2" x14ac:dyDescent="0.25">
      <c r="A612" s="11" t="s">
        <v>67</v>
      </c>
      <c r="B612" s="13">
        <v>10</v>
      </c>
    </row>
    <row r="613" spans="1:2" x14ac:dyDescent="0.25">
      <c r="A613" s="11" t="s">
        <v>85</v>
      </c>
      <c r="B613" s="13">
        <v>5</v>
      </c>
    </row>
    <row r="614" spans="1:2" x14ac:dyDescent="0.25">
      <c r="A614" s="11" t="s">
        <v>267</v>
      </c>
      <c r="B614" s="13">
        <v>3</v>
      </c>
    </row>
    <row r="615" spans="1:2" x14ac:dyDescent="0.25">
      <c r="A615" s="11" t="s">
        <v>31</v>
      </c>
      <c r="B615" s="13">
        <v>5</v>
      </c>
    </row>
    <row r="616" spans="1:2" x14ac:dyDescent="0.25">
      <c r="A616" s="11" t="s">
        <v>189</v>
      </c>
      <c r="B616" s="13">
        <v>10</v>
      </c>
    </row>
    <row r="617" spans="1:2" x14ac:dyDescent="0.25">
      <c r="A617" s="14" t="s">
        <v>267</v>
      </c>
      <c r="B617" s="16">
        <v>1</v>
      </c>
    </row>
    <row r="618" spans="1:2" x14ac:dyDescent="0.25">
      <c r="A618" s="11" t="s">
        <v>31</v>
      </c>
      <c r="B618" s="13">
        <v>12</v>
      </c>
    </row>
    <row r="619" spans="1:2" x14ac:dyDescent="0.25">
      <c r="A619" s="14" t="s">
        <v>31</v>
      </c>
      <c r="B619" s="16">
        <v>14</v>
      </c>
    </row>
    <row r="620" spans="1:2" x14ac:dyDescent="0.25">
      <c r="A620" s="11" t="s">
        <v>85</v>
      </c>
      <c r="B620" s="13">
        <v>10</v>
      </c>
    </row>
    <row r="621" spans="1:2" x14ac:dyDescent="0.25">
      <c r="A621" s="14" t="s">
        <v>67</v>
      </c>
      <c r="B621" s="16">
        <v>15</v>
      </c>
    </row>
    <row r="622" spans="1:2" x14ac:dyDescent="0.25">
      <c r="A622" s="11" t="s">
        <v>267</v>
      </c>
      <c r="B622" s="13">
        <v>12</v>
      </c>
    </row>
    <row r="623" spans="1:2" x14ac:dyDescent="0.25">
      <c r="A623" s="14" t="s">
        <v>153</v>
      </c>
      <c r="B623" s="16">
        <v>50</v>
      </c>
    </row>
    <row r="624" spans="1:2" x14ac:dyDescent="0.25">
      <c r="A624" s="11" t="s">
        <v>67</v>
      </c>
      <c r="B624" s="13">
        <v>4</v>
      </c>
    </row>
    <row r="625" spans="1:2" x14ac:dyDescent="0.25">
      <c r="A625" s="14" t="s">
        <v>42</v>
      </c>
      <c r="B625" s="16">
        <v>24</v>
      </c>
    </row>
    <row r="626" spans="1:2" x14ac:dyDescent="0.25">
      <c r="A626" s="11" t="s">
        <v>267</v>
      </c>
      <c r="B626" s="13">
        <v>10</v>
      </c>
    </row>
    <row r="627" spans="1:2" x14ac:dyDescent="0.25">
      <c r="A627" s="14" t="s">
        <v>267</v>
      </c>
      <c r="B627" s="16">
        <v>12</v>
      </c>
    </row>
    <row r="628" spans="1:2" x14ac:dyDescent="0.25">
      <c r="A628" s="14" t="s">
        <v>153</v>
      </c>
      <c r="B628" s="16">
        <v>4</v>
      </c>
    </row>
    <row r="629" spans="1:2" x14ac:dyDescent="0.25">
      <c r="A629" s="11" t="s">
        <v>85</v>
      </c>
      <c r="B629" s="13">
        <v>15</v>
      </c>
    </row>
    <row r="630" spans="1:2" x14ac:dyDescent="0.25">
      <c r="A630" s="14" t="s">
        <v>153</v>
      </c>
      <c r="B630" s="16">
        <v>1</v>
      </c>
    </row>
    <row r="631" spans="1:2" x14ac:dyDescent="0.25">
      <c r="A631" s="11" t="s">
        <v>189</v>
      </c>
      <c r="B631" s="13">
        <v>40</v>
      </c>
    </row>
    <row r="632" spans="1:2" x14ac:dyDescent="0.25">
      <c r="A632" s="14" t="s">
        <v>67</v>
      </c>
      <c r="B632" s="16">
        <v>12</v>
      </c>
    </row>
    <row r="633" spans="1:2" x14ac:dyDescent="0.25">
      <c r="A633" s="11" t="s">
        <v>31</v>
      </c>
      <c r="B633" s="13">
        <v>25</v>
      </c>
    </row>
    <row r="634" spans="1:2" x14ac:dyDescent="0.25">
      <c r="A634" s="14" t="s">
        <v>67</v>
      </c>
      <c r="B634" s="16">
        <v>24</v>
      </c>
    </row>
    <row r="635" spans="1:2" x14ac:dyDescent="0.25">
      <c r="A635" s="11" t="s">
        <v>42</v>
      </c>
      <c r="B635" s="13">
        <v>10</v>
      </c>
    </row>
    <row r="636" spans="1:2" x14ac:dyDescent="0.25">
      <c r="A636" s="14" t="s">
        <v>267</v>
      </c>
      <c r="B636" s="16">
        <v>20</v>
      </c>
    </row>
    <row r="637" spans="1:2" x14ac:dyDescent="0.25">
      <c r="A637" s="11" t="s">
        <v>153</v>
      </c>
      <c r="B637" s="13">
        <v>8</v>
      </c>
    </row>
    <row r="638" spans="1:2" x14ac:dyDescent="0.25">
      <c r="A638" s="11" t="s">
        <v>67</v>
      </c>
      <c r="B638" s="13">
        <v>2</v>
      </c>
    </row>
    <row r="639" spans="1:2" x14ac:dyDescent="0.25">
      <c r="A639" s="14" t="s">
        <v>67</v>
      </c>
      <c r="B639" s="16">
        <v>12</v>
      </c>
    </row>
    <row r="640" spans="1:2" x14ac:dyDescent="0.25">
      <c r="A640" s="11" t="s">
        <v>153</v>
      </c>
      <c r="B640" s="13">
        <v>10</v>
      </c>
    </row>
    <row r="641" spans="1:2" x14ac:dyDescent="0.25">
      <c r="A641" s="14" t="s">
        <v>85</v>
      </c>
      <c r="B641" s="16">
        <v>5</v>
      </c>
    </row>
    <row r="642" spans="1:2" x14ac:dyDescent="0.25">
      <c r="A642" s="11" t="s">
        <v>189</v>
      </c>
      <c r="B642" s="13">
        <v>12</v>
      </c>
    </row>
    <row r="643" spans="1:2" x14ac:dyDescent="0.25">
      <c r="A643" s="11" t="s">
        <v>267</v>
      </c>
      <c r="B643" s="13">
        <v>4</v>
      </c>
    </row>
    <row r="644" spans="1:2" x14ac:dyDescent="0.25">
      <c r="A644" s="11" t="s">
        <v>85</v>
      </c>
      <c r="B644" s="13">
        <v>5</v>
      </c>
    </row>
    <row r="645" spans="1:2" x14ac:dyDescent="0.25">
      <c r="A645" s="11" t="s">
        <v>153</v>
      </c>
      <c r="B645" s="13">
        <v>20</v>
      </c>
    </row>
    <row r="646" spans="1:2" x14ac:dyDescent="0.25">
      <c r="A646" s="14" t="s">
        <v>85</v>
      </c>
      <c r="B646" s="16">
        <v>5</v>
      </c>
    </row>
    <row r="647" spans="1:2" x14ac:dyDescent="0.25">
      <c r="A647" s="11" t="s">
        <v>67</v>
      </c>
      <c r="B647" s="13">
        <v>0</v>
      </c>
    </row>
    <row r="648" spans="1:2" x14ac:dyDescent="0.25">
      <c r="A648" s="11" t="s">
        <v>42</v>
      </c>
      <c r="B648" s="13">
        <v>2</v>
      </c>
    </row>
    <row r="649" spans="1:2" x14ac:dyDescent="0.25">
      <c r="A649" s="14" t="s">
        <v>31</v>
      </c>
      <c r="B649" s="16">
        <v>5</v>
      </c>
    </row>
    <row r="650" spans="1:2" x14ac:dyDescent="0.25">
      <c r="A650" s="11" t="s">
        <v>189</v>
      </c>
      <c r="B650" s="13">
        <v>24</v>
      </c>
    </row>
    <row r="651" spans="1:2" x14ac:dyDescent="0.25">
      <c r="A651" s="14" t="s">
        <v>189</v>
      </c>
      <c r="B651" s="16">
        <v>30</v>
      </c>
    </row>
    <row r="652" spans="1:2" x14ac:dyDescent="0.25">
      <c r="A652" s="11" t="s">
        <v>42</v>
      </c>
      <c r="B652" s="13">
        <v>4</v>
      </c>
    </row>
    <row r="653" spans="1:2" x14ac:dyDescent="0.25">
      <c r="A653" s="14" t="s">
        <v>189</v>
      </c>
      <c r="B653" s="16">
        <v>10</v>
      </c>
    </row>
    <row r="654" spans="1:2" x14ac:dyDescent="0.25">
      <c r="A654" s="14" t="s">
        <v>267</v>
      </c>
      <c r="B654" s="16">
        <v>10</v>
      </c>
    </row>
    <row r="655" spans="1:2" x14ac:dyDescent="0.25">
      <c r="A655" s="11" t="s">
        <v>42</v>
      </c>
      <c r="B655" s="13">
        <v>4</v>
      </c>
    </row>
    <row r="656" spans="1:2" x14ac:dyDescent="0.25">
      <c r="A656" s="14" t="s">
        <v>153</v>
      </c>
      <c r="B656" s="16">
        <v>5</v>
      </c>
    </row>
    <row r="657" spans="1:2" x14ac:dyDescent="0.25">
      <c r="A657" s="11" t="s">
        <v>153</v>
      </c>
      <c r="B657" s="13">
        <v>30</v>
      </c>
    </row>
    <row r="658" spans="1:2" x14ac:dyDescent="0.25">
      <c r="A658" s="11" t="s">
        <v>67</v>
      </c>
      <c r="B658" s="13">
        <v>6</v>
      </c>
    </row>
    <row r="659" spans="1:2" x14ac:dyDescent="0.25">
      <c r="A659" s="14" t="s">
        <v>67</v>
      </c>
      <c r="B659" s="16">
        <v>6</v>
      </c>
    </row>
    <row r="660" spans="1:2" x14ac:dyDescent="0.25">
      <c r="A660" s="14" t="s">
        <v>153</v>
      </c>
      <c r="B660" s="16">
        <v>20</v>
      </c>
    </row>
    <row r="661" spans="1:2" x14ac:dyDescent="0.25">
      <c r="A661" s="11" t="s">
        <v>67</v>
      </c>
      <c r="B661" s="13">
        <v>50</v>
      </c>
    </row>
    <row r="662" spans="1:2" x14ac:dyDescent="0.25">
      <c r="A662" s="14" t="s">
        <v>153</v>
      </c>
      <c r="B662" s="16">
        <v>5</v>
      </c>
    </row>
    <row r="663" spans="1:2" x14ac:dyDescent="0.25">
      <c r="A663" s="14" t="s">
        <v>42</v>
      </c>
      <c r="B663" s="16">
        <v>0</v>
      </c>
    </row>
    <row r="664" spans="1:2" x14ac:dyDescent="0.25">
      <c r="A664" s="14" t="s">
        <v>31</v>
      </c>
      <c r="B664" s="16">
        <v>5</v>
      </c>
    </row>
    <row r="665" spans="1:2" x14ac:dyDescent="0.25">
      <c r="A665" s="14" t="s">
        <v>267</v>
      </c>
      <c r="B665" s="16">
        <v>20</v>
      </c>
    </row>
    <row r="666" spans="1:2" x14ac:dyDescent="0.25">
      <c r="A666" s="11" t="s">
        <v>67</v>
      </c>
      <c r="B666" s="13">
        <v>10</v>
      </c>
    </row>
    <row r="667" spans="1:2" x14ac:dyDescent="0.25">
      <c r="A667" s="14" t="s">
        <v>31</v>
      </c>
      <c r="B667" s="16">
        <v>3</v>
      </c>
    </row>
    <row r="668" spans="1:2" x14ac:dyDescent="0.25">
      <c r="A668" s="14" t="s">
        <v>189</v>
      </c>
      <c r="B668" s="16">
        <v>30</v>
      </c>
    </row>
    <row r="669" spans="1:2" x14ac:dyDescent="0.25">
      <c r="A669" s="14" t="s">
        <v>267</v>
      </c>
      <c r="B669" s="16">
        <v>5</v>
      </c>
    </row>
    <row r="670" spans="1:2" x14ac:dyDescent="0.25">
      <c r="A670" s="11" t="s">
        <v>189</v>
      </c>
      <c r="B670" s="13">
        <v>100</v>
      </c>
    </row>
    <row r="671" spans="1:2" x14ac:dyDescent="0.25">
      <c r="A671" s="14" t="s">
        <v>31</v>
      </c>
      <c r="B671" s="16">
        <v>5</v>
      </c>
    </row>
    <row r="672" spans="1:2" x14ac:dyDescent="0.25">
      <c r="A672" s="11" t="s">
        <v>189</v>
      </c>
      <c r="B672" s="13">
        <v>6</v>
      </c>
    </row>
    <row r="673" spans="1:2" x14ac:dyDescent="0.25">
      <c r="A673" s="14" t="s">
        <v>85</v>
      </c>
      <c r="B673" s="16">
        <v>7</v>
      </c>
    </row>
    <row r="674" spans="1:2" x14ac:dyDescent="0.25">
      <c r="A674" s="11" t="s">
        <v>67</v>
      </c>
      <c r="B674" s="13">
        <v>5</v>
      </c>
    </row>
    <row r="675" spans="1:2" x14ac:dyDescent="0.25">
      <c r="A675" s="14" t="s">
        <v>42</v>
      </c>
      <c r="B675" s="16">
        <v>30</v>
      </c>
    </row>
    <row r="676" spans="1:2" x14ac:dyDescent="0.25">
      <c r="A676" s="14" t="s">
        <v>153</v>
      </c>
      <c r="B676" s="16">
        <v>15</v>
      </c>
    </row>
    <row r="677" spans="1:2" x14ac:dyDescent="0.25">
      <c r="A677" s="11" t="s">
        <v>31</v>
      </c>
      <c r="B677" s="13">
        <v>3</v>
      </c>
    </row>
    <row r="678" spans="1:2" x14ac:dyDescent="0.25">
      <c r="A678" s="14" t="s">
        <v>153</v>
      </c>
      <c r="B678" s="16">
        <v>5</v>
      </c>
    </row>
    <row r="679" spans="1:2" x14ac:dyDescent="0.25">
      <c r="A679" s="11" t="s">
        <v>31</v>
      </c>
      <c r="B679" s="13">
        <v>8</v>
      </c>
    </row>
    <row r="680" spans="1:2" x14ac:dyDescent="0.25">
      <c r="A680" s="14" t="s">
        <v>189</v>
      </c>
      <c r="B680" s="16">
        <v>6</v>
      </c>
    </row>
    <row r="681" spans="1:2" x14ac:dyDescent="0.25">
      <c r="A681" s="11" t="s">
        <v>67</v>
      </c>
      <c r="B681" s="13">
        <v>6</v>
      </c>
    </row>
    <row r="682" spans="1:2" x14ac:dyDescent="0.25">
      <c r="A682" s="14" t="s">
        <v>42</v>
      </c>
      <c r="B682" s="16">
        <v>12</v>
      </c>
    </row>
    <row r="683" spans="1:2" x14ac:dyDescent="0.25">
      <c r="A683" s="14" t="s">
        <v>31</v>
      </c>
      <c r="B683" s="16">
        <v>30</v>
      </c>
    </row>
    <row r="684" spans="1:2" x14ac:dyDescent="0.25">
      <c r="A684" s="11" t="s">
        <v>153</v>
      </c>
      <c r="B684" s="13">
        <v>1</v>
      </c>
    </row>
    <row r="685" spans="1:2" x14ac:dyDescent="0.25">
      <c r="A685" s="14" t="s">
        <v>85</v>
      </c>
      <c r="B685" s="16">
        <v>10</v>
      </c>
    </row>
    <row r="686" spans="1:2" x14ac:dyDescent="0.25">
      <c r="A686" s="11" t="s">
        <v>153</v>
      </c>
      <c r="B686" s="13">
        <v>6</v>
      </c>
    </row>
    <row r="687" spans="1:2" x14ac:dyDescent="0.25">
      <c r="A687" s="14" t="s">
        <v>42</v>
      </c>
      <c r="B687" s="16">
        <v>1</v>
      </c>
    </row>
    <row r="688" spans="1:2" x14ac:dyDescent="0.25">
      <c r="A688" s="11" t="s">
        <v>189</v>
      </c>
      <c r="B688" s="13">
        <v>5</v>
      </c>
    </row>
    <row r="689" spans="1:2" x14ac:dyDescent="0.25">
      <c r="A689" s="14" t="s">
        <v>85</v>
      </c>
      <c r="B689" s="16">
        <v>4</v>
      </c>
    </row>
    <row r="690" spans="1:2" x14ac:dyDescent="0.25">
      <c r="A690" s="11" t="s">
        <v>153</v>
      </c>
      <c r="B690" s="13">
        <v>16</v>
      </c>
    </row>
    <row r="691" spans="1:2" x14ac:dyDescent="0.25">
      <c r="A691" s="14" t="s">
        <v>189</v>
      </c>
      <c r="B691" s="16">
        <v>4</v>
      </c>
    </row>
    <row r="692" spans="1:2" x14ac:dyDescent="0.25">
      <c r="A692" s="11" t="s">
        <v>42</v>
      </c>
      <c r="B692" s="13">
        <v>10</v>
      </c>
    </row>
    <row r="693" spans="1:2" x14ac:dyDescent="0.25">
      <c r="A693" s="14" t="s">
        <v>42</v>
      </c>
      <c r="B693" s="16">
        <v>60</v>
      </c>
    </row>
    <row r="694" spans="1:2" x14ac:dyDescent="0.25">
      <c r="A694" s="11" t="s">
        <v>267</v>
      </c>
      <c r="B694" s="13">
        <v>25</v>
      </c>
    </row>
    <row r="695" spans="1:2" x14ac:dyDescent="0.25">
      <c r="A695" s="11" t="s">
        <v>267</v>
      </c>
      <c r="B695" s="13">
        <v>12</v>
      </c>
    </row>
    <row r="696" spans="1:2" x14ac:dyDescent="0.25">
      <c r="A696" s="14" t="s">
        <v>42</v>
      </c>
      <c r="B696" s="16">
        <v>5</v>
      </c>
    </row>
    <row r="697" spans="1:2" x14ac:dyDescent="0.25">
      <c r="A697" s="14" t="s">
        <v>189</v>
      </c>
      <c r="B697" s="16">
        <v>6</v>
      </c>
    </row>
    <row r="698" spans="1:2" x14ac:dyDescent="0.25">
      <c r="A698" s="11" t="s">
        <v>153</v>
      </c>
      <c r="B698" s="13">
        <v>3</v>
      </c>
    </row>
    <row r="699" spans="1:2" x14ac:dyDescent="0.25">
      <c r="A699" s="14" t="s">
        <v>267</v>
      </c>
      <c r="B699" s="16">
        <v>2</v>
      </c>
    </row>
    <row r="700" spans="1:2" x14ac:dyDescent="0.25">
      <c r="A700" s="14" t="s">
        <v>67</v>
      </c>
      <c r="B700" s="16">
        <v>6</v>
      </c>
    </row>
    <row r="701" spans="1:2" x14ac:dyDescent="0.25">
      <c r="A701" s="14" t="s">
        <v>31</v>
      </c>
      <c r="B701" s="16">
        <v>18</v>
      </c>
    </row>
    <row r="702" spans="1:2" x14ac:dyDescent="0.25">
      <c r="A702" s="14" t="s">
        <v>189</v>
      </c>
      <c r="B702" s="16">
        <v>3</v>
      </c>
    </row>
    <row r="703" spans="1:2" x14ac:dyDescent="0.25">
      <c r="A703" s="14" t="s">
        <v>153</v>
      </c>
      <c r="B703" s="16">
        <v>50</v>
      </c>
    </row>
    <row r="704" spans="1:2" x14ac:dyDescent="0.25">
      <c r="A704" s="14" t="s">
        <v>153</v>
      </c>
      <c r="B704" s="16">
        <v>15</v>
      </c>
    </row>
    <row r="705" spans="1:2" x14ac:dyDescent="0.25">
      <c r="A705" s="11" t="s">
        <v>267</v>
      </c>
      <c r="B705" s="13">
        <v>15</v>
      </c>
    </row>
    <row r="706" spans="1:2" x14ac:dyDescent="0.25">
      <c r="A706" s="11" t="s">
        <v>189</v>
      </c>
      <c r="B706" s="13">
        <v>1</v>
      </c>
    </row>
    <row r="707" spans="1:2" x14ac:dyDescent="0.25">
      <c r="A707" s="14" t="s">
        <v>31</v>
      </c>
      <c r="B707" s="16">
        <v>2</v>
      </c>
    </row>
    <row r="708" spans="1:2" x14ac:dyDescent="0.25">
      <c r="A708" s="11" t="s">
        <v>42</v>
      </c>
      <c r="B708" s="13">
        <v>20</v>
      </c>
    </row>
    <row r="709" spans="1:2" x14ac:dyDescent="0.25">
      <c r="A709" s="14" t="s">
        <v>153</v>
      </c>
      <c r="B709" s="16">
        <v>30</v>
      </c>
    </row>
    <row r="710" spans="1:2" x14ac:dyDescent="0.25">
      <c r="A710" s="11" t="s">
        <v>42</v>
      </c>
      <c r="B710" s="13">
        <v>2</v>
      </c>
    </row>
    <row r="711" spans="1:2" x14ac:dyDescent="0.25">
      <c r="A711" s="14" t="s">
        <v>189</v>
      </c>
      <c r="B711" s="16">
        <v>12</v>
      </c>
    </row>
    <row r="712" spans="1:2" x14ac:dyDescent="0.25">
      <c r="A712" s="11" t="s">
        <v>67</v>
      </c>
      <c r="B712" s="13">
        <v>0</v>
      </c>
    </row>
    <row r="713" spans="1:2" x14ac:dyDescent="0.25">
      <c r="A713" s="14" t="s">
        <v>85</v>
      </c>
      <c r="B713" s="16">
        <v>10</v>
      </c>
    </row>
    <row r="714" spans="1:2" x14ac:dyDescent="0.25">
      <c r="A714" s="11" t="s">
        <v>267</v>
      </c>
      <c r="B714" s="13">
        <v>24</v>
      </c>
    </row>
    <row r="715" spans="1:2" x14ac:dyDescent="0.25">
      <c r="A715" s="14" t="s">
        <v>85</v>
      </c>
      <c r="B715" s="16">
        <v>40</v>
      </c>
    </row>
    <row r="716" spans="1:2" x14ac:dyDescent="0.25">
      <c r="A716" s="14" t="s">
        <v>42</v>
      </c>
      <c r="B716" s="16">
        <v>6</v>
      </c>
    </row>
    <row r="717" spans="1:2" x14ac:dyDescent="0.25">
      <c r="A717" s="11" t="s">
        <v>31</v>
      </c>
      <c r="B717" s="13">
        <v>8</v>
      </c>
    </row>
    <row r="718" spans="1:2" x14ac:dyDescent="0.25">
      <c r="A718" s="14" t="s">
        <v>67</v>
      </c>
      <c r="B718" s="16">
        <v>5</v>
      </c>
    </row>
    <row r="719" spans="1:2" x14ac:dyDescent="0.25">
      <c r="A719" s="14" t="s">
        <v>189</v>
      </c>
      <c r="B719" s="16">
        <v>1</v>
      </c>
    </row>
    <row r="720" spans="1:2" x14ac:dyDescent="0.25">
      <c r="A720" s="11" t="s">
        <v>153</v>
      </c>
      <c r="B720" s="13">
        <v>1</v>
      </c>
    </row>
    <row r="721" spans="1:2" x14ac:dyDescent="0.25">
      <c r="A721" s="11" t="s">
        <v>153</v>
      </c>
      <c r="B721" s="13">
        <v>9</v>
      </c>
    </row>
    <row r="722" spans="1:2" x14ac:dyDescent="0.25">
      <c r="A722" s="14" t="s">
        <v>42</v>
      </c>
      <c r="B722" s="16">
        <v>2</v>
      </c>
    </row>
    <row r="723" spans="1:2" x14ac:dyDescent="0.25">
      <c r="A723" s="11" t="s">
        <v>153</v>
      </c>
      <c r="B723" s="13">
        <v>2</v>
      </c>
    </row>
    <row r="724" spans="1:2" x14ac:dyDescent="0.25">
      <c r="A724" s="14" t="s">
        <v>31</v>
      </c>
      <c r="B724" s="16">
        <v>5</v>
      </c>
    </row>
    <row r="725" spans="1:2" x14ac:dyDescent="0.25">
      <c r="A725" s="11" t="s">
        <v>267</v>
      </c>
      <c r="B725" s="13">
        <v>10</v>
      </c>
    </row>
    <row r="726" spans="1:2" x14ac:dyDescent="0.25">
      <c r="A726" s="14" t="s">
        <v>31</v>
      </c>
      <c r="B726" s="16">
        <v>4</v>
      </c>
    </row>
    <row r="727" spans="1:2" x14ac:dyDescent="0.25">
      <c r="A727" s="11" t="s">
        <v>85</v>
      </c>
      <c r="B727" s="13">
        <v>10</v>
      </c>
    </row>
    <row r="728" spans="1:2" x14ac:dyDescent="0.25">
      <c r="A728" s="11" t="s">
        <v>153</v>
      </c>
      <c r="B728" s="13">
        <v>6</v>
      </c>
    </row>
    <row r="729" spans="1:2" x14ac:dyDescent="0.25">
      <c r="A729" s="14" t="s">
        <v>42</v>
      </c>
      <c r="B729" s="16">
        <v>1</v>
      </c>
    </row>
    <row r="730" spans="1:2" x14ac:dyDescent="0.25">
      <c r="A730" s="14" t="s">
        <v>85</v>
      </c>
      <c r="B730" s="16">
        <v>0</v>
      </c>
    </row>
    <row r="731" spans="1:2" x14ac:dyDescent="0.25">
      <c r="A731" s="11" t="s">
        <v>153</v>
      </c>
      <c r="B731" s="13">
        <v>12</v>
      </c>
    </row>
    <row r="732" spans="1:2" x14ac:dyDescent="0.25">
      <c r="A732" s="20" t="s">
        <v>42</v>
      </c>
      <c r="B732" s="21">
        <v>1</v>
      </c>
    </row>
  </sheetData>
  <sortState ref="G17:G28">
    <sortCondition ref="G17"/>
  </sortState>
  <mergeCells count="3">
    <mergeCell ref="A2:B2"/>
    <mergeCell ref="A33:B33"/>
    <mergeCell ref="A284:B284"/>
  </mergeCells>
  <pageMargins left="0.7" right="0.7" top="0.75" bottom="0.75" header="0.3" footer="0.3"/>
  <pageSetup orientation="portrait" r:id="rId1"/>
  <headerFooter differentOddEven="1">
    <oddFooter>&amp;CNon-Business Use</oddFooter>
    <evenFooter>&amp;CNon-Business Use</evenFooter>
  </headerFooter>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6:E64"/>
  <sheetViews>
    <sheetView workbookViewId="0">
      <selection activeCell="O15" sqref="O15"/>
    </sheetView>
  </sheetViews>
  <sheetFormatPr defaultRowHeight="15.75" x14ac:dyDescent="0.25"/>
  <cols>
    <col min="1" max="1" width="12.25" customWidth="1"/>
    <col min="2" max="2" width="17.5" customWidth="1"/>
    <col min="3" max="3" width="7" customWidth="1"/>
    <col min="4" max="4" width="5.5" customWidth="1"/>
    <col min="5" max="5" width="6.25" customWidth="1"/>
    <col min="6" max="6" width="4.875" customWidth="1"/>
    <col min="7" max="7" width="5.5" customWidth="1"/>
    <col min="8" max="8" width="6.75" customWidth="1"/>
    <col min="9" max="9" width="6.25" customWidth="1"/>
    <col min="10" max="10" width="8.875" customWidth="1"/>
    <col min="11" max="11" width="5.25" customWidth="1"/>
    <col min="12" max="12" width="3.125" customWidth="1"/>
    <col min="13" max="13" width="3" customWidth="1"/>
    <col min="14" max="14" width="10.375" bestFit="1" customWidth="1"/>
  </cols>
  <sheetData>
    <row r="26" spans="2:3" ht="16.5" thickBot="1" x14ac:dyDescent="0.3"/>
    <row r="27" spans="2:3" x14ac:dyDescent="0.25">
      <c r="B27" s="25" t="s">
        <v>3428</v>
      </c>
      <c r="C27" s="25" t="s">
        <v>3430</v>
      </c>
    </row>
    <row r="28" spans="2:3" x14ac:dyDescent="0.25">
      <c r="B28" s="22">
        <v>5</v>
      </c>
      <c r="C28" s="23">
        <v>103</v>
      </c>
    </row>
    <row r="29" spans="2:3" x14ac:dyDescent="0.25">
      <c r="B29" s="22">
        <v>10</v>
      </c>
      <c r="C29" s="23">
        <v>58</v>
      </c>
    </row>
    <row r="30" spans="2:3" x14ac:dyDescent="0.25">
      <c r="B30" s="22">
        <v>15</v>
      </c>
      <c r="C30" s="23">
        <v>29</v>
      </c>
    </row>
    <row r="31" spans="2:3" x14ac:dyDescent="0.25">
      <c r="B31" s="22">
        <v>20</v>
      </c>
      <c r="C31" s="23">
        <v>21</v>
      </c>
    </row>
    <row r="32" spans="2:3" x14ac:dyDescent="0.25">
      <c r="B32" s="22">
        <v>30</v>
      </c>
      <c r="C32" s="23">
        <v>18</v>
      </c>
    </row>
    <row r="33" spans="2:5" x14ac:dyDescent="0.25">
      <c r="B33" s="22">
        <v>40</v>
      </c>
      <c r="C33" s="23">
        <v>5</v>
      </c>
    </row>
    <row r="34" spans="2:5" x14ac:dyDescent="0.25">
      <c r="B34" s="22">
        <v>50</v>
      </c>
      <c r="C34" s="23">
        <v>6</v>
      </c>
    </row>
    <row r="35" spans="2:5" x14ac:dyDescent="0.25">
      <c r="B35" s="22">
        <v>60</v>
      </c>
      <c r="C35" s="23">
        <v>2</v>
      </c>
    </row>
    <row r="36" spans="2:5" x14ac:dyDescent="0.25">
      <c r="B36" s="22">
        <v>70</v>
      </c>
      <c r="C36" s="23">
        <v>0</v>
      </c>
    </row>
    <row r="37" spans="2:5" x14ac:dyDescent="0.25">
      <c r="B37" s="22">
        <v>80</v>
      </c>
      <c r="C37" s="23">
        <v>0</v>
      </c>
    </row>
    <row r="38" spans="2:5" x14ac:dyDescent="0.25">
      <c r="B38" s="22">
        <v>90</v>
      </c>
      <c r="C38" s="23">
        <v>0</v>
      </c>
    </row>
    <row r="39" spans="2:5" x14ac:dyDescent="0.25">
      <c r="B39" s="22">
        <v>100</v>
      </c>
      <c r="C39" s="23">
        <v>2</v>
      </c>
    </row>
    <row r="40" spans="2:5" ht="16.5" thickBot="1" x14ac:dyDescent="0.3">
      <c r="B40" s="24" t="s">
        <v>3429</v>
      </c>
      <c r="C40" s="24">
        <v>4</v>
      </c>
    </row>
    <row r="48" spans="2:5" x14ac:dyDescent="0.25">
      <c r="C48" s="31"/>
      <c r="D48" s="31"/>
      <c r="E48" s="31"/>
    </row>
    <row r="49" spans="2:4" ht="16.5" thickBot="1" x14ac:dyDescent="0.3">
      <c r="B49" s="31"/>
      <c r="C49" s="31"/>
      <c r="D49" s="31"/>
    </row>
    <row r="50" spans="2:4" x14ac:dyDescent="0.25">
      <c r="B50" s="25" t="s">
        <v>3428</v>
      </c>
      <c r="C50" s="25" t="s">
        <v>3430</v>
      </c>
      <c r="D50" s="31"/>
    </row>
    <row r="51" spans="2:4" x14ac:dyDescent="0.25">
      <c r="B51" s="22">
        <v>5</v>
      </c>
      <c r="C51" s="23">
        <v>191</v>
      </c>
      <c r="D51" s="31"/>
    </row>
    <row r="52" spans="2:4" x14ac:dyDescent="0.25">
      <c r="B52" s="22">
        <v>10</v>
      </c>
      <c r="C52" s="23">
        <v>98</v>
      </c>
      <c r="D52" s="31"/>
    </row>
    <row r="53" spans="2:4" x14ac:dyDescent="0.25">
      <c r="B53" s="22">
        <v>15</v>
      </c>
      <c r="C53" s="23">
        <v>62</v>
      </c>
      <c r="D53" s="31"/>
    </row>
    <row r="54" spans="2:4" x14ac:dyDescent="0.25">
      <c r="B54" s="22">
        <v>20</v>
      </c>
      <c r="C54" s="23">
        <v>37</v>
      </c>
      <c r="D54" s="31"/>
    </row>
    <row r="55" spans="2:4" x14ac:dyDescent="0.25">
      <c r="B55" s="22">
        <v>30</v>
      </c>
      <c r="C55" s="23">
        <v>35</v>
      </c>
      <c r="D55" s="31"/>
    </row>
    <row r="56" spans="2:4" x14ac:dyDescent="0.25">
      <c r="B56" s="22">
        <v>40</v>
      </c>
      <c r="C56" s="23">
        <v>4</v>
      </c>
      <c r="D56" s="31"/>
    </row>
    <row r="57" spans="2:4" x14ac:dyDescent="0.25">
      <c r="B57" s="22">
        <v>50</v>
      </c>
      <c r="C57" s="23">
        <v>11</v>
      </c>
      <c r="D57" s="31"/>
    </row>
    <row r="58" spans="2:4" x14ac:dyDescent="0.25">
      <c r="B58" s="22">
        <v>60</v>
      </c>
      <c r="C58" s="23">
        <v>3</v>
      </c>
      <c r="D58" s="31"/>
    </row>
    <row r="59" spans="2:4" x14ac:dyDescent="0.25">
      <c r="B59" s="22">
        <v>70</v>
      </c>
      <c r="C59" s="23">
        <v>0</v>
      </c>
      <c r="D59" s="31"/>
    </row>
    <row r="60" spans="2:4" x14ac:dyDescent="0.25">
      <c r="B60" s="22">
        <v>80</v>
      </c>
      <c r="C60" s="23">
        <v>1</v>
      </c>
      <c r="D60" s="31"/>
    </row>
    <row r="61" spans="2:4" x14ac:dyDescent="0.25">
      <c r="B61" s="22">
        <v>90</v>
      </c>
      <c r="C61" s="23">
        <v>0</v>
      </c>
      <c r="D61" s="31"/>
    </row>
    <row r="62" spans="2:4" x14ac:dyDescent="0.25">
      <c r="B62" s="22">
        <v>100</v>
      </c>
      <c r="C62" s="23">
        <v>3</v>
      </c>
      <c r="D62" s="31"/>
    </row>
    <row r="63" spans="2:4" ht="16.5" thickBot="1" x14ac:dyDescent="0.3">
      <c r="B63" s="24" t="s">
        <v>3429</v>
      </c>
      <c r="C63" s="24">
        <v>2</v>
      </c>
      <c r="D63" s="31"/>
    </row>
    <row r="64" spans="2:4" x14ac:dyDescent="0.25">
      <c r="B64" s="31"/>
      <c r="C64" s="31"/>
      <c r="D64" s="31"/>
    </row>
  </sheetData>
  <pageMargins left="0.7" right="0.7" top="0.75" bottom="0.75" header="0.3" footer="0.3"/>
  <pageSetup orientation="portrait" r:id="rId1"/>
  <headerFooter differentOddEven="1">
    <oddFooter>&amp;CNon-Business Use</oddFooter>
    <evenFooter>&amp;CNon-Business Use</even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45"/>
  <sheetViews>
    <sheetView topLeftCell="A7" workbookViewId="0">
      <selection activeCell="B34" sqref="B34"/>
    </sheetView>
  </sheetViews>
  <sheetFormatPr defaultColWidth="11" defaultRowHeight="15.75" x14ac:dyDescent="0.25"/>
  <cols>
    <col min="1" max="1" width="19.625" customWidth="1"/>
    <col min="2" max="2" width="22.625" customWidth="1"/>
    <col min="3" max="3" width="8.5" customWidth="1"/>
    <col min="4" max="4" width="19.625" customWidth="1"/>
    <col min="5" max="5" width="6.625" customWidth="1"/>
    <col min="6" max="6" width="7.625" customWidth="1"/>
    <col min="7" max="7" width="6.625" customWidth="1"/>
    <col min="8" max="8" width="10.375" customWidth="1"/>
  </cols>
  <sheetData>
    <row r="3" spans="1:2" x14ac:dyDescent="0.25">
      <c r="A3" s="17" t="s">
        <v>3423</v>
      </c>
      <c r="B3" t="s">
        <v>3440</v>
      </c>
    </row>
    <row r="4" spans="1:2" x14ac:dyDescent="0.25">
      <c r="A4" s="18" t="s">
        <v>2456</v>
      </c>
      <c r="B4" s="7">
        <v>2</v>
      </c>
    </row>
    <row r="5" spans="1:2" x14ac:dyDescent="0.25">
      <c r="A5" s="18" t="s">
        <v>341</v>
      </c>
      <c r="B5" s="7">
        <v>11</v>
      </c>
    </row>
    <row r="6" spans="1:2" x14ac:dyDescent="0.25">
      <c r="A6" s="18" t="s">
        <v>156</v>
      </c>
      <c r="B6" s="7">
        <v>16</v>
      </c>
    </row>
    <row r="7" spans="1:2" x14ac:dyDescent="0.25">
      <c r="A7" s="18" t="s">
        <v>309</v>
      </c>
      <c r="B7" s="7">
        <v>26</v>
      </c>
    </row>
    <row r="8" spans="1:2" x14ac:dyDescent="0.25">
      <c r="A8" s="18" t="s">
        <v>28</v>
      </c>
      <c r="B8" s="7">
        <v>147</v>
      </c>
    </row>
    <row r="9" spans="1:2" x14ac:dyDescent="0.25">
      <c r="A9" s="18" t="s">
        <v>39</v>
      </c>
      <c r="B9" s="7">
        <v>446</v>
      </c>
    </row>
    <row r="10" spans="1:2" x14ac:dyDescent="0.25">
      <c r="A10" s="18" t="s">
        <v>3424</v>
      </c>
      <c r="B10" s="7">
        <v>648</v>
      </c>
    </row>
    <row r="31" spans="1:8" x14ac:dyDescent="0.25">
      <c r="A31" s="17" t="s">
        <v>3440</v>
      </c>
      <c r="B31" s="17" t="s">
        <v>3425</v>
      </c>
    </row>
    <row r="32" spans="1:8" x14ac:dyDescent="0.25">
      <c r="A32" s="17" t="s">
        <v>3423</v>
      </c>
      <c r="B32" t="s">
        <v>2456</v>
      </c>
      <c r="C32" t="s">
        <v>309</v>
      </c>
      <c r="D32" t="s">
        <v>28</v>
      </c>
      <c r="E32" t="s">
        <v>39</v>
      </c>
      <c r="F32" t="s">
        <v>341</v>
      </c>
      <c r="G32" t="s">
        <v>156</v>
      </c>
      <c r="H32" t="s">
        <v>3424</v>
      </c>
    </row>
    <row r="33" spans="1:8" x14ac:dyDescent="0.25">
      <c r="A33" s="18" t="s">
        <v>31</v>
      </c>
      <c r="B33" s="7"/>
      <c r="C33" s="7">
        <v>4</v>
      </c>
      <c r="D33" s="7">
        <v>9</v>
      </c>
      <c r="E33" s="7">
        <v>46</v>
      </c>
      <c r="F33" s="7">
        <v>1</v>
      </c>
      <c r="G33" s="7">
        <v>1</v>
      </c>
      <c r="H33" s="7">
        <v>61</v>
      </c>
    </row>
    <row r="34" spans="1:8" x14ac:dyDescent="0.25">
      <c r="A34" s="18" t="s">
        <v>42</v>
      </c>
      <c r="B34" s="7"/>
      <c r="C34" s="7">
        <v>2</v>
      </c>
      <c r="D34" s="7">
        <v>7</v>
      </c>
      <c r="E34" s="7">
        <v>27</v>
      </c>
      <c r="F34" s="7">
        <v>1</v>
      </c>
      <c r="G34" s="7">
        <v>2</v>
      </c>
      <c r="H34" s="7">
        <v>39</v>
      </c>
    </row>
    <row r="35" spans="1:8" x14ac:dyDescent="0.25">
      <c r="A35" s="18" t="s">
        <v>16</v>
      </c>
      <c r="B35" s="7">
        <v>1</v>
      </c>
      <c r="C35" s="7">
        <v>6</v>
      </c>
      <c r="D35" s="7">
        <v>9</v>
      </c>
      <c r="E35" s="7">
        <v>36</v>
      </c>
      <c r="F35" s="7">
        <v>1</v>
      </c>
      <c r="G35" s="7">
        <v>1</v>
      </c>
      <c r="H35" s="7">
        <v>54</v>
      </c>
    </row>
    <row r="36" spans="1:8" x14ac:dyDescent="0.25">
      <c r="A36" s="18" t="s">
        <v>267</v>
      </c>
      <c r="B36" s="7"/>
      <c r="C36" s="7">
        <v>2</v>
      </c>
      <c r="D36" s="7">
        <v>16</v>
      </c>
      <c r="E36" s="7">
        <v>32</v>
      </c>
      <c r="F36" s="7">
        <v>1</v>
      </c>
      <c r="G36" s="7">
        <v>1</v>
      </c>
      <c r="H36" s="7">
        <v>52</v>
      </c>
    </row>
    <row r="37" spans="1:8" x14ac:dyDescent="0.25">
      <c r="A37" s="18" t="s">
        <v>53</v>
      </c>
      <c r="B37" s="7"/>
      <c r="C37" s="7"/>
      <c r="D37" s="7">
        <v>11</v>
      </c>
      <c r="E37" s="7">
        <v>36</v>
      </c>
      <c r="F37" s="7"/>
      <c r="G37" s="7">
        <v>2</v>
      </c>
      <c r="H37" s="7">
        <v>49</v>
      </c>
    </row>
    <row r="38" spans="1:8" x14ac:dyDescent="0.25">
      <c r="A38" s="18" t="s">
        <v>61</v>
      </c>
      <c r="B38" s="7"/>
      <c r="C38" s="7">
        <v>2</v>
      </c>
      <c r="D38" s="7">
        <v>9</v>
      </c>
      <c r="E38" s="7">
        <v>43</v>
      </c>
      <c r="F38" s="7"/>
      <c r="G38" s="7">
        <v>2</v>
      </c>
      <c r="H38" s="7">
        <v>56</v>
      </c>
    </row>
    <row r="39" spans="1:8" x14ac:dyDescent="0.25">
      <c r="A39" s="18" t="s">
        <v>85</v>
      </c>
      <c r="B39" s="7"/>
      <c r="C39" s="7"/>
      <c r="D39" s="7">
        <v>13</v>
      </c>
      <c r="E39" s="7">
        <v>41</v>
      </c>
      <c r="F39" s="7">
        <v>2</v>
      </c>
      <c r="G39" s="7">
        <v>2</v>
      </c>
      <c r="H39" s="7">
        <v>58</v>
      </c>
    </row>
    <row r="40" spans="1:8" x14ac:dyDescent="0.25">
      <c r="A40" s="18" t="s">
        <v>189</v>
      </c>
      <c r="B40" s="7"/>
      <c r="C40" s="7">
        <v>1</v>
      </c>
      <c r="D40" s="7">
        <v>15</v>
      </c>
      <c r="E40" s="7">
        <v>46</v>
      </c>
      <c r="F40" s="7"/>
      <c r="G40" s="7">
        <v>1</v>
      </c>
      <c r="H40" s="7">
        <v>63</v>
      </c>
    </row>
    <row r="41" spans="1:8" x14ac:dyDescent="0.25">
      <c r="A41" s="18" t="s">
        <v>299</v>
      </c>
      <c r="B41" s="7"/>
      <c r="C41" s="7">
        <v>3</v>
      </c>
      <c r="D41" s="7">
        <v>15</v>
      </c>
      <c r="E41" s="7">
        <v>35</v>
      </c>
      <c r="F41" s="7">
        <v>1</v>
      </c>
      <c r="G41" s="7">
        <v>1</v>
      </c>
      <c r="H41" s="7">
        <v>55</v>
      </c>
    </row>
    <row r="42" spans="1:8" x14ac:dyDescent="0.25">
      <c r="A42" s="18" t="s">
        <v>97</v>
      </c>
      <c r="B42" s="7"/>
      <c r="C42" s="7">
        <v>3</v>
      </c>
      <c r="D42" s="7">
        <v>13</v>
      </c>
      <c r="E42" s="7">
        <v>36</v>
      </c>
      <c r="F42" s="7"/>
      <c r="G42" s="7"/>
      <c r="H42" s="7">
        <v>52</v>
      </c>
    </row>
    <row r="43" spans="1:8" x14ac:dyDescent="0.25">
      <c r="A43" s="18" t="s">
        <v>67</v>
      </c>
      <c r="B43" s="7"/>
      <c r="C43" s="7"/>
      <c r="D43" s="7">
        <v>19</v>
      </c>
      <c r="E43" s="7">
        <v>28</v>
      </c>
      <c r="F43" s="7">
        <v>2</v>
      </c>
      <c r="G43" s="7">
        <v>1</v>
      </c>
      <c r="H43" s="7">
        <v>50</v>
      </c>
    </row>
    <row r="44" spans="1:8" x14ac:dyDescent="0.25">
      <c r="A44" s="18" t="s">
        <v>153</v>
      </c>
      <c r="B44" s="7">
        <v>1</v>
      </c>
      <c r="C44" s="7">
        <v>3</v>
      </c>
      <c r="D44" s="7">
        <v>11</v>
      </c>
      <c r="E44" s="7">
        <v>40</v>
      </c>
      <c r="F44" s="7">
        <v>2</v>
      </c>
      <c r="G44" s="7">
        <v>2</v>
      </c>
      <c r="H44" s="7">
        <v>59</v>
      </c>
    </row>
    <row r="45" spans="1:8" x14ac:dyDescent="0.25">
      <c r="A45" s="18" t="s">
        <v>3424</v>
      </c>
      <c r="B45" s="7">
        <v>2</v>
      </c>
      <c r="C45" s="7">
        <v>26</v>
      </c>
      <c r="D45" s="7">
        <v>147</v>
      </c>
      <c r="E45" s="7">
        <v>446</v>
      </c>
      <c r="F45" s="7">
        <v>11</v>
      </c>
      <c r="G45" s="7">
        <v>16</v>
      </c>
      <c r="H45" s="7">
        <v>648</v>
      </c>
    </row>
  </sheetData>
  <pageMargins left="0.7" right="0.7" top="0.75" bottom="0.75" header="0.3" footer="0.3"/>
  <pageSetup orientation="portrait" r:id="rId3"/>
  <headerFooter differentOddEven="1">
    <oddFooter>&amp;CNon-Business Use</oddFooter>
    <evenFooter>&amp;CNon-Business Use</evenFooter>
  </headerFooter>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7"/>
  <sheetViews>
    <sheetView workbookViewId="0">
      <selection activeCell="A31" sqref="A29:A31"/>
    </sheetView>
  </sheetViews>
  <sheetFormatPr defaultRowHeight="15.75" x14ac:dyDescent="0.25"/>
  <cols>
    <col min="1" max="1" width="10.5" customWidth="1"/>
    <col min="2" max="2" width="14.375" customWidth="1"/>
    <col min="5" max="5" width="8.375" customWidth="1"/>
    <col min="6" max="6" width="11.875" customWidth="1"/>
    <col min="9" max="9" width="12.5" customWidth="1"/>
    <col min="10" max="10" width="18.75" customWidth="1"/>
    <col min="13" max="13" width="8.5" customWidth="1"/>
    <col min="14" max="14" width="10.875" customWidth="1"/>
    <col min="17" max="17" width="9.5" customWidth="1"/>
    <col min="18" max="18" width="26.375" customWidth="1"/>
    <col min="21" max="21" width="12.625" customWidth="1"/>
    <col min="22" max="22" width="11.625" customWidth="1"/>
  </cols>
  <sheetData>
    <row r="1" spans="1:25" ht="16.5" thickBot="1" x14ac:dyDescent="0.3">
      <c r="A1" s="9" t="s">
        <v>3378</v>
      </c>
      <c r="B1" s="10" t="s">
        <v>3395</v>
      </c>
      <c r="E1" t="s">
        <v>3378</v>
      </c>
      <c r="F1" t="s">
        <v>3395</v>
      </c>
      <c r="I1" t="s">
        <v>3378</v>
      </c>
      <c r="J1" t="s">
        <v>3395</v>
      </c>
      <c r="M1" t="s">
        <v>3378</v>
      </c>
      <c r="N1" t="s">
        <v>3395</v>
      </c>
      <c r="Q1" t="s">
        <v>3378</v>
      </c>
      <c r="R1" t="s">
        <v>3395</v>
      </c>
      <c r="U1" t="s">
        <v>3378</v>
      </c>
      <c r="V1" t="s">
        <v>3395</v>
      </c>
      <c r="Y1" t="s">
        <v>3427</v>
      </c>
    </row>
    <row r="2" spans="1:25" ht="16.5" thickTop="1" x14ac:dyDescent="0.25">
      <c r="A2" s="12">
        <v>12</v>
      </c>
      <c r="B2" s="13" t="s">
        <v>1081</v>
      </c>
      <c r="F2" t="s">
        <v>23</v>
      </c>
      <c r="I2">
        <v>50</v>
      </c>
      <c r="J2" t="s">
        <v>125</v>
      </c>
      <c r="M2">
        <v>2</v>
      </c>
      <c r="N2" t="s">
        <v>48</v>
      </c>
      <c r="Q2">
        <v>1</v>
      </c>
      <c r="R2" t="s">
        <v>327</v>
      </c>
      <c r="V2" t="s">
        <v>36</v>
      </c>
      <c r="Y2">
        <v>5</v>
      </c>
    </row>
    <row r="3" spans="1:25" x14ac:dyDescent="0.25">
      <c r="A3" s="15">
        <v>5</v>
      </c>
      <c r="B3" s="16" t="s">
        <v>1081</v>
      </c>
      <c r="E3">
        <v>45</v>
      </c>
      <c r="F3" t="s">
        <v>23</v>
      </c>
      <c r="I3">
        <v>12</v>
      </c>
      <c r="J3" t="s">
        <v>125</v>
      </c>
      <c r="M3">
        <v>25</v>
      </c>
      <c r="N3" t="s">
        <v>48</v>
      </c>
      <c r="Q3">
        <v>11</v>
      </c>
      <c r="R3" t="s">
        <v>327</v>
      </c>
      <c r="U3">
        <v>10</v>
      </c>
      <c r="V3" t="s">
        <v>36</v>
      </c>
      <c r="Y3">
        <v>10</v>
      </c>
    </row>
    <row r="4" spans="1:25" x14ac:dyDescent="0.25">
      <c r="A4" s="12">
        <v>4</v>
      </c>
      <c r="B4" s="13" t="s">
        <v>1081</v>
      </c>
      <c r="E4">
        <v>15</v>
      </c>
      <c r="F4" t="s">
        <v>23</v>
      </c>
      <c r="I4">
        <v>6</v>
      </c>
      <c r="J4" t="s">
        <v>125</v>
      </c>
      <c r="M4">
        <v>50</v>
      </c>
      <c r="N4" t="s">
        <v>48</v>
      </c>
      <c r="Q4">
        <v>3</v>
      </c>
      <c r="R4" t="s">
        <v>327</v>
      </c>
      <c r="U4">
        <v>30</v>
      </c>
      <c r="V4" t="s">
        <v>36</v>
      </c>
      <c r="Y4">
        <v>15</v>
      </c>
    </row>
    <row r="5" spans="1:25" x14ac:dyDescent="0.25">
      <c r="A5" s="15">
        <v>2</v>
      </c>
      <c r="B5" s="16" t="s">
        <v>1081</v>
      </c>
      <c r="E5">
        <v>2</v>
      </c>
      <c r="F5" t="s">
        <v>23</v>
      </c>
      <c r="I5">
        <v>2</v>
      </c>
      <c r="J5" t="s">
        <v>125</v>
      </c>
      <c r="M5">
        <v>18</v>
      </c>
      <c r="N5" t="s">
        <v>48</v>
      </c>
      <c r="Q5">
        <v>6</v>
      </c>
      <c r="R5" t="s">
        <v>327</v>
      </c>
      <c r="U5">
        <v>30</v>
      </c>
      <c r="V5" t="s">
        <v>36</v>
      </c>
      <c r="Y5">
        <v>20</v>
      </c>
    </row>
    <row r="6" spans="1:25" x14ac:dyDescent="0.25">
      <c r="A6" s="12">
        <v>3</v>
      </c>
      <c r="B6" s="13" t="s">
        <v>1081</v>
      </c>
      <c r="E6">
        <v>12</v>
      </c>
      <c r="F6" t="s">
        <v>23</v>
      </c>
      <c r="I6">
        <v>6</v>
      </c>
      <c r="J6" t="s">
        <v>125</v>
      </c>
      <c r="M6">
        <v>1</v>
      </c>
      <c r="N6" t="s">
        <v>48</v>
      </c>
      <c r="Q6">
        <v>12</v>
      </c>
      <c r="R6" t="s">
        <v>327</v>
      </c>
      <c r="U6">
        <v>8</v>
      </c>
      <c r="V6" t="s">
        <v>36</v>
      </c>
    </row>
    <row r="7" spans="1:25" x14ac:dyDescent="0.25">
      <c r="A7" s="15">
        <v>5</v>
      </c>
      <c r="B7" s="16" t="s">
        <v>1081</v>
      </c>
      <c r="E7">
        <v>3</v>
      </c>
      <c r="F7" t="s">
        <v>23</v>
      </c>
      <c r="I7">
        <v>24</v>
      </c>
      <c r="J7" t="s">
        <v>125</v>
      </c>
      <c r="M7">
        <v>15</v>
      </c>
      <c r="N7" t="s">
        <v>48</v>
      </c>
      <c r="Q7">
        <v>2</v>
      </c>
      <c r="R7" t="s">
        <v>327</v>
      </c>
      <c r="U7">
        <v>10</v>
      </c>
      <c r="V7" t="s">
        <v>36</v>
      </c>
    </row>
    <row r="8" spans="1:25" x14ac:dyDescent="0.25">
      <c r="A8" s="12">
        <v>5</v>
      </c>
      <c r="B8" s="13" t="s">
        <v>1081</v>
      </c>
      <c r="E8">
        <v>20</v>
      </c>
      <c r="F8" t="s">
        <v>23</v>
      </c>
      <c r="I8">
        <v>60</v>
      </c>
      <c r="J8" t="s">
        <v>125</v>
      </c>
      <c r="M8">
        <v>10</v>
      </c>
      <c r="N8" t="s">
        <v>48</v>
      </c>
      <c r="Q8">
        <v>5</v>
      </c>
      <c r="R8" t="s">
        <v>327</v>
      </c>
      <c r="U8">
        <v>5</v>
      </c>
      <c r="V8" t="s">
        <v>36</v>
      </c>
    </row>
    <row r="9" spans="1:25" x14ac:dyDescent="0.25">
      <c r="A9" s="15">
        <v>36</v>
      </c>
      <c r="B9" s="16" t="s">
        <v>1081</v>
      </c>
      <c r="E9">
        <v>4</v>
      </c>
      <c r="F9" t="s">
        <v>23</v>
      </c>
      <c r="I9">
        <v>20</v>
      </c>
      <c r="J9" t="s">
        <v>125</v>
      </c>
      <c r="M9">
        <v>6</v>
      </c>
      <c r="N9" t="s">
        <v>48</v>
      </c>
      <c r="Q9">
        <v>0</v>
      </c>
      <c r="R9" t="s">
        <v>327</v>
      </c>
      <c r="U9">
        <v>30</v>
      </c>
      <c r="V9" t="s">
        <v>36</v>
      </c>
    </row>
    <row r="10" spans="1:25" x14ac:dyDescent="0.25">
      <c r="A10" s="12">
        <v>1</v>
      </c>
      <c r="B10" s="13" t="s">
        <v>1081</v>
      </c>
      <c r="E10">
        <v>20</v>
      </c>
      <c r="F10" t="s">
        <v>23</v>
      </c>
      <c r="I10">
        <v>40</v>
      </c>
      <c r="J10" t="s">
        <v>125</v>
      </c>
      <c r="M10">
        <v>10</v>
      </c>
      <c r="N10" t="s">
        <v>48</v>
      </c>
      <c r="Q10">
        <v>2</v>
      </c>
      <c r="R10" t="s">
        <v>327</v>
      </c>
      <c r="U10">
        <v>5</v>
      </c>
      <c r="V10" t="s">
        <v>36</v>
      </c>
    </row>
    <row r="11" spans="1:25" x14ac:dyDescent="0.25">
      <c r="A11" s="15">
        <v>0</v>
      </c>
      <c r="B11" s="16" t="s">
        <v>1081</v>
      </c>
      <c r="E11">
        <v>3</v>
      </c>
      <c r="F11" t="s">
        <v>23</v>
      </c>
      <c r="I11">
        <v>2</v>
      </c>
      <c r="J11" t="s">
        <v>125</v>
      </c>
      <c r="M11">
        <v>30</v>
      </c>
      <c r="N11" t="s">
        <v>48</v>
      </c>
      <c r="Q11">
        <v>5</v>
      </c>
      <c r="R11" t="s">
        <v>327</v>
      </c>
      <c r="U11">
        <v>24</v>
      </c>
      <c r="V11" t="s">
        <v>36</v>
      </c>
    </row>
    <row r="12" spans="1:25" x14ac:dyDescent="0.25">
      <c r="A12" s="12">
        <v>3</v>
      </c>
      <c r="B12" s="13" t="s">
        <v>1081</v>
      </c>
      <c r="E12">
        <v>1</v>
      </c>
      <c r="F12" t="s">
        <v>23</v>
      </c>
      <c r="I12">
        <v>10</v>
      </c>
      <c r="J12" t="s">
        <v>125</v>
      </c>
      <c r="M12">
        <v>2</v>
      </c>
      <c r="N12" t="s">
        <v>48</v>
      </c>
      <c r="Q12">
        <v>20</v>
      </c>
      <c r="R12" t="s">
        <v>327</v>
      </c>
      <c r="U12">
        <v>50</v>
      </c>
      <c r="V12" t="s">
        <v>36</v>
      </c>
    </row>
    <row r="13" spans="1:25" x14ac:dyDescent="0.25">
      <c r="A13" s="32">
        <v>600</v>
      </c>
      <c r="B13" s="27" t="s">
        <v>1081</v>
      </c>
      <c r="E13">
        <v>6</v>
      </c>
      <c r="F13" t="s">
        <v>23</v>
      </c>
      <c r="I13">
        <v>2</v>
      </c>
      <c r="J13" t="s">
        <v>125</v>
      </c>
      <c r="M13">
        <v>6</v>
      </c>
      <c r="N13" t="s">
        <v>48</v>
      </c>
      <c r="Q13">
        <v>5</v>
      </c>
      <c r="R13" t="s">
        <v>327</v>
      </c>
      <c r="U13">
        <v>2</v>
      </c>
      <c r="V13" t="s">
        <v>36</v>
      </c>
    </row>
    <row r="14" spans="1:25" x14ac:dyDescent="0.25">
      <c r="E14">
        <v>10</v>
      </c>
      <c r="F14" t="s">
        <v>23</v>
      </c>
      <c r="I14">
        <v>30</v>
      </c>
      <c r="J14" t="s">
        <v>125</v>
      </c>
      <c r="M14">
        <v>5</v>
      </c>
      <c r="N14" t="s">
        <v>48</v>
      </c>
      <c r="Q14">
        <v>6</v>
      </c>
      <c r="R14" t="s">
        <v>327</v>
      </c>
      <c r="U14">
        <v>30</v>
      </c>
      <c r="V14" t="s">
        <v>36</v>
      </c>
    </row>
    <row r="15" spans="1:25" x14ac:dyDescent="0.25">
      <c r="E15">
        <v>4</v>
      </c>
      <c r="F15" t="s">
        <v>23</v>
      </c>
      <c r="I15">
        <v>4</v>
      </c>
      <c r="J15" t="s">
        <v>125</v>
      </c>
      <c r="M15">
        <v>20</v>
      </c>
      <c r="N15" t="s">
        <v>48</v>
      </c>
      <c r="Q15">
        <v>3</v>
      </c>
      <c r="R15" t="s">
        <v>327</v>
      </c>
      <c r="U15">
        <v>0</v>
      </c>
      <c r="V15" t="s">
        <v>36</v>
      </c>
    </row>
    <row r="16" spans="1:25" x14ac:dyDescent="0.25">
      <c r="E16">
        <v>10</v>
      </c>
      <c r="F16" t="s">
        <v>23</v>
      </c>
      <c r="I16">
        <v>5</v>
      </c>
      <c r="J16" t="s">
        <v>125</v>
      </c>
      <c r="M16">
        <v>1</v>
      </c>
      <c r="N16" t="s">
        <v>48</v>
      </c>
      <c r="Q16">
        <v>24</v>
      </c>
      <c r="R16" t="s">
        <v>327</v>
      </c>
      <c r="U16">
        <v>12</v>
      </c>
      <c r="V16" t="s">
        <v>36</v>
      </c>
    </row>
    <row r="17" spans="1:22" x14ac:dyDescent="0.25">
      <c r="E17">
        <v>30</v>
      </c>
      <c r="F17" t="s">
        <v>23</v>
      </c>
      <c r="I17">
        <v>2</v>
      </c>
      <c r="J17" t="s">
        <v>125</v>
      </c>
      <c r="M17">
        <v>5</v>
      </c>
      <c r="N17" t="s">
        <v>48</v>
      </c>
      <c r="Q17">
        <v>4</v>
      </c>
      <c r="R17" t="s">
        <v>327</v>
      </c>
      <c r="U17">
        <v>40</v>
      </c>
      <c r="V17" t="s">
        <v>36</v>
      </c>
    </row>
    <row r="18" spans="1:22" ht="16.5" thickBot="1" x14ac:dyDescent="0.3">
      <c r="E18">
        <v>10</v>
      </c>
      <c r="F18" t="s">
        <v>23</v>
      </c>
      <c r="I18">
        <v>25</v>
      </c>
      <c r="J18" t="s">
        <v>125</v>
      </c>
      <c r="M18">
        <v>2</v>
      </c>
      <c r="N18" t="s">
        <v>48</v>
      </c>
      <c r="Q18">
        <v>15</v>
      </c>
      <c r="R18" t="s">
        <v>327</v>
      </c>
      <c r="U18">
        <v>12</v>
      </c>
      <c r="V18" t="s">
        <v>36</v>
      </c>
    </row>
    <row r="19" spans="1:22" x14ac:dyDescent="0.25">
      <c r="A19" s="25"/>
      <c r="B19" s="25"/>
      <c r="E19">
        <v>2</v>
      </c>
      <c r="F19" t="s">
        <v>23</v>
      </c>
      <c r="I19">
        <v>3</v>
      </c>
      <c r="J19" t="s">
        <v>125</v>
      </c>
      <c r="M19">
        <v>5</v>
      </c>
      <c r="N19" t="s">
        <v>48</v>
      </c>
      <c r="Q19">
        <v>18</v>
      </c>
      <c r="R19" t="s">
        <v>327</v>
      </c>
      <c r="U19">
        <v>2</v>
      </c>
      <c r="V19" t="s">
        <v>36</v>
      </c>
    </row>
    <row r="20" spans="1:22" x14ac:dyDescent="0.25">
      <c r="A20" s="22"/>
      <c r="B20" s="23"/>
      <c r="E20">
        <v>5</v>
      </c>
      <c r="F20" t="s">
        <v>23</v>
      </c>
      <c r="I20">
        <v>20</v>
      </c>
      <c r="J20" t="s">
        <v>125</v>
      </c>
      <c r="M20">
        <v>2</v>
      </c>
      <c r="N20" t="s">
        <v>48</v>
      </c>
      <c r="Q20">
        <v>10</v>
      </c>
      <c r="R20" t="s">
        <v>327</v>
      </c>
      <c r="U20">
        <v>10</v>
      </c>
      <c r="V20" t="s">
        <v>36</v>
      </c>
    </row>
    <row r="21" spans="1:22" x14ac:dyDescent="0.25">
      <c r="A21" s="22"/>
      <c r="B21" s="23"/>
      <c r="E21">
        <v>104</v>
      </c>
      <c r="F21" t="s">
        <v>23</v>
      </c>
      <c r="I21">
        <v>25</v>
      </c>
      <c r="J21" t="s">
        <v>125</v>
      </c>
      <c r="M21">
        <v>5</v>
      </c>
      <c r="N21" t="s">
        <v>48</v>
      </c>
      <c r="Q21">
        <v>18</v>
      </c>
      <c r="R21" t="s">
        <v>327</v>
      </c>
      <c r="U21">
        <v>50</v>
      </c>
      <c r="V21" t="s">
        <v>36</v>
      </c>
    </row>
    <row r="22" spans="1:22" x14ac:dyDescent="0.25">
      <c r="A22" s="22"/>
      <c r="B22" s="23"/>
      <c r="E22">
        <v>12</v>
      </c>
      <c r="F22" t="s">
        <v>23</v>
      </c>
      <c r="I22">
        <v>5</v>
      </c>
      <c r="J22" t="s">
        <v>125</v>
      </c>
      <c r="M22">
        <v>26</v>
      </c>
      <c r="N22" t="s">
        <v>48</v>
      </c>
      <c r="Q22">
        <v>10</v>
      </c>
      <c r="R22" t="s">
        <v>327</v>
      </c>
      <c r="U22">
        <v>12</v>
      </c>
      <c r="V22" t="s">
        <v>36</v>
      </c>
    </row>
    <row r="23" spans="1:22" x14ac:dyDescent="0.25">
      <c r="A23" s="22"/>
      <c r="B23" s="23"/>
      <c r="E23">
        <v>5</v>
      </c>
      <c r="F23" t="s">
        <v>23</v>
      </c>
      <c r="I23">
        <v>10</v>
      </c>
      <c r="J23" t="s">
        <v>125</v>
      </c>
      <c r="M23">
        <v>12</v>
      </c>
      <c r="N23" t="s">
        <v>48</v>
      </c>
      <c r="Q23">
        <v>8</v>
      </c>
      <c r="R23" t="s">
        <v>327</v>
      </c>
      <c r="U23">
        <v>10</v>
      </c>
      <c r="V23" t="s">
        <v>36</v>
      </c>
    </row>
    <row r="24" spans="1:22" ht="16.5" thickBot="1" x14ac:dyDescent="0.3">
      <c r="A24" s="24"/>
      <c r="B24" s="24"/>
      <c r="E24">
        <v>5</v>
      </c>
      <c r="F24" t="s">
        <v>23</v>
      </c>
      <c r="I24">
        <v>5</v>
      </c>
      <c r="J24" t="s">
        <v>125</v>
      </c>
      <c r="M24">
        <v>10</v>
      </c>
      <c r="N24" t="s">
        <v>48</v>
      </c>
      <c r="Q24">
        <v>50</v>
      </c>
      <c r="R24" t="s">
        <v>327</v>
      </c>
      <c r="U24">
        <v>12</v>
      </c>
      <c r="V24" t="s">
        <v>36</v>
      </c>
    </row>
    <row r="25" spans="1:22" x14ac:dyDescent="0.25">
      <c r="E25">
        <v>5</v>
      </c>
      <c r="F25" t="s">
        <v>23</v>
      </c>
      <c r="I25">
        <v>5</v>
      </c>
      <c r="J25" t="s">
        <v>125</v>
      </c>
      <c r="M25">
        <v>20</v>
      </c>
      <c r="N25" t="s">
        <v>48</v>
      </c>
      <c r="Q25">
        <v>10</v>
      </c>
      <c r="R25" t="s">
        <v>327</v>
      </c>
      <c r="U25">
        <v>12</v>
      </c>
      <c r="V25" t="s">
        <v>36</v>
      </c>
    </row>
    <row r="26" spans="1:22" x14ac:dyDescent="0.25">
      <c r="E26">
        <v>6</v>
      </c>
      <c r="F26" t="s">
        <v>23</v>
      </c>
      <c r="M26">
        <v>15</v>
      </c>
      <c r="N26" t="s">
        <v>48</v>
      </c>
      <c r="Q26">
        <v>20</v>
      </c>
      <c r="R26" t="s">
        <v>327</v>
      </c>
      <c r="U26">
        <v>0</v>
      </c>
      <c r="V26" t="s">
        <v>36</v>
      </c>
    </row>
    <row r="27" spans="1:22" x14ac:dyDescent="0.25">
      <c r="E27">
        <v>6</v>
      </c>
      <c r="F27" t="s">
        <v>23</v>
      </c>
      <c r="M27">
        <v>10</v>
      </c>
      <c r="N27" t="s">
        <v>48</v>
      </c>
      <c r="Q27">
        <v>45</v>
      </c>
      <c r="R27" t="s">
        <v>327</v>
      </c>
      <c r="U27">
        <v>30</v>
      </c>
      <c r="V27" t="s">
        <v>36</v>
      </c>
    </row>
    <row r="28" spans="1:22" x14ac:dyDescent="0.25">
      <c r="E28">
        <v>4</v>
      </c>
      <c r="F28" t="s">
        <v>23</v>
      </c>
      <c r="M28">
        <v>5</v>
      </c>
      <c r="N28" t="s">
        <v>48</v>
      </c>
      <c r="Q28">
        <v>3</v>
      </c>
      <c r="R28" t="s">
        <v>327</v>
      </c>
      <c r="U28">
        <v>10</v>
      </c>
      <c r="V28" t="s">
        <v>36</v>
      </c>
    </row>
    <row r="29" spans="1:22" ht="16.5" thickBot="1" x14ac:dyDescent="0.3">
      <c r="A29">
        <f>QUARTILE(Table22[avg_reading_listening_book_per_year],1)</f>
        <v>4</v>
      </c>
      <c r="E29">
        <v>15</v>
      </c>
      <c r="F29" t="s">
        <v>23</v>
      </c>
      <c r="M29">
        <v>15</v>
      </c>
      <c r="N29" t="s">
        <v>48</v>
      </c>
      <c r="Q29">
        <v>24</v>
      </c>
      <c r="R29" t="s">
        <v>327</v>
      </c>
      <c r="U29">
        <v>12</v>
      </c>
      <c r="V29" t="s">
        <v>36</v>
      </c>
    </row>
    <row r="30" spans="1:22" x14ac:dyDescent="0.25">
      <c r="A30">
        <f>QUARTILE(Table22[avg_reading_listening_book_per_year],2)</f>
        <v>8</v>
      </c>
      <c r="E30">
        <v>15</v>
      </c>
      <c r="F30" t="s">
        <v>23</v>
      </c>
      <c r="H30" s="25"/>
      <c r="I30" s="25"/>
      <c r="M30">
        <v>2</v>
      </c>
      <c r="N30" t="s">
        <v>48</v>
      </c>
      <c r="Q30">
        <v>8</v>
      </c>
      <c r="R30" t="s">
        <v>327</v>
      </c>
      <c r="U30">
        <v>32</v>
      </c>
      <c r="V30" t="s">
        <v>36</v>
      </c>
    </row>
    <row r="31" spans="1:22" x14ac:dyDescent="0.25">
      <c r="A31">
        <f>QUARTILE(Table22[avg_reading_listening_book_per_year],3)</f>
        <v>15</v>
      </c>
      <c r="E31">
        <v>13</v>
      </c>
      <c r="F31" t="s">
        <v>23</v>
      </c>
      <c r="H31" s="22"/>
      <c r="I31" s="23"/>
      <c r="M31">
        <v>12</v>
      </c>
      <c r="N31" t="s">
        <v>48</v>
      </c>
      <c r="Q31">
        <v>12</v>
      </c>
      <c r="R31" t="s">
        <v>327</v>
      </c>
      <c r="U31">
        <v>4</v>
      </c>
      <c r="V31" t="s">
        <v>36</v>
      </c>
    </row>
    <row r="32" spans="1:22" x14ac:dyDescent="0.25">
      <c r="A32">
        <f>QUARTILE(Table22[avg_reading_listening_book_per_year],4)</f>
        <v>300</v>
      </c>
      <c r="E32">
        <v>6</v>
      </c>
      <c r="F32" t="s">
        <v>23</v>
      </c>
      <c r="H32" s="22"/>
      <c r="I32" s="23"/>
      <c r="M32">
        <v>10</v>
      </c>
      <c r="N32" t="s">
        <v>48</v>
      </c>
      <c r="Q32">
        <v>50</v>
      </c>
      <c r="R32" t="s">
        <v>327</v>
      </c>
      <c r="U32">
        <v>10</v>
      </c>
      <c r="V32" t="s">
        <v>36</v>
      </c>
    </row>
    <row r="33" spans="5:22" x14ac:dyDescent="0.25">
      <c r="E33">
        <v>15</v>
      </c>
      <c r="F33" t="s">
        <v>23</v>
      </c>
      <c r="H33" s="22"/>
      <c r="I33" s="23"/>
      <c r="M33">
        <v>6</v>
      </c>
      <c r="N33" t="s">
        <v>48</v>
      </c>
      <c r="Q33">
        <v>10</v>
      </c>
      <c r="R33" t="s">
        <v>327</v>
      </c>
      <c r="U33">
        <v>5</v>
      </c>
      <c r="V33" t="s">
        <v>36</v>
      </c>
    </row>
    <row r="34" spans="5:22" x14ac:dyDescent="0.25">
      <c r="E34">
        <v>24</v>
      </c>
      <c r="F34" t="s">
        <v>23</v>
      </c>
      <c r="H34" s="22"/>
      <c r="I34" s="23"/>
      <c r="M34">
        <v>3</v>
      </c>
      <c r="N34" t="s">
        <v>48</v>
      </c>
      <c r="Q34">
        <v>6</v>
      </c>
      <c r="R34" t="s">
        <v>327</v>
      </c>
      <c r="U34">
        <v>5</v>
      </c>
      <c r="V34" t="s">
        <v>36</v>
      </c>
    </row>
    <row r="35" spans="5:22" ht="16.5" thickBot="1" x14ac:dyDescent="0.3">
      <c r="E35">
        <v>3</v>
      </c>
      <c r="F35" t="s">
        <v>23</v>
      </c>
      <c r="H35" s="24"/>
      <c r="I35" s="24"/>
      <c r="M35">
        <v>5</v>
      </c>
      <c r="N35" t="s">
        <v>48</v>
      </c>
      <c r="Q35">
        <v>4</v>
      </c>
      <c r="R35" t="s">
        <v>327</v>
      </c>
      <c r="U35">
        <v>10</v>
      </c>
      <c r="V35" t="s">
        <v>36</v>
      </c>
    </row>
    <row r="36" spans="5:22" x14ac:dyDescent="0.25">
      <c r="E36">
        <v>25</v>
      </c>
      <c r="F36" t="s">
        <v>23</v>
      </c>
      <c r="M36">
        <v>6</v>
      </c>
      <c r="N36" t="s">
        <v>48</v>
      </c>
      <c r="Q36">
        <v>1</v>
      </c>
      <c r="R36" t="s">
        <v>327</v>
      </c>
      <c r="U36">
        <v>3</v>
      </c>
      <c r="V36" t="s">
        <v>36</v>
      </c>
    </row>
    <row r="37" spans="5:22" x14ac:dyDescent="0.25">
      <c r="E37">
        <v>10</v>
      </c>
      <c r="F37" t="s">
        <v>23</v>
      </c>
      <c r="M37">
        <v>100</v>
      </c>
      <c r="N37" t="s">
        <v>48</v>
      </c>
      <c r="Q37">
        <v>2</v>
      </c>
      <c r="R37" t="s">
        <v>327</v>
      </c>
      <c r="U37">
        <v>3</v>
      </c>
      <c r="V37" t="s">
        <v>36</v>
      </c>
    </row>
    <row r="38" spans="5:22" x14ac:dyDescent="0.25">
      <c r="E38">
        <v>12</v>
      </c>
      <c r="F38" t="s">
        <v>23</v>
      </c>
      <c r="M38">
        <v>10</v>
      </c>
      <c r="N38" t="s">
        <v>48</v>
      </c>
      <c r="Q38">
        <v>5</v>
      </c>
      <c r="R38" t="s">
        <v>327</v>
      </c>
      <c r="U38">
        <v>6</v>
      </c>
      <c r="V38" t="s">
        <v>36</v>
      </c>
    </row>
    <row r="39" spans="5:22" x14ac:dyDescent="0.25">
      <c r="E39">
        <v>20</v>
      </c>
      <c r="F39" t="s">
        <v>23</v>
      </c>
      <c r="M39">
        <v>2</v>
      </c>
      <c r="N39" t="s">
        <v>48</v>
      </c>
      <c r="Q39">
        <v>25</v>
      </c>
      <c r="R39" t="s">
        <v>327</v>
      </c>
      <c r="U39">
        <v>12</v>
      </c>
      <c r="V39" t="s">
        <v>36</v>
      </c>
    </row>
    <row r="40" spans="5:22" x14ac:dyDescent="0.25">
      <c r="E40">
        <v>20</v>
      </c>
      <c r="F40" t="s">
        <v>23</v>
      </c>
      <c r="M40">
        <v>20</v>
      </c>
      <c r="N40" t="s">
        <v>48</v>
      </c>
      <c r="Q40">
        <v>12</v>
      </c>
      <c r="R40" t="s">
        <v>327</v>
      </c>
      <c r="U40">
        <v>2</v>
      </c>
      <c r="V40" t="s">
        <v>36</v>
      </c>
    </row>
    <row r="41" spans="5:22" x14ac:dyDescent="0.25">
      <c r="E41">
        <v>24</v>
      </c>
      <c r="F41" t="s">
        <v>23</v>
      </c>
      <c r="M41">
        <v>0</v>
      </c>
      <c r="N41" t="s">
        <v>48</v>
      </c>
      <c r="Q41">
        <v>4</v>
      </c>
      <c r="R41" t="s">
        <v>327</v>
      </c>
      <c r="U41">
        <v>10</v>
      </c>
      <c r="V41" t="s">
        <v>36</v>
      </c>
    </row>
    <row r="42" spans="5:22" x14ac:dyDescent="0.25">
      <c r="E42">
        <v>10</v>
      </c>
      <c r="F42" t="s">
        <v>23</v>
      </c>
      <c r="M42">
        <v>5</v>
      </c>
      <c r="N42" t="s">
        <v>48</v>
      </c>
      <c r="Q42">
        <v>24</v>
      </c>
      <c r="R42" t="s">
        <v>327</v>
      </c>
      <c r="U42">
        <v>25</v>
      </c>
      <c r="V42" t="s">
        <v>36</v>
      </c>
    </row>
    <row r="43" spans="5:22" x14ac:dyDescent="0.25">
      <c r="E43">
        <v>20</v>
      </c>
      <c r="F43" t="s">
        <v>23</v>
      </c>
      <c r="M43">
        <v>6</v>
      </c>
      <c r="N43" t="s">
        <v>48</v>
      </c>
      <c r="Q43">
        <v>30</v>
      </c>
      <c r="R43" t="s">
        <v>327</v>
      </c>
      <c r="U43">
        <v>10</v>
      </c>
      <c r="V43" t="s">
        <v>36</v>
      </c>
    </row>
    <row r="44" spans="5:22" x14ac:dyDescent="0.25">
      <c r="E44">
        <v>3</v>
      </c>
      <c r="F44" t="s">
        <v>23</v>
      </c>
      <c r="M44">
        <v>2</v>
      </c>
      <c r="N44" t="s">
        <v>48</v>
      </c>
      <c r="Q44">
        <v>4</v>
      </c>
      <c r="R44" t="s">
        <v>327</v>
      </c>
      <c r="U44">
        <v>5</v>
      </c>
      <c r="V44" t="s">
        <v>36</v>
      </c>
    </row>
    <row r="45" spans="5:22" x14ac:dyDescent="0.25">
      <c r="E45">
        <v>10</v>
      </c>
      <c r="F45" t="s">
        <v>23</v>
      </c>
      <c r="M45">
        <v>3</v>
      </c>
      <c r="N45" t="s">
        <v>48</v>
      </c>
      <c r="Q45">
        <v>30</v>
      </c>
      <c r="R45" t="s">
        <v>327</v>
      </c>
      <c r="U45">
        <v>0</v>
      </c>
      <c r="V45" t="s">
        <v>36</v>
      </c>
    </row>
    <row r="46" spans="5:22" x14ac:dyDescent="0.25">
      <c r="E46">
        <v>12</v>
      </c>
      <c r="F46" t="s">
        <v>23</v>
      </c>
      <c r="M46">
        <v>5</v>
      </c>
      <c r="N46" t="s">
        <v>48</v>
      </c>
      <c r="Q46">
        <v>1</v>
      </c>
      <c r="R46" t="s">
        <v>327</v>
      </c>
      <c r="U46">
        <v>10</v>
      </c>
      <c r="V46" t="s">
        <v>36</v>
      </c>
    </row>
    <row r="47" spans="5:22" x14ac:dyDescent="0.25">
      <c r="E47">
        <v>15</v>
      </c>
      <c r="F47" t="s">
        <v>23</v>
      </c>
      <c r="M47">
        <v>10</v>
      </c>
      <c r="N47" t="s">
        <v>48</v>
      </c>
      <c r="U47">
        <v>4</v>
      </c>
      <c r="V47" t="s">
        <v>36</v>
      </c>
    </row>
    <row r="48" spans="5:22" x14ac:dyDescent="0.25">
      <c r="E48">
        <v>10</v>
      </c>
      <c r="F48" t="s">
        <v>23</v>
      </c>
      <c r="M48">
        <v>5</v>
      </c>
      <c r="N48" t="s">
        <v>48</v>
      </c>
      <c r="U48">
        <v>40</v>
      </c>
      <c r="V48" t="s">
        <v>36</v>
      </c>
    </row>
    <row r="49" spans="5:22" x14ac:dyDescent="0.25">
      <c r="E49">
        <v>1</v>
      </c>
      <c r="F49" t="s">
        <v>23</v>
      </c>
      <c r="M49">
        <v>3</v>
      </c>
      <c r="N49" t="s">
        <v>48</v>
      </c>
      <c r="U49">
        <v>10</v>
      </c>
      <c r="V49" t="s">
        <v>36</v>
      </c>
    </row>
    <row r="50" spans="5:22" x14ac:dyDescent="0.25">
      <c r="E50">
        <v>4</v>
      </c>
      <c r="F50" t="s">
        <v>23</v>
      </c>
      <c r="M50">
        <v>20</v>
      </c>
      <c r="N50" t="s">
        <v>48</v>
      </c>
      <c r="U50">
        <v>4</v>
      </c>
      <c r="V50" t="s">
        <v>36</v>
      </c>
    </row>
    <row r="51" spans="5:22" x14ac:dyDescent="0.25">
      <c r="E51">
        <v>5</v>
      </c>
      <c r="F51" t="s">
        <v>23</v>
      </c>
      <c r="M51">
        <v>10</v>
      </c>
      <c r="N51" t="s">
        <v>48</v>
      </c>
      <c r="U51">
        <v>15</v>
      </c>
      <c r="V51" t="s">
        <v>36</v>
      </c>
    </row>
    <row r="52" spans="5:22" x14ac:dyDescent="0.25">
      <c r="E52">
        <v>15</v>
      </c>
      <c r="F52" t="s">
        <v>23</v>
      </c>
      <c r="M52">
        <v>10</v>
      </c>
      <c r="N52" t="s">
        <v>48</v>
      </c>
      <c r="U52">
        <v>0</v>
      </c>
      <c r="V52" t="s">
        <v>36</v>
      </c>
    </row>
    <row r="53" spans="5:22" x14ac:dyDescent="0.25">
      <c r="E53">
        <v>6</v>
      </c>
      <c r="F53" t="s">
        <v>23</v>
      </c>
      <c r="M53">
        <v>12</v>
      </c>
      <c r="N53" t="s">
        <v>48</v>
      </c>
      <c r="U53">
        <v>10</v>
      </c>
      <c r="V53" t="s">
        <v>36</v>
      </c>
    </row>
    <row r="54" spans="5:22" x14ac:dyDescent="0.25">
      <c r="E54">
        <v>10</v>
      </c>
      <c r="F54" t="s">
        <v>23</v>
      </c>
      <c r="M54">
        <v>2</v>
      </c>
      <c r="N54" t="s">
        <v>48</v>
      </c>
      <c r="U54">
        <v>0</v>
      </c>
      <c r="V54" t="s">
        <v>36</v>
      </c>
    </row>
    <row r="55" spans="5:22" x14ac:dyDescent="0.25">
      <c r="E55">
        <v>3</v>
      </c>
      <c r="F55" t="s">
        <v>23</v>
      </c>
      <c r="M55">
        <v>5</v>
      </c>
      <c r="N55" t="s">
        <v>48</v>
      </c>
      <c r="U55">
        <v>2</v>
      </c>
      <c r="V55" t="s">
        <v>36</v>
      </c>
    </row>
    <row r="56" spans="5:22" x14ac:dyDescent="0.25">
      <c r="E56">
        <v>5</v>
      </c>
      <c r="F56" t="s">
        <v>23</v>
      </c>
      <c r="M56">
        <v>8</v>
      </c>
      <c r="N56" t="s">
        <v>48</v>
      </c>
      <c r="U56">
        <v>10</v>
      </c>
      <c r="V56" t="s">
        <v>36</v>
      </c>
    </row>
    <row r="57" spans="5:22" x14ac:dyDescent="0.25">
      <c r="E57">
        <v>8</v>
      </c>
      <c r="F57" t="s">
        <v>23</v>
      </c>
      <c r="M57">
        <v>20</v>
      </c>
      <c r="N57" t="s">
        <v>48</v>
      </c>
      <c r="U57">
        <v>5</v>
      </c>
      <c r="V57" t="s">
        <v>36</v>
      </c>
    </row>
    <row r="58" spans="5:22" x14ac:dyDescent="0.25">
      <c r="E58">
        <v>2</v>
      </c>
      <c r="F58" t="s">
        <v>23</v>
      </c>
      <c r="M58">
        <v>0</v>
      </c>
      <c r="N58" t="s">
        <v>48</v>
      </c>
      <c r="U58">
        <v>12</v>
      </c>
      <c r="V58" t="s">
        <v>36</v>
      </c>
    </row>
    <row r="59" spans="5:22" x14ac:dyDescent="0.25">
      <c r="E59">
        <v>2</v>
      </c>
      <c r="F59" t="s">
        <v>23</v>
      </c>
      <c r="M59">
        <v>12</v>
      </c>
      <c r="N59" t="s">
        <v>48</v>
      </c>
      <c r="U59">
        <v>20</v>
      </c>
      <c r="V59" t="s">
        <v>36</v>
      </c>
    </row>
    <row r="60" spans="5:22" x14ac:dyDescent="0.25">
      <c r="E60">
        <v>120</v>
      </c>
      <c r="F60" t="s">
        <v>23</v>
      </c>
      <c r="M60">
        <v>5</v>
      </c>
      <c r="N60" t="s">
        <v>48</v>
      </c>
      <c r="U60">
        <v>50</v>
      </c>
      <c r="V60" t="s">
        <v>36</v>
      </c>
    </row>
    <row r="61" spans="5:22" x14ac:dyDescent="0.25">
      <c r="E61">
        <v>4</v>
      </c>
      <c r="F61" t="s">
        <v>23</v>
      </c>
      <c r="M61">
        <v>20</v>
      </c>
      <c r="N61" t="s">
        <v>48</v>
      </c>
      <c r="U61">
        <v>10</v>
      </c>
      <c r="V61" t="s">
        <v>36</v>
      </c>
    </row>
    <row r="62" spans="5:22" x14ac:dyDescent="0.25">
      <c r="E62">
        <v>15</v>
      </c>
      <c r="F62" t="s">
        <v>23</v>
      </c>
      <c r="M62">
        <v>3</v>
      </c>
      <c r="N62" t="s">
        <v>48</v>
      </c>
      <c r="U62">
        <v>30</v>
      </c>
      <c r="V62" t="s">
        <v>36</v>
      </c>
    </row>
    <row r="63" spans="5:22" x14ac:dyDescent="0.25">
      <c r="E63">
        <v>12</v>
      </c>
      <c r="F63" t="s">
        <v>23</v>
      </c>
      <c r="M63">
        <v>10</v>
      </c>
      <c r="N63" t="s">
        <v>48</v>
      </c>
      <c r="U63">
        <v>2</v>
      </c>
      <c r="V63" t="s">
        <v>36</v>
      </c>
    </row>
    <row r="64" spans="5:22" x14ac:dyDescent="0.25">
      <c r="E64">
        <v>5</v>
      </c>
      <c r="F64" t="s">
        <v>23</v>
      </c>
      <c r="M64">
        <v>0</v>
      </c>
      <c r="N64" t="s">
        <v>48</v>
      </c>
      <c r="U64">
        <v>12</v>
      </c>
      <c r="V64" t="s">
        <v>36</v>
      </c>
    </row>
    <row r="65" spans="5:22" x14ac:dyDescent="0.25">
      <c r="E65">
        <v>4</v>
      </c>
      <c r="F65" t="s">
        <v>23</v>
      </c>
      <c r="M65">
        <v>6</v>
      </c>
      <c r="N65" t="s">
        <v>48</v>
      </c>
      <c r="U65">
        <v>10</v>
      </c>
      <c r="V65" t="s">
        <v>36</v>
      </c>
    </row>
    <row r="66" spans="5:22" x14ac:dyDescent="0.25">
      <c r="E66">
        <v>2</v>
      </c>
      <c r="F66" t="s">
        <v>23</v>
      </c>
      <c r="M66">
        <v>50</v>
      </c>
      <c r="N66" t="s">
        <v>48</v>
      </c>
      <c r="U66">
        <v>26</v>
      </c>
      <c r="V66" t="s">
        <v>36</v>
      </c>
    </row>
    <row r="67" spans="5:22" x14ac:dyDescent="0.25">
      <c r="E67">
        <v>30</v>
      </c>
      <c r="F67" t="s">
        <v>23</v>
      </c>
      <c r="M67">
        <v>4</v>
      </c>
      <c r="N67" t="s">
        <v>48</v>
      </c>
      <c r="U67">
        <v>6</v>
      </c>
      <c r="V67" t="s">
        <v>36</v>
      </c>
    </row>
    <row r="68" spans="5:22" x14ac:dyDescent="0.25">
      <c r="E68">
        <v>20</v>
      </c>
      <c r="F68" t="s">
        <v>23</v>
      </c>
      <c r="M68">
        <v>12</v>
      </c>
      <c r="N68" t="s">
        <v>48</v>
      </c>
      <c r="U68">
        <v>3</v>
      </c>
      <c r="V68" t="s">
        <v>36</v>
      </c>
    </row>
    <row r="69" spans="5:22" x14ac:dyDescent="0.25">
      <c r="E69">
        <v>10</v>
      </c>
      <c r="F69" t="s">
        <v>23</v>
      </c>
      <c r="M69">
        <v>3</v>
      </c>
      <c r="N69" t="s">
        <v>48</v>
      </c>
      <c r="U69">
        <v>0</v>
      </c>
      <c r="V69" t="s">
        <v>36</v>
      </c>
    </row>
    <row r="70" spans="5:22" x14ac:dyDescent="0.25">
      <c r="E70">
        <v>4</v>
      </c>
      <c r="F70" t="s">
        <v>23</v>
      </c>
      <c r="M70">
        <v>1</v>
      </c>
      <c r="N70" t="s">
        <v>48</v>
      </c>
      <c r="U70">
        <v>6</v>
      </c>
      <c r="V70" t="s">
        <v>36</v>
      </c>
    </row>
    <row r="71" spans="5:22" x14ac:dyDescent="0.25">
      <c r="E71">
        <v>15</v>
      </c>
      <c r="F71" t="s">
        <v>23</v>
      </c>
      <c r="M71">
        <v>6</v>
      </c>
      <c r="N71" t="s">
        <v>48</v>
      </c>
      <c r="U71">
        <v>1</v>
      </c>
      <c r="V71" t="s">
        <v>36</v>
      </c>
    </row>
    <row r="72" spans="5:22" x14ac:dyDescent="0.25">
      <c r="E72">
        <v>1</v>
      </c>
      <c r="F72" t="s">
        <v>23</v>
      </c>
      <c r="M72">
        <v>0</v>
      </c>
      <c r="N72" t="s">
        <v>48</v>
      </c>
      <c r="U72">
        <v>3</v>
      </c>
      <c r="V72" t="s">
        <v>36</v>
      </c>
    </row>
    <row r="73" spans="5:22" x14ac:dyDescent="0.25">
      <c r="E73">
        <v>20</v>
      </c>
      <c r="F73" t="s">
        <v>23</v>
      </c>
      <c r="M73">
        <v>5</v>
      </c>
      <c r="N73" t="s">
        <v>48</v>
      </c>
      <c r="U73">
        <v>5</v>
      </c>
      <c r="V73" t="s">
        <v>36</v>
      </c>
    </row>
    <row r="74" spans="5:22" x14ac:dyDescent="0.25">
      <c r="E74">
        <v>12</v>
      </c>
      <c r="F74" t="s">
        <v>23</v>
      </c>
      <c r="M74">
        <v>30</v>
      </c>
      <c r="N74" t="s">
        <v>48</v>
      </c>
      <c r="U74">
        <v>1</v>
      </c>
      <c r="V74" t="s">
        <v>36</v>
      </c>
    </row>
    <row r="75" spans="5:22" x14ac:dyDescent="0.25">
      <c r="E75">
        <v>5</v>
      </c>
      <c r="F75" t="s">
        <v>23</v>
      </c>
      <c r="M75">
        <v>2</v>
      </c>
      <c r="N75" t="s">
        <v>48</v>
      </c>
    </row>
    <row r="76" spans="5:22" x14ac:dyDescent="0.25">
      <c r="E76">
        <v>6</v>
      </c>
      <c r="F76" t="s">
        <v>23</v>
      </c>
      <c r="M76">
        <v>1</v>
      </c>
      <c r="N76" t="s">
        <v>48</v>
      </c>
    </row>
    <row r="77" spans="5:22" x14ac:dyDescent="0.25">
      <c r="E77">
        <v>5</v>
      </c>
      <c r="F77" t="s">
        <v>23</v>
      </c>
      <c r="M77">
        <v>5</v>
      </c>
      <c r="N77" t="s">
        <v>48</v>
      </c>
    </row>
    <row r="78" spans="5:22" x14ac:dyDescent="0.25">
      <c r="E78">
        <v>12</v>
      </c>
      <c r="F78" t="s">
        <v>23</v>
      </c>
      <c r="M78">
        <v>15</v>
      </c>
      <c r="N78" t="s">
        <v>48</v>
      </c>
    </row>
    <row r="79" spans="5:22" x14ac:dyDescent="0.25">
      <c r="E79">
        <v>2</v>
      </c>
      <c r="F79" t="s">
        <v>23</v>
      </c>
      <c r="M79">
        <v>6</v>
      </c>
      <c r="N79" t="s">
        <v>48</v>
      </c>
    </row>
    <row r="80" spans="5:22" x14ac:dyDescent="0.25">
      <c r="E80">
        <v>4</v>
      </c>
      <c r="F80" t="s">
        <v>23</v>
      </c>
      <c r="M80">
        <v>10</v>
      </c>
      <c r="N80" t="s">
        <v>48</v>
      </c>
    </row>
    <row r="81" spans="5:14" x14ac:dyDescent="0.25">
      <c r="E81">
        <v>5</v>
      </c>
      <c r="F81" t="s">
        <v>23</v>
      </c>
      <c r="M81">
        <v>8</v>
      </c>
      <c r="N81" t="s">
        <v>48</v>
      </c>
    </row>
    <row r="82" spans="5:14" x14ac:dyDescent="0.25">
      <c r="E82">
        <v>5</v>
      </c>
      <c r="F82" t="s">
        <v>23</v>
      </c>
      <c r="M82">
        <v>1</v>
      </c>
      <c r="N82" t="s">
        <v>48</v>
      </c>
    </row>
    <row r="83" spans="5:14" x14ac:dyDescent="0.25">
      <c r="E83">
        <v>15</v>
      </c>
      <c r="F83" t="s">
        <v>23</v>
      </c>
      <c r="M83">
        <v>20</v>
      </c>
      <c r="N83" t="s">
        <v>48</v>
      </c>
    </row>
    <row r="84" spans="5:14" x14ac:dyDescent="0.25">
      <c r="E84">
        <v>8</v>
      </c>
      <c r="F84" t="s">
        <v>23</v>
      </c>
      <c r="M84">
        <v>3</v>
      </c>
      <c r="N84" t="s">
        <v>48</v>
      </c>
    </row>
    <row r="85" spans="5:14" x14ac:dyDescent="0.25">
      <c r="E85">
        <v>15</v>
      </c>
      <c r="F85" t="s">
        <v>23</v>
      </c>
      <c r="M85">
        <v>10</v>
      </c>
      <c r="N85" t="s">
        <v>48</v>
      </c>
    </row>
    <row r="86" spans="5:14" x14ac:dyDescent="0.25">
      <c r="E86">
        <v>5</v>
      </c>
      <c r="F86" t="s">
        <v>23</v>
      </c>
      <c r="M86">
        <v>12</v>
      </c>
      <c r="N86" t="s">
        <v>48</v>
      </c>
    </row>
    <row r="87" spans="5:14" x14ac:dyDescent="0.25">
      <c r="E87">
        <v>10</v>
      </c>
      <c r="F87" t="s">
        <v>23</v>
      </c>
      <c r="M87">
        <v>4</v>
      </c>
      <c r="N87" t="s">
        <v>48</v>
      </c>
    </row>
    <row r="88" spans="5:14" x14ac:dyDescent="0.25">
      <c r="E88">
        <v>5</v>
      </c>
      <c r="F88" t="s">
        <v>23</v>
      </c>
      <c r="M88">
        <v>5</v>
      </c>
      <c r="N88" t="s">
        <v>48</v>
      </c>
    </row>
    <row r="89" spans="5:14" x14ac:dyDescent="0.25">
      <c r="E89">
        <v>6</v>
      </c>
      <c r="F89" t="s">
        <v>23</v>
      </c>
      <c r="M89">
        <v>7</v>
      </c>
      <c r="N89" t="s">
        <v>48</v>
      </c>
    </row>
    <row r="90" spans="5:14" x14ac:dyDescent="0.25">
      <c r="E90">
        <v>20</v>
      </c>
      <c r="F90" t="s">
        <v>23</v>
      </c>
      <c r="M90">
        <v>3</v>
      </c>
      <c r="N90" t="s">
        <v>48</v>
      </c>
    </row>
    <row r="91" spans="5:14" x14ac:dyDescent="0.25">
      <c r="E91">
        <v>10</v>
      </c>
      <c r="F91" t="s">
        <v>23</v>
      </c>
      <c r="M91">
        <v>2</v>
      </c>
      <c r="N91" t="s">
        <v>48</v>
      </c>
    </row>
    <row r="92" spans="5:14" x14ac:dyDescent="0.25">
      <c r="E92">
        <v>26</v>
      </c>
      <c r="F92" t="s">
        <v>23</v>
      </c>
      <c r="M92">
        <v>5</v>
      </c>
      <c r="N92" t="s">
        <v>48</v>
      </c>
    </row>
    <row r="93" spans="5:14" x14ac:dyDescent="0.25">
      <c r="E93">
        <v>10</v>
      </c>
      <c r="F93" t="s">
        <v>23</v>
      </c>
      <c r="M93">
        <v>20</v>
      </c>
      <c r="N93" t="s">
        <v>48</v>
      </c>
    </row>
    <row r="94" spans="5:14" x14ac:dyDescent="0.25">
      <c r="E94">
        <v>2</v>
      </c>
      <c r="F94" t="s">
        <v>23</v>
      </c>
      <c r="M94">
        <v>6</v>
      </c>
      <c r="N94" t="s">
        <v>48</v>
      </c>
    </row>
    <row r="95" spans="5:14" x14ac:dyDescent="0.25">
      <c r="E95">
        <v>6</v>
      </c>
      <c r="F95" t="s">
        <v>23</v>
      </c>
      <c r="M95">
        <v>12</v>
      </c>
      <c r="N95" t="s">
        <v>48</v>
      </c>
    </row>
    <row r="96" spans="5:14" x14ac:dyDescent="0.25">
      <c r="E96">
        <v>3</v>
      </c>
      <c r="F96" t="s">
        <v>23</v>
      </c>
      <c r="M96">
        <v>10</v>
      </c>
      <c r="N96" t="s">
        <v>48</v>
      </c>
    </row>
    <row r="97" spans="5:14" x14ac:dyDescent="0.25">
      <c r="E97">
        <v>6</v>
      </c>
      <c r="F97" t="s">
        <v>23</v>
      </c>
      <c r="M97">
        <v>10</v>
      </c>
      <c r="N97" t="s">
        <v>48</v>
      </c>
    </row>
    <row r="98" spans="5:14" x14ac:dyDescent="0.25">
      <c r="E98">
        <v>5</v>
      </c>
      <c r="F98" t="s">
        <v>23</v>
      </c>
      <c r="M98">
        <v>10</v>
      </c>
      <c r="N98" t="s">
        <v>48</v>
      </c>
    </row>
    <row r="99" spans="5:14" x14ac:dyDescent="0.25">
      <c r="E99">
        <v>10</v>
      </c>
      <c r="F99" t="s">
        <v>23</v>
      </c>
      <c r="M99">
        <v>3</v>
      </c>
      <c r="N99" t="s">
        <v>48</v>
      </c>
    </row>
    <row r="100" spans="5:14" x14ac:dyDescent="0.25">
      <c r="E100">
        <v>2</v>
      </c>
      <c r="F100" t="s">
        <v>23</v>
      </c>
      <c r="M100">
        <v>1</v>
      </c>
      <c r="N100" t="s">
        <v>48</v>
      </c>
    </row>
    <row r="101" spans="5:14" x14ac:dyDescent="0.25">
      <c r="E101">
        <v>5</v>
      </c>
      <c r="F101" t="s">
        <v>23</v>
      </c>
      <c r="M101">
        <v>0</v>
      </c>
      <c r="N101" t="s">
        <v>48</v>
      </c>
    </row>
    <row r="102" spans="5:14" x14ac:dyDescent="0.25">
      <c r="E102">
        <v>10</v>
      </c>
      <c r="F102" t="s">
        <v>23</v>
      </c>
      <c r="M102">
        <v>2</v>
      </c>
      <c r="N102" t="s">
        <v>48</v>
      </c>
    </row>
    <row r="103" spans="5:14" x14ac:dyDescent="0.25">
      <c r="E103">
        <v>10</v>
      </c>
      <c r="F103" t="s">
        <v>23</v>
      </c>
      <c r="M103">
        <v>16</v>
      </c>
      <c r="N103" t="s">
        <v>48</v>
      </c>
    </row>
    <row r="104" spans="5:14" x14ac:dyDescent="0.25">
      <c r="E104">
        <v>1</v>
      </c>
      <c r="F104" t="s">
        <v>23</v>
      </c>
      <c r="M104">
        <v>3</v>
      </c>
      <c r="N104" t="s">
        <v>48</v>
      </c>
    </row>
    <row r="105" spans="5:14" x14ac:dyDescent="0.25">
      <c r="E105">
        <v>4</v>
      </c>
      <c r="F105" t="s">
        <v>23</v>
      </c>
      <c r="M105">
        <v>3</v>
      </c>
      <c r="N105" t="s">
        <v>48</v>
      </c>
    </row>
    <row r="106" spans="5:14" x14ac:dyDescent="0.25">
      <c r="E106">
        <v>4</v>
      </c>
      <c r="F106" t="s">
        <v>23</v>
      </c>
      <c r="M106">
        <v>20</v>
      </c>
      <c r="N106" t="s">
        <v>48</v>
      </c>
    </row>
    <row r="107" spans="5:14" x14ac:dyDescent="0.25">
      <c r="E107">
        <v>5</v>
      </c>
      <c r="F107" t="s">
        <v>23</v>
      </c>
      <c r="M107">
        <v>12</v>
      </c>
      <c r="N107" t="s">
        <v>48</v>
      </c>
    </row>
    <row r="108" spans="5:14" x14ac:dyDescent="0.25">
      <c r="E108">
        <v>2</v>
      </c>
      <c r="F108" t="s">
        <v>23</v>
      </c>
      <c r="M108">
        <v>2</v>
      </c>
      <c r="N108" t="s">
        <v>48</v>
      </c>
    </row>
    <row r="109" spans="5:14" x14ac:dyDescent="0.25">
      <c r="E109">
        <v>2</v>
      </c>
      <c r="F109" t="s">
        <v>23</v>
      </c>
      <c r="M109">
        <v>5</v>
      </c>
      <c r="N109" t="s">
        <v>48</v>
      </c>
    </row>
    <row r="110" spans="5:14" x14ac:dyDescent="0.25">
      <c r="E110">
        <v>10</v>
      </c>
      <c r="F110" t="s">
        <v>23</v>
      </c>
      <c r="M110">
        <v>10</v>
      </c>
      <c r="N110" t="s">
        <v>48</v>
      </c>
    </row>
    <row r="111" spans="5:14" x14ac:dyDescent="0.25">
      <c r="E111">
        <v>2</v>
      </c>
      <c r="F111" t="s">
        <v>23</v>
      </c>
      <c r="M111">
        <v>3</v>
      </c>
      <c r="N111" t="s">
        <v>48</v>
      </c>
    </row>
    <row r="112" spans="5:14" x14ac:dyDescent="0.25">
      <c r="E112">
        <v>20</v>
      </c>
      <c r="F112" t="s">
        <v>23</v>
      </c>
      <c r="M112">
        <v>0</v>
      </c>
      <c r="N112" t="s">
        <v>48</v>
      </c>
    </row>
    <row r="113" spans="5:14" x14ac:dyDescent="0.25">
      <c r="E113">
        <v>20</v>
      </c>
      <c r="F113" t="s">
        <v>23</v>
      </c>
      <c r="M113">
        <v>60</v>
      </c>
      <c r="N113" t="s">
        <v>48</v>
      </c>
    </row>
    <row r="114" spans="5:14" x14ac:dyDescent="0.25">
      <c r="E114">
        <v>20</v>
      </c>
      <c r="F114" t="s">
        <v>23</v>
      </c>
      <c r="M114">
        <v>12</v>
      </c>
      <c r="N114" t="s">
        <v>48</v>
      </c>
    </row>
    <row r="115" spans="5:14" x14ac:dyDescent="0.25">
      <c r="E115">
        <v>15</v>
      </c>
      <c r="F115" t="s">
        <v>23</v>
      </c>
      <c r="M115">
        <v>5</v>
      </c>
      <c r="N115" t="s">
        <v>48</v>
      </c>
    </row>
    <row r="116" spans="5:14" x14ac:dyDescent="0.25">
      <c r="E116">
        <v>2</v>
      </c>
      <c r="F116" t="s">
        <v>23</v>
      </c>
      <c r="M116">
        <v>50</v>
      </c>
      <c r="N116" t="s">
        <v>48</v>
      </c>
    </row>
    <row r="117" spans="5:14" x14ac:dyDescent="0.25">
      <c r="E117">
        <v>30</v>
      </c>
      <c r="F117" t="s">
        <v>23</v>
      </c>
      <c r="M117">
        <v>10</v>
      </c>
      <c r="N117" t="s">
        <v>48</v>
      </c>
    </row>
    <row r="118" spans="5:14" x14ac:dyDescent="0.25">
      <c r="E118">
        <v>1</v>
      </c>
      <c r="F118" t="s">
        <v>23</v>
      </c>
      <c r="M118">
        <v>12</v>
      </c>
      <c r="N118" t="s">
        <v>48</v>
      </c>
    </row>
    <row r="119" spans="5:14" x14ac:dyDescent="0.25">
      <c r="E119">
        <v>5</v>
      </c>
      <c r="F119" t="s">
        <v>23</v>
      </c>
      <c r="M119">
        <v>5</v>
      </c>
      <c r="N119" t="s">
        <v>48</v>
      </c>
    </row>
    <row r="120" spans="5:14" x14ac:dyDescent="0.25">
      <c r="E120">
        <v>2</v>
      </c>
      <c r="F120" t="s">
        <v>23</v>
      </c>
      <c r="M120">
        <v>3</v>
      </c>
      <c r="N120" t="s">
        <v>48</v>
      </c>
    </row>
    <row r="121" spans="5:14" x14ac:dyDescent="0.25">
      <c r="E121">
        <v>0</v>
      </c>
      <c r="F121" t="s">
        <v>23</v>
      </c>
      <c r="M121">
        <v>2</v>
      </c>
      <c r="N121" t="s">
        <v>48</v>
      </c>
    </row>
    <row r="122" spans="5:14" x14ac:dyDescent="0.25">
      <c r="E122">
        <v>5</v>
      </c>
      <c r="F122" t="s">
        <v>23</v>
      </c>
      <c r="M122">
        <v>10</v>
      </c>
      <c r="N122" t="s">
        <v>48</v>
      </c>
    </row>
    <row r="123" spans="5:14" x14ac:dyDescent="0.25">
      <c r="E123">
        <v>4</v>
      </c>
      <c r="F123" t="s">
        <v>23</v>
      </c>
      <c r="M123">
        <v>10</v>
      </c>
      <c r="N123" t="s">
        <v>48</v>
      </c>
    </row>
    <row r="124" spans="5:14" x14ac:dyDescent="0.25">
      <c r="E124">
        <v>10</v>
      </c>
      <c r="F124" t="s">
        <v>23</v>
      </c>
      <c r="M124">
        <v>5</v>
      </c>
      <c r="N124" t="s">
        <v>48</v>
      </c>
    </row>
    <row r="125" spans="5:14" x14ac:dyDescent="0.25">
      <c r="E125">
        <v>3</v>
      </c>
      <c r="F125" t="s">
        <v>23</v>
      </c>
      <c r="M125">
        <v>2</v>
      </c>
      <c r="N125" t="s">
        <v>48</v>
      </c>
    </row>
    <row r="126" spans="5:14" x14ac:dyDescent="0.25">
      <c r="E126">
        <v>56</v>
      </c>
      <c r="F126" t="s">
        <v>23</v>
      </c>
      <c r="M126">
        <v>5</v>
      </c>
      <c r="N126" t="s">
        <v>48</v>
      </c>
    </row>
    <row r="127" spans="5:14" x14ac:dyDescent="0.25">
      <c r="E127">
        <v>15</v>
      </c>
      <c r="F127" t="s">
        <v>23</v>
      </c>
      <c r="M127">
        <v>2</v>
      </c>
      <c r="N127" t="s">
        <v>48</v>
      </c>
    </row>
    <row r="128" spans="5:14" x14ac:dyDescent="0.25">
      <c r="E128">
        <v>1</v>
      </c>
      <c r="F128" t="s">
        <v>23</v>
      </c>
      <c r="M128">
        <v>30</v>
      </c>
      <c r="N128" t="s">
        <v>48</v>
      </c>
    </row>
    <row r="129" spans="5:14" x14ac:dyDescent="0.25">
      <c r="E129">
        <v>2</v>
      </c>
      <c r="F129" t="s">
        <v>23</v>
      </c>
      <c r="M129">
        <v>20</v>
      </c>
      <c r="N129" t="s">
        <v>48</v>
      </c>
    </row>
    <row r="130" spans="5:14" x14ac:dyDescent="0.25">
      <c r="E130">
        <v>5</v>
      </c>
      <c r="F130" t="s">
        <v>23</v>
      </c>
      <c r="M130">
        <v>6</v>
      </c>
      <c r="N130" t="s">
        <v>48</v>
      </c>
    </row>
    <row r="131" spans="5:14" x14ac:dyDescent="0.25">
      <c r="E131">
        <v>7</v>
      </c>
      <c r="F131" t="s">
        <v>23</v>
      </c>
      <c r="M131">
        <v>25</v>
      </c>
      <c r="N131" t="s">
        <v>48</v>
      </c>
    </row>
    <row r="132" spans="5:14" x14ac:dyDescent="0.25">
      <c r="E132">
        <v>12</v>
      </c>
      <c r="F132" t="s">
        <v>23</v>
      </c>
      <c r="M132">
        <v>20</v>
      </c>
      <c r="N132" t="s">
        <v>48</v>
      </c>
    </row>
    <row r="133" spans="5:14" x14ac:dyDescent="0.25">
      <c r="E133">
        <v>3</v>
      </c>
      <c r="F133" t="s">
        <v>23</v>
      </c>
      <c r="M133">
        <v>30</v>
      </c>
      <c r="N133" t="s">
        <v>48</v>
      </c>
    </row>
    <row r="134" spans="5:14" x14ac:dyDescent="0.25">
      <c r="E134">
        <v>10</v>
      </c>
      <c r="F134" t="s">
        <v>23</v>
      </c>
      <c r="M134">
        <v>5</v>
      </c>
      <c r="N134" t="s">
        <v>48</v>
      </c>
    </row>
    <row r="135" spans="5:14" x14ac:dyDescent="0.25">
      <c r="E135">
        <v>8</v>
      </c>
      <c r="F135" t="s">
        <v>23</v>
      </c>
      <c r="M135">
        <v>4</v>
      </c>
      <c r="N135" t="s">
        <v>48</v>
      </c>
    </row>
    <row r="136" spans="5:14" x14ac:dyDescent="0.25">
      <c r="E136">
        <v>30</v>
      </c>
      <c r="F136" t="s">
        <v>23</v>
      </c>
      <c r="M136">
        <v>6</v>
      </c>
      <c r="N136" t="s">
        <v>48</v>
      </c>
    </row>
    <row r="137" spans="5:14" x14ac:dyDescent="0.25">
      <c r="E137">
        <v>5</v>
      </c>
      <c r="F137" t="s">
        <v>23</v>
      </c>
      <c r="M137">
        <v>7</v>
      </c>
      <c r="N137" t="s">
        <v>48</v>
      </c>
    </row>
    <row r="138" spans="5:14" x14ac:dyDescent="0.25">
      <c r="E138">
        <v>25</v>
      </c>
      <c r="F138" t="s">
        <v>23</v>
      </c>
      <c r="M138">
        <v>25</v>
      </c>
      <c r="N138" t="s">
        <v>48</v>
      </c>
    </row>
    <row r="139" spans="5:14" x14ac:dyDescent="0.25">
      <c r="E139">
        <v>15</v>
      </c>
      <c r="F139" t="s">
        <v>23</v>
      </c>
      <c r="M139">
        <v>30</v>
      </c>
      <c r="N139" t="s">
        <v>48</v>
      </c>
    </row>
    <row r="140" spans="5:14" x14ac:dyDescent="0.25">
      <c r="E140">
        <v>3</v>
      </c>
      <c r="F140" t="s">
        <v>23</v>
      </c>
      <c r="M140">
        <v>12</v>
      </c>
      <c r="N140" t="s">
        <v>48</v>
      </c>
    </row>
    <row r="141" spans="5:14" x14ac:dyDescent="0.25">
      <c r="E141">
        <v>2</v>
      </c>
      <c r="F141" t="s">
        <v>23</v>
      </c>
      <c r="M141">
        <v>12</v>
      </c>
      <c r="N141" t="s">
        <v>48</v>
      </c>
    </row>
    <row r="142" spans="5:14" x14ac:dyDescent="0.25">
      <c r="E142">
        <v>3</v>
      </c>
      <c r="F142" t="s">
        <v>23</v>
      </c>
      <c r="M142">
        <v>20</v>
      </c>
      <c r="N142" t="s">
        <v>48</v>
      </c>
    </row>
    <row r="143" spans="5:14" x14ac:dyDescent="0.25">
      <c r="E143">
        <v>12</v>
      </c>
      <c r="F143" t="s">
        <v>23</v>
      </c>
      <c r="M143">
        <v>2</v>
      </c>
      <c r="N143" t="s">
        <v>48</v>
      </c>
    </row>
    <row r="144" spans="5:14" x14ac:dyDescent="0.25">
      <c r="E144">
        <v>3</v>
      </c>
      <c r="F144" t="s">
        <v>23</v>
      </c>
      <c r="M144">
        <v>10</v>
      </c>
      <c r="N144" t="s">
        <v>48</v>
      </c>
    </row>
    <row r="145" spans="5:14" x14ac:dyDescent="0.25">
      <c r="E145">
        <v>2</v>
      </c>
      <c r="F145" t="s">
        <v>23</v>
      </c>
      <c r="M145">
        <v>20</v>
      </c>
      <c r="N145" t="s">
        <v>48</v>
      </c>
    </row>
    <row r="146" spans="5:14" x14ac:dyDescent="0.25">
      <c r="E146">
        <v>4</v>
      </c>
      <c r="F146" t="s">
        <v>23</v>
      </c>
      <c r="M146">
        <v>8</v>
      </c>
      <c r="N146" t="s">
        <v>48</v>
      </c>
    </row>
    <row r="147" spans="5:14" x14ac:dyDescent="0.25">
      <c r="E147">
        <v>4</v>
      </c>
      <c r="F147" t="s">
        <v>23</v>
      </c>
      <c r="M147">
        <v>3</v>
      </c>
      <c r="N147" t="s">
        <v>48</v>
      </c>
    </row>
    <row r="148" spans="5:14" x14ac:dyDescent="0.25">
      <c r="E148">
        <v>7</v>
      </c>
      <c r="F148" t="s">
        <v>23</v>
      </c>
      <c r="M148">
        <v>8</v>
      </c>
      <c r="N148" t="s">
        <v>48</v>
      </c>
    </row>
    <row r="149" spans="5:14" x14ac:dyDescent="0.25">
      <c r="E149">
        <v>0</v>
      </c>
      <c r="F149" t="s">
        <v>23</v>
      </c>
      <c r="M149">
        <v>12</v>
      </c>
      <c r="N149" t="s">
        <v>48</v>
      </c>
    </row>
    <row r="150" spans="5:14" x14ac:dyDescent="0.25">
      <c r="E150">
        <v>6</v>
      </c>
      <c r="F150" t="s">
        <v>23</v>
      </c>
      <c r="M150">
        <v>5</v>
      </c>
      <c r="N150" t="s">
        <v>48</v>
      </c>
    </row>
    <row r="151" spans="5:14" x14ac:dyDescent="0.25">
      <c r="E151">
        <v>2</v>
      </c>
      <c r="F151" t="s">
        <v>23</v>
      </c>
      <c r="M151">
        <v>2</v>
      </c>
      <c r="N151" t="s">
        <v>48</v>
      </c>
    </row>
    <row r="152" spans="5:14" x14ac:dyDescent="0.25">
      <c r="E152">
        <v>2</v>
      </c>
      <c r="F152" t="s">
        <v>23</v>
      </c>
      <c r="M152">
        <v>12</v>
      </c>
      <c r="N152" t="s">
        <v>48</v>
      </c>
    </row>
    <row r="153" spans="5:14" x14ac:dyDescent="0.25">
      <c r="E153">
        <v>14</v>
      </c>
      <c r="F153" t="s">
        <v>23</v>
      </c>
      <c r="M153">
        <v>3</v>
      </c>
      <c r="N153" t="s">
        <v>48</v>
      </c>
    </row>
    <row r="154" spans="5:14" x14ac:dyDescent="0.25">
      <c r="E154">
        <v>2</v>
      </c>
      <c r="F154" t="s">
        <v>23</v>
      </c>
      <c r="M154">
        <v>4</v>
      </c>
      <c r="N154" t="s">
        <v>48</v>
      </c>
    </row>
    <row r="155" spans="5:14" x14ac:dyDescent="0.25">
      <c r="E155">
        <v>5</v>
      </c>
      <c r="F155" t="s">
        <v>23</v>
      </c>
      <c r="M155">
        <v>10</v>
      </c>
      <c r="N155" t="s">
        <v>48</v>
      </c>
    </row>
    <row r="156" spans="5:14" x14ac:dyDescent="0.25">
      <c r="E156">
        <v>10</v>
      </c>
      <c r="F156" t="s">
        <v>23</v>
      </c>
      <c r="M156">
        <v>15</v>
      </c>
      <c r="N156" t="s">
        <v>48</v>
      </c>
    </row>
    <row r="157" spans="5:14" x14ac:dyDescent="0.25">
      <c r="E157">
        <v>12</v>
      </c>
      <c r="F157" t="s">
        <v>23</v>
      </c>
      <c r="M157">
        <v>20</v>
      </c>
      <c r="N157" t="s">
        <v>48</v>
      </c>
    </row>
    <row r="158" spans="5:14" x14ac:dyDescent="0.25">
      <c r="E158">
        <v>6</v>
      </c>
      <c r="F158" t="s">
        <v>23</v>
      </c>
      <c r="M158">
        <v>1</v>
      </c>
      <c r="N158" t="s">
        <v>48</v>
      </c>
    </row>
    <row r="159" spans="5:14" x14ac:dyDescent="0.25">
      <c r="E159">
        <v>2</v>
      </c>
      <c r="F159" t="s">
        <v>23</v>
      </c>
      <c r="M159">
        <v>2</v>
      </c>
      <c r="N159" t="s">
        <v>48</v>
      </c>
    </row>
    <row r="160" spans="5:14" x14ac:dyDescent="0.25">
      <c r="E160">
        <v>10</v>
      </c>
      <c r="F160" t="s">
        <v>23</v>
      </c>
      <c r="M160">
        <v>12</v>
      </c>
      <c r="N160" t="s">
        <v>48</v>
      </c>
    </row>
    <row r="161" spans="5:14" x14ac:dyDescent="0.25">
      <c r="E161">
        <v>30</v>
      </c>
      <c r="F161" t="s">
        <v>23</v>
      </c>
      <c r="M161">
        <v>10</v>
      </c>
      <c r="N161" t="s">
        <v>48</v>
      </c>
    </row>
    <row r="162" spans="5:14" x14ac:dyDescent="0.25">
      <c r="E162">
        <v>4</v>
      </c>
      <c r="F162" t="s">
        <v>23</v>
      </c>
      <c r="M162">
        <v>25</v>
      </c>
      <c r="N162" t="s">
        <v>48</v>
      </c>
    </row>
    <row r="163" spans="5:14" x14ac:dyDescent="0.25">
      <c r="E163">
        <v>120</v>
      </c>
      <c r="F163" t="s">
        <v>23</v>
      </c>
      <c r="M163">
        <v>3</v>
      </c>
      <c r="N163" t="s">
        <v>48</v>
      </c>
    </row>
    <row r="164" spans="5:14" x14ac:dyDescent="0.25">
      <c r="E164">
        <v>5</v>
      </c>
      <c r="F164" t="s">
        <v>23</v>
      </c>
      <c r="M164">
        <v>12</v>
      </c>
      <c r="N164" t="s">
        <v>48</v>
      </c>
    </row>
    <row r="165" spans="5:14" x14ac:dyDescent="0.25">
      <c r="E165">
        <v>8</v>
      </c>
      <c r="F165" t="s">
        <v>23</v>
      </c>
      <c r="M165">
        <v>15</v>
      </c>
      <c r="N165" t="s">
        <v>48</v>
      </c>
    </row>
    <row r="166" spans="5:14" x14ac:dyDescent="0.25">
      <c r="E166">
        <v>20</v>
      </c>
      <c r="F166" t="s">
        <v>23</v>
      </c>
      <c r="M166">
        <v>24</v>
      </c>
      <c r="N166" t="s">
        <v>48</v>
      </c>
    </row>
    <row r="167" spans="5:14" x14ac:dyDescent="0.25">
      <c r="E167">
        <v>2</v>
      </c>
      <c r="F167" t="s">
        <v>23</v>
      </c>
      <c r="M167">
        <v>2</v>
      </c>
      <c r="N167" t="s">
        <v>48</v>
      </c>
    </row>
    <row r="168" spans="5:14" x14ac:dyDescent="0.25">
      <c r="E168">
        <v>5</v>
      </c>
      <c r="F168" t="s">
        <v>23</v>
      </c>
      <c r="M168">
        <v>75</v>
      </c>
      <c r="N168" t="s">
        <v>48</v>
      </c>
    </row>
    <row r="169" spans="5:14" x14ac:dyDescent="0.25">
      <c r="E169">
        <v>6</v>
      </c>
      <c r="F169" t="s">
        <v>23</v>
      </c>
      <c r="M169">
        <v>0</v>
      </c>
      <c r="N169" t="s">
        <v>48</v>
      </c>
    </row>
    <row r="170" spans="5:14" x14ac:dyDescent="0.25">
      <c r="E170">
        <v>60</v>
      </c>
      <c r="F170" t="s">
        <v>23</v>
      </c>
      <c r="M170">
        <v>10</v>
      </c>
      <c r="N170" t="s">
        <v>48</v>
      </c>
    </row>
    <row r="171" spans="5:14" x14ac:dyDescent="0.25">
      <c r="E171">
        <v>8</v>
      </c>
      <c r="F171" t="s">
        <v>23</v>
      </c>
      <c r="M171">
        <v>20</v>
      </c>
      <c r="N171" t="s">
        <v>48</v>
      </c>
    </row>
    <row r="172" spans="5:14" x14ac:dyDescent="0.25">
      <c r="E172">
        <v>15</v>
      </c>
      <c r="F172" t="s">
        <v>23</v>
      </c>
      <c r="M172">
        <v>25</v>
      </c>
      <c r="N172" t="s">
        <v>48</v>
      </c>
    </row>
    <row r="173" spans="5:14" x14ac:dyDescent="0.25">
      <c r="E173">
        <v>100</v>
      </c>
      <c r="F173" t="s">
        <v>23</v>
      </c>
      <c r="M173">
        <v>15</v>
      </c>
      <c r="N173" t="s">
        <v>48</v>
      </c>
    </row>
    <row r="174" spans="5:14" x14ac:dyDescent="0.25">
      <c r="E174">
        <v>12</v>
      </c>
      <c r="F174" t="s">
        <v>23</v>
      </c>
      <c r="M174">
        <v>20</v>
      </c>
      <c r="N174" t="s">
        <v>48</v>
      </c>
    </row>
    <row r="175" spans="5:14" x14ac:dyDescent="0.25">
      <c r="E175">
        <v>0</v>
      </c>
      <c r="F175" t="s">
        <v>23</v>
      </c>
      <c r="M175">
        <v>30</v>
      </c>
      <c r="N175" t="s">
        <v>48</v>
      </c>
    </row>
    <row r="176" spans="5:14" x14ac:dyDescent="0.25">
      <c r="E176">
        <v>3</v>
      </c>
      <c r="F176" t="s">
        <v>23</v>
      </c>
      <c r="M176">
        <v>5</v>
      </c>
      <c r="N176" t="s">
        <v>48</v>
      </c>
    </row>
    <row r="177" spans="5:14" x14ac:dyDescent="0.25">
      <c r="E177">
        <v>6</v>
      </c>
      <c r="F177" t="s">
        <v>23</v>
      </c>
      <c r="M177">
        <v>20</v>
      </c>
      <c r="N177" t="s">
        <v>48</v>
      </c>
    </row>
    <row r="178" spans="5:14" x14ac:dyDescent="0.25">
      <c r="E178">
        <v>15</v>
      </c>
      <c r="F178" t="s">
        <v>23</v>
      </c>
      <c r="M178">
        <v>10</v>
      </c>
      <c r="N178" t="s">
        <v>48</v>
      </c>
    </row>
    <row r="179" spans="5:14" x14ac:dyDescent="0.25">
      <c r="E179">
        <v>10</v>
      </c>
      <c r="F179" t="s">
        <v>23</v>
      </c>
      <c r="M179">
        <v>3</v>
      </c>
      <c r="N179" t="s">
        <v>48</v>
      </c>
    </row>
    <row r="180" spans="5:14" x14ac:dyDescent="0.25">
      <c r="E180">
        <v>3</v>
      </c>
      <c r="F180" t="s">
        <v>23</v>
      </c>
      <c r="M180">
        <v>200</v>
      </c>
      <c r="N180" t="s">
        <v>48</v>
      </c>
    </row>
    <row r="181" spans="5:14" x14ac:dyDescent="0.25">
      <c r="E181">
        <v>30</v>
      </c>
      <c r="F181" t="s">
        <v>23</v>
      </c>
      <c r="M181">
        <v>12</v>
      </c>
      <c r="N181" t="s">
        <v>48</v>
      </c>
    </row>
    <row r="182" spans="5:14" x14ac:dyDescent="0.25">
      <c r="E182">
        <v>2</v>
      </c>
      <c r="F182" t="s">
        <v>23</v>
      </c>
      <c r="M182">
        <v>10</v>
      </c>
      <c r="N182" t="s">
        <v>48</v>
      </c>
    </row>
    <row r="183" spans="5:14" x14ac:dyDescent="0.25">
      <c r="E183">
        <v>6</v>
      </c>
      <c r="F183" t="s">
        <v>23</v>
      </c>
      <c r="M183">
        <v>15</v>
      </c>
      <c r="N183" t="s">
        <v>48</v>
      </c>
    </row>
    <row r="184" spans="5:14" x14ac:dyDescent="0.25">
      <c r="E184">
        <v>12</v>
      </c>
      <c r="F184" t="s">
        <v>23</v>
      </c>
      <c r="M184">
        <v>4</v>
      </c>
      <c r="N184" t="s">
        <v>48</v>
      </c>
    </row>
    <row r="185" spans="5:14" x14ac:dyDescent="0.25">
      <c r="E185">
        <v>10</v>
      </c>
      <c r="F185" t="s">
        <v>23</v>
      </c>
      <c r="M185">
        <v>10</v>
      </c>
      <c r="N185" t="s">
        <v>48</v>
      </c>
    </row>
    <row r="186" spans="5:14" x14ac:dyDescent="0.25">
      <c r="E186">
        <v>6</v>
      </c>
      <c r="F186" t="s">
        <v>23</v>
      </c>
      <c r="M186">
        <v>2</v>
      </c>
      <c r="N186" t="s">
        <v>48</v>
      </c>
    </row>
    <row r="187" spans="5:14" x14ac:dyDescent="0.25">
      <c r="E187">
        <v>20</v>
      </c>
      <c r="F187" t="s">
        <v>23</v>
      </c>
      <c r="M187">
        <v>20</v>
      </c>
      <c r="N187" t="s">
        <v>48</v>
      </c>
    </row>
    <row r="188" spans="5:14" x14ac:dyDescent="0.25">
      <c r="E188">
        <v>5</v>
      </c>
      <c r="F188" t="s">
        <v>23</v>
      </c>
      <c r="M188">
        <v>15</v>
      </c>
      <c r="N188" t="s">
        <v>48</v>
      </c>
    </row>
    <row r="189" spans="5:14" x14ac:dyDescent="0.25">
      <c r="E189">
        <v>1</v>
      </c>
      <c r="F189" t="s">
        <v>23</v>
      </c>
      <c r="M189">
        <v>3</v>
      </c>
      <c r="N189" t="s">
        <v>48</v>
      </c>
    </row>
    <row r="190" spans="5:14" x14ac:dyDescent="0.25">
      <c r="E190">
        <v>6</v>
      </c>
      <c r="F190" t="s">
        <v>23</v>
      </c>
      <c r="M190">
        <v>20</v>
      </c>
      <c r="N190" t="s">
        <v>48</v>
      </c>
    </row>
    <row r="191" spans="5:14" x14ac:dyDescent="0.25">
      <c r="E191">
        <v>36</v>
      </c>
      <c r="F191" t="s">
        <v>23</v>
      </c>
      <c r="M191">
        <v>9</v>
      </c>
      <c r="N191" t="s">
        <v>48</v>
      </c>
    </row>
    <row r="192" spans="5:14" x14ac:dyDescent="0.25">
      <c r="E192">
        <v>6</v>
      </c>
      <c r="F192" t="s">
        <v>23</v>
      </c>
      <c r="M192">
        <v>20</v>
      </c>
      <c r="N192" t="s">
        <v>48</v>
      </c>
    </row>
    <row r="193" spans="5:14" x14ac:dyDescent="0.25">
      <c r="E193">
        <v>15</v>
      </c>
      <c r="F193" t="s">
        <v>23</v>
      </c>
      <c r="M193">
        <v>50</v>
      </c>
      <c r="N193" t="s">
        <v>48</v>
      </c>
    </row>
    <row r="194" spans="5:14" x14ac:dyDescent="0.25">
      <c r="E194">
        <v>2</v>
      </c>
      <c r="F194" t="s">
        <v>23</v>
      </c>
      <c r="M194">
        <v>20</v>
      </c>
      <c r="N194" t="s">
        <v>48</v>
      </c>
    </row>
    <row r="195" spans="5:14" x14ac:dyDescent="0.25">
      <c r="E195">
        <v>100</v>
      </c>
      <c r="F195" t="s">
        <v>23</v>
      </c>
      <c r="M195">
        <v>50</v>
      </c>
      <c r="N195" t="s">
        <v>48</v>
      </c>
    </row>
    <row r="196" spans="5:14" x14ac:dyDescent="0.25">
      <c r="E196">
        <v>10</v>
      </c>
      <c r="F196" t="s">
        <v>23</v>
      </c>
      <c r="M196">
        <v>10</v>
      </c>
      <c r="N196" t="s">
        <v>48</v>
      </c>
    </row>
    <row r="197" spans="5:14" x14ac:dyDescent="0.25">
      <c r="E197">
        <v>24</v>
      </c>
      <c r="F197" t="s">
        <v>23</v>
      </c>
      <c r="M197">
        <v>3</v>
      </c>
      <c r="N197" t="s">
        <v>48</v>
      </c>
    </row>
    <row r="198" spans="5:14" x14ac:dyDescent="0.25">
      <c r="E198">
        <v>30</v>
      </c>
      <c r="F198" t="s">
        <v>23</v>
      </c>
      <c r="M198">
        <v>5</v>
      </c>
      <c r="N198" t="s">
        <v>48</v>
      </c>
    </row>
    <row r="199" spans="5:14" x14ac:dyDescent="0.25">
      <c r="E199">
        <v>4</v>
      </c>
      <c r="F199" t="s">
        <v>23</v>
      </c>
      <c r="M199">
        <v>5</v>
      </c>
      <c r="N199" t="s">
        <v>48</v>
      </c>
    </row>
    <row r="200" spans="5:14" x14ac:dyDescent="0.25">
      <c r="E200">
        <v>30</v>
      </c>
      <c r="F200" t="s">
        <v>23</v>
      </c>
      <c r="M200">
        <v>0</v>
      </c>
      <c r="N200" t="s">
        <v>48</v>
      </c>
    </row>
    <row r="201" spans="5:14" x14ac:dyDescent="0.25">
      <c r="E201">
        <v>12</v>
      </c>
      <c r="F201" t="s">
        <v>23</v>
      </c>
      <c r="M201">
        <v>4</v>
      </c>
      <c r="N201" t="s">
        <v>48</v>
      </c>
    </row>
    <row r="202" spans="5:14" x14ac:dyDescent="0.25">
      <c r="E202">
        <v>10</v>
      </c>
      <c r="F202" t="s">
        <v>23</v>
      </c>
      <c r="M202">
        <v>12</v>
      </c>
      <c r="N202" t="s">
        <v>48</v>
      </c>
    </row>
    <row r="203" spans="5:14" x14ac:dyDescent="0.25">
      <c r="E203">
        <v>3</v>
      </c>
      <c r="F203" t="s">
        <v>23</v>
      </c>
      <c r="M203">
        <v>7</v>
      </c>
      <c r="N203" t="s">
        <v>48</v>
      </c>
    </row>
    <row r="204" spans="5:14" x14ac:dyDescent="0.25">
      <c r="E204">
        <v>10</v>
      </c>
      <c r="F204" t="s">
        <v>23</v>
      </c>
      <c r="M204">
        <v>25</v>
      </c>
      <c r="N204" t="s">
        <v>48</v>
      </c>
    </row>
    <row r="205" spans="5:14" x14ac:dyDescent="0.25">
      <c r="E205">
        <v>12</v>
      </c>
      <c r="F205" t="s">
        <v>23</v>
      </c>
      <c r="M205">
        <v>15</v>
      </c>
      <c r="N205" t="s">
        <v>48</v>
      </c>
    </row>
    <row r="206" spans="5:14" x14ac:dyDescent="0.25">
      <c r="E206">
        <v>10</v>
      </c>
      <c r="F206" t="s">
        <v>23</v>
      </c>
      <c r="M206">
        <v>5</v>
      </c>
      <c r="N206" t="s">
        <v>48</v>
      </c>
    </row>
    <row r="207" spans="5:14" x14ac:dyDescent="0.25">
      <c r="E207">
        <v>15</v>
      </c>
      <c r="F207" t="s">
        <v>23</v>
      </c>
      <c r="M207">
        <v>8</v>
      </c>
      <c r="N207" t="s">
        <v>48</v>
      </c>
    </row>
    <row r="208" spans="5:14" x14ac:dyDescent="0.25">
      <c r="E208">
        <v>20</v>
      </c>
      <c r="F208" t="s">
        <v>23</v>
      </c>
      <c r="M208">
        <v>10</v>
      </c>
      <c r="N208" t="s">
        <v>48</v>
      </c>
    </row>
    <row r="209" spans="5:14" x14ac:dyDescent="0.25">
      <c r="E209">
        <v>12</v>
      </c>
      <c r="F209" t="s">
        <v>23</v>
      </c>
      <c r="M209">
        <v>6</v>
      </c>
      <c r="N209" t="s">
        <v>48</v>
      </c>
    </row>
    <row r="210" spans="5:14" x14ac:dyDescent="0.25">
      <c r="E210">
        <v>50</v>
      </c>
      <c r="F210" t="s">
        <v>23</v>
      </c>
      <c r="M210">
        <v>8</v>
      </c>
      <c r="N210" t="s">
        <v>48</v>
      </c>
    </row>
    <row r="211" spans="5:14" x14ac:dyDescent="0.25">
      <c r="E211">
        <v>24</v>
      </c>
      <c r="F211" t="s">
        <v>23</v>
      </c>
      <c r="M211">
        <v>4</v>
      </c>
      <c r="N211" t="s">
        <v>48</v>
      </c>
    </row>
    <row r="212" spans="5:14" x14ac:dyDescent="0.25">
      <c r="E212">
        <v>100</v>
      </c>
      <c r="F212" t="s">
        <v>23</v>
      </c>
      <c r="M212">
        <v>5</v>
      </c>
      <c r="N212" t="s">
        <v>48</v>
      </c>
    </row>
    <row r="213" spans="5:14" x14ac:dyDescent="0.25">
      <c r="E213">
        <v>10</v>
      </c>
      <c r="F213" t="s">
        <v>23</v>
      </c>
      <c r="M213">
        <v>20</v>
      </c>
      <c r="N213" t="s">
        <v>48</v>
      </c>
    </row>
    <row r="214" spans="5:14" x14ac:dyDescent="0.25">
      <c r="E214">
        <v>15</v>
      </c>
      <c r="F214" t="s">
        <v>23</v>
      </c>
      <c r="M214">
        <v>20</v>
      </c>
      <c r="N214" t="s">
        <v>48</v>
      </c>
    </row>
    <row r="215" spans="5:14" x14ac:dyDescent="0.25">
      <c r="E215">
        <v>4</v>
      </c>
      <c r="F215" t="s">
        <v>23</v>
      </c>
      <c r="M215">
        <v>24</v>
      </c>
      <c r="N215" t="s">
        <v>48</v>
      </c>
    </row>
    <row r="216" spans="5:14" x14ac:dyDescent="0.25">
      <c r="E216">
        <v>15</v>
      </c>
      <c r="F216" t="s">
        <v>23</v>
      </c>
      <c r="M216">
        <v>10</v>
      </c>
      <c r="N216" t="s">
        <v>48</v>
      </c>
    </row>
    <row r="217" spans="5:14" x14ac:dyDescent="0.25">
      <c r="E217">
        <v>20</v>
      </c>
      <c r="F217" t="s">
        <v>23</v>
      </c>
      <c r="M217">
        <v>8</v>
      </c>
      <c r="N217" t="s">
        <v>48</v>
      </c>
    </row>
    <row r="218" spans="5:14" x14ac:dyDescent="0.25">
      <c r="E218">
        <v>2</v>
      </c>
      <c r="F218" t="s">
        <v>23</v>
      </c>
      <c r="M218">
        <v>1</v>
      </c>
      <c r="N218" t="s">
        <v>48</v>
      </c>
    </row>
    <row r="219" spans="5:14" x14ac:dyDescent="0.25">
      <c r="E219">
        <v>24</v>
      </c>
      <c r="F219" t="s">
        <v>23</v>
      </c>
      <c r="M219">
        <v>5</v>
      </c>
      <c r="N219" t="s">
        <v>48</v>
      </c>
    </row>
    <row r="220" spans="5:14" x14ac:dyDescent="0.25">
      <c r="E220">
        <v>4</v>
      </c>
      <c r="F220" t="s">
        <v>23</v>
      </c>
      <c r="M220">
        <v>4</v>
      </c>
      <c r="N220" t="s">
        <v>48</v>
      </c>
    </row>
    <row r="221" spans="5:14" x14ac:dyDescent="0.25">
      <c r="E221">
        <v>2</v>
      </c>
      <c r="F221" t="s">
        <v>23</v>
      </c>
      <c r="M221">
        <v>50</v>
      </c>
      <c r="N221" t="s">
        <v>48</v>
      </c>
    </row>
    <row r="222" spans="5:14" x14ac:dyDescent="0.25">
      <c r="E222">
        <v>3</v>
      </c>
      <c r="F222" t="s">
        <v>23</v>
      </c>
      <c r="M222">
        <v>3</v>
      </c>
      <c r="N222" t="s">
        <v>48</v>
      </c>
    </row>
    <row r="223" spans="5:14" x14ac:dyDescent="0.25">
      <c r="E223">
        <v>10</v>
      </c>
      <c r="F223" t="s">
        <v>23</v>
      </c>
      <c r="M223">
        <v>5</v>
      </c>
      <c r="N223" t="s">
        <v>48</v>
      </c>
    </row>
    <row r="224" spans="5:14" x14ac:dyDescent="0.25">
      <c r="E224">
        <v>2</v>
      </c>
      <c r="F224" t="s">
        <v>23</v>
      </c>
      <c r="M224">
        <v>20</v>
      </c>
      <c r="N224" t="s">
        <v>48</v>
      </c>
    </row>
    <row r="225" spans="5:14" x14ac:dyDescent="0.25">
      <c r="E225">
        <v>10</v>
      </c>
      <c r="F225" t="s">
        <v>23</v>
      </c>
      <c r="M225">
        <v>10</v>
      </c>
      <c r="N225" t="s">
        <v>48</v>
      </c>
    </row>
    <row r="226" spans="5:14" x14ac:dyDescent="0.25">
      <c r="E226">
        <v>10</v>
      </c>
      <c r="F226" t="s">
        <v>23</v>
      </c>
      <c r="M226">
        <v>6</v>
      </c>
      <c r="N226" t="s">
        <v>48</v>
      </c>
    </row>
    <row r="227" spans="5:14" x14ac:dyDescent="0.25">
      <c r="E227">
        <v>5</v>
      </c>
      <c r="F227" t="s">
        <v>23</v>
      </c>
      <c r="M227">
        <v>5</v>
      </c>
      <c r="N227" t="s">
        <v>48</v>
      </c>
    </row>
    <row r="228" spans="5:14" x14ac:dyDescent="0.25">
      <c r="E228">
        <v>20</v>
      </c>
      <c r="F228" t="s">
        <v>23</v>
      </c>
      <c r="M228">
        <v>4</v>
      </c>
      <c r="N228" t="s">
        <v>48</v>
      </c>
    </row>
    <row r="229" spans="5:14" x14ac:dyDescent="0.25">
      <c r="E229">
        <v>5</v>
      </c>
      <c r="F229" t="s">
        <v>23</v>
      </c>
      <c r="M229">
        <v>15</v>
      </c>
      <c r="N229" t="s">
        <v>48</v>
      </c>
    </row>
    <row r="230" spans="5:14" x14ac:dyDescent="0.25">
      <c r="E230">
        <v>0</v>
      </c>
      <c r="F230" t="s">
        <v>23</v>
      </c>
      <c r="M230">
        <v>5</v>
      </c>
      <c r="N230" t="s">
        <v>48</v>
      </c>
    </row>
    <row r="231" spans="5:14" x14ac:dyDescent="0.25">
      <c r="E231">
        <v>5</v>
      </c>
      <c r="F231" t="s">
        <v>23</v>
      </c>
      <c r="M231">
        <v>7</v>
      </c>
      <c r="N231" t="s">
        <v>48</v>
      </c>
    </row>
    <row r="232" spans="5:14" x14ac:dyDescent="0.25">
      <c r="E232">
        <v>5</v>
      </c>
      <c r="F232" t="s">
        <v>23</v>
      </c>
      <c r="M232">
        <v>5</v>
      </c>
      <c r="N232" t="s">
        <v>48</v>
      </c>
    </row>
    <row r="233" spans="5:14" x14ac:dyDescent="0.25">
      <c r="E233">
        <v>24</v>
      </c>
      <c r="F233" t="s">
        <v>23</v>
      </c>
      <c r="M233">
        <v>1</v>
      </c>
      <c r="N233" t="s">
        <v>48</v>
      </c>
    </row>
    <row r="234" spans="5:14" x14ac:dyDescent="0.25">
      <c r="E234">
        <v>4</v>
      </c>
      <c r="F234" t="s">
        <v>23</v>
      </c>
      <c r="M234">
        <v>1</v>
      </c>
      <c r="N234" t="s">
        <v>48</v>
      </c>
    </row>
    <row r="235" spans="5:14" x14ac:dyDescent="0.25">
      <c r="E235">
        <v>10</v>
      </c>
      <c r="F235" t="s">
        <v>23</v>
      </c>
      <c r="M235">
        <v>6</v>
      </c>
      <c r="N235" t="s">
        <v>48</v>
      </c>
    </row>
    <row r="236" spans="5:14" x14ac:dyDescent="0.25">
      <c r="E236">
        <v>4</v>
      </c>
      <c r="F236" t="s">
        <v>23</v>
      </c>
      <c r="M236">
        <v>25</v>
      </c>
      <c r="N236" t="s">
        <v>48</v>
      </c>
    </row>
    <row r="237" spans="5:14" x14ac:dyDescent="0.25">
      <c r="E237">
        <v>9</v>
      </c>
      <c r="F237" t="s">
        <v>23</v>
      </c>
      <c r="M237">
        <v>300</v>
      </c>
      <c r="N237" t="s">
        <v>48</v>
      </c>
    </row>
    <row r="238" spans="5:14" x14ac:dyDescent="0.25">
      <c r="E238">
        <v>6</v>
      </c>
      <c r="F238" t="s">
        <v>23</v>
      </c>
      <c r="M238">
        <v>4</v>
      </c>
      <c r="N238" t="s">
        <v>48</v>
      </c>
    </row>
    <row r="239" spans="5:14" x14ac:dyDescent="0.25">
      <c r="E239">
        <v>10</v>
      </c>
      <c r="F239" t="s">
        <v>23</v>
      </c>
      <c r="M239">
        <v>15</v>
      </c>
      <c r="N239" t="s">
        <v>48</v>
      </c>
    </row>
    <row r="240" spans="5:14" x14ac:dyDescent="0.25">
      <c r="E240">
        <v>20</v>
      </c>
      <c r="F240" t="s">
        <v>23</v>
      </c>
      <c r="M240">
        <v>25</v>
      </c>
      <c r="N240" t="s">
        <v>48</v>
      </c>
    </row>
    <row r="241" spans="5:14" x14ac:dyDescent="0.25">
      <c r="E241">
        <v>30</v>
      </c>
      <c r="F241" t="s">
        <v>23</v>
      </c>
      <c r="M241">
        <v>24</v>
      </c>
      <c r="N241" t="s">
        <v>48</v>
      </c>
    </row>
    <row r="242" spans="5:14" x14ac:dyDescent="0.25">
      <c r="E242">
        <v>2</v>
      </c>
      <c r="F242" t="s">
        <v>23</v>
      </c>
      <c r="M242">
        <v>5</v>
      </c>
      <c r="N242" t="s">
        <v>48</v>
      </c>
    </row>
    <row r="243" spans="5:14" x14ac:dyDescent="0.25">
      <c r="E243">
        <v>3</v>
      </c>
      <c r="F243" t="s">
        <v>23</v>
      </c>
      <c r="M243">
        <v>1</v>
      </c>
      <c r="N243" t="s">
        <v>48</v>
      </c>
    </row>
    <row r="244" spans="5:14" x14ac:dyDescent="0.25">
      <c r="E244">
        <v>8</v>
      </c>
      <c r="F244" t="s">
        <v>23</v>
      </c>
      <c r="M244">
        <v>14</v>
      </c>
      <c r="N244" t="s">
        <v>48</v>
      </c>
    </row>
    <row r="245" spans="5:14" x14ac:dyDescent="0.25">
      <c r="E245">
        <v>100</v>
      </c>
      <c r="F245" t="s">
        <v>23</v>
      </c>
      <c r="M245">
        <v>4</v>
      </c>
      <c r="N245" t="s">
        <v>48</v>
      </c>
    </row>
    <row r="246" spans="5:14" x14ac:dyDescent="0.25">
      <c r="E246">
        <v>6</v>
      </c>
      <c r="F246" t="s">
        <v>23</v>
      </c>
      <c r="M246">
        <v>6</v>
      </c>
      <c r="N246" t="s">
        <v>48</v>
      </c>
    </row>
    <row r="247" spans="5:14" x14ac:dyDescent="0.25">
      <c r="E247">
        <v>5</v>
      </c>
      <c r="F247" t="s">
        <v>23</v>
      </c>
      <c r="M247">
        <v>3</v>
      </c>
      <c r="N247" t="s">
        <v>48</v>
      </c>
    </row>
    <row r="248" spans="5:14" x14ac:dyDescent="0.25">
      <c r="E248">
        <v>15</v>
      </c>
      <c r="F248" t="s">
        <v>23</v>
      </c>
      <c r="M248">
        <v>4</v>
      </c>
      <c r="N248" t="s">
        <v>48</v>
      </c>
    </row>
    <row r="249" spans="5:14" x14ac:dyDescent="0.25">
      <c r="E249">
        <v>3</v>
      </c>
      <c r="F249" t="s">
        <v>23</v>
      </c>
      <c r="M249">
        <v>1</v>
      </c>
      <c r="N249" t="s">
        <v>48</v>
      </c>
    </row>
    <row r="250" spans="5:14" x14ac:dyDescent="0.25">
      <c r="E250">
        <v>5</v>
      </c>
      <c r="F250" t="s">
        <v>23</v>
      </c>
      <c r="M250">
        <v>12</v>
      </c>
      <c r="N250" t="s">
        <v>48</v>
      </c>
    </row>
    <row r="251" spans="5:14" x14ac:dyDescent="0.25">
      <c r="E251">
        <v>8</v>
      </c>
      <c r="F251" t="s">
        <v>23</v>
      </c>
      <c r="M251">
        <v>20</v>
      </c>
      <c r="N251" t="s">
        <v>48</v>
      </c>
    </row>
    <row r="252" spans="5:14" x14ac:dyDescent="0.25">
      <c r="E252">
        <v>6</v>
      </c>
      <c r="F252" t="s">
        <v>23</v>
      </c>
      <c r="M252">
        <v>1</v>
      </c>
      <c r="N252" t="s">
        <v>48</v>
      </c>
    </row>
    <row r="253" spans="5:14" x14ac:dyDescent="0.25">
      <c r="E253">
        <v>1</v>
      </c>
      <c r="F253" t="s">
        <v>23</v>
      </c>
      <c r="M253">
        <v>40</v>
      </c>
      <c r="N253" t="s">
        <v>48</v>
      </c>
    </row>
    <row r="254" spans="5:14" x14ac:dyDescent="0.25">
      <c r="E254">
        <v>6</v>
      </c>
      <c r="F254" t="s">
        <v>23</v>
      </c>
      <c r="M254">
        <v>30</v>
      </c>
      <c r="N254" t="s">
        <v>48</v>
      </c>
    </row>
    <row r="255" spans="5:14" x14ac:dyDescent="0.25">
      <c r="E255">
        <v>4</v>
      </c>
      <c r="F255" t="s">
        <v>23</v>
      </c>
      <c r="M255">
        <v>10</v>
      </c>
      <c r="N255" t="s">
        <v>48</v>
      </c>
    </row>
    <row r="256" spans="5:14" x14ac:dyDescent="0.25">
      <c r="E256">
        <v>3</v>
      </c>
      <c r="F256" t="s">
        <v>23</v>
      </c>
      <c r="M256">
        <v>20</v>
      </c>
      <c r="N256" t="s">
        <v>48</v>
      </c>
    </row>
    <row r="257" spans="5:14" x14ac:dyDescent="0.25">
      <c r="E257">
        <v>10</v>
      </c>
      <c r="F257" t="s">
        <v>23</v>
      </c>
      <c r="M257">
        <v>8</v>
      </c>
      <c r="N257" t="s">
        <v>48</v>
      </c>
    </row>
    <row r="258" spans="5:14" x14ac:dyDescent="0.25">
      <c r="E258">
        <v>5</v>
      </c>
      <c r="F258" t="s">
        <v>23</v>
      </c>
      <c r="M258">
        <v>5</v>
      </c>
      <c r="N258" t="s">
        <v>48</v>
      </c>
    </row>
    <row r="259" spans="5:14" x14ac:dyDescent="0.25">
      <c r="E259">
        <v>6</v>
      </c>
      <c r="F259" t="s">
        <v>23</v>
      </c>
      <c r="M259">
        <v>12</v>
      </c>
      <c r="N259" t="s">
        <v>48</v>
      </c>
    </row>
    <row r="260" spans="5:14" x14ac:dyDescent="0.25">
      <c r="E260">
        <v>1</v>
      </c>
      <c r="F260" t="s">
        <v>23</v>
      </c>
      <c r="M260">
        <v>5</v>
      </c>
      <c r="N260" t="s">
        <v>48</v>
      </c>
    </row>
    <row r="261" spans="5:14" x14ac:dyDescent="0.25">
      <c r="E261">
        <v>15</v>
      </c>
      <c r="F261" t="s">
        <v>23</v>
      </c>
      <c r="M261">
        <v>12</v>
      </c>
      <c r="N261" t="s">
        <v>48</v>
      </c>
    </row>
    <row r="262" spans="5:14" x14ac:dyDescent="0.25">
      <c r="E262">
        <v>15</v>
      </c>
      <c r="F262" t="s">
        <v>23</v>
      </c>
      <c r="M262">
        <v>12</v>
      </c>
      <c r="N262" t="s">
        <v>48</v>
      </c>
    </row>
    <row r="263" spans="5:14" x14ac:dyDescent="0.25">
      <c r="E263">
        <v>2</v>
      </c>
      <c r="F263" t="s">
        <v>23</v>
      </c>
      <c r="M263">
        <v>2</v>
      </c>
      <c r="N263" t="s">
        <v>48</v>
      </c>
    </row>
    <row r="264" spans="5:14" x14ac:dyDescent="0.25">
      <c r="E264">
        <v>20</v>
      </c>
      <c r="F264" t="s">
        <v>23</v>
      </c>
      <c r="M264">
        <v>20</v>
      </c>
      <c r="N264" t="s">
        <v>48</v>
      </c>
    </row>
    <row r="265" spans="5:14" x14ac:dyDescent="0.25">
      <c r="E265">
        <v>30</v>
      </c>
      <c r="F265" t="s">
        <v>23</v>
      </c>
      <c r="M265">
        <v>10</v>
      </c>
      <c r="N265" t="s">
        <v>48</v>
      </c>
    </row>
    <row r="266" spans="5:14" x14ac:dyDescent="0.25">
      <c r="E266">
        <v>12</v>
      </c>
      <c r="F266" t="s">
        <v>23</v>
      </c>
      <c r="M266">
        <v>30</v>
      </c>
      <c r="N266" t="s">
        <v>48</v>
      </c>
    </row>
    <row r="267" spans="5:14" x14ac:dyDescent="0.25">
      <c r="E267">
        <v>24</v>
      </c>
      <c r="F267" t="s">
        <v>23</v>
      </c>
      <c r="M267">
        <v>20</v>
      </c>
      <c r="N267" t="s">
        <v>48</v>
      </c>
    </row>
    <row r="268" spans="5:14" x14ac:dyDescent="0.25">
      <c r="E268">
        <v>15</v>
      </c>
      <c r="F268" t="s">
        <v>23</v>
      </c>
      <c r="M268">
        <v>5</v>
      </c>
      <c r="N268" t="s">
        <v>48</v>
      </c>
    </row>
    <row r="269" spans="5:14" x14ac:dyDescent="0.25">
      <c r="E269">
        <v>10</v>
      </c>
      <c r="F269" t="s">
        <v>23</v>
      </c>
      <c r="M269">
        <v>6</v>
      </c>
      <c r="N269" t="s">
        <v>48</v>
      </c>
    </row>
    <row r="270" spans="5:14" x14ac:dyDescent="0.25">
      <c r="E270">
        <v>1</v>
      </c>
      <c r="F270" t="s">
        <v>23</v>
      </c>
      <c r="M270">
        <v>3</v>
      </c>
      <c r="N270" t="s">
        <v>48</v>
      </c>
    </row>
    <row r="271" spans="5:14" x14ac:dyDescent="0.25">
      <c r="E271">
        <v>6</v>
      </c>
      <c r="F271" t="s">
        <v>23</v>
      </c>
      <c r="M271">
        <v>20</v>
      </c>
      <c r="N271" t="s">
        <v>48</v>
      </c>
    </row>
    <row r="272" spans="5:14" x14ac:dyDescent="0.25">
      <c r="E272">
        <v>8</v>
      </c>
      <c r="F272" t="s">
        <v>23</v>
      </c>
      <c r="M272">
        <v>50</v>
      </c>
      <c r="N272" t="s">
        <v>48</v>
      </c>
    </row>
    <row r="273" spans="5:14" x14ac:dyDescent="0.25">
      <c r="E273">
        <v>5</v>
      </c>
      <c r="F273" t="s">
        <v>23</v>
      </c>
      <c r="M273">
        <v>5</v>
      </c>
      <c r="N273" t="s">
        <v>48</v>
      </c>
    </row>
    <row r="274" spans="5:14" x14ac:dyDescent="0.25">
      <c r="E274">
        <v>10</v>
      </c>
      <c r="F274" t="s">
        <v>23</v>
      </c>
      <c r="M274">
        <v>0</v>
      </c>
      <c r="N274" t="s">
        <v>48</v>
      </c>
    </row>
    <row r="275" spans="5:14" x14ac:dyDescent="0.25">
      <c r="E275">
        <v>1</v>
      </c>
      <c r="F275" t="s">
        <v>23</v>
      </c>
      <c r="M275">
        <v>5</v>
      </c>
      <c r="N275" t="s">
        <v>48</v>
      </c>
    </row>
    <row r="276" spans="5:14" x14ac:dyDescent="0.25">
      <c r="E276">
        <v>6</v>
      </c>
      <c r="F276" t="s">
        <v>23</v>
      </c>
      <c r="M276">
        <v>20</v>
      </c>
      <c r="N276" t="s">
        <v>48</v>
      </c>
    </row>
    <row r="277" spans="5:14" x14ac:dyDescent="0.25">
      <c r="E277">
        <v>2</v>
      </c>
      <c r="F277" t="s">
        <v>23</v>
      </c>
      <c r="M277">
        <v>10</v>
      </c>
      <c r="N277" t="s">
        <v>48</v>
      </c>
    </row>
    <row r="278" spans="5:14" x14ac:dyDescent="0.25">
      <c r="E278">
        <v>10</v>
      </c>
      <c r="F278" t="s">
        <v>23</v>
      </c>
      <c r="M278">
        <v>2</v>
      </c>
      <c r="N278" t="s">
        <v>48</v>
      </c>
    </row>
    <row r="279" spans="5:14" x14ac:dyDescent="0.25">
      <c r="E279">
        <v>10</v>
      </c>
      <c r="F279" t="s">
        <v>23</v>
      </c>
      <c r="M279">
        <v>2</v>
      </c>
      <c r="N279" t="s">
        <v>48</v>
      </c>
    </row>
    <row r="280" spans="5:14" x14ac:dyDescent="0.25">
      <c r="E280">
        <v>1</v>
      </c>
      <c r="F280" t="s">
        <v>23</v>
      </c>
      <c r="M280">
        <v>5</v>
      </c>
      <c r="N280" t="s">
        <v>48</v>
      </c>
    </row>
    <row r="281" spans="5:14" x14ac:dyDescent="0.25">
      <c r="E281">
        <v>0</v>
      </c>
      <c r="F281" t="s">
        <v>23</v>
      </c>
      <c r="M281">
        <v>7</v>
      </c>
      <c r="N281" t="s">
        <v>48</v>
      </c>
    </row>
    <row r="282" spans="5:14" x14ac:dyDescent="0.25">
      <c r="E282">
        <v>4</v>
      </c>
      <c r="F282" t="s">
        <v>23</v>
      </c>
      <c r="M282">
        <v>30</v>
      </c>
      <c r="N282" t="s">
        <v>48</v>
      </c>
    </row>
    <row r="283" spans="5:14" x14ac:dyDescent="0.25">
      <c r="E283">
        <v>35</v>
      </c>
      <c r="F283" t="s">
        <v>23</v>
      </c>
      <c r="M283">
        <v>4</v>
      </c>
      <c r="N283" t="s">
        <v>48</v>
      </c>
    </row>
    <row r="284" spans="5:14" x14ac:dyDescent="0.25">
      <c r="E284">
        <v>12</v>
      </c>
      <c r="F284" t="s">
        <v>23</v>
      </c>
      <c r="M284">
        <v>20</v>
      </c>
      <c r="N284" t="s">
        <v>48</v>
      </c>
    </row>
    <row r="285" spans="5:14" x14ac:dyDescent="0.25">
      <c r="M285">
        <v>30</v>
      </c>
      <c r="N285" t="s">
        <v>48</v>
      </c>
    </row>
    <row r="286" spans="5:14" x14ac:dyDescent="0.25">
      <c r="M286">
        <v>6</v>
      </c>
      <c r="N286" t="s">
        <v>48</v>
      </c>
    </row>
    <row r="287" spans="5:14" x14ac:dyDescent="0.25">
      <c r="M287">
        <v>12</v>
      </c>
      <c r="N287" t="s">
        <v>48</v>
      </c>
    </row>
    <row r="288" spans="5:14" x14ac:dyDescent="0.25">
      <c r="M288">
        <v>4</v>
      </c>
      <c r="N288" t="s">
        <v>48</v>
      </c>
    </row>
    <row r="289" spans="13:14" x14ac:dyDescent="0.25">
      <c r="M289">
        <v>30</v>
      </c>
      <c r="N289" t="s">
        <v>48</v>
      </c>
    </row>
    <row r="290" spans="13:14" x14ac:dyDescent="0.25">
      <c r="M290">
        <v>10</v>
      </c>
      <c r="N290" t="s">
        <v>48</v>
      </c>
    </row>
    <row r="291" spans="13:14" x14ac:dyDescent="0.25">
      <c r="M291">
        <v>1</v>
      </c>
      <c r="N291" t="s">
        <v>48</v>
      </c>
    </row>
    <row r="292" spans="13:14" x14ac:dyDescent="0.25">
      <c r="M292">
        <v>5</v>
      </c>
      <c r="N292" t="s">
        <v>48</v>
      </c>
    </row>
    <row r="293" spans="13:14" x14ac:dyDescent="0.25">
      <c r="M293">
        <v>16</v>
      </c>
      <c r="N293" t="s">
        <v>48</v>
      </c>
    </row>
    <row r="294" spans="13:14" x14ac:dyDescent="0.25">
      <c r="M294">
        <v>60</v>
      </c>
      <c r="N294" t="s">
        <v>48</v>
      </c>
    </row>
    <row r="295" spans="13:14" x14ac:dyDescent="0.25">
      <c r="M295">
        <v>20</v>
      </c>
      <c r="N295" t="s">
        <v>48</v>
      </c>
    </row>
    <row r="296" spans="13:14" x14ac:dyDescent="0.25">
      <c r="M296">
        <v>25</v>
      </c>
      <c r="N296" t="s">
        <v>48</v>
      </c>
    </row>
    <row r="297" spans="13:14" x14ac:dyDescent="0.25">
      <c r="M297">
        <v>3</v>
      </c>
      <c r="N297" t="s">
        <v>48</v>
      </c>
    </row>
    <row r="298" spans="13:14" x14ac:dyDescent="0.25">
      <c r="M298">
        <v>6</v>
      </c>
      <c r="N298" t="s">
        <v>48</v>
      </c>
    </row>
    <row r="299" spans="13:14" x14ac:dyDescent="0.25">
      <c r="M299">
        <v>2</v>
      </c>
      <c r="N299" t="s">
        <v>48</v>
      </c>
    </row>
    <row r="300" spans="13:14" x14ac:dyDescent="0.25">
      <c r="M300">
        <v>10</v>
      </c>
      <c r="N300" t="s">
        <v>48</v>
      </c>
    </row>
    <row r="301" spans="13:14" x14ac:dyDescent="0.25">
      <c r="M301">
        <v>18</v>
      </c>
      <c r="N301" t="s">
        <v>48</v>
      </c>
    </row>
    <row r="302" spans="13:14" x14ac:dyDescent="0.25">
      <c r="M302">
        <v>3</v>
      </c>
      <c r="N302" t="s">
        <v>48</v>
      </c>
    </row>
    <row r="303" spans="13:14" x14ac:dyDescent="0.25">
      <c r="M303">
        <v>5</v>
      </c>
      <c r="N303" t="s">
        <v>48</v>
      </c>
    </row>
    <row r="304" spans="13:14" x14ac:dyDescent="0.25">
      <c r="M304">
        <v>50</v>
      </c>
      <c r="N304" t="s">
        <v>48</v>
      </c>
    </row>
    <row r="305" spans="13:14" x14ac:dyDescent="0.25">
      <c r="M305">
        <v>3</v>
      </c>
      <c r="N305" t="s">
        <v>48</v>
      </c>
    </row>
    <row r="306" spans="13:14" x14ac:dyDescent="0.25">
      <c r="M306">
        <v>1</v>
      </c>
      <c r="N306" t="s">
        <v>48</v>
      </c>
    </row>
    <row r="307" spans="13:14" x14ac:dyDescent="0.25">
      <c r="M307">
        <v>2</v>
      </c>
      <c r="N307" t="s">
        <v>48</v>
      </c>
    </row>
    <row r="308" spans="13:14" x14ac:dyDescent="0.25">
      <c r="M308">
        <v>10</v>
      </c>
      <c r="N308" t="s">
        <v>48</v>
      </c>
    </row>
    <row r="309" spans="13:14" x14ac:dyDescent="0.25">
      <c r="M309">
        <v>40</v>
      </c>
      <c r="N309" t="s">
        <v>48</v>
      </c>
    </row>
    <row r="310" spans="13:14" x14ac:dyDescent="0.25">
      <c r="M310">
        <v>1</v>
      </c>
      <c r="N310" t="s">
        <v>48</v>
      </c>
    </row>
    <row r="311" spans="13:14" x14ac:dyDescent="0.25">
      <c r="M311">
        <v>9</v>
      </c>
      <c r="N311" t="s">
        <v>48</v>
      </c>
    </row>
    <row r="312" spans="13:14" x14ac:dyDescent="0.25">
      <c r="M312">
        <v>2</v>
      </c>
      <c r="N312" t="s">
        <v>48</v>
      </c>
    </row>
    <row r="313" spans="13:14" x14ac:dyDescent="0.25">
      <c r="M313">
        <v>4</v>
      </c>
      <c r="N313" t="s">
        <v>48</v>
      </c>
    </row>
    <row r="314" spans="13:14" x14ac:dyDescent="0.25">
      <c r="M314">
        <v>10</v>
      </c>
      <c r="N314" t="s">
        <v>48</v>
      </c>
    </row>
    <row r="315" spans="13:14" x14ac:dyDescent="0.25">
      <c r="M315">
        <v>5</v>
      </c>
      <c r="N315" t="s">
        <v>48</v>
      </c>
    </row>
    <row r="316" spans="13:14" x14ac:dyDescent="0.25">
      <c r="M316">
        <v>6</v>
      </c>
      <c r="N316" t="s">
        <v>48</v>
      </c>
    </row>
    <row r="317" spans="13:14" x14ac:dyDescent="0.25">
      <c r="M317">
        <v>10</v>
      </c>
      <c r="N317" t="s">
        <v>48</v>
      </c>
    </row>
  </sheetData>
  <sortState ref="A20:A23">
    <sortCondition ref="A20"/>
  </sortState>
  <pageMargins left="0.7" right="0.7" top="0.75" bottom="0.75" header="0.3" footer="0.3"/>
  <pageSetup orientation="portrait" r:id="rId1"/>
  <headerFooter differentOddEven="1">
    <oddFooter>&amp;CNon-Business Use</oddFooter>
    <evenFooter>&amp;CNon-Business Use</evenFooter>
  </headerFooter>
  <tableParts count="7">
    <tablePart r:id="rId2"/>
    <tablePart r:id="rId3"/>
    <tablePart r:id="rId4"/>
    <tablePart r:id="rId5"/>
    <tablePart r:id="rId6"/>
    <tablePart r:id="rId7"/>
    <tablePart r:id="rId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3"/>
  <sheetViews>
    <sheetView topLeftCell="A40" workbookViewId="0">
      <selection activeCell="N39" sqref="N39"/>
    </sheetView>
  </sheetViews>
  <sheetFormatPr defaultRowHeight="15.75" x14ac:dyDescent="0.25"/>
  <cols>
    <col min="1" max="1" width="18.25" customWidth="1"/>
    <col min="2" max="2" width="19.125" customWidth="1"/>
  </cols>
  <sheetData>
    <row r="3" spans="1:2" x14ac:dyDescent="0.25">
      <c r="A3" s="17" t="s">
        <v>3423</v>
      </c>
      <c r="B3" t="s">
        <v>3441</v>
      </c>
    </row>
    <row r="4" spans="1:2" x14ac:dyDescent="0.25">
      <c r="A4" s="18" t="s">
        <v>1081</v>
      </c>
      <c r="B4" s="7">
        <v>676</v>
      </c>
    </row>
    <row r="5" spans="1:2" x14ac:dyDescent="0.25">
      <c r="A5" s="18" t="s">
        <v>23</v>
      </c>
      <c r="B5" s="7">
        <v>3475</v>
      </c>
    </row>
    <row r="6" spans="1:2" x14ac:dyDescent="0.25">
      <c r="A6" s="18" t="s">
        <v>125</v>
      </c>
      <c r="B6" s="7">
        <v>373</v>
      </c>
    </row>
    <row r="7" spans="1:2" x14ac:dyDescent="0.25">
      <c r="A7" s="18" t="s">
        <v>48</v>
      </c>
      <c r="B7" s="7">
        <v>4127</v>
      </c>
    </row>
    <row r="8" spans="1:2" x14ac:dyDescent="0.25">
      <c r="A8" s="18" t="s">
        <v>327</v>
      </c>
      <c r="B8" s="7">
        <v>568</v>
      </c>
    </row>
    <row r="9" spans="1:2" x14ac:dyDescent="0.25">
      <c r="A9" s="18" t="s">
        <v>36</v>
      </c>
      <c r="B9" s="7">
        <v>907</v>
      </c>
    </row>
    <row r="10" spans="1:2" x14ac:dyDescent="0.25">
      <c r="A10" s="18" t="s">
        <v>3424</v>
      </c>
      <c r="B10" s="7">
        <v>10126</v>
      </c>
    </row>
    <row r="17" spans="1:2" ht="16.5" thickBot="1" x14ac:dyDescent="0.3"/>
    <row r="18" spans="1:2" x14ac:dyDescent="0.25">
      <c r="A18" s="25" t="s">
        <v>3428</v>
      </c>
      <c r="B18" s="25" t="s">
        <v>3430</v>
      </c>
    </row>
    <row r="19" spans="1:2" x14ac:dyDescent="0.25">
      <c r="A19" s="22">
        <v>5</v>
      </c>
      <c r="B19" s="23">
        <v>132</v>
      </c>
    </row>
    <row r="20" spans="1:2" x14ac:dyDescent="0.25">
      <c r="A20" s="22">
        <v>10</v>
      </c>
      <c r="B20" s="23">
        <v>72</v>
      </c>
    </row>
    <row r="21" spans="1:2" x14ac:dyDescent="0.25">
      <c r="A21" s="22">
        <v>15</v>
      </c>
      <c r="B21" s="23">
        <v>36</v>
      </c>
    </row>
    <row r="22" spans="1:2" x14ac:dyDescent="0.25">
      <c r="A22" s="22">
        <v>20</v>
      </c>
      <c r="B22" s="23">
        <v>36</v>
      </c>
    </row>
    <row r="23" spans="1:2" ht="16.5" thickBot="1" x14ac:dyDescent="0.3">
      <c r="A23" s="24" t="s">
        <v>3429</v>
      </c>
      <c r="B23" s="24">
        <v>40</v>
      </c>
    </row>
    <row r="37" spans="1:2" ht="16.5" thickBot="1" x14ac:dyDescent="0.3"/>
    <row r="38" spans="1:2" x14ac:dyDescent="0.25">
      <c r="A38" s="25" t="s">
        <v>3428</v>
      </c>
      <c r="B38" s="25" t="s">
        <v>3430</v>
      </c>
    </row>
    <row r="39" spans="1:2" x14ac:dyDescent="0.25">
      <c r="A39" s="22">
        <v>5</v>
      </c>
      <c r="B39" s="23">
        <v>117</v>
      </c>
    </row>
    <row r="40" spans="1:2" x14ac:dyDescent="0.25">
      <c r="A40" s="22">
        <v>10</v>
      </c>
      <c r="B40" s="23">
        <v>72</v>
      </c>
    </row>
    <row r="41" spans="1:2" x14ac:dyDescent="0.25">
      <c r="A41" s="22">
        <v>15</v>
      </c>
      <c r="B41" s="23">
        <v>42</v>
      </c>
    </row>
    <row r="42" spans="1:2" x14ac:dyDescent="0.25">
      <c r="A42" s="22">
        <v>20</v>
      </c>
      <c r="B42" s="23">
        <v>18</v>
      </c>
    </row>
    <row r="43" spans="1:2" ht="16.5" thickBot="1" x14ac:dyDescent="0.3">
      <c r="A43" s="24" t="s">
        <v>3429</v>
      </c>
      <c r="B43" s="24">
        <v>33</v>
      </c>
    </row>
  </sheetData>
  <pageMargins left="0.7" right="0.7" top="0.75" bottom="0.75" header="0.3" footer="0.3"/>
  <pageSetup orientation="portrait" r:id="rId2"/>
  <headerFooter differentOddEven="1">
    <oddFooter>&amp;CNon-Business Use</oddFooter>
    <evenFooter>&amp;CNon-Business Use</even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surveydata3</vt:lpstr>
      <vt:lpstr>Q1_Data_Analysis</vt:lpstr>
      <vt:lpstr>Q2_Data_Source</vt:lpstr>
      <vt:lpstr>Q2_Data_Analysis</vt:lpstr>
      <vt:lpstr>Q3_Data_Analysis</vt:lpstr>
      <vt:lpstr>Q4_Data_Source</vt:lpstr>
      <vt:lpstr>Q4_Data_Analysis</vt:lpstr>
      <vt:lpstr>average_read_by_country</vt:lpstr>
      <vt:lpstr>avg_read_for_non_Asian</vt:lpstr>
      <vt:lpstr>avg_reads_for_asian</vt:lpstr>
      <vt:lpstr>avg_reads_for_non_asian</vt:lpstr>
      <vt:lpstr>new_career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keywords>Non-Business Use</cp:keywords>
  <cp:lastModifiedBy>jummahht</cp:lastModifiedBy>
  <dcterms:created xsi:type="dcterms:W3CDTF">2017-12-07T21:40:29Z</dcterms:created>
  <dcterms:modified xsi:type="dcterms:W3CDTF">2017-12-23T11:30:14Z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e59f0bf3-935d-43a6-85f3-475cf0b9a179</vt:lpwstr>
  </property>
  <property fmtid="{D5CDD505-2E9C-101B-9397-08002B2CF9AE}" pid="3" name="Editor">
    <vt:lpwstr>jummahht</vt:lpwstr>
  </property>
  <property fmtid="{D5CDD505-2E9C-101B-9397-08002B2CF9AE}" pid="4" name="Last Modification date">
    <vt:lpwstr>2017-12-23</vt:lpwstr>
  </property>
  <property fmtid="{D5CDD505-2E9C-101B-9397-08002B2CF9AE}" pid="5" name="Last Modification time">
    <vt:lpwstr>2:30:14 PM</vt:lpwstr>
  </property>
  <property fmtid="{D5CDD505-2E9C-101B-9397-08002B2CF9AE}" pid="6" name="Classification">
    <vt:lpwstr>NonBusinessUse</vt:lpwstr>
  </property>
</Properties>
</file>