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ropbox\Vysoka_skola\Magisterske_studium\2.ročník-ZS\4IT414-Rizeni_projektu\Semestralka\MS-Project-4IT414\"/>
    </mc:Choice>
  </mc:AlternateContent>
  <xr:revisionPtr revIDLastSave="0" documentId="13_ncr:1_{59C257E4-683B-4B14-A68F-019D29001946}" xr6:coauthVersionLast="36" xr6:coauthVersionMax="36" xr10:uidLastSave="{00000000-0000-0000-0000-000000000000}"/>
  <bookViews>
    <workbookView xWindow="0" yWindow="0" windowWidth="19080" windowHeight="7185" xr2:uid="{00000000-000D-0000-FFFF-FFFF00000000}"/>
  </bookViews>
  <sheets>
    <sheet name="List1" sheetId="1" r:id="rId1"/>
    <sheet name="List2" sheetId="2" r:id="rId2"/>
    <sheet name="Lis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D52" i="1"/>
  <c r="E52" i="1"/>
  <c r="C52" i="1"/>
  <c r="D35" i="1"/>
  <c r="E35" i="1"/>
  <c r="C35" i="1"/>
  <c r="D23" i="1"/>
  <c r="E23" i="1"/>
  <c r="C23" i="1"/>
  <c r="D4" i="1"/>
  <c r="E4" i="1"/>
  <c r="C4" i="1"/>
  <c r="F5" i="1"/>
  <c r="G5" i="1"/>
  <c r="F6" i="1"/>
  <c r="G6" i="1"/>
  <c r="F7" i="1"/>
  <c r="I7" i="1" s="1"/>
  <c r="G7" i="1"/>
  <c r="F8" i="1"/>
  <c r="G8" i="1"/>
  <c r="F9" i="1"/>
  <c r="G9" i="1"/>
  <c r="F10" i="1"/>
  <c r="G10" i="1"/>
  <c r="F11" i="1"/>
  <c r="I11" i="1" s="1"/>
  <c r="G11" i="1"/>
  <c r="F12" i="1"/>
  <c r="G12" i="1"/>
  <c r="F13" i="1"/>
  <c r="G13" i="1"/>
  <c r="F14" i="1"/>
  <c r="G14" i="1"/>
  <c r="F15" i="1"/>
  <c r="I15" i="1" s="1"/>
  <c r="G15" i="1"/>
  <c r="F16" i="1"/>
  <c r="G16" i="1"/>
  <c r="F17" i="1"/>
  <c r="G17" i="1"/>
  <c r="F18" i="1"/>
  <c r="G18" i="1"/>
  <c r="F19" i="1"/>
  <c r="I19" i="1" s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I27" i="1" s="1"/>
  <c r="G27" i="1"/>
  <c r="F28" i="1"/>
  <c r="G28" i="1"/>
  <c r="F29" i="1"/>
  <c r="G29" i="1"/>
  <c r="F30" i="1"/>
  <c r="G30" i="1"/>
  <c r="F31" i="1"/>
  <c r="I31" i="1" s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I39" i="1" s="1"/>
  <c r="G39" i="1"/>
  <c r="F40" i="1"/>
  <c r="G40" i="1"/>
  <c r="F41" i="1"/>
  <c r="G41" i="1"/>
  <c r="F42" i="1"/>
  <c r="G42" i="1"/>
  <c r="F43" i="1"/>
  <c r="I43" i="1" s="1"/>
  <c r="G43" i="1"/>
  <c r="F44" i="1"/>
  <c r="G44" i="1"/>
  <c r="F45" i="1"/>
  <c r="G45" i="1"/>
  <c r="F46" i="1"/>
  <c r="G46" i="1"/>
  <c r="F47" i="1"/>
  <c r="I47" i="1" s="1"/>
  <c r="G47" i="1"/>
  <c r="F48" i="1"/>
  <c r="G48" i="1"/>
  <c r="F49" i="1"/>
  <c r="G49" i="1"/>
  <c r="F50" i="1"/>
  <c r="G50" i="1"/>
  <c r="F51" i="1"/>
  <c r="I51" i="1" s="1"/>
  <c r="G51" i="1"/>
  <c r="F52" i="1"/>
  <c r="G52" i="1"/>
  <c r="F53" i="1"/>
  <c r="G53" i="1"/>
  <c r="F54" i="1"/>
  <c r="G54" i="1"/>
  <c r="F55" i="1"/>
  <c r="I55" i="1" s="1"/>
  <c r="G55" i="1"/>
  <c r="F56" i="1"/>
  <c r="G56" i="1"/>
  <c r="F57" i="1"/>
  <c r="G57" i="1"/>
  <c r="F58" i="1"/>
  <c r="G58" i="1"/>
  <c r="G4" i="1"/>
  <c r="F4" i="1"/>
  <c r="I53" i="1" l="1"/>
  <c r="I45" i="1"/>
  <c r="I37" i="1"/>
  <c r="I33" i="1"/>
  <c r="I29" i="1"/>
  <c r="I17" i="1"/>
  <c r="I13" i="1"/>
  <c r="I5" i="1"/>
  <c r="I57" i="1"/>
  <c r="I49" i="1"/>
  <c r="I41" i="1"/>
  <c r="I25" i="1"/>
  <c r="I21" i="1"/>
  <c r="I9" i="1"/>
  <c r="I56" i="1"/>
  <c r="I48" i="1"/>
  <c r="I44" i="1"/>
  <c r="I40" i="1"/>
  <c r="I36" i="1"/>
  <c r="I32" i="1"/>
  <c r="I28" i="1"/>
  <c r="I24" i="1"/>
  <c r="I20" i="1"/>
  <c r="I16" i="1"/>
  <c r="I12" i="1"/>
  <c r="I8" i="1"/>
  <c r="I58" i="1"/>
  <c r="I46" i="1"/>
  <c r="I34" i="1"/>
  <c r="I30" i="1"/>
  <c r="I26" i="1"/>
  <c r="I54" i="1"/>
  <c r="I50" i="1"/>
  <c r="I42" i="1"/>
  <c r="I38" i="1"/>
  <c r="I22" i="1"/>
  <c r="I18" i="1"/>
  <c r="I14" i="1"/>
  <c r="I10" i="1"/>
  <c r="I6" i="1"/>
  <c r="I52" i="1"/>
  <c r="I23" i="1"/>
  <c r="I4" i="1"/>
  <c r="I35" i="1"/>
</calcChain>
</file>

<file path=xl/sharedStrings.xml><?xml version="1.0" encoding="utf-8"?>
<sst xmlns="http://schemas.openxmlformats.org/spreadsheetml/2006/main" count="71" uniqueCount="69">
  <si>
    <t>Název úlohy</t>
  </si>
  <si>
    <t>Střední hodnota</t>
  </si>
  <si>
    <t>Standardní odchylka</t>
  </si>
  <si>
    <t>Generátor</t>
  </si>
  <si>
    <t>Lognormální rozdělení</t>
  </si>
  <si>
    <t>Vstupní data</t>
  </si>
  <si>
    <t>Id</t>
  </si>
  <si>
    <t>Skutečná doba trvání - PERT</t>
  </si>
  <si>
    <t>Opt. doba trvání</t>
  </si>
  <si>
    <t>Pes. doba trvání</t>
  </si>
  <si>
    <t>Exp. doba trvání</t>
  </si>
  <si>
    <t>Fixovaná doba trvání PERT</t>
  </si>
  <si>
    <t>Zaokrouhlit střední hodnotu =</t>
  </si>
  <si>
    <t>Ano</t>
  </si>
  <si>
    <t>Zaokrouhlení skut. doby trvání =</t>
  </si>
  <si>
    <t>Počet st. odch. =</t>
  </si>
  <si>
    <t>Návrh a testování webové aplikace</t>
  </si>
  <si>
    <t xml:space="preserve">   Příprava konceptuální úrovně modelu</t>
  </si>
  <si>
    <t xml:space="preserve">   Příprava technologické úrovně modelu</t>
  </si>
  <si>
    <t xml:space="preserve">   Příprava implementační úrovně modelu</t>
  </si>
  <si>
    <t xml:space="preserve">   Vytvoření návrhů jednotného vizuálního stylu aplikace</t>
  </si>
  <si>
    <t xml:space="preserve">   Výběr stylu a návrh vizualizace všech stránek aplikace</t>
  </si>
  <si>
    <t xml:space="preserve">   Vytvoření logiky celé aplikace</t>
  </si>
  <si>
    <t xml:space="preserve">   Vytvoření databáze na základě datového modelu</t>
  </si>
  <si>
    <t xml:space="preserve">   Napojení databáze na backend aplikace</t>
  </si>
  <si>
    <t xml:space="preserve">   Vytvoření administrátorské sekce aplikace</t>
  </si>
  <si>
    <t xml:space="preserve">   Otestování programových kódů pomocí jednotkových testů</t>
  </si>
  <si>
    <t xml:space="preserve">   Vytvoření HTML + CSS základu aplikace</t>
  </si>
  <si>
    <t xml:space="preserve">   Zavedení požadovaných uživatelských funkcionalit</t>
  </si>
  <si>
    <t xml:space="preserve">   Otestování a schválení grafického rozhraní aplikace</t>
  </si>
  <si>
    <t xml:space="preserve">   Otestování a schválení zakomponovaných uživatelských funkcionalit</t>
  </si>
  <si>
    <t xml:space="preserve">   Programové propojení frontendu a backendu</t>
  </si>
  <si>
    <t xml:space="preserve">   Vytvoření testovacího prostředí</t>
  </si>
  <si>
    <t xml:space="preserve">   Otestování aplikace v roli běžného uživatele</t>
  </si>
  <si>
    <t xml:space="preserve">   Otestování administrátorské sekce v roli správce</t>
  </si>
  <si>
    <t>Zprostředkování přístupů do portálů eIdentita a Datové schránky</t>
  </si>
  <si>
    <t xml:space="preserve">   Zjištění podmínek pro získání přístupů do portálu eIdentita</t>
  </si>
  <si>
    <t xml:space="preserve">   Vypracování a zaslání žádosti Ministerstvu vnitra</t>
  </si>
  <si>
    <t xml:space="preserve">   Nastavení komunikace mezi aplikací a portálem eIdentita</t>
  </si>
  <si>
    <t xml:space="preserve">   Nasazení skriptů pro autentizaci do backendu aplikace</t>
  </si>
  <si>
    <t xml:space="preserve">   Otestování přihlášení</t>
  </si>
  <si>
    <t xml:space="preserve">   Zjištění podmínek pro získání přístupů do portálu Datové schránky</t>
  </si>
  <si>
    <t xml:space="preserve">   Nastavení identifikace Datové schránky na základě autentizovaného uživatele</t>
  </si>
  <si>
    <t xml:space="preserve">   Nasazení skriptů pro odeslání notifikací do backendu aplikace</t>
  </si>
  <si>
    <t xml:space="preserve">   Otestování notifikačního odesílání</t>
  </si>
  <si>
    <t>Získání informací o povinnostech občanů vůči finančnímu úřadu</t>
  </si>
  <si>
    <t xml:space="preserve">   Vypracování a zaslání žádosti Ministerstvu financí o komunikační přístup do interních systémů finanční správy</t>
  </si>
  <si>
    <t xml:space="preserve">   Propojení s interním systémem finanční správy</t>
  </si>
  <si>
    <t xml:space="preserve">   Analýza interních systémů finanční správy pro automatizovaný sběr informací</t>
  </si>
  <si>
    <t xml:space="preserve">   Vypracování reportu informací, které lze získávat automatizovaně</t>
  </si>
  <si>
    <t xml:space="preserve">   Vytvoření skriptů pro získání informací</t>
  </si>
  <si>
    <t xml:space="preserve">   Otestování automatického sběru informací</t>
  </si>
  <si>
    <t xml:space="preserve">   Vložení skriptů do backendu aplikace</t>
  </si>
  <si>
    <t xml:space="preserve">   Vytvoření skriptu pro pravidelné spouštění automatizovaného sběru informací</t>
  </si>
  <si>
    <t xml:space="preserve">   Analýza interních systémů finanční správy pro manuální sběr informací</t>
  </si>
  <si>
    <t xml:space="preserve">   Vypracování reportu informací, které lze získat manuálně</t>
  </si>
  <si>
    <t xml:space="preserve">   Kontaktování finanční správy ohledně výběru pracovníků</t>
  </si>
  <si>
    <t xml:space="preserve">   Vypracování seznamu pracovníků pro zadávání informací do systému</t>
  </si>
  <si>
    <t xml:space="preserve">   Vytvoření administrátorských účtů</t>
  </si>
  <si>
    <t xml:space="preserve">   Přidělení práv administrativních pracovníků</t>
  </si>
  <si>
    <t xml:space="preserve">   Zjištění kroků pro manuální zaznamenávání informací o povinnostech</t>
  </si>
  <si>
    <t xml:space="preserve">   Sepsání návodu k zadávání informací pro administrativní pracovníky</t>
  </si>
  <si>
    <t>Nasazení aplikace do produkčního prostředí</t>
  </si>
  <si>
    <t xml:space="preserve">   Výběr domény</t>
  </si>
  <si>
    <t xml:space="preserve">   Registrace a zakoupení domény</t>
  </si>
  <si>
    <t xml:space="preserve">   Výběr typu hostingu aplikace</t>
  </si>
  <si>
    <t xml:space="preserve">   Příprava prostředí pro všechny potřebné komponenty aplikace</t>
  </si>
  <si>
    <t xml:space="preserve">   Přesunutí aplikace z testovacího na produkční prostředí</t>
  </si>
  <si>
    <t xml:space="preserve">   Otestování aplikace v produkčním prostředí čili kontrola, zda migrace proběhla v pořádku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</si>
</sst>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238"/>
    </font>
    <font>
      <sz val="8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22" xfId="0" applyFont="1" applyBorder="1" applyAlignment="1">
      <alignment horizontal="center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2" borderId="21" xfId="0" applyFont="1" applyFill="1" applyBorder="1" applyAlignment="1">
      <alignment horizontal="center" wrapText="1"/>
    </xf>
    <xf numFmtId="0" fontId="0" fillId="0" borderId="0" xfId="0" applyFill="1"/>
    <xf numFmtId="0" fontId="0" fillId="0" borderId="26" xfId="0" applyFill="1" applyBorder="1"/>
    <xf numFmtId="0" fontId="0" fillId="0" borderId="0" xfId="0" applyFill="1" applyBorder="1" applyAlignment="1"/>
    <xf numFmtId="0" fontId="0" fillId="0" borderId="27" xfId="0" applyFill="1" applyBorder="1"/>
    <xf numFmtId="0" fontId="3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2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4" fillId="0" borderId="29" xfId="0" applyFont="1" applyBorder="1"/>
    <xf numFmtId="0" fontId="0" fillId="0" borderId="30" xfId="0" applyBorder="1"/>
    <xf numFmtId="0" fontId="0" fillId="0" borderId="31" xfId="0" applyBorder="1"/>
    <xf numFmtId="0" fontId="2" fillId="0" borderId="32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/>
    <xf numFmtId="0" fontId="0" fillId="0" borderId="28" xfId="0" applyBorder="1" applyAlignment="1"/>
    <xf numFmtId="0" fontId="3" fillId="0" borderId="3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0" fillId="0" borderId="7" xfId="0" applyBorder="1" applyAlignment="1"/>
    <xf numFmtId="0" fontId="5" fillId="3" borderId="34" xfId="0" applyFont="1" applyFill="1" applyBorder="1" applyAlignment="1">
      <alignment horizontal="right" vertical="center" wrapText="1"/>
    </xf>
    <xf numFmtId="0" fontId="6" fillId="3" borderId="34" xfId="0" applyFont="1" applyFill="1" applyBorder="1" applyAlignment="1">
      <alignment horizontal="right" vertical="center" wrapText="1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workbookViewId="0">
      <pane xSplit="5" ySplit="3" topLeftCell="F28" activePane="bottomRight" state="frozen"/>
      <selection pane="topRight" activeCell="G1" sqref="G1"/>
      <selection pane="bottomLeft" activeCell="A6" sqref="A6"/>
      <selection pane="bottomRight" activeCell="K4" sqref="K4"/>
    </sheetView>
  </sheetViews>
  <sheetFormatPr defaultRowHeight="12.75" x14ac:dyDescent="0.2"/>
  <cols>
    <col min="1" max="1" width="3.140625" customWidth="1"/>
    <col min="2" max="2" width="98.5703125" customWidth="1"/>
    <col min="3" max="3" width="10.140625" customWidth="1"/>
    <col min="4" max="4" width="10" customWidth="1"/>
    <col min="5" max="5" width="11.5703125" customWidth="1"/>
    <col min="6" max="6" width="9.85546875" customWidth="1"/>
    <col min="7" max="7" width="11.42578125" customWidth="1"/>
    <col min="8" max="8" width="10" customWidth="1"/>
    <col min="9" max="9" width="16" style="34" customWidth="1"/>
    <col min="10" max="10" width="5.42578125" style="27" customWidth="1"/>
    <col min="11" max="11" width="17.42578125" customWidth="1"/>
    <col min="12" max="12" width="37.5703125" style="32" customWidth="1"/>
    <col min="13" max="14" width="9.140625" customWidth="1"/>
  </cols>
  <sheetData>
    <row r="1" spans="1:13" ht="13.5" thickBot="1" x14ac:dyDescent="0.25"/>
    <row r="2" spans="1:13" ht="30" customHeight="1" thickBot="1" x14ac:dyDescent="0.3">
      <c r="B2" s="41" t="s">
        <v>5</v>
      </c>
      <c r="C2" s="42"/>
      <c r="D2" s="42"/>
      <c r="E2" s="43"/>
      <c r="F2" s="41" t="s">
        <v>4</v>
      </c>
      <c r="G2" s="44"/>
      <c r="H2" s="44"/>
      <c r="I2" s="45"/>
      <c r="J2" s="29"/>
      <c r="K2" s="46" t="s">
        <v>11</v>
      </c>
      <c r="L2" s="38" t="s">
        <v>15</v>
      </c>
      <c r="M2" s="33">
        <v>4</v>
      </c>
    </row>
    <row r="3" spans="1:13" ht="29.25" customHeight="1" thickBot="1" x14ac:dyDescent="0.3">
      <c r="A3" s="21" t="s">
        <v>6</v>
      </c>
      <c r="B3" s="13" t="s">
        <v>0</v>
      </c>
      <c r="C3" s="14" t="s">
        <v>8</v>
      </c>
      <c r="D3" s="14" t="s">
        <v>10</v>
      </c>
      <c r="E3" s="15" t="s">
        <v>9</v>
      </c>
      <c r="F3" s="16" t="s">
        <v>1</v>
      </c>
      <c r="G3" s="17" t="s">
        <v>2</v>
      </c>
      <c r="H3" s="22" t="s">
        <v>3</v>
      </c>
      <c r="I3" s="26" t="s">
        <v>7</v>
      </c>
      <c r="J3" s="31"/>
      <c r="K3" s="47"/>
      <c r="L3" s="38" t="s">
        <v>14</v>
      </c>
      <c r="M3" s="33">
        <v>2</v>
      </c>
    </row>
    <row r="4" spans="1:13" ht="16.5" thickBot="1" x14ac:dyDescent="0.3">
      <c r="A4" s="18">
        <v>1</v>
      </c>
      <c r="B4" s="48" t="s">
        <v>16</v>
      </c>
      <c r="C4" s="49">
        <f>SUM(C5:C22)</f>
        <v>66</v>
      </c>
      <c r="D4" s="49">
        <f t="shared" ref="D4:E4" si="0">SUM(D5:D22)</f>
        <v>97</v>
      </c>
      <c r="E4" s="49">
        <f t="shared" si="0"/>
        <v>130</v>
      </c>
      <c r="F4" s="1">
        <f>IF($M$4 = "Ano", ROUND((+E4+C4+4*D4)/6,0),(+E4+C4+4*D4)/6)</f>
        <v>97</v>
      </c>
      <c r="G4" s="4">
        <f>+(E4-C4)/$M$2</f>
        <v>16</v>
      </c>
      <c r="H4" s="23">
        <f ca="1">LN(_xlfn.LOGNORM.INV(RAND(),F4,G4))</f>
        <v>77.149169649348678</v>
      </c>
      <c r="I4" s="35">
        <f ca="1">ROUND(IF(G4=0,F4,IF(H4&lt;F4,F4,H4)),$M$3)</f>
        <v>97</v>
      </c>
      <c r="J4" s="30"/>
      <c r="K4" s="39">
        <v>97</v>
      </c>
      <c r="L4" s="38" t="s">
        <v>12</v>
      </c>
      <c r="M4" s="33" t="s">
        <v>13</v>
      </c>
    </row>
    <row r="5" spans="1:13" ht="15.75" thickBot="1" x14ac:dyDescent="0.25">
      <c r="A5" s="19">
        <v>2</v>
      </c>
      <c r="B5" s="48" t="s">
        <v>17</v>
      </c>
      <c r="C5" s="50">
        <v>2</v>
      </c>
      <c r="D5" s="50">
        <v>3</v>
      </c>
      <c r="E5" s="50">
        <v>4</v>
      </c>
      <c r="F5" s="1">
        <f t="shared" ref="F5:F58" si="1">IF($M$4 = "Ano", ROUND((+E5+C5+4*D5)/6,0),(+E5+C5+4*D5)/6)</f>
        <v>3</v>
      </c>
      <c r="G5" s="4">
        <f t="shared" ref="G5:G58" si="2">+(E5-C5)/$M$2</f>
        <v>0.5</v>
      </c>
      <c r="H5" s="23">
        <f t="shared" ref="H5:H58" ca="1" si="3">LN(_xlfn.LOGNORM.INV(RAND(),F5,G5))</f>
        <v>2.5905777410561828</v>
      </c>
      <c r="I5" s="35">
        <f t="shared" ref="H5:K58" ca="1" si="4">ROUND(IF(G5=0,F5,IF(H5&lt;F5,F5,H5)),$M$3)</f>
        <v>3</v>
      </c>
      <c r="J5" s="28"/>
      <c r="K5" s="39">
        <v>4.1100000000000003</v>
      </c>
    </row>
    <row r="6" spans="1:13" ht="15.75" thickBot="1" x14ac:dyDescent="0.25">
      <c r="A6" s="19">
        <v>3</v>
      </c>
      <c r="B6" s="48" t="s">
        <v>18</v>
      </c>
      <c r="C6" s="50">
        <v>2</v>
      </c>
      <c r="D6" s="50">
        <v>3</v>
      </c>
      <c r="E6" s="50">
        <v>4</v>
      </c>
      <c r="F6" s="1">
        <f t="shared" si="1"/>
        <v>3</v>
      </c>
      <c r="G6" s="4">
        <f t="shared" si="2"/>
        <v>0.5</v>
      </c>
      <c r="H6" s="23">
        <f t="shared" ca="1" si="3"/>
        <v>2.9114747343017386</v>
      </c>
      <c r="I6" s="35">
        <f t="shared" ca="1" si="4"/>
        <v>3</v>
      </c>
      <c r="J6" s="28"/>
      <c r="K6" s="39">
        <v>3.21</v>
      </c>
    </row>
    <row r="7" spans="1:13" ht="15.75" thickBot="1" x14ac:dyDescent="0.25">
      <c r="A7" s="19">
        <v>4</v>
      </c>
      <c r="B7" s="48" t="s">
        <v>19</v>
      </c>
      <c r="C7" s="50">
        <v>3</v>
      </c>
      <c r="D7" s="50">
        <v>4</v>
      </c>
      <c r="E7" s="50">
        <v>5</v>
      </c>
      <c r="F7" s="1">
        <f t="shared" si="1"/>
        <v>4</v>
      </c>
      <c r="G7" s="4">
        <f t="shared" si="2"/>
        <v>0.5</v>
      </c>
      <c r="H7" s="23">
        <f t="shared" ca="1" si="3"/>
        <v>3.0852352723457162</v>
      </c>
      <c r="I7" s="35">
        <f t="shared" ca="1" si="4"/>
        <v>4</v>
      </c>
      <c r="J7" s="28"/>
      <c r="K7" s="39">
        <v>4.87</v>
      </c>
    </row>
    <row r="8" spans="1:13" ht="15.75" thickBot="1" x14ac:dyDescent="0.25">
      <c r="A8" s="19">
        <v>5</v>
      </c>
      <c r="B8" s="48" t="s">
        <v>20</v>
      </c>
      <c r="C8" s="50">
        <v>4</v>
      </c>
      <c r="D8" s="50">
        <v>5</v>
      </c>
      <c r="E8" s="50">
        <v>7</v>
      </c>
      <c r="F8" s="1">
        <f t="shared" si="1"/>
        <v>5</v>
      </c>
      <c r="G8" s="4">
        <f t="shared" si="2"/>
        <v>0.75</v>
      </c>
      <c r="H8" s="23">
        <f t="shared" ca="1" si="3"/>
        <v>4.2021872523261656</v>
      </c>
      <c r="I8" s="35">
        <f t="shared" ca="1" si="4"/>
        <v>5</v>
      </c>
      <c r="J8" s="28"/>
      <c r="K8" s="39">
        <v>5</v>
      </c>
    </row>
    <row r="9" spans="1:13" ht="15.75" thickBot="1" x14ac:dyDescent="0.25">
      <c r="A9" s="19">
        <v>6</v>
      </c>
      <c r="B9" s="48" t="s">
        <v>21</v>
      </c>
      <c r="C9" s="50">
        <v>2</v>
      </c>
      <c r="D9" s="50">
        <v>3</v>
      </c>
      <c r="E9" s="50">
        <v>4</v>
      </c>
      <c r="F9" s="1">
        <f t="shared" si="1"/>
        <v>3</v>
      </c>
      <c r="G9" s="4">
        <f t="shared" si="2"/>
        <v>0.5</v>
      </c>
      <c r="H9" s="23">
        <f t="shared" ca="1" si="3"/>
        <v>2.9257409550891769</v>
      </c>
      <c r="I9" s="35">
        <f t="shared" ca="1" si="4"/>
        <v>3</v>
      </c>
      <c r="J9" s="28"/>
      <c r="K9" s="39">
        <v>3.18</v>
      </c>
    </row>
    <row r="10" spans="1:13" ht="15.75" thickBot="1" x14ac:dyDescent="0.25">
      <c r="A10" s="19">
        <v>7</v>
      </c>
      <c r="B10" s="48" t="s">
        <v>22</v>
      </c>
      <c r="C10" s="50">
        <v>6</v>
      </c>
      <c r="D10" s="50">
        <v>10</v>
      </c>
      <c r="E10" s="50">
        <v>14</v>
      </c>
      <c r="F10" s="1">
        <f t="shared" si="1"/>
        <v>10</v>
      </c>
      <c r="G10" s="4">
        <f t="shared" si="2"/>
        <v>2</v>
      </c>
      <c r="H10" s="23">
        <f t="shared" ca="1" si="3"/>
        <v>10.718913771901137</v>
      </c>
      <c r="I10" s="35">
        <f t="shared" ca="1" si="4"/>
        <v>10.72</v>
      </c>
      <c r="J10" s="28"/>
      <c r="K10" s="39">
        <v>12.1</v>
      </c>
    </row>
    <row r="11" spans="1:13" ht="15.75" thickBot="1" x14ac:dyDescent="0.25">
      <c r="A11" s="19">
        <v>8</v>
      </c>
      <c r="B11" s="48" t="s">
        <v>23</v>
      </c>
      <c r="C11" s="50">
        <v>4</v>
      </c>
      <c r="D11" s="50">
        <v>5</v>
      </c>
      <c r="E11" s="50">
        <v>5</v>
      </c>
      <c r="F11" s="1">
        <f t="shared" si="1"/>
        <v>5</v>
      </c>
      <c r="G11" s="4">
        <f t="shared" si="2"/>
        <v>0.25</v>
      </c>
      <c r="H11" s="23">
        <f t="shared" ca="1" si="3"/>
        <v>5.3853748854680283</v>
      </c>
      <c r="I11" s="35">
        <f t="shared" ca="1" si="4"/>
        <v>5.39</v>
      </c>
      <c r="J11" s="28"/>
      <c r="K11" s="39">
        <v>5</v>
      </c>
    </row>
    <row r="12" spans="1:13" ht="15.75" thickBot="1" x14ac:dyDescent="0.25">
      <c r="A12" s="19">
        <v>9</v>
      </c>
      <c r="B12" s="48" t="s">
        <v>24</v>
      </c>
      <c r="C12" s="50">
        <v>1</v>
      </c>
      <c r="D12" s="50">
        <v>2</v>
      </c>
      <c r="E12" s="50">
        <v>3</v>
      </c>
      <c r="F12" s="1">
        <f t="shared" si="1"/>
        <v>2</v>
      </c>
      <c r="G12" s="4">
        <f t="shared" si="2"/>
        <v>0.5</v>
      </c>
      <c r="H12" s="23">
        <f t="shared" ca="1" si="3"/>
        <v>1.9828523474253772</v>
      </c>
      <c r="I12" s="35">
        <f t="shared" ca="1" si="4"/>
        <v>2</v>
      </c>
      <c r="J12" s="28"/>
      <c r="K12" s="39">
        <v>2</v>
      </c>
    </row>
    <row r="13" spans="1:13" ht="15.75" thickBot="1" x14ac:dyDescent="0.25">
      <c r="A13" s="19">
        <v>10</v>
      </c>
      <c r="B13" s="48" t="s">
        <v>25</v>
      </c>
      <c r="C13" s="50">
        <v>3</v>
      </c>
      <c r="D13" s="50">
        <v>4</v>
      </c>
      <c r="E13" s="50">
        <v>5</v>
      </c>
      <c r="F13" s="1">
        <f t="shared" si="1"/>
        <v>4</v>
      </c>
      <c r="G13" s="4">
        <f t="shared" si="2"/>
        <v>0.5</v>
      </c>
      <c r="H13" s="23">
        <f t="shared" ca="1" si="3"/>
        <v>3.1135753207259422</v>
      </c>
      <c r="I13" s="35">
        <f t="shared" ca="1" si="4"/>
        <v>4</v>
      </c>
      <c r="J13" s="28"/>
      <c r="K13" s="39">
        <v>4.51</v>
      </c>
    </row>
    <row r="14" spans="1:13" ht="15.75" thickBot="1" x14ac:dyDescent="0.25">
      <c r="A14" s="19">
        <v>11</v>
      </c>
      <c r="B14" s="48" t="s">
        <v>26</v>
      </c>
      <c r="C14" s="50">
        <v>2</v>
      </c>
      <c r="D14" s="50">
        <v>3</v>
      </c>
      <c r="E14" s="50">
        <v>4</v>
      </c>
      <c r="F14" s="1">
        <f t="shared" si="1"/>
        <v>3</v>
      </c>
      <c r="G14" s="4">
        <f t="shared" si="2"/>
        <v>0.5</v>
      </c>
      <c r="H14" s="23">
        <f t="shared" ca="1" si="3"/>
        <v>3.2176997360846005</v>
      </c>
      <c r="I14" s="35">
        <f t="shared" ca="1" si="4"/>
        <v>3.22</v>
      </c>
      <c r="J14" s="28"/>
      <c r="K14" s="39">
        <v>3.42</v>
      </c>
    </row>
    <row r="15" spans="1:13" ht="15.75" thickBot="1" x14ac:dyDescent="0.25">
      <c r="A15" s="19">
        <v>12</v>
      </c>
      <c r="B15" s="48" t="s">
        <v>27</v>
      </c>
      <c r="C15" s="50">
        <v>6</v>
      </c>
      <c r="D15" s="50">
        <v>8</v>
      </c>
      <c r="E15" s="50">
        <v>11</v>
      </c>
      <c r="F15" s="1">
        <f t="shared" si="1"/>
        <v>8</v>
      </c>
      <c r="G15" s="4">
        <f t="shared" si="2"/>
        <v>1.25</v>
      </c>
      <c r="H15" s="23">
        <f t="shared" ca="1" si="3"/>
        <v>7.5408511348571707</v>
      </c>
      <c r="I15" s="35">
        <f t="shared" ca="1" si="4"/>
        <v>8</v>
      </c>
      <c r="J15" s="28"/>
      <c r="K15" s="39">
        <v>9.26</v>
      </c>
    </row>
    <row r="16" spans="1:13" ht="15.75" thickBot="1" x14ac:dyDescent="0.25">
      <c r="A16" s="19">
        <v>13</v>
      </c>
      <c r="B16" s="48" t="s">
        <v>28</v>
      </c>
      <c r="C16" s="50">
        <v>4</v>
      </c>
      <c r="D16" s="50">
        <v>7</v>
      </c>
      <c r="E16" s="50">
        <v>10</v>
      </c>
      <c r="F16" s="1">
        <f t="shared" si="1"/>
        <v>7</v>
      </c>
      <c r="G16" s="4">
        <f t="shared" si="2"/>
        <v>1.5</v>
      </c>
      <c r="H16" s="23">
        <f t="shared" ca="1" si="3"/>
        <v>5.5248715608404275</v>
      </c>
      <c r="I16" s="35">
        <f t="shared" ca="1" si="4"/>
        <v>7</v>
      </c>
      <c r="J16" s="28"/>
      <c r="K16" s="39">
        <v>7</v>
      </c>
    </row>
    <row r="17" spans="1:11" ht="15.75" thickBot="1" x14ac:dyDescent="0.25">
      <c r="A17" s="19">
        <v>14</v>
      </c>
      <c r="B17" s="48" t="s">
        <v>29</v>
      </c>
      <c r="C17" s="50">
        <v>6</v>
      </c>
      <c r="D17" s="50">
        <v>10</v>
      </c>
      <c r="E17" s="50">
        <v>14</v>
      </c>
      <c r="F17" s="1">
        <f t="shared" si="1"/>
        <v>10</v>
      </c>
      <c r="G17" s="4">
        <f t="shared" si="2"/>
        <v>2</v>
      </c>
      <c r="H17" s="23">
        <f t="shared" ca="1" si="3"/>
        <v>11.316890041642326</v>
      </c>
      <c r="I17" s="35">
        <f t="shared" ca="1" si="4"/>
        <v>11.32</v>
      </c>
      <c r="J17" s="28"/>
      <c r="K17" s="39">
        <v>10</v>
      </c>
    </row>
    <row r="18" spans="1:11" ht="15.75" thickBot="1" x14ac:dyDescent="0.25">
      <c r="A18" s="19">
        <v>15</v>
      </c>
      <c r="B18" s="48" t="s">
        <v>30</v>
      </c>
      <c r="C18" s="50">
        <v>3</v>
      </c>
      <c r="D18" s="50">
        <v>4</v>
      </c>
      <c r="E18" s="50">
        <v>5</v>
      </c>
      <c r="F18" s="1">
        <f t="shared" si="1"/>
        <v>4</v>
      </c>
      <c r="G18" s="4">
        <f t="shared" si="2"/>
        <v>0.5</v>
      </c>
      <c r="H18" s="23">
        <f t="shared" ca="1" si="3"/>
        <v>3.7389870078287406</v>
      </c>
      <c r="I18" s="35">
        <f t="shared" ca="1" si="4"/>
        <v>4</v>
      </c>
      <c r="J18" s="28"/>
      <c r="K18" s="39">
        <v>4.17</v>
      </c>
    </row>
    <row r="19" spans="1:11" ht="15.75" thickBot="1" x14ac:dyDescent="0.25">
      <c r="A19" s="19">
        <v>16</v>
      </c>
      <c r="B19" s="48" t="s">
        <v>31</v>
      </c>
      <c r="C19" s="50">
        <v>6</v>
      </c>
      <c r="D19" s="50">
        <v>8</v>
      </c>
      <c r="E19" s="50">
        <v>11</v>
      </c>
      <c r="F19" s="1">
        <f t="shared" si="1"/>
        <v>8</v>
      </c>
      <c r="G19" s="4">
        <f t="shared" si="2"/>
        <v>1.25</v>
      </c>
      <c r="H19" s="23">
        <f t="shared" ca="1" si="3"/>
        <v>10.234661405537191</v>
      </c>
      <c r="I19" s="35">
        <f t="shared" ca="1" si="4"/>
        <v>10.23</v>
      </c>
      <c r="J19" s="28"/>
      <c r="K19" s="39">
        <v>8</v>
      </c>
    </row>
    <row r="20" spans="1:11" ht="15.75" thickBot="1" x14ac:dyDescent="0.25">
      <c r="A20" s="19">
        <v>17</v>
      </c>
      <c r="B20" s="48" t="s">
        <v>32</v>
      </c>
      <c r="C20" s="50">
        <v>6</v>
      </c>
      <c r="D20" s="50">
        <v>10</v>
      </c>
      <c r="E20" s="50">
        <v>14</v>
      </c>
      <c r="F20" s="1">
        <f t="shared" si="1"/>
        <v>10</v>
      </c>
      <c r="G20" s="4">
        <f t="shared" si="2"/>
        <v>2</v>
      </c>
      <c r="H20" s="23">
        <f t="shared" ca="1" si="3"/>
        <v>8.0396488216739179</v>
      </c>
      <c r="I20" s="35">
        <f t="shared" ca="1" si="4"/>
        <v>10</v>
      </c>
      <c r="J20" s="28"/>
      <c r="K20" s="39">
        <v>10</v>
      </c>
    </row>
    <row r="21" spans="1:11" ht="15.75" thickBot="1" x14ac:dyDescent="0.25">
      <c r="A21" s="19">
        <v>18</v>
      </c>
      <c r="B21" s="48" t="s">
        <v>33</v>
      </c>
      <c r="C21" s="50">
        <v>3</v>
      </c>
      <c r="D21" s="50">
        <v>4</v>
      </c>
      <c r="E21" s="50">
        <v>5</v>
      </c>
      <c r="F21" s="1">
        <f t="shared" si="1"/>
        <v>4</v>
      </c>
      <c r="G21" s="4">
        <f t="shared" si="2"/>
        <v>0.5</v>
      </c>
      <c r="H21" s="23">
        <f t="shared" ca="1" si="3"/>
        <v>3.3813070765421367</v>
      </c>
      <c r="I21" s="35">
        <f t="shared" ca="1" si="4"/>
        <v>4</v>
      </c>
      <c r="J21" s="28"/>
      <c r="K21" s="39">
        <v>4</v>
      </c>
    </row>
    <row r="22" spans="1:11" ht="15.75" thickBot="1" x14ac:dyDescent="0.25">
      <c r="A22" s="19">
        <v>19</v>
      </c>
      <c r="B22" s="48" t="s">
        <v>34</v>
      </c>
      <c r="C22" s="50">
        <v>3</v>
      </c>
      <c r="D22" s="50">
        <v>4</v>
      </c>
      <c r="E22" s="50">
        <v>5</v>
      </c>
      <c r="F22" s="1">
        <f t="shared" si="1"/>
        <v>4</v>
      </c>
      <c r="G22" s="4">
        <f t="shared" si="2"/>
        <v>0.5</v>
      </c>
      <c r="H22" s="23">
        <f t="shared" ca="1" si="3"/>
        <v>3.90184742779181</v>
      </c>
      <c r="I22" s="35">
        <f t="shared" ca="1" si="4"/>
        <v>4</v>
      </c>
      <c r="J22" s="28"/>
      <c r="K22" s="39">
        <v>4</v>
      </c>
    </row>
    <row r="23" spans="1:11" ht="15.75" thickBot="1" x14ac:dyDescent="0.25">
      <c r="A23" s="19">
        <v>20</v>
      </c>
      <c r="B23" s="48" t="s">
        <v>35</v>
      </c>
      <c r="C23" s="49">
        <f>SUM(C24:C34)</f>
        <v>15</v>
      </c>
      <c r="D23" s="49">
        <f t="shared" ref="D23:E23" si="5">SUM(D24:D34)</f>
        <v>26</v>
      </c>
      <c r="E23" s="49">
        <f t="shared" si="5"/>
        <v>42</v>
      </c>
      <c r="F23" s="1">
        <f t="shared" si="1"/>
        <v>27</v>
      </c>
      <c r="G23" s="4">
        <f t="shared" si="2"/>
        <v>6.75</v>
      </c>
      <c r="H23" s="23">
        <f t="shared" ca="1" si="3"/>
        <v>27.821704307587016</v>
      </c>
      <c r="I23" s="35">
        <f t="shared" ca="1" si="4"/>
        <v>27.82</v>
      </c>
      <c r="J23" s="28"/>
      <c r="K23" s="39">
        <v>27.59</v>
      </c>
    </row>
    <row r="24" spans="1:11" ht="15.75" thickBot="1" x14ac:dyDescent="0.25">
      <c r="A24" s="19">
        <v>21</v>
      </c>
      <c r="B24" s="48" t="s">
        <v>36</v>
      </c>
      <c r="C24" s="50">
        <v>3</v>
      </c>
      <c r="D24" s="50">
        <v>4</v>
      </c>
      <c r="E24" s="50">
        <v>5</v>
      </c>
      <c r="F24" s="1">
        <f t="shared" si="1"/>
        <v>4</v>
      </c>
      <c r="G24" s="4">
        <f t="shared" si="2"/>
        <v>0.5</v>
      </c>
      <c r="H24" s="23">
        <f t="shared" ca="1" si="3"/>
        <v>4.8708828097095651</v>
      </c>
      <c r="I24" s="35">
        <f t="shared" ca="1" si="4"/>
        <v>4.87</v>
      </c>
      <c r="J24" s="28"/>
      <c r="K24" s="39">
        <v>4</v>
      </c>
    </row>
    <row r="25" spans="1:11" ht="15.75" thickBot="1" x14ac:dyDescent="0.25">
      <c r="A25" s="19">
        <v>22</v>
      </c>
      <c r="B25" s="48" t="s">
        <v>37</v>
      </c>
      <c r="C25" s="50">
        <v>1</v>
      </c>
      <c r="D25" s="50">
        <v>2</v>
      </c>
      <c r="E25" s="50">
        <v>3</v>
      </c>
      <c r="F25" s="1">
        <f t="shared" si="1"/>
        <v>2</v>
      </c>
      <c r="G25" s="4">
        <f t="shared" si="2"/>
        <v>0.5</v>
      </c>
      <c r="H25" s="23">
        <f t="shared" ca="1" si="3"/>
        <v>2.5580234517740843</v>
      </c>
      <c r="I25" s="35">
        <f t="shared" ca="1" si="4"/>
        <v>2.56</v>
      </c>
      <c r="J25" s="28"/>
      <c r="K25" s="39">
        <v>2.86</v>
      </c>
    </row>
    <row r="26" spans="1:11" ht="15.75" thickBot="1" x14ac:dyDescent="0.25">
      <c r="A26" s="19">
        <v>23</v>
      </c>
      <c r="B26" s="48" t="s">
        <v>38</v>
      </c>
      <c r="C26" s="50">
        <v>1</v>
      </c>
      <c r="D26" s="50">
        <v>2</v>
      </c>
      <c r="E26" s="50">
        <v>4</v>
      </c>
      <c r="F26" s="1">
        <f t="shared" si="1"/>
        <v>2</v>
      </c>
      <c r="G26" s="4">
        <f t="shared" si="2"/>
        <v>0.75</v>
      </c>
      <c r="H26" s="23">
        <f t="shared" ca="1" si="3"/>
        <v>1.5699476409791187</v>
      </c>
      <c r="I26" s="35">
        <f t="shared" ca="1" si="4"/>
        <v>2</v>
      </c>
      <c r="J26" s="28"/>
      <c r="K26" s="39">
        <v>2</v>
      </c>
    </row>
    <row r="27" spans="1:11" ht="15.75" thickBot="1" x14ac:dyDescent="0.25">
      <c r="A27" s="19">
        <v>24</v>
      </c>
      <c r="B27" s="48" t="s">
        <v>39</v>
      </c>
      <c r="C27" s="50">
        <v>1</v>
      </c>
      <c r="D27" s="50">
        <v>2</v>
      </c>
      <c r="E27" s="50">
        <v>4</v>
      </c>
      <c r="F27" s="1">
        <f t="shared" si="1"/>
        <v>2</v>
      </c>
      <c r="G27" s="4">
        <f t="shared" si="2"/>
        <v>0.75</v>
      </c>
      <c r="H27" s="23">
        <f t="shared" ca="1" si="3"/>
        <v>2.6482961409400545</v>
      </c>
      <c r="I27" s="35">
        <f t="shared" ca="1" si="4"/>
        <v>2.65</v>
      </c>
      <c r="J27" s="28"/>
      <c r="K27" s="39">
        <v>2.39</v>
      </c>
    </row>
    <row r="28" spans="1:11" ht="15.75" thickBot="1" x14ac:dyDescent="0.25">
      <c r="A28" s="19">
        <v>25</v>
      </c>
      <c r="B28" s="48" t="s">
        <v>40</v>
      </c>
      <c r="C28" s="50">
        <v>1</v>
      </c>
      <c r="D28" s="50">
        <v>2</v>
      </c>
      <c r="E28" s="50">
        <v>3</v>
      </c>
      <c r="F28" s="1">
        <f t="shared" si="1"/>
        <v>2</v>
      </c>
      <c r="G28" s="4">
        <f t="shared" si="2"/>
        <v>0.5</v>
      </c>
      <c r="H28" s="23">
        <f t="shared" ca="1" si="3"/>
        <v>1.9132933285596767</v>
      </c>
      <c r="I28" s="35">
        <f t="shared" ca="1" si="4"/>
        <v>2</v>
      </c>
      <c r="J28" s="28"/>
      <c r="K28" s="39">
        <v>2</v>
      </c>
    </row>
    <row r="29" spans="1:11" ht="15.75" thickBot="1" x14ac:dyDescent="0.25">
      <c r="A29" s="19">
        <v>26</v>
      </c>
      <c r="B29" s="48" t="s">
        <v>41</v>
      </c>
      <c r="C29" s="50">
        <v>3</v>
      </c>
      <c r="D29" s="50">
        <v>4</v>
      </c>
      <c r="E29" s="50">
        <v>5</v>
      </c>
      <c r="F29" s="1">
        <f t="shared" si="1"/>
        <v>4</v>
      </c>
      <c r="G29" s="4">
        <f t="shared" si="2"/>
        <v>0.5</v>
      </c>
      <c r="H29" s="23">
        <f t="shared" ca="1" si="3"/>
        <v>3.8243691773235975</v>
      </c>
      <c r="I29" s="35">
        <f t="shared" ca="1" si="4"/>
        <v>4</v>
      </c>
      <c r="J29" s="28"/>
      <c r="K29" s="39">
        <v>4.6399999999999997</v>
      </c>
    </row>
    <row r="30" spans="1:11" ht="15.75" thickBot="1" x14ac:dyDescent="0.25">
      <c r="A30" s="19">
        <v>27</v>
      </c>
      <c r="B30" s="48" t="s">
        <v>37</v>
      </c>
      <c r="C30" s="50">
        <v>1</v>
      </c>
      <c r="D30" s="50">
        <v>2</v>
      </c>
      <c r="E30" s="50">
        <v>4</v>
      </c>
      <c r="F30" s="1">
        <f t="shared" si="1"/>
        <v>2</v>
      </c>
      <c r="G30" s="4">
        <f t="shared" si="2"/>
        <v>0.75</v>
      </c>
      <c r="H30" s="23">
        <f t="shared" ca="1" si="3"/>
        <v>2.0345954232236316</v>
      </c>
      <c r="I30" s="35">
        <f t="shared" ca="1" si="4"/>
        <v>2.0299999999999998</v>
      </c>
      <c r="J30" s="28"/>
      <c r="K30" s="39">
        <v>2</v>
      </c>
    </row>
    <row r="31" spans="1:11" ht="15.75" thickBot="1" x14ac:dyDescent="0.25">
      <c r="A31" s="19">
        <v>28</v>
      </c>
      <c r="B31" s="48" t="s">
        <v>38</v>
      </c>
      <c r="C31" s="50">
        <v>1</v>
      </c>
      <c r="D31" s="50">
        <v>2</v>
      </c>
      <c r="E31" s="50">
        <v>4</v>
      </c>
      <c r="F31" s="1">
        <f t="shared" si="1"/>
        <v>2</v>
      </c>
      <c r="G31" s="4">
        <f t="shared" si="2"/>
        <v>0.75</v>
      </c>
      <c r="H31" s="23">
        <f t="shared" ca="1" si="3"/>
        <v>1.1385546758098797</v>
      </c>
      <c r="I31" s="35">
        <f t="shared" ca="1" si="4"/>
        <v>2</v>
      </c>
      <c r="J31" s="28"/>
      <c r="K31" s="39">
        <v>3.09</v>
      </c>
    </row>
    <row r="32" spans="1:11" ht="15.75" thickBot="1" x14ac:dyDescent="0.25">
      <c r="A32" s="19">
        <v>29</v>
      </c>
      <c r="B32" s="48" t="s">
        <v>42</v>
      </c>
      <c r="C32" s="50">
        <v>1</v>
      </c>
      <c r="D32" s="50">
        <v>2</v>
      </c>
      <c r="E32" s="50">
        <v>4</v>
      </c>
      <c r="F32" s="1">
        <f t="shared" si="1"/>
        <v>2</v>
      </c>
      <c r="G32" s="4">
        <f t="shared" si="2"/>
        <v>0.75</v>
      </c>
      <c r="H32" s="23">
        <f t="shared" ca="1" si="3"/>
        <v>0.93345268338986931</v>
      </c>
      <c r="I32" s="35">
        <f t="shared" ca="1" si="4"/>
        <v>2</v>
      </c>
      <c r="J32" s="28"/>
      <c r="K32" s="39">
        <v>2.41</v>
      </c>
    </row>
    <row r="33" spans="1:11" ht="15.75" thickBot="1" x14ac:dyDescent="0.25">
      <c r="A33" s="19">
        <v>30</v>
      </c>
      <c r="B33" s="48" t="s">
        <v>43</v>
      </c>
      <c r="C33" s="50">
        <v>1</v>
      </c>
      <c r="D33" s="50">
        <v>2</v>
      </c>
      <c r="E33" s="50">
        <v>3</v>
      </c>
      <c r="F33" s="1">
        <f t="shared" si="1"/>
        <v>2</v>
      </c>
      <c r="G33" s="4">
        <f t="shared" si="2"/>
        <v>0.5</v>
      </c>
      <c r="H33" s="23">
        <f t="shared" ca="1" si="3"/>
        <v>2.8509747188136898</v>
      </c>
      <c r="I33" s="35">
        <f t="shared" ca="1" si="4"/>
        <v>2.85</v>
      </c>
      <c r="J33" s="28"/>
      <c r="K33" s="39">
        <v>2.3199999999999998</v>
      </c>
    </row>
    <row r="34" spans="1:11" ht="15.75" thickBot="1" x14ac:dyDescent="0.25">
      <c r="A34" s="19">
        <v>31</v>
      </c>
      <c r="B34" s="48" t="s">
        <v>44</v>
      </c>
      <c r="C34" s="50">
        <v>1</v>
      </c>
      <c r="D34" s="50">
        <v>2</v>
      </c>
      <c r="E34" s="50">
        <v>3</v>
      </c>
      <c r="F34" s="1">
        <f t="shared" si="1"/>
        <v>2</v>
      </c>
      <c r="G34" s="4">
        <f t="shared" si="2"/>
        <v>0.5</v>
      </c>
      <c r="H34" s="23">
        <f t="shared" ca="1" si="3"/>
        <v>3.0286524274824602</v>
      </c>
      <c r="I34" s="35">
        <f t="shared" ca="1" si="4"/>
        <v>3.03</v>
      </c>
      <c r="J34" s="28"/>
      <c r="K34" s="39">
        <v>2</v>
      </c>
    </row>
    <row r="35" spans="1:11" ht="15.75" thickBot="1" x14ac:dyDescent="0.25">
      <c r="A35" s="19">
        <v>32</v>
      </c>
      <c r="B35" s="48" t="s">
        <v>45</v>
      </c>
      <c r="C35" s="49">
        <f>SUM(C36:C51)</f>
        <v>77</v>
      </c>
      <c r="D35" s="49">
        <f t="shared" ref="D35:E35" si="6">SUM(D36:D51)</f>
        <v>152</v>
      </c>
      <c r="E35" s="49">
        <f t="shared" si="6"/>
        <v>235</v>
      </c>
      <c r="F35" s="1">
        <f t="shared" si="1"/>
        <v>153</v>
      </c>
      <c r="G35" s="4">
        <f t="shared" si="2"/>
        <v>39.5</v>
      </c>
      <c r="H35" s="23">
        <f t="shared" ca="1" si="3"/>
        <v>170.19109632569635</v>
      </c>
      <c r="I35" s="35">
        <f t="shared" ca="1" si="4"/>
        <v>170.19</v>
      </c>
      <c r="J35" s="28"/>
      <c r="K35" s="39">
        <v>153</v>
      </c>
    </row>
    <row r="36" spans="1:11" ht="15.75" thickBot="1" x14ac:dyDescent="0.25">
      <c r="A36" s="19">
        <v>33</v>
      </c>
      <c r="B36" s="48" t="s">
        <v>46</v>
      </c>
      <c r="C36" s="50">
        <v>3</v>
      </c>
      <c r="D36" s="50">
        <v>5</v>
      </c>
      <c r="E36" s="50">
        <v>8</v>
      </c>
      <c r="F36" s="1">
        <f t="shared" si="1"/>
        <v>5</v>
      </c>
      <c r="G36" s="4">
        <f t="shared" si="2"/>
        <v>1.25</v>
      </c>
      <c r="H36" s="23">
        <f t="shared" ca="1" si="3"/>
        <v>4.1500762632544772</v>
      </c>
      <c r="I36" s="35">
        <f t="shared" ca="1" si="4"/>
        <v>5</v>
      </c>
      <c r="J36" s="28"/>
      <c r="K36" s="39">
        <v>5.21</v>
      </c>
    </row>
    <row r="37" spans="1:11" ht="15.75" thickBot="1" x14ac:dyDescent="0.25">
      <c r="A37" s="19">
        <v>34</v>
      </c>
      <c r="B37" s="48" t="s">
        <v>47</v>
      </c>
      <c r="C37" s="50">
        <v>3</v>
      </c>
      <c r="D37" s="50">
        <v>6</v>
      </c>
      <c r="E37" s="50">
        <v>10</v>
      </c>
      <c r="F37" s="1">
        <f t="shared" si="1"/>
        <v>6</v>
      </c>
      <c r="G37" s="4">
        <f t="shared" si="2"/>
        <v>1.75</v>
      </c>
      <c r="H37" s="23">
        <f t="shared" ca="1" si="3"/>
        <v>6.1191999240944099</v>
      </c>
      <c r="I37" s="35">
        <f t="shared" ca="1" si="4"/>
        <v>6.12</v>
      </c>
      <c r="J37" s="28"/>
      <c r="K37" s="39">
        <v>7.17</v>
      </c>
    </row>
    <row r="38" spans="1:11" ht="15.75" thickBot="1" x14ac:dyDescent="0.25">
      <c r="A38" s="19">
        <v>35</v>
      </c>
      <c r="B38" s="48" t="s">
        <v>48</v>
      </c>
      <c r="C38" s="50">
        <v>15</v>
      </c>
      <c r="D38" s="50">
        <v>35</v>
      </c>
      <c r="E38" s="50">
        <v>55</v>
      </c>
      <c r="F38" s="1">
        <f t="shared" si="1"/>
        <v>35</v>
      </c>
      <c r="G38" s="4">
        <f t="shared" si="2"/>
        <v>10</v>
      </c>
      <c r="H38" s="23">
        <f t="shared" ca="1" si="3"/>
        <v>59.434880607771674</v>
      </c>
      <c r="I38" s="35">
        <f t="shared" ca="1" si="4"/>
        <v>59.43</v>
      </c>
      <c r="J38" s="28"/>
      <c r="K38" s="39">
        <v>35</v>
      </c>
    </row>
    <row r="39" spans="1:11" ht="15.75" thickBot="1" x14ac:dyDescent="0.25">
      <c r="A39" s="19">
        <v>36</v>
      </c>
      <c r="B39" s="48" t="s">
        <v>49</v>
      </c>
      <c r="C39" s="50">
        <v>3</v>
      </c>
      <c r="D39" s="50">
        <v>5</v>
      </c>
      <c r="E39" s="50">
        <v>8</v>
      </c>
      <c r="F39" s="1">
        <f t="shared" si="1"/>
        <v>5</v>
      </c>
      <c r="G39" s="4">
        <f t="shared" si="2"/>
        <v>1.25</v>
      </c>
      <c r="H39" s="23">
        <f t="shared" ca="1" si="3"/>
        <v>5.7421726032849261</v>
      </c>
      <c r="I39" s="35">
        <f t="shared" ca="1" si="4"/>
        <v>5.74</v>
      </c>
      <c r="J39" s="28"/>
      <c r="K39" s="39">
        <v>6.09</v>
      </c>
    </row>
    <row r="40" spans="1:11" ht="15.75" thickBot="1" x14ac:dyDescent="0.25">
      <c r="A40" s="19">
        <v>37</v>
      </c>
      <c r="B40" s="48" t="s">
        <v>50</v>
      </c>
      <c r="C40" s="50">
        <v>6</v>
      </c>
      <c r="D40" s="50">
        <v>9</v>
      </c>
      <c r="E40" s="50">
        <v>15</v>
      </c>
      <c r="F40" s="1">
        <f t="shared" si="1"/>
        <v>10</v>
      </c>
      <c r="G40" s="4">
        <f t="shared" si="2"/>
        <v>2.25</v>
      </c>
      <c r="H40" s="23">
        <f t="shared" ca="1" si="3"/>
        <v>7.5810969944735369</v>
      </c>
      <c r="I40" s="35">
        <f t="shared" ca="1" si="4"/>
        <v>10</v>
      </c>
      <c r="J40" s="28"/>
      <c r="K40" s="39">
        <v>10</v>
      </c>
    </row>
    <row r="41" spans="1:11" ht="15.75" thickBot="1" x14ac:dyDescent="0.25">
      <c r="A41" s="19">
        <v>38</v>
      </c>
      <c r="B41" s="48" t="s">
        <v>51</v>
      </c>
      <c r="C41" s="50">
        <v>2</v>
      </c>
      <c r="D41" s="50">
        <v>5</v>
      </c>
      <c r="E41" s="50">
        <v>8</v>
      </c>
      <c r="F41" s="1">
        <f t="shared" si="1"/>
        <v>5</v>
      </c>
      <c r="G41" s="4">
        <f t="shared" si="2"/>
        <v>1.5</v>
      </c>
      <c r="H41" s="23">
        <f t="shared" ca="1" si="3"/>
        <v>7.7221699751293684</v>
      </c>
      <c r="I41" s="35">
        <f t="shared" ca="1" si="4"/>
        <v>7.72</v>
      </c>
      <c r="J41" s="28"/>
      <c r="K41" s="39">
        <v>5</v>
      </c>
    </row>
    <row r="42" spans="1:11" ht="15.75" thickBot="1" x14ac:dyDescent="0.25">
      <c r="A42" s="19">
        <v>39</v>
      </c>
      <c r="B42" s="48" t="s">
        <v>52</v>
      </c>
      <c r="C42" s="50">
        <v>2</v>
      </c>
      <c r="D42" s="50">
        <v>3</v>
      </c>
      <c r="E42" s="50">
        <v>5</v>
      </c>
      <c r="F42" s="1">
        <f t="shared" si="1"/>
        <v>3</v>
      </c>
      <c r="G42" s="4">
        <f t="shared" si="2"/>
        <v>0.75</v>
      </c>
      <c r="H42" s="23">
        <f t="shared" ca="1" si="3"/>
        <v>2.6607536012778636</v>
      </c>
      <c r="I42" s="35">
        <f t="shared" ca="1" si="4"/>
        <v>3</v>
      </c>
      <c r="J42" s="28"/>
      <c r="K42" s="39">
        <v>3.16</v>
      </c>
    </row>
    <row r="43" spans="1:11" ht="15.75" thickBot="1" x14ac:dyDescent="0.25">
      <c r="A43" s="19">
        <v>40</v>
      </c>
      <c r="B43" s="48" t="s">
        <v>53</v>
      </c>
      <c r="C43" s="50">
        <v>3</v>
      </c>
      <c r="D43" s="50">
        <v>6</v>
      </c>
      <c r="E43" s="50">
        <v>8</v>
      </c>
      <c r="F43" s="1">
        <f t="shared" si="1"/>
        <v>6</v>
      </c>
      <c r="G43" s="4">
        <f t="shared" si="2"/>
        <v>1.25</v>
      </c>
      <c r="H43" s="23">
        <f t="shared" ca="1" si="3"/>
        <v>8.6320491664757029</v>
      </c>
      <c r="I43" s="35">
        <f t="shared" ca="1" si="4"/>
        <v>8.6300000000000008</v>
      </c>
      <c r="J43" s="28"/>
      <c r="K43" s="39">
        <v>7.33</v>
      </c>
    </row>
    <row r="44" spans="1:11" ht="15.75" thickBot="1" x14ac:dyDescent="0.25">
      <c r="A44" s="19">
        <v>41</v>
      </c>
      <c r="B44" s="48" t="s">
        <v>54</v>
      </c>
      <c r="C44" s="50">
        <v>10</v>
      </c>
      <c r="D44" s="50">
        <v>20</v>
      </c>
      <c r="E44" s="50">
        <v>30</v>
      </c>
      <c r="F44" s="1">
        <f t="shared" si="1"/>
        <v>20</v>
      </c>
      <c r="G44" s="4">
        <f t="shared" si="2"/>
        <v>5</v>
      </c>
      <c r="H44" s="23">
        <f t="shared" ca="1" si="3"/>
        <v>13.630711908261214</v>
      </c>
      <c r="I44" s="35">
        <f t="shared" ca="1" si="4"/>
        <v>20</v>
      </c>
      <c r="J44" s="28"/>
      <c r="K44" s="39">
        <v>20</v>
      </c>
    </row>
    <row r="45" spans="1:11" ht="15.75" thickBot="1" x14ac:dyDescent="0.25">
      <c r="A45" s="19">
        <v>42</v>
      </c>
      <c r="B45" s="48" t="s">
        <v>55</v>
      </c>
      <c r="C45" s="50">
        <v>5</v>
      </c>
      <c r="D45" s="50">
        <v>10</v>
      </c>
      <c r="E45" s="50">
        <v>15</v>
      </c>
      <c r="F45" s="1">
        <f t="shared" si="1"/>
        <v>10</v>
      </c>
      <c r="G45" s="4">
        <f t="shared" si="2"/>
        <v>2.5</v>
      </c>
      <c r="H45" s="23">
        <f t="shared" ca="1" si="3"/>
        <v>11.302629898425314</v>
      </c>
      <c r="I45" s="35">
        <f t="shared" ca="1" si="4"/>
        <v>11.3</v>
      </c>
      <c r="J45" s="28"/>
      <c r="K45" s="39">
        <v>10.050000000000001</v>
      </c>
    </row>
    <row r="46" spans="1:11" ht="15.75" thickBot="1" x14ac:dyDescent="0.25">
      <c r="A46" s="19">
        <v>43</v>
      </c>
      <c r="B46" s="48" t="s">
        <v>56</v>
      </c>
      <c r="C46" s="50">
        <v>10</v>
      </c>
      <c r="D46" s="50">
        <v>20</v>
      </c>
      <c r="E46" s="50">
        <v>30</v>
      </c>
      <c r="F46" s="1">
        <f t="shared" si="1"/>
        <v>20</v>
      </c>
      <c r="G46" s="4">
        <f t="shared" si="2"/>
        <v>5</v>
      </c>
      <c r="H46" s="23">
        <f t="shared" ca="1" si="3"/>
        <v>19.921031266705697</v>
      </c>
      <c r="I46" s="35">
        <f t="shared" ca="1" si="4"/>
        <v>20</v>
      </c>
      <c r="J46" s="28"/>
      <c r="K46" s="39">
        <v>20</v>
      </c>
    </row>
    <row r="47" spans="1:11" ht="15.75" thickBot="1" x14ac:dyDescent="0.25">
      <c r="A47" s="19">
        <v>44</v>
      </c>
      <c r="B47" s="48" t="s">
        <v>57</v>
      </c>
      <c r="C47" s="50">
        <v>3</v>
      </c>
      <c r="D47" s="50">
        <v>5</v>
      </c>
      <c r="E47" s="50">
        <v>8</v>
      </c>
      <c r="F47" s="1">
        <f t="shared" si="1"/>
        <v>5</v>
      </c>
      <c r="G47" s="4">
        <f t="shared" si="2"/>
        <v>1.25</v>
      </c>
      <c r="H47" s="23">
        <f t="shared" ca="1" si="3"/>
        <v>4.902438453875118</v>
      </c>
      <c r="I47" s="35">
        <f t="shared" ca="1" si="4"/>
        <v>5</v>
      </c>
      <c r="J47" s="28"/>
      <c r="K47" s="39">
        <v>5.14</v>
      </c>
    </row>
    <row r="48" spans="1:11" ht="15.75" thickBot="1" x14ac:dyDescent="0.25">
      <c r="A48" s="19">
        <v>45</v>
      </c>
      <c r="B48" s="48" t="s">
        <v>58</v>
      </c>
      <c r="C48" s="50">
        <v>1</v>
      </c>
      <c r="D48" s="50">
        <v>2</v>
      </c>
      <c r="E48" s="50">
        <v>3</v>
      </c>
      <c r="F48" s="1">
        <f t="shared" si="1"/>
        <v>2</v>
      </c>
      <c r="G48" s="4">
        <f t="shared" si="2"/>
        <v>0.5</v>
      </c>
      <c r="H48" s="23">
        <f t="shared" ca="1" si="3"/>
        <v>2.3271163610881564</v>
      </c>
      <c r="I48" s="35">
        <f t="shared" ca="1" si="4"/>
        <v>2.33</v>
      </c>
      <c r="J48" s="28"/>
      <c r="K48" s="39">
        <v>2.15</v>
      </c>
    </row>
    <row r="49" spans="1:11" ht="15.75" thickBot="1" x14ac:dyDescent="0.25">
      <c r="A49" s="19">
        <v>46</v>
      </c>
      <c r="B49" s="48" t="s">
        <v>59</v>
      </c>
      <c r="C49" s="50">
        <v>1</v>
      </c>
      <c r="D49" s="50">
        <v>1</v>
      </c>
      <c r="E49" s="50">
        <v>2</v>
      </c>
      <c r="F49" s="1">
        <f t="shared" si="1"/>
        <v>1</v>
      </c>
      <c r="G49" s="4">
        <f t="shared" si="2"/>
        <v>0.25</v>
      </c>
      <c r="H49" s="23">
        <f t="shared" ca="1" si="3"/>
        <v>0.6782906190755108</v>
      </c>
      <c r="I49" s="35">
        <f t="shared" ca="1" si="4"/>
        <v>1</v>
      </c>
      <c r="J49" s="28"/>
      <c r="K49" s="39">
        <v>1.02</v>
      </c>
    </row>
    <row r="50" spans="1:11" ht="15.75" thickBot="1" x14ac:dyDescent="0.25">
      <c r="A50" s="19">
        <v>47</v>
      </c>
      <c r="B50" s="48" t="s">
        <v>60</v>
      </c>
      <c r="C50" s="50">
        <v>5</v>
      </c>
      <c r="D50" s="50">
        <v>10</v>
      </c>
      <c r="E50" s="50">
        <v>15</v>
      </c>
      <c r="F50" s="1">
        <f t="shared" si="1"/>
        <v>10</v>
      </c>
      <c r="G50" s="4">
        <f t="shared" si="2"/>
        <v>2.5</v>
      </c>
      <c r="H50" s="23">
        <f t="shared" ca="1" si="3"/>
        <v>7.0796816318331253</v>
      </c>
      <c r="I50" s="35">
        <f t="shared" ca="1" si="4"/>
        <v>10</v>
      </c>
      <c r="J50" s="28"/>
      <c r="K50" s="39">
        <v>10</v>
      </c>
    </row>
    <row r="51" spans="1:11" ht="15.75" thickBot="1" x14ac:dyDescent="0.25">
      <c r="A51" s="19">
        <v>48</v>
      </c>
      <c r="B51" s="48" t="s">
        <v>61</v>
      </c>
      <c r="C51" s="50">
        <v>5</v>
      </c>
      <c r="D51" s="50">
        <v>10</v>
      </c>
      <c r="E51" s="50">
        <v>15</v>
      </c>
      <c r="F51" s="1">
        <f t="shared" si="1"/>
        <v>10</v>
      </c>
      <c r="G51" s="4">
        <f t="shared" si="2"/>
        <v>2.5</v>
      </c>
      <c r="H51" s="23">
        <f t="shared" ca="1" si="3"/>
        <v>9.9873873171284639</v>
      </c>
      <c r="I51" s="35">
        <f t="shared" ca="1" si="4"/>
        <v>10</v>
      </c>
      <c r="J51" s="28"/>
      <c r="K51" s="39">
        <v>10</v>
      </c>
    </row>
    <row r="52" spans="1:11" ht="15.75" thickBot="1" x14ac:dyDescent="0.25">
      <c r="A52" s="19">
        <v>49</v>
      </c>
      <c r="B52" s="48" t="s">
        <v>62</v>
      </c>
      <c r="C52" s="49">
        <f>SUM(C53:C58)</f>
        <v>21</v>
      </c>
      <c r="D52" s="49">
        <f t="shared" ref="D52:E52" si="7">SUM(D53:D58)</f>
        <v>29</v>
      </c>
      <c r="E52" s="49">
        <f t="shared" si="7"/>
        <v>40</v>
      </c>
      <c r="F52" s="1">
        <f t="shared" si="1"/>
        <v>30</v>
      </c>
      <c r="G52" s="4">
        <f t="shared" si="2"/>
        <v>4.75</v>
      </c>
      <c r="H52" s="23">
        <f t="shared" ca="1" si="3"/>
        <v>33.341819154237271</v>
      </c>
      <c r="I52" s="35">
        <f t="shared" ca="1" si="4"/>
        <v>33.340000000000003</v>
      </c>
      <c r="J52" s="28"/>
      <c r="K52" s="39">
        <v>34.6</v>
      </c>
    </row>
    <row r="53" spans="1:11" ht="15.75" thickBot="1" x14ac:dyDescent="0.25">
      <c r="A53" s="19">
        <v>50</v>
      </c>
      <c r="B53" s="48" t="s">
        <v>63</v>
      </c>
      <c r="C53" s="50">
        <v>2</v>
      </c>
      <c r="D53" s="50">
        <v>3</v>
      </c>
      <c r="E53" s="50">
        <v>5</v>
      </c>
      <c r="F53" s="1">
        <f t="shared" si="1"/>
        <v>3</v>
      </c>
      <c r="G53" s="4">
        <f t="shared" si="2"/>
        <v>0.75</v>
      </c>
      <c r="H53" s="23">
        <f t="shared" ca="1" si="3"/>
        <v>3.1158791945389992</v>
      </c>
      <c r="I53" s="35">
        <f t="shared" ca="1" si="4"/>
        <v>3.12</v>
      </c>
      <c r="J53" s="28"/>
      <c r="K53" s="39">
        <v>4.1500000000000004</v>
      </c>
    </row>
    <row r="54" spans="1:11" ht="15.75" thickBot="1" x14ac:dyDescent="0.25">
      <c r="A54" s="19">
        <v>51</v>
      </c>
      <c r="B54" s="48" t="s">
        <v>64</v>
      </c>
      <c r="C54" s="50">
        <v>1</v>
      </c>
      <c r="D54" s="50">
        <v>1</v>
      </c>
      <c r="E54" s="50">
        <v>2</v>
      </c>
      <c r="F54" s="1">
        <f t="shared" si="1"/>
        <v>1</v>
      </c>
      <c r="G54" s="4">
        <f t="shared" si="2"/>
        <v>0.25</v>
      </c>
      <c r="H54" s="23">
        <f t="shared" ca="1" si="3"/>
        <v>0.77707082826872553</v>
      </c>
      <c r="I54" s="35">
        <f t="shared" ca="1" si="4"/>
        <v>1</v>
      </c>
      <c r="J54" s="28"/>
      <c r="K54" s="39">
        <v>1</v>
      </c>
    </row>
    <row r="55" spans="1:11" ht="15.75" thickBot="1" x14ac:dyDescent="0.25">
      <c r="A55" s="19">
        <v>52</v>
      </c>
      <c r="B55" s="48" t="s">
        <v>65</v>
      </c>
      <c r="C55" s="50">
        <v>1</v>
      </c>
      <c r="D55" s="50">
        <v>2</v>
      </c>
      <c r="E55" s="50">
        <v>3</v>
      </c>
      <c r="F55" s="1">
        <f t="shared" si="1"/>
        <v>2</v>
      </c>
      <c r="G55" s="4">
        <f t="shared" si="2"/>
        <v>0.5</v>
      </c>
      <c r="H55" s="23">
        <f t="shared" ca="1" si="3"/>
        <v>2.1056702636022044</v>
      </c>
      <c r="I55" s="35">
        <f t="shared" ca="1" si="4"/>
        <v>2.11</v>
      </c>
      <c r="J55" s="28"/>
      <c r="K55" s="39">
        <v>2</v>
      </c>
    </row>
    <row r="56" spans="1:11" ht="15.75" thickBot="1" x14ac:dyDescent="0.25">
      <c r="A56" s="19">
        <v>53</v>
      </c>
      <c r="B56" s="48" t="s">
        <v>66</v>
      </c>
      <c r="C56" s="50">
        <v>12</v>
      </c>
      <c r="D56" s="50">
        <v>15</v>
      </c>
      <c r="E56" s="50">
        <v>17</v>
      </c>
      <c r="F56" s="1">
        <f t="shared" si="1"/>
        <v>15</v>
      </c>
      <c r="G56" s="4">
        <f t="shared" si="2"/>
        <v>1.25</v>
      </c>
      <c r="H56" s="23">
        <f t="shared" ca="1" si="3"/>
        <v>14.541766659713996</v>
      </c>
      <c r="I56" s="35">
        <f t="shared" ca="1" si="4"/>
        <v>15</v>
      </c>
      <c r="J56" s="28"/>
      <c r="K56" s="39">
        <v>15</v>
      </c>
    </row>
    <row r="57" spans="1:11" ht="15.75" thickBot="1" x14ac:dyDescent="0.25">
      <c r="A57" s="19">
        <v>54</v>
      </c>
      <c r="B57" s="48" t="s">
        <v>67</v>
      </c>
      <c r="C57" s="50">
        <v>3</v>
      </c>
      <c r="D57" s="50">
        <v>5</v>
      </c>
      <c r="E57" s="50">
        <v>8</v>
      </c>
      <c r="F57" s="1">
        <f t="shared" si="1"/>
        <v>5</v>
      </c>
      <c r="G57" s="4">
        <f t="shared" si="2"/>
        <v>1.25</v>
      </c>
      <c r="H57" s="23">
        <f t="shared" ca="1" si="3"/>
        <v>4.3248421810813156</v>
      </c>
      <c r="I57" s="35">
        <f t="shared" ca="1" si="4"/>
        <v>5</v>
      </c>
      <c r="J57" s="28"/>
      <c r="K57" s="39">
        <v>7.27</v>
      </c>
    </row>
    <row r="58" spans="1:11" ht="15" x14ac:dyDescent="0.2">
      <c r="A58" s="19">
        <v>55</v>
      </c>
      <c r="B58" s="48" t="s">
        <v>68</v>
      </c>
      <c r="C58" s="50">
        <v>2</v>
      </c>
      <c r="D58" s="50">
        <v>3</v>
      </c>
      <c r="E58" s="50">
        <v>5</v>
      </c>
      <c r="F58" s="1">
        <f t="shared" si="1"/>
        <v>3</v>
      </c>
      <c r="G58" s="4">
        <f t="shared" si="2"/>
        <v>0.75</v>
      </c>
      <c r="H58" s="23">
        <f t="shared" ca="1" si="3"/>
        <v>3.3184840739195023</v>
      </c>
      <c r="I58" s="35">
        <f t="shared" ca="1" si="4"/>
        <v>3.32</v>
      </c>
      <c r="J58" s="28"/>
      <c r="K58" s="39">
        <v>3.97</v>
      </c>
    </row>
    <row r="59" spans="1:11" x14ac:dyDescent="0.2">
      <c r="A59" s="19"/>
      <c r="F59" s="2"/>
      <c r="G59" s="5"/>
      <c r="H59" s="24"/>
      <c r="I59" s="36"/>
      <c r="J59" s="28"/>
      <c r="K59" s="39"/>
    </row>
    <row r="60" spans="1:11" x14ac:dyDescent="0.2">
      <c r="A60" s="19"/>
      <c r="B60" s="7"/>
      <c r="C60" s="8"/>
      <c r="D60" s="8"/>
      <c r="E60" s="9"/>
      <c r="F60" s="2"/>
      <c r="G60" s="5"/>
      <c r="H60" s="24"/>
      <c r="I60" s="36"/>
      <c r="J60" s="28"/>
      <c r="K60" s="39"/>
    </row>
    <row r="61" spans="1:11" x14ac:dyDescent="0.2">
      <c r="A61" s="19"/>
      <c r="B61" s="7"/>
      <c r="C61" s="8"/>
      <c r="D61" s="8"/>
      <c r="E61" s="9"/>
      <c r="F61" s="2"/>
      <c r="G61" s="5"/>
      <c r="H61" s="24"/>
      <c r="I61" s="36"/>
      <c r="J61" s="28"/>
      <c r="K61" s="39"/>
    </row>
    <row r="62" spans="1:11" x14ac:dyDescent="0.2">
      <c r="A62" s="19"/>
      <c r="B62" s="7"/>
      <c r="C62" s="8"/>
      <c r="D62" s="8"/>
      <c r="E62" s="9"/>
      <c r="F62" s="2"/>
      <c r="G62" s="5"/>
      <c r="H62" s="24"/>
      <c r="I62" s="36"/>
      <c r="J62" s="28"/>
      <c r="K62" s="39"/>
    </row>
    <row r="63" spans="1:11" x14ac:dyDescent="0.2">
      <c r="A63" s="19"/>
      <c r="B63" s="7"/>
      <c r="C63" s="8"/>
      <c r="D63" s="8"/>
      <c r="E63" s="9"/>
      <c r="F63" s="2"/>
      <c r="G63" s="5"/>
      <c r="H63" s="24"/>
      <c r="I63" s="36"/>
      <c r="J63" s="28"/>
      <c r="K63" s="39"/>
    </row>
    <row r="64" spans="1:11" x14ac:dyDescent="0.2">
      <c r="A64" s="19"/>
      <c r="B64" s="7"/>
      <c r="C64" s="8"/>
      <c r="D64" s="8"/>
      <c r="E64" s="9"/>
      <c r="F64" s="2"/>
      <c r="G64" s="5"/>
      <c r="H64" s="24"/>
      <c r="I64" s="36"/>
      <c r="J64" s="28"/>
      <c r="K64" s="39"/>
    </row>
    <row r="65" spans="1:11" x14ac:dyDescent="0.2">
      <c r="A65" s="19"/>
      <c r="B65" s="7"/>
      <c r="C65" s="8"/>
      <c r="D65" s="8"/>
      <c r="E65" s="9"/>
      <c r="F65" s="2"/>
      <c r="G65" s="5"/>
      <c r="H65" s="24"/>
      <c r="I65" s="36"/>
      <c r="J65" s="28"/>
      <c r="K65" s="39"/>
    </row>
    <row r="66" spans="1:11" x14ac:dyDescent="0.2">
      <c r="A66" s="19"/>
      <c r="B66" s="7"/>
      <c r="C66" s="8"/>
      <c r="D66" s="8"/>
      <c r="E66" s="9"/>
      <c r="F66" s="2"/>
      <c r="G66" s="5"/>
      <c r="H66" s="24"/>
      <c r="I66" s="36"/>
      <c r="J66" s="28"/>
      <c r="K66" s="39"/>
    </row>
    <row r="67" spans="1:11" x14ac:dyDescent="0.2">
      <c r="A67" s="19"/>
      <c r="B67" s="7"/>
      <c r="C67" s="8"/>
      <c r="D67" s="8"/>
      <c r="E67" s="9"/>
      <c r="F67" s="2"/>
      <c r="G67" s="5"/>
      <c r="H67" s="24"/>
      <c r="I67" s="36"/>
      <c r="J67" s="28"/>
      <c r="K67" s="39"/>
    </row>
    <row r="68" spans="1:11" x14ac:dyDescent="0.2">
      <c r="A68" s="19"/>
      <c r="B68" s="7"/>
      <c r="C68" s="8"/>
      <c r="D68" s="8"/>
      <c r="E68" s="9"/>
      <c r="F68" s="2"/>
      <c r="G68" s="5"/>
      <c r="H68" s="24"/>
      <c r="I68" s="36"/>
      <c r="J68" s="28"/>
      <c r="K68" s="39"/>
    </row>
    <row r="69" spans="1:11" x14ac:dyDescent="0.2">
      <c r="A69" s="19"/>
      <c r="B69" s="7"/>
      <c r="C69" s="8"/>
      <c r="D69" s="8"/>
      <c r="E69" s="9"/>
      <c r="F69" s="2"/>
      <c r="G69" s="5"/>
      <c r="H69" s="24"/>
      <c r="I69" s="36"/>
      <c r="J69" s="28"/>
      <c r="K69" s="39"/>
    </row>
    <row r="70" spans="1:11" x14ac:dyDescent="0.2">
      <c r="A70" s="19"/>
      <c r="B70" s="7"/>
      <c r="C70" s="8"/>
      <c r="D70" s="8"/>
      <c r="E70" s="9"/>
      <c r="F70" s="2"/>
      <c r="G70" s="5"/>
      <c r="H70" s="24"/>
      <c r="I70" s="36"/>
      <c r="J70" s="28"/>
      <c r="K70" s="39"/>
    </row>
    <row r="71" spans="1:11" x14ac:dyDescent="0.2">
      <c r="A71" s="19"/>
      <c r="B71" s="7"/>
      <c r="C71" s="8"/>
      <c r="D71" s="8"/>
      <c r="E71" s="9"/>
      <c r="F71" s="2"/>
      <c r="G71" s="5"/>
      <c r="H71" s="24"/>
      <c r="I71" s="36"/>
      <c r="J71" s="28"/>
      <c r="K71" s="39"/>
    </row>
    <row r="72" spans="1:11" x14ac:dyDescent="0.2">
      <c r="A72" s="19"/>
      <c r="B72" s="7"/>
      <c r="C72" s="8"/>
      <c r="D72" s="8"/>
      <c r="E72" s="9"/>
      <c r="F72" s="2"/>
      <c r="G72" s="5"/>
      <c r="H72" s="24"/>
      <c r="I72" s="36"/>
      <c r="J72" s="28"/>
      <c r="K72" s="39"/>
    </row>
    <row r="73" spans="1:11" x14ac:dyDescent="0.2">
      <c r="A73" s="19"/>
      <c r="B73" s="7"/>
      <c r="C73" s="8"/>
      <c r="D73" s="8"/>
      <c r="E73" s="9"/>
      <c r="F73" s="2"/>
      <c r="G73" s="5"/>
      <c r="H73" s="24"/>
      <c r="I73" s="36"/>
      <c r="J73" s="28"/>
      <c r="K73" s="39"/>
    </row>
    <row r="74" spans="1:11" x14ac:dyDescent="0.2">
      <c r="A74" s="19"/>
      <c r="B74" s="7"/>
      <c r="C74" s="8"/>
      <c r="D74" s="8"/>
      <c r="E74" s="9"/>
      <c r="F74" s="2"/>
      <c r="G74" s="5"/>
      <c r="H74" s="24"/>
      <c r="I74" s="36"/>
      <c r="J74" s="28"/>
      <c r="K74" s="39"/>
    </row>
    <row r="75" spans="1:11" x14ac:dyDescent="0.2">
      <c r="A75" s="19"/>
      <c r="B75" s="7"/>
      <c r="C75" s="8"/>
      <c r="D75" s="8"/>
      <c r="E75" s="9"/>
      <c r="F75" s="2"/>
      <c r="G75" s="5"/>
      <c r="H75" s="24"/>
      <c r="I75" s="36"/>
      <c r="J75" s="28"/>
      <c r="K75" s="39"/>
    </row>
    <row r="76" spans="1:11" x14ac:dyDescent="0.2">
      <c r="A76" s="19"/>
      <c r="B76" s="7"/>
      <c r="C76" s="8"/>
      <c r="D76" s="8"/>
      <c r="E76" s="9"/>
      <c r="F76" s="2"/>
      <c r="G76" s="5"/>
      <c r="H76" s="24"/>
      <c r="I76" s="36"/>
      <c r="J76" s="28"/>
      <c r="K76" s="39"/>
    </row>
    <row r="77" spans="1:11" x14ac:dyDescent="0.2">
      <c r="A77" s="19"/>
      <c r="B77" s="7"/>
      <c r="C77" s="8"/>
      <c r="D77" s="8"/>
      <c r="E77" s="9"/>
      <c r="F77" s="2"/>
      <c r="G77" s="5"/>
      <c r="H77" s="24"/>
      <c r="I77" s="36"/>
      <c r="J77" s="28"/>
      <c r="K77" s="39"/>
    </row>
    <row r="78" spans="1:11" x14ac:dyDescent="0.2">
      <c r="A78" s="19"/>
      <c r="B78" s="7"/>
      <c r="C78" s="8"/>
      <c r="D78" s="8"/>
      <c r="E78" s="9"/>
      <c r="F78" s="2"/>
      <c r="G78" s="5"/>
      <c r="H78" s="24"/>
      <c r="I78" s="36"/>
      <c r="J78" s="28"/>
      <c r="K78" s="39"/>
    </row>
    <row r="79" spans="1:11" x14ac:dyDescent="0.2">
      <c r="A79" s="19"/>
      <c r="B79" s="7"/>
      <c r="C79" s="8"/>
      <c r="D79" s="8"/>
      <c r="E79" s="9"/>
      <c r="F79" s="2"/>
      <c r="G79" s="5"/>
      <c r="H79" s="24"/>
      <c r="I79" s="36"/>
      <c r="J79" s="28"/>
      <c r="K79" s="39"/>
    </row>
    <row r="80" spans="1:11" x14ac:dyDescent="0.2">
      <c r="A80" s="19"/>
      <c r="B80" s="7"/>
      <c r="C80" s="8"/>
      <c r="D80" s="8"/>
      <c r="E80" s="9"/>
      <c r="F80" s="2"/>
      <c r="G80" s="5"/>
      <c r="H80" s="24"/>
      <c r="I80" s="36"/>
      <c r="J80" s="28"/>
      <c r="K80" s="39"/>
    </row>
    <row r="81" spans="1:11" x14ac:dyDescent="0.2">
      <c r="A81" s="19"/>
      <c r="B81" s="7"/>
      <c r="C81" s="8"/>
      <c r="D81" s="8"/>
      <c r="E81" s="9"/>
      <c r="F81" s="2"/>
      <c r="G81" s="5"/>
      <c r="H81" s="24"/>
      <c r="I81" s="36"/>
      <c r="J81" s="28"/>
      <c r="K81" s="39"/>
    </row>
    <row r="82" spans="1:11" x14ac:dyDescent="0.2">
      <c r="A82" s="19"/>
      <c r="B82" s="7"/>
      <c r="C82" s="8"/>
      <c r="D82" s="8"/>
      <c r="E82" s="9"/>
      <c r="F82" s="2"/>
      <c r="G82" s="5"/>
      <c r="H82" s="24"/>
      <c r="I82" s="36"/>
      <c r="J82" s="28"/>
      <c r="K82" s="39"/>
    </row>
    <row r="83" spans="1:11" x14ac:dyDescent="0.2">
      <c r="A83" s="19"/>
      <c r="B83" s="7"/>
      <c r="C83" s="8"/>
      <c r="D83" s="8"/>
      <c r="E83" s="9"/>
      <c r="F83" s="2"/>
      <c r="G83" s="5"/>
      <c r="H83" s="24"/>
      <c r="I83" s="36"/>
      <c r="J83" s="28"/>
      <c r="K83" s="39"/>
    </row>
    <row r="84" spans="1:11" x14ac:dyDescent="0.2">
      <c r="A84" s="19"/>
      <c r="B84" s="7"/>
      <c r="C84" s="8"/>
      <c r="D84" s="8"/>
      <c r="E84" s="9"/>
      <c r="F84" s="2"/>
      <c r="G84" s="5"/>
      <c r="H84" s="24"/>
      <c r="I84" s="36"/>
      <c r="J84" s="28"/>
      <c r="K84" s="39"/>
    </row>
    <row r="85" spans="1:11" x14ac:dyDescent="0.2">
      <c r="A85" s="19"/>
      <c r="B85" s="7"/>
      <c r="C85" s="8"/>
      <c r="D85" s="8"/>
      <c r="E85" s="9"/>
      <c r="F85" s="2"/>
      <c r="G85" s="5"/>
      <c r="H85" s="24"/>
      <c r="I85" s="36"/>
      <c r="J85" s="28"/>
      <c r="K85" s="39"/>
    </row>
    <row r="86" spans="1:11" x14ac:dyDescent="0.2">
      <c r="A86" s="19"/>
      <c r="B86" s="7"/>
      <c r="C86" s="8"/>
      <c r="D86" s="8"/>
      <c r="E86" s="9"/>
      <c r="F86" s="2"/>
      <c r="G86" s="5"/>
      <c r="H86" s="24"/>
      <c r="I86" s="36"/>
      <c r="J86" s="28"/>
      <c r="K86" s="39"/>
    </row>
    <row r="87" spans="1:11" x14ac:dyDescent="0.2">
      <c r="A87" s="19"/>
      <c r="B87" s="7"/>
      <c r="C87" s="8"/>
      <c r="D87" s="8"/>
      <c r="E87" s="9"/>
      <c r="F87" s="2"/>
      <c r="G87" s="5"/>
      <c r="H87" s="24"/>
      <c r="I87" s="36"/>
      <c r="J87" s="28"/>
      <c r="K87" s="39"/>
    </row>
    <row r="88" spans="1:11" x14ac:dyDescent="0.2">
      <c r="A88" s="19"/>
      <c r="B88" s="7"/>
      <c r="C88" s="8"/>
      <c r="D88" s="8"/>
      <c r="E88" s="9"/>
      <c r="F88" s="2"/>
      <c r="G88" s="5"/>
      <c r="H88" s="24"/>
      <c r="I88" s="36"/>
      <c r="J88" s="28"/>
      <c r="K88" s="39"/>
    </row>
    <row r="89" spans="1:11" x14ac:dyDescent="0.2">
      <c r="A89" s="19"/>
      <c r="B89" s="7"/>
      <c r="C89" s="8"/>
      <c r="D89" s="8"/>
      <c r="E89" s="9"/>
      <c r="F89" s="2"/>
      <c r="G89" s="5"/>
      <c r="H89" s="24"/>
      <c r="I89" s="36"/>
      <c r="J89" s="28"/>
      <c r="K89" s="39"/>
    </row>
    <row r="90" spans="1:11" x14ac:dyDescent="0.2">
      <c r="A90" s="19"/>
      <c r="B90" s="7"/>
      <c r="C90" s="8"/>
      <c r="D90" s="8"/>
      <c r="E90" s="9"/>
      <c r="F90" s="2"/>
      <c r="G90" s="5"/>
      <c r="H90" s="24"/>
      <c r="I90" s="36"/>
      <c r="J90" s="28"/>
      <c r="K90" s="39"/>
    </row>
    <row r="91" spans="1:11" x14ac:dyDescent="0.2">
      <c r="A91" s="19"/>
      <c r="B91" s="7"/>
      <c r="C91" s="8"/>
      <c r="D91" s="8"/>
      <c r="E91" s="9"/>
      <c r="F91" s="2"/>
      <c r="G91" s="5"/>
      <c r="H91" s="24"/>
      <c r="I91" s="36"/>
      <c r="J91" s="28"/>
      <c r="K91" s="39"/>
    </row>
    <row r="92" spans="1:11" x14ac:dyDescent="0.2">
      <c r="A92" s="19"/>
      <c r="B92" s="7"/>
      <c r="C92" s="8"/>
      <c r="D92" s="8"/>
      <c r="E92" s="9"/>
      <c r="F92" s="2"/>
      <c r="G92" s="5"/>
      <c r="H92" s="24"/>
      <c r="I92" s="36"/>
      <c r="J92" s="28"/>
      <c r="K92" s="39"/>
    </row>
    <row r="93" spans="1:11" x14ac:dyDescent="0.2">
      <c r="A93" s="19"/>
      <c r="B93" s="7"/>
      <c r="C93" s="8"/>
      <c r="D93" s="8"/>
      <c r="E93" s="9"/>
      <c r="F93" s="2"/>
      <c r="G93" s="5"/>
      <c r="H93" s="24"/>
      <c r="I93" s="36"/>
      <c r="J93" s="28"/>
      <c r="K93" s="39"/>
    </row>
    <row r="94" spans="1:11" x14ac:dyDescent="0.2">
      <c r="A94" s="19"/>
      <c r="B94" s="7"/>
      <c r="C94" s="8"/>
      <c r="D94" s="8"/>
      <c r="E94" s="9"/>
      <c r="F94" s="2"/>
      <c r="G94" s="5"/>
      <c r="H94" s="24"/>
      <c r="I94" s="36"/>
      <c r="J94" s="28"/>
      <c r="K94" s="39"/>
    </row>
    <row r="95" spans="1:11" x14ac:dyDescent="0.2">
      <c r="A95" s="19"/>
      <c r="B95" s="7"/>
      <c r="C95" s="8"/>
      <c r="D95" s="8"/>
      <c r="E95" s="9"/>
      <c r="F95" s="2"/>
      <c r="G95" s="5"/>
      <c r="H95" s="24"/>
      <c r="I95" s="36"/>
      <c r="J95" s="28"/>
      <c r="K95" s="39"/>
    </row>
    <row r="96" spans="1:11" x14ac:dyDescent="0.2">
      <c r="A96" s="19"/>
      <c r="B96" s="7"/>
      <c r="C96" s="8"/>
      <c r="D96" s="8"/>
      <c r="E96" s="9"/>
      <c r="F96" s="2"/>
      <c r="G96" s="5"/>
      <c r="H96" s="24"/>
      <c r="I96" s="36"/>
      <c r="J96" s="28"/>
      <c r="K96" s="39"/>
    </row>
    <row r="97" spans="1:11" x14ac:dyDescent="0.2">
      <c r="A97" s="19"/>
      <c r="B97" s="7"/>
      <c r="C97" s="8"/>
      <c r="D97" s="8"/>
      <c r="E97" s="9"/>
      <c r="F97" s="2"/>
      <c r="G97" s="5"/>
      <c r="H97" s="24"/>
      <c r="I97" s="36"/>
      <c r="J97" s="28"/>
      <c r="K97" s="39"/>
    </row>
    <row r="98" spans="1:11" ht="13.5" thickBot="1" x14ac:dyDescent="0.25">
      <c r="A98" s="20"/>
      <c r="B98" s="10"/>
      <c r="C98" s="11"/>
      <c r="D98" s="11"/>
      <c r="E98" s="12"/>
      <c r="F98" s="3"/>
      <c r="G98" s="6"/>
      <c r="H98" s="25"/>
      <c r="I98" s="37"/>
      <c r="J98" s="28"/>
      <c r="K98" s="40"/>
    </row>
  </sheetData>
  <mergeCells count="3">
    <mergeCell ref="B2:E2"/>
    <mergeCell ref="F2:I2"/>
    <mergeCell ref="K2:K3"/>
  </mergeCells>
  <phoneticPr fontId="1" type="noConversion"/>
  <dataValidations count="1">
    <dataValidation type="list" allowBlank="1" showInputMessage="1" showErrorMessage="1" sqref="M4" xr:uid="{00000000-0002-0000-0000-000000000000}">
      <formula1>"Ano, Ne"</formula1>
    </dataValidation>
  </dataValidations>
  <pageMargins left="0.78740157499999996" right="0.78740157499999996" top="0.984251969" bottom="0.984251969" header="0.4921259845" footer="0.4921259845"/>
  <pageSetup paperSize="9" orientation="portrait" horizontalDpi="4294967293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Drahomír</dc:creator>
  <cp:lastModifiedBy>admin</cp:lastModifiedBy>
  <dcterms:created xsi:type="dcterms:W3CDTF">2006-11-14T20:12:33Z</dcterms:created>
  <dcterms:modified xsi:type="dcterms:W3CDTF">2020-11-21T14:28:10Z</dcterms:modified>
</cp:coreProperties>
</file>