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5872" windowHeight="10296" activeTab="1"/>
    <workbookView xWindow="480" yWindow="72" windowWidth="22116" windowHeight="9528" activeTab="2"/>
  </bookViews>
  <sheets>
    <sheet name="Designer data" sheetId="1" r:id="rId1"/>
    <sheet name="Python model" sheetId="2" r:id="rId2"/>
    <sheet name="Capacitor Current vs Rc" sheetId="4" r:id="rId3"/>
  </sheets>
  <definedNames>
    <definedName name="_xlnm.Print_Area" localSheetId="0">'Designer data'!$A$1:$AS$40</definedName>
  </definedNames>
  <calcPr calcId="145621"/>
</workbook>
</file>

<file path=xl/calcChain.xml><?xml version="1.0" encoding="utf-8"?>
<calcChain xmlns="http://schemas.openxmlformats.org/spreadsheetml/2006/main">
  <c r="AF38" i="2" l="1"/>
  <c r="K38" i="2"/>
  <c r="J38" i="2"/>
  <c r="AF37" i="2"/>
  <c r="K37" i="2"/>
  <c r="J37" i="2"/>
  <c r="AF36" i="2"/>
  <c r="K36" i="2"/>
  <c r="J36" i="2"/>
  <c r="AF35" i="2"/>
  <c r="AF34" i="2"/>
  <c r="AF33" i="2"/>
  <c r="AF32" i="2"/>
  <c r="AF31" i="2"/>
  <c r="AF30" i="2"/>
  <c r="AF28" i="2"/>
  <c r="AF27" i="2"/>
  <c r="AF26" i="2"/>
  <c r="AF25" i="2"/>
  <c r="AF24" i="2"/>
  <c r="AF23" i="2"/>
  <c r="AF22" i="2"/>
  <c r="AF21" i="2"/>
  <c r="AF20" i="2"/>
  <c r="AF18" i="2"/>
  <c r="AF17" i="2"/>
  <c r="AF16" i="2"/>
  <c r="AF15" i="2"/>
  <c r="AF14" i="2"/>
  <c r="AF13" i="2"/>
  <c r="AF12" i="2"/>
  <c r="AF11" i="2"/>
  <c r="AF9" i="2"/>
  <c r="AF8" i="2"/>
  <c r="AF7" i="2"/>
  <c r="AF6" i="2"/>
  <c r="AF5" i="2"/>
  <c r="AF4" i="2"/>
  <c r="AF3" i="2"/>
  <c r="AF2" i="2"/>
  <c r="AS32" i="1" l="1"/>
  <c r="AS33" i="1"/>
  <c r="AS34" i="1"/>
  <c r="AS35" i="1"/>
  <c r="AS36" i="1"/>
  <c r="AS37" i="1"/>
  <c r="AS38" i="1"/>
  <c r="AS20" i="1"/>
  <c r="AS21" i="1"/>
  <c r="AS22" i="1"/>
  <c r="AS23" i="1"/>
  <c r="AS24" i="1"/>
  <c r="AS25" i="1"/>
  <c r="AS26" i="1"/>
  <c r="AS27" i="1"/>
  <c r="AS28" i="1"/>
  <c r="AS30" i="1"/>
  <c r="AS31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0" i="1"/>
  <c r="K21" i="1"/>
  <c r="K22" i="1"/>
  <c r="K23" i="1"/>
  <c r="K24" i="1"/>
  <c r="K25" i="1"/>
  <c r="K26" i="1"/>
  <c r="K27" i="1"/>
  <c r="K28" i="1"/>
  <c r="J20" i="1"/>
  <c r="J21" i="1"/>
  <c r="J22" i="1"/>
  <c r="J23" i="1"/>
  <c r="J24" i="1"/>
  <c r="J25" i="1"/>
  <c r="J26" i="1"/>
  <c r="J27" i="1"/>
  <c r="J28" i="1"/>
  <c r="AS3" i="1" l="1"/>
  <c r="AS4" i="1"/>
  <c r="AS5" i="1"/>
  <c r="AS6" i="1"/>
  <c r="AS7" i="1"/>
  <c r="AS8" i="1"/>
  <c r="AS9" i="1"/>
  <c r="AS11" i="1"/>
  <c r="AS12" i="1"/>
  <c r="AS13" i="1"/>
  <c r="AS14" i="1"/>
  <c r="AS15" i="1"/>
  <c r="AS16" i="1"/>
  <c r="AS17" i="1"/>
  <c r="AS18" i="1"/>
  <c r="AS2" i="1"/>
  <c r="K11" i="1" l="1"/>
  <c r="K12" i="1"/>
  <c r="K13" i="1"/>
  <c r="K14" i="1"/>
  <c r="K15" i="1"/>
  <c r="K16" i="1"/>
  <c r="K17" i="1"/>
  <c r="K18" i="1"/>
  <c r="J11" i="1"/>
  <c r="J12" i="1"/>
  <c r="J13" i="1"/>
  <c r="J14" i="1"/>
  <c r="J15" i="1"/>
  <c r="J16" i="1"/>
  <c r="J17" i="1"/>
  <c r="J18" i="1"/>
  <c r="K9" i="1"/>
  <c r="J9" i="1"/>
  <c r="K7" i="1"/>
  <c r="K8" i="1"/>
  <c r="J7" i="1"/>
  <c r="J8" i="1"/>
  <c r="K5" i="1"/>
  <c r="K6" i="1"/>
  <c r="J5" i="1"/>
  <c r="J6" i="1"/>
  <c r="K3" i="1"/>
  <c r="K4" i="1"/>
  <c r="J3" i="1"/>
  <c r="J4" i="1"/>
  <c r="K2" i="1"/>
  <c r="J2" i="1"/>
</calcChain>
</file>

<file path=xl/sharedStrings.xml><?xml version="1.0" encoding="utf-8"?>
<sst xmlns="http://schemas.openxmlformats.org/spreadsheetml/2006/main" count="336" uniqueCount="68">
  <si>
    <t>Frequency [MHz]</t>
  </si>
  <si>
    <t>Plasma Model s4p filename</t>
  </si>
  <si>
    <t>S_TSproto12_55MHz_Profile1</t>
  </si>
  <si>
    <t>C1H [pF]</t>
  </si>
  <si>
    <t>C1B [pF]</t>
  </si>
  <si>
    <t>C2H [pF]</t>
  </si>
  <si>
    <t>C2B [pF]</t>
  </si>
  <si>
    <t>Pin [MW] 1/2 antenne</t>
  </si>
  <si>
    <t>Plasma Model Coupling Resistance [Ohm] (calculated)</t>
  </si>
  <si>
    <t>V1B [kV]</t>
  </si>
  <si>
    <t>V1H [kV]</t>
  </si>
  <si>
    <t>V2B[kV]</t>
  </si>
  <si>
    <t>VT1 [kV]</t>
  </si>
  <si>
    <t>VT2 [kV]</t>
  </si>
  <si>
    <t>V2H [kV]</t>
  </si>
  <si>
    <t>VW1 [kV]</t>
  </si>
  <si>
    <t>VW2 [kV]</t>
  </si>
  <si>
    <t>I1B [kA]</t>
  </si>
  <si>
    <t>I1H [kA]</t>
  </si>
  <si>
    <t>I2B [kA]</t>
  </si>
  <si>
    <t>ISS1 [kA]</t>
  </si>
  <si>
    <t>I2H [kA]</t>
  </si>
  <si>
    <t>ISS2 [kA]</t>
  </si>
  <si>
    <t>IW1 [kA]</t>
  </si>
  <si>
    <t>IW2 [kA]</t>
  </si>
  <si>
    <t>Iport1 [kA]</t>
  </si>
  <si>
    <t>Iport2 [kA]</t>
  </si>
  <si>
    <t>IT1 [kA]</t>
  </si>
  <si>
    <t>IT2 [kA]</t>
  </si>
  <si>
    <t>Max Power for I1H [kW]</t>
  </si>
  <si>
    <t>Max Power for I1B [kW]</t>
  </si>
  <si>
    <t>Max Power for I2B [kW]</t>
  </si>
  <si>
    <t>Max Power for I2H [kW]</t>
  </si>
  <si>
    <t>Max Power for V1B [kW]</t>
  </si>
  <si>
    <t>nan</t>
  </si>
  <si>
    <t>Max Power for V1H [kW]</t>
  </si>
  <si>
    <t>Max Power for V2B [kW]</t>
  </si>
  <si>
    <t>Max Power for V2H [kW]</t>
  </si>
  <si>
    <t>S_TSproto12_55MHz_Profile8</t>
  </si>
  <si>
    <t>29.74 - 15j</t>
  </si>
  <si>
    <t>29.74 - 0j</t>
  </si>
  <si>
    <t>Active S2 Mag</t>
  </si>
  <si>
    <t>Active S1 Mag</t>
  </si>
  <si>
    <t>Active S1 deg</t>
  </si>
  <si>
    <t>Active S2 deg</t>
  </si>
  <si>
    <t>Active VSWR1</t>
  </si>
  <si>
    <t>Active VSWR2</t>
  </si>
  <si>
    <t>Max Efield in impedance Transformer [MV/m] for 1.5 MW</t>
  </si>
  <si>
    <t>S_TSproto12_55MHz_Profile2</t>
  </si>
  <si>
    <t>S_TSproto12_55MHz_Profile3</t>
  </si>
  <si>
    <t>S_TSproto12_55MHz_Profile4</t>
  </si>
  <si>
    <t>S_TSproto12_55MHz_Profile5</t>
  </si>
  <si>
    <t>S_TSproto12_55MHz_Profile6</t>
  </si>
  <si>
    <t>S_TSproto12_55MHz_Profile7</t>
  </si>
  <si>
    <t>Worse Power Limit [MW]</t>
  </si>
  <si>
    <t>Matching Impedace Target [Ohm]</t>
  </si>
  <si>
    <t>Zs_TSproto12_55MHz_LAD12.txt</t>
  </si>
  <si>
    <t>Zs_TSproto12_55MHz_LAD12-2.5cm.txt</t>
  </si>
  <si>
    <t>Zs_TSproto12_55MHz_LAD12-5cm.txt</t>
  </si>
  <si>
    <t>Zs_TSproto12_55MHz_LAD6.txt</t>
  </si>
  <si>
    <t>Zs_TSproto12_55MHz_LAD6-2.5cm.txt</t>
  </si>
  <si>
    <t>Zs_TSproto12_55MHz_LAD6-5cm.txt</t>
  </si>
  <si>
    <t>Zs_TSproto12_55MHz_LAD9.txt</t>
  </si>
  <si>
    <t>Zs_TSproto12_55MHz_LAD9-2.5cm.txt</t>
  </si>
  <si>
    <t>Zs_TSproto12_55MHz_LAD9-5cm.txt</t>
  </si>
  <si>
    <t>V2B [kV]</t>
  </si>
  <si>
    <t>Active S1 Mag [dB]</t>
  </si>
  <si>
    <t>Active S2 Mag [dB]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</si>
</sst>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left"/>
    </xf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/>
    </xf>
    <xf numFmtId="2" fontId="1" fillId="2" borderId="0" xfId="0" applyNumberFormat="1" applyFont="1" applyFill="1" applyAlignment="1">
      <alignment horizontal="center" vertical="center" wrapText="1"/>
    </xf>
    <xf numFmtId="2" fontId="0" fillId="2" borderId="0" xfId="0" applyNumberForma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2" fontId="1" fillId="7" borderId="0" xfId="0" applyNumberFormat="1" applyFont="1" applyFill="1" applyAlignment="1">
      <alignment horizontal="center" vertical="center"/>
    </xf>
    <xf numFmtId="11" fontId="0" fillId="3" borderId="0" xfId="0" applyNumberFormat="1" applyFill="1" applyAlignment="1">
      <alignment horizontal="center"/>
    </xf>
    <xf numFmtId="2" fontId="1" fillId="7" borderId="0" xfId="0" applyNumberFormat="1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 Power for 1/2 antenna</a:t>
            </a:r>
          </a:p>
        </c:rich>
      </c:tx>
      <c:layout>
        <c:manualLayout>
          <c:xMode val="edge"/>
          <c:yMode val="edge"/>
          <c:x val="9.3551416429368955E-2"/>
          <c:y val="1.3888888888888888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 match</c:v>
          </c:tx>
          <c:spPr>
            <a:ln w="28575">
              <a:noFill/>
            </a:ln>
          </c:spPr>
          <c:xVal>
            <c:numRef>
              <c:f>('Designer data'!$D$2:$D$9,'Designer data'!$D$20:$D$25)</c:f>
              <c:numCache>
                <c:formatCode>0.00</c:formatCode>
                <c:ptCount val="14"/>
                <c:pt idx="0">
                  <c:v>1.0625752451781001</c:v>
                </c:pt>
                <c:pt idx="1">
                  <c:v>1.3351907809458401</c:v>
                </c:pt>
                <c:pt idx="2">
                  <c:v>1.56728058309068</c:v>
                </c:pt>
                <c:pt idx="3">
                  <c:v>1.81219298226804</c:v>
                </c:pt>
                <c:pt idx="4">
                  <c:v>2.0529370827241</c:v>
                </c:pt>
                <c:pt idx="5">
                  <c:v>2.4462693228308301</c:v>
                </c:pt>
                <c:pt idx="6">
                  <c:v>2.6533946851368002</c:v>
                </c:pt>
                <c:pt idx="7">
                  <c:v>2.90565590947116</c:v>
                </c:pt>
                <c:pt idx="8">
                  <c:v>0.394233691326</c:v>
                </c:pt>
                <c:pt idx="9">
                  <c:v>0.80477500408199998</c:v>
                </c:pt>
                <c:pt idx="10">
                  <c:v>1.7076141356200001</c:v>
                </c:pt>
                <c:pt idx="11">
                  <c:v>0.42156602891900002</c:v>
                </c:pt>
                <c:pt idx="12">
                  <c:v>0.87657298072099998</c:v>
                </c:pt>
                <c:pt idx="13">
                  <c:v>1.81570768537</c:v>
                </c:pt>
              </c:numCache>
            </c:numRef>
          </c:xVal>
          <c:yVal>
            <c:numRef>
              <c:f>('Designer data'!$AS$2:$AS$9,'Designer data'!$AS$20:$AS$25)</c:f>
              <c:numCache>
                <c:formatCode>General</c:formatCode>
                <c:ptCount val="14"/>
                <c:pt idx="0">
                  <c:v>0.56000000000000005</c:v>
                </c:pt>
                <c:pt idx="1">
                  <c:v>0.67500000000000004</c:v>
                </c:pt>
                <c:pt idx="2">
                  <c:v>0.77</c:v>
                </c:pt>
                <c:pt idx="3">
                  <c:v>0.87</c:v>
                </c:pt>
                <c:pt idx="4">
                  <c:v>0.88</c:v>
                </c:pt>
                <c:pt idx="5">
                  <c:v>0.95</c:v>
                </c:pt>
                <c:pt idx="6">
                  <c:v>0.99</c:v>
                </c:pt>
                <c:pt idx="7">
                  <c:v>1.02</c:v>
                </c:pt>
                <c:pt idx="8">
                  <c:v>0.3</c:v>
                </c:pt>
                <c:pt idx="9">
                  <c:v>0.49</c:v>
                </c:pt>
                <c:pt idx="10">
                  <c:v>1.02</c:v>
                </c:pt>
                <c:pt idx="11">
                  <c:v>0.31</c:v>
                </c:pt>
                <c:pt idx="12">
                  <c:v>0.53</c:v>
                </c:pt>
                <c:pt idx="13">
                  <c:v>1.03</c:v>
                </c:pt>
              </c:numCache>
            </c:numRef>
          </c:yVal>
          <c:smooth val="0"/>
        </c:ser>
        <c:ser>
          <c:idx val="1"/>
          <c:order val="1"/>
          <c:tx>
            <c:v>imag match</c:v>
          </c:tx>
          <c:spPr>
            <a:ln w="28575">
              <a:noFill/>
            </a:ln>
          </c:spPr>
          <c:xVal>
            <c:numRef>
              <c:f>('Designer data'!$D$11:$D$18,'Designer data'!$D$30:$D$35)</c:f>
              <c:numCache>
                <c:formatCode>0.00</c:formatCode>
                <c:ptCount val="14"/>
                <c:pt idx="0">
                  <c:v>1.0625752451781001</c:v>
                </c:pt>
                <c:pt idx="1">
                  <c:v>1.3351907809458401</c:v>
                </c:pt>
                <c:pt idx="2">
                  <c:v>1.56728058309068</c:v>
                </c:pt>
                <c:pt idx="3">
                  <c:v>1.81219298226804</c:v>
                </c:pt>
                <c:pt idx="4">
                  <c:v>2.0529370827241</c:v>
                </c:pt>
                <c:pt idx="5">
                  <c:v>2.4462693228308301</c:v>
                </c:pt>
                <c:pt idx="6">
                  <c:v>2.6533946851368002</c:v>
                </c:pt>
                <c:pt idx="7">
                  <c:v>2.90565590947116</c:v>
                </c:pt>
                <c:pt idx="8">
                  <c:v>0.394233691326</c:v>
                </c:pt>
                <c:pt idx="9">
                  <c:v>0.80477500408199998</c:v>
                </c:pt>
                <c:pt idx="10">
                  <c:v>1.7076141356200001</c:v>
                </c:pt>
                <c:pt idx="11">
                  <c:v>0.42156602891900002</c:v>
                </c:pt>
                <c:pt idx="12">
                  <c:v>0.87657298072099998</c:v>
                </c:pt>
                <c:pt idx="13">
                  <c:v>1.81570768537</c:v>
                </c:pt>
              </c:numCache>
            </c:numRef>
          </c:xVal>
          <c:yVal>
            <c:numRef>
              <c:f>('Designer data'!$AS$11:$AS$18,'Designer data'!$AS$30:$AS$35)</c:f>
              <c:numCache>
                <c:formatCode>General</c:formatCode>
                <c:ptCount val="14"/>
                <c:pt idx="0">
                  <c:v>0.74</c:v>
                </c:pt>
                <c:pt idx="1">
                  <c:v>0.89</c:v>
                </c:pt>
                <c:pt idx="2">
                  <c:v>0.98</c:v>
                </c:pt>
                <c:pt idx="3">
                  <c:v>1.0900000000000001</c:v>
                </c:pt>
                <c:pt idx="4">
                  <c:v>1.1599999999999999</c:v>
                </c:pt>
                <c:pt idx="5">
                  <c:v>1.26</c:v>
                </c:pt>
                <c:pt idx="6">
                  <c:v>1.38</c:v>
                </c:pt>
                <c:pt idx="7">
                  <c:v>1.48</c:v>
                </c:pt>
                <c:pt idx="8">
                  <c:v>0.23</c:v>
                </c:pt>
                <c:pt idx="9">
                  <c:v>0.5</c:v>
                </c:pt>
                <c:pt idx="10">
                  <c:v>0.91</c:v>
                </c:pt>
                <c:pt idx="11">
                  <c:v>0.33</c:v>
                </c:pt>
                <c:pt idx="12">
                  <c:v>0.54</c:v>
                </c:pt>
                <c:pt idx="13">
                  <c:v>0.93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63936"/>
        <c:axId val="163898496"/>
      </c:scatterChart>
      <c:valAx>
        <c:axId val="1638639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63898496"/>
        <c:crosses val="autoZero"/>
        <c:crossBetween val="midCat"/>
      </c:valAx>
      <c:valAx>
        <c:axId val="16389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63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Max Power for 1/2 antenna</a:t>
            </a:r>
          </a:p>
        </c:rich>
      </c:tx>
      <c:layout>
        <c:manualLayout>
          <c:xMode val="edge"/>
          <c:yMode val="edge"/>
          <c:x val="9.3551416429368955E-2"/>
          <c:y val="1.3888888888888888E-2"/>
        </c:manualLayout>
      </c:layout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 match</c:v>
          </c:tx>
          <c:spPr>
            <a:ln w="28575">
              <a:noFill/>
            </a:ln>
          </c:spPr>
          <c:xVal>
            <c:numRef>
              <c:f>('Designer data'!$D$2:$D$9,'Designer data'!$D$20:$D$25)</c:f>
              <c:numCache>
                <c:formatCode>0.00</c:formatCode>
                <c:ptCount val="14"/>
                <c:pt idx="0">
                  <c:v>1.0625752451781001</c:v>
                </c:pt>
                <c:pt idx="1">
                  <c:v>1.3351907809458401</c:v>
                </c:pt>
                <c:pt idx="2">
                  <c:v>1.56728058309068</c:v>
                </c:pt>
                <c:pt idx="3">
                  <c:v>1.81219298226804</c:v>
                </c:pt>
                <c:pt idx="4">
                  <c:v>2.0529370827241</c:v>
                </c:pt>
                <c:pt idx="5">
                  <c:v>2.4462693228308301</c:v>
                </c:pt>
                <c:pt idx="6">
                  <c:v>2.6533946851368002</c:v>
                </c:pt>
                <c:pt idx="7">
                  <c:v>2.90565590947116</c:v>
                </c:pt>
                <c:pt idx="8">
                  <c:v>0.394233691326</c:v>
                </c:pt>
                <c:pt idx="9">
                  <c:v>0.80477500408199998</c:v>
                </c:pt>
                <c:pt idx="10">
                  <c:v>1.7076141356200001</c:v>
                </c:pt>
                <c:pt idx="11">
                  <c:v>0.42156602891900002</c:v>
                </c:pt>
                <c:pt idx="12">
                  <c:v>0.87657298072099998</c:v>
                </c:pt>
                <c:pt idx="13">
                  <c:v>1.81570768537</c:v>
                </c:pt>
              </c:numCache>
            </c:numRef>
          </c:xVal>
          <c:yVal>
            <c:numRef>
              <c:f>('Designer data'!$AS$2:$AS$9,'Designer data'!$AS$20:$AS$25)</c:f>
              <c:numCache>
                <c:formatCode>General</c:formatCode>
                <c:ptCount val="14"/>
                <c:pt idx="0">
                  <c:v>0.56000000000000005</c:v>
                </c:pt>
                <c:pt idx="1">
                  <c:v>0.67500000000000004</c:v>
                </c:pt>
                <c:pt idx="2">
                  <c:v>0.77</c:v>
                </c:pt>
                <c:pt idx="3">
                  <c:v>0.87</c:v>
                </c:pt>
                <c:pt idx="4">
                  <c:v>0.88</c:v>
                </c:pt>
                <c:pt idx="5">
                  <c:v>0.95</c:v>
                </c:pt>
                <c:pt idx="6">
                  <c:v>0.99</c:v>
                </c:pt>
                <c:pt idx="7">
                  <c:v>1.02</c:v>
                </c:pt>
                <c:pt idx="8">
                  <c:v>0.3</c:v>
                </c:pt>
                <c:pt idx="9">
                  <c:v>0.49</c:v>
                </c:pt>
                <c:pt idx="10">
                  <c:v>1.02</c:v>
                </c:pt>
                <c:pt idx="11">
                  <c:v>0.31</c:v>
                </c:pt>
                <c:pt idx="12">
                  <c:v>0.53</c:v>
                </c:pt>
                <c:pt idx="13">
                  <c:v>1.03</c:v>
                </c:pt>
              </c:numCache>
            </c:numRef>
          </c:yVal>
          <c:smooth val="0"/>
        </c:ser>
        <c:ser>
          <c:idx val="1"/>
          <c:order val="1"/>
          <c:tx>
            <c:v>imag match</c:v>
          </c:tx>
          <c:spPr>
            <a:ln w="28575">
              <a:noFill/>
            </a:ln>
          </c:spPr>
          <c:xVal>
            <c:numRef>
              <c:f>('Designer data'!$D$11:$D$18,'Designer data'!$D$30:$D$35)</c:f>
              <c:numCache>
                <c:formatCode>0.00</c:formatCode>
                <c:ptCount val="14"/>
                <c:pt idx="0">
                  <c:v>1.0625752451781001</c:v>
                </c:pt>
                <c:pt idx="1">
                  <c:v>1.3351907809458401</c:v>
                </c:pt>
                <c:pt idx="2">
                  <c:v>1.56728058309068</c:v>
                </c:pt>
                <c:pt idx="3">
                  <c:v>1.81219298226804</c:v>
                </c:pt>
                <c:pt idx="4">
                  <c:v>2.0529370827241</c:v>
                </c:pt>
                <c:pt idx="5">
                  <c:v>2.4462693228308301</c:v>
                </c:pt>
                <c:pt idx="6">
                  <c:v>2.6533946851368002</c:v>
                </c:pt>
                <c:pt idx="7">
                  <c:v>2.90565590947116</c:v>
                </c:pt>
                <c:pt idx="8">
                  <c:v>0.394233691326</c:v>
                </c:pt>
                <c:pt idx="9">
                  <c:v>0.80477500408199998</c:v>
                </c:pt>
                <c:pt idx="10">
                  <c:v>1.7076141356200001</c:v>
                </c:pt>
                <c:pt idx="11">
                  <c:v>0.42156602891900002</c:v>
                </c:pt>
                <c:pt idx="12">
                  <c:v>0.87657298072099998</c:v>
                </c:pt>
                <c:pt idx="13">
                  <c:v>1.81570768537</c:v>
                </c:pt>
              </c:numCache>
            </c:numRef>
          </c:xVal>
          <c:yVal>
            <c:numRef>
              <c:f>('Designer data'!$AS$11:$AS$18,'Designer data'!$AS$30:$AS$35)</c:f>
              <c:numCache>
                <c:formatCode>General</c:formatCode>
                <c:ptCount val="14"/>
                <c:pt idx="0">
                  <c:v>0.74</c:v>
                </c:pt>
                <c:pt idx="1">
                  <c:v>0.89</c:v>
                </c:pt>
                <c:pt idx="2">
                  <c:v>0.98</c:v>
                </c:pt>
                <c:pt idx="3">
                  <c:v>1.0900000000000001</c:v>
                </c:pt>
                <c:pt idx="4">
                  <c:v>1.1599999999999999</c:v>
                </c:pt>
                <c:pt idx="5">
                  <c:v>1.26</c:v>
                </c:pt>
                <c:pt idx="6">
                  <c:v>1.38</c:v>
                </c:pt>
                <c:pt idx="7">
                  <c:v>1.48</c:v>
                </c:pt>
                <c:pt idx="8">
                  <c:v>0.23</c:v>
                </c:pt>
                <c:pt idx="9">
                  <c:v>0.5</c:v>
                </c:pt>
                <c:pt idx="10">
                  <c:v>0.91</c:v>
                </c:pt>
                <c:pt idx="11">
                  <c:v>0.33</c:v>
                </c:pt>
                <c:pt idx="12">
                  <c:v>0.54</c:v>
                </c:pt>
                <c:pt idx="13">
                  <c:v>0.93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7072"/>
        <c:axId val="41751680"/>
      </c:scatterChart>
      <c:valAx>
        <c:axId val="409470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1751680"/>
        <c:crosses val="autoZero"/>
        <c:crossBetween val="midCat"/>
      </c:valAx>
      <c:valAx>
        <c:axId val="4175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947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Designer IC1B</c:v>
          </c:tx>
          <c:spPr>
            <a:ln w="28575">
              <a:noFill/>
            </a:ln>
          </c:spPr>
          <c:xVal>
            <c:numRef>
              <c:f>'Designer data'!$D$2:$D$9</c:f>
              <c:numCache>
                <c:formatCode>0.00</c:formatCode>
                <c:ptCount val="8"/>
                <c:pt idx="0">
                  <c:v>1.0625752451781001</c:v>
                </c:pt>
                <c:pt idx="1">
                  <c:v>1.3351907809458401</c:v>
                </c:pt>
                <c:pt idx="2">
                  <c:v>1.56728058309068</c:v>
                </c:pt>
                <c:pt idx="3">
                  <c:v>1.81219298226804</c:v>
                </c:pt>
                <c:pt idx="4">
                  <c:v>2.0529370827241</c:v>
                </c:pt>
                <c:pt idx="5">
                  <c:v>2.4462693228308301</c:v>
                </c:pt>
                <c:pt idx="6">
                  <c:v>2.6533946851368002</c:v>
                </c:pt>
                <c:pt idx="7">
                  <c:v>2.90565590947116</c:v>
                </c:pt>
              </c:numCache>
            </c:numRef>
          </c:xVal>
          <c:yVal>
            <c:numRef>
              <c:f>'Designer data'!$X$2:$X$9</c:f>
              <c:numCache>
                <c:formatCode>General</c:formatCode>
                <c:ptCount val="8"/>
                <c:pt idx="0">
                  <c:v>1.0552448627574</c:v>
                </c:pt>
                <c:pt idx="1">
                  <c:v>0.90977543251404303</c:v>
                </c:pt>
                <c:pt idx="2">
                  <c:v>0.81402504110458296</c:v>
                </c:pt>
                <c:pt idx="3">
                  <c:v>0.74806293595040596</c:v>
                </c:pt>
                <c:pt idx="4">
                  <c:v>0.69176690321586798</c:v>
                </c:pt>
                <c:pt idx="5">
                  <c:v>0.61431139198052898</c:v>
                </c:pt>
                <c:pt idx="6">
                  <c:v>0.63293335067704304</c:v>
                </c:pt>
                <c:pt idx="7">
                  <c:v>0.68025976783866204</c:v>
                </c:pt>
              </c:numCache>
            </c:numRef>
          </c:yVal>
          <c:smooth val="0"/>
        </c:ser>
        <c:ser>
          <c:idx val="1"/>
          <c:order val="1"/>
          <c:tx>
            <c:v>Designer IC1H</c:v>
          </c:tx>
          <c:spPr>
            <a:ln w="28575">
              <a:noFill/>
            </a:ln>
          </c:spPr>
          <c:xVal>
            <c:numRef>
              <c:f>'Designer data'!$D$2:$D$9</c:f>
              <c:numCache>
                <c:formatCode>0.00</c:formatCode>
                <c:ptCount val="8"/>
                <c:pt idx="0">
                  <c:v>1.0625752451781001</c:v>
                </c:pt>
                <c:pt idx="1">
                  <c:v>1.3351907809458401</c:v>
                </c:pt>
                <c:pt idx="2">
                  <c:v>1.56728058309068</c:v>
                </c:pt>
                <c:pt idx="3">
                  <c:v>1.81219298226804</c:v>
                </c:pt>
                <c:pt idx="4">
                  <c:v>2.0529370827241</c:v>
                </c:pt>
                <c:pt idx="5">
                  <c:v>2.4462693228308301</c:v>
                </c:pt>
                <c:pt idx="6">
                  <c:v>2.6533946851368002</c:v>
                </c:pt>
                <c:pt idx="7">
                  <c:v>2.90565590947116</c:v>
                </c:pt>
              </c:numCache>
            </c:numRef>
          </c:xVal>
          <c:yVal>
            <c:numRef>
              <c:f>'Designer data'!$Y$2:$Y$9</c:f>
              <c:numCache>
                <c:formatCode>General</c:formatCode>
                <c:ptCount val="8"/>
                <c:pt idx="0">
                  <c:v>1.2756133198398001</c:v>
                </c:pt>
                <c:pt idx="1">
                  <c:v>1.19155255695542</c:v>
                </c:pt>
                <c:pt idx="2">
                  <c:v>1.1408805444374801</c:v>
                </c:pt>
                <c:pt idx="3">
                  <c:v>1.0914272759300601</c:v>
                </c:pt>
                <c:pt idx="4">
                  <c:v>1.05062866160053</c:v>
                </c:pt>
                <c:pt idx="5">
                  <c:v>1.0088970774060999</c:v>
                </c:pt>
                <c:pt idx="6">
                  <c:v>0.94933871859201502</c:v>
                </c:pt>
                <c:pt idx="7">
                  <c:v>0.86839570102111896</c:v>
                </c:pt>
              </c:numCache>
            </c:numRef>
          </c:yVal>
          <c:smooth val="0"/>
        </c:ser>
        <c:ser>
          <c:idx val="2"/>
          <c:order val="2"/>
          <c:tx>
            <c:v>Designer IC2B</c:v>
          </c:tx>
          <c:spPr>
            <a:ln w="28575">
              <a:noFill/>
            </a:ln>
          </c:spPr>
          <c:xVal>
            <c:numRef>
              <c:f>'Designer data'!$D$2:$D$9</c:f>
              <c:numCache>
                <c:formatCode>0.00</c:formatCode>
                <c:ptCount val="8"/>
                <c:pt idx="0">
                  <c:v>1.0625752451781001</c:v>
                </c:pt>
                <c:pt idx="1">
                  <c:v>1.3351907809458401</c:v>
                </c:pt>
                <c:pt idx="2">
                  <c:v>1.56728058309068</c:v>
                </c:pt>
                <c:pt idx="3">
                  <c:v>1.81219298226804</c:v>
                </c:pt>
                <c:pt idx="4">
                  <c:v>2.0529370827241</c:v>
                </c:pt>
                <c:pt idx="5">
                  <c:v>2.4462693228308301</c:v>
                </c:pt>
                <c:pt idx="6">
                  <c:v>2.6533946851368002</c:v>
                </c:pt>
                <c:pt idx="7">
                  <c:v>2.90565590947116</c:v>
                </c:pt>
              </c:numCache>
            </c:numRef>
          </c:xVal>
          <c:yVal>
            <c:numRef>
              <c:f>'Designer data'!$Z$2:$Z$9</c:f>
              <c:numCache>
                <c:formatCode>General</c:formatCode>
                <c:ptCount val="8"/>
                <c:pt idx="0">
                  <c:v>1.3672617491218699</c:v>
                </c:pt>
                <c:pt idx="1">
                  <c:v>1.26710404708211</c:v>
                </c:pt>
                <c:pt idx="2">
                  <c:v>1.1863255341013399</c:v>
                </c:pt>
                <c:pt idx="3">
                  <c:v>1.1192738158967299</c:v>
                </c:pt>
                <c:pt idx="4">
                  <c:v>1.11420351506337</c:v>
                </c:pt>
                <c:pt idx="5">
                  <c:v>1.06991561580172</c:v>
                </c:pt>
                <c:pt idx="6">
                  <c:v>1.04829110690222</c:v>
                </c:pt>
                <c:pt idx="7">
                  <c:v>1.03060295780532</c:v>
                </c:pt>
              </c:numCache>
            </c:numRef>
          </c:yVal>
          <c:smooth val="0"/>
        </c:ser>
        <c:ser>
          <c:idx val="3"/>
          <c:order val="3"/>
          <c:tx>
            <c:v>Designer IC2H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'Designer data'!$D$2:$D$9</c:f>
              <c:numCache>
                <c:formatCode>0.00</c:formatCode>
                <c:ptCount val="8"/>
                <c:pt idx="0">
                  <c:v>1.0625752451781001</c:v>
                </c:pt>
                <c:pt idx="1">
                  <c:v>1.3351907809458401</c:v>
                </c:pt>
                <c:pt idx="2">
                  <c:v>1.56728058309068</c:v>
                </c:pt>
                <c:pt idx="3">
                  <c:v>1.81219298226804</c:v>
                </c:pt>
                <c:pt idx="4">
                  <c:v>2.0529370827241</c:v>
                </c:pt>
                <c:pt idx="5">
                  <c:v>2.4462693228308301</c:v>
                </c:pt>
                <c:pt idx="6">
                  <c:v>2.6533946851368002</c:v>
                </c:pt>
                <c:pt idx="7">
                  <c:v>2.90565590947116</c:v>
                </c:pt>
              </c:numCache>
            </c:numRef>
          </c:xVal>
          <c:yVal>
            <c:numRef>
              <c:f>'Designer data'!$AA$2:$AA$9</c:f>
              <c:numCache>
                <c:formatCode>General</c:formatCode>
                <c:ptCount val="8"/>
                <c:pt idx="0">
                  <c:v>1.12658105865777</c:v>
                </c:pt>
                <c:pt idx="1">
                  <c:v>0.99222318392600495</c:v>
                </c:pt>
                <c:pt idx="2">
                  <c:v>0.93332341247747097</c:v>
                </c:pt>
                <c:pt idx="3">
                  <c:v>0.89399848653264202</c:v>
                </c:pt>
                <c:pt idx="4">
                  <c:v>0.80299527499373702</c:v>
                </c:pt>
                <c:pt idx="5">
                  <c:v>0.72866749637679196</c:v>
                </c:pt>
                <c:pt idx="6">
                  <c:v>0.70060021419529706</c:v>
                </c:pt>
                <c:pt idx="7">
                  <c:v>0.64154305718384197</c:v>
                </c:pt>
              </c:numCache>
            </c:numRef>
          </c:yVal>
          <c:smooth val="0"/>
        </c:ser>
        <c:ser>
          <c:idx val="4"/>
          <c:order val="4"/>
          <c:tx>
            <c:v>Python IC1H</c:v>
          </c:tx>
          <c:spPr>
            <a:ln w="28575">
              <a:noFill/>
            </a:ln>
          </c:spPr>
          <c:xVal>
            <c:numRef>
              <c:f>'Python model'!$D$2:$D$9</c:f>
              <c:numCache>
                <c:formatCode>0.00</c:formatCode>
                <c:ptCount val="8"/>
                <c:pt idx="0">
                  <c:v>1.0625752451781001</c:v>
                </c:pt>
                <c:pt idx="1">
                  <c:v>1.3351907809458401</c:v>
                </c:pt>
                <c:pt idx="2">
                  <c:v>1.56728058309068</c:v>
                </c:pt>
                <c:pt idx="3">
                  <c:v>1.81219298226804</c:v>
                </c:pt>
                <c:pt idx="4">
                  <c:v>2.0529370827241</c:v>
                </c:pt>
                <c:pt idx="5">
                  <c:v>2.4462693228308301</c:v>
                </c:pt>
                <c:pt idx="6">
                  <c:v>2.6533946851368002</c:v>
                </c:pt>
                <c:pt idx="7">
                  <c:v>2.90565590947116</c:v>
                </c:pt>
              </c:numCache>
            </c:numRef>
          </c:xVal>
          <c:yVal>
            <c:numRef>
              <c:f>'Python model'!$T$2:$T$9</c:f>
              <c:numCache>
                <c:formatCode>0.00</c:formatCode>
                <c:ptCount val="8"/>
                <c:pt idx="0">
                  <c:v>1.16585518705835</c:v>
                </c:pt>
                <c:pt idx="1">
                  <c:v>1.0261165882519701</c:v>
                </c:pt>
                <c:pt idx="2">
                  <c:v>1.1826526981068799</c:v>
                </c:pt>
                <c:pt idx="3">
                  <c:v>0.97135899803911196</c:v>
                </c:pt>
                <c:pt idx="4">
                  <c:v>1.1212418709902401</c:v>
                </c:pt>
                <c:pt idx="5">
                  <c:v>1.0745872560959699</c:v>
                </c:pt>
                <c:pt idx="6">
                  <c:v>1.0603673743791</c:v>
                </c:pt>
                <c:pt idx="7">
                  <c:v>0.86491585875233101</c:v>
                </c:pt>
              </c:numCache>
            </c:numRef>
          </c:yVal>
          <c:smooth val="0"/>
        </c:ser>
        <c:ser>
          <c:idx val="5"/>
          <c:order val="5"/>
          <c:tx>
            <c:v>Python IC1B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'Python model'!$D$2:$D$9</c:f>
              <c:numCache>
                <c:formatCode>0.00</c:formatCode>
                <c:ptCount val="8"/>
                <c:pt idx="0">
                  <c:v>1.0625752451781001</c:v>
                </c:pt>
                <c:pt idx="1">
                  <c:v>1.3351907809458401</c:v>
                </c:pt>
                <c:pt idx="2">
                  <c:v>1.56728058309068</c:v>
                </c:pt>
                <c:pt idx="3">
                  <c:v>1.81219298226804</c:v>
                </c:pt>
                <c:pt idx="4">
                  <c:v>2.0529370827241</c:v>
                </c:pt>
                <c:pt idx="5">
                  <c:v>2.4462693228308301</c:v>
                </c:pt>
                <c:pt idx="6">
                  <c:v>2.6533946851368002</c:v>
                </c:pt>
                <c:pt idx="7">
                  <c:v>2.90565590947116</c:v>
                </c:pt>
              </c:numCache>
            </c:numRef>
          </c:xVal>
          <c:yVal>
            <c:numRef>
              <c:f>'Python model'!$U$2:$U$9</c:f>
              <c:numCache>
                <c:formatCode>0.00</c:formatCode>
                <c:ptCount val="8"/>
                <c:pt idx="0">
                  <c:v>1.10390590779383</c:v>
                </c:pt>
                <c:pt idx="1">
                  <c:v>0.96325862604463097</c:v>
                </c:pt>
                <c:pt idx="2">
                  <c:v>1.0645420592016199</c:v>
                </c:pt>
                <c:pt idx="3">
                  <c:v>1.1700413341404601</c:v>
                </c:pt>
                <c:pt idx="4">
                  <c:v>0.958924118713817</c:v>
                </c:pt>
                <c:pt idx="5">
                  <c:v>0.86700511757217202</c:v>
                </c:pt>
                <c:pt idx="6">
                  <c:v>0.84319488535345499</c:v>
                </c:pt>
                <c:pt idx="7">
                  <c:v>0.84768438692215697</c:v>
                </c:pt>
              </c:numCache>
            </c:numRef>
          </c:yVal>
          <c:smooth val="0"/>
        </c:ser>
        <c:ser>
          <c:idx val="6"/>
          <c:order val="6"/>
          <c:tx>
            <c:v>Python IC2H</c:v>
          </c:tx>
          <c:spPr>
            <a:ln w="28575">
              <a:noFill/>
            </a:ln>
          </c:spPr>
          <c:xVal>
            <c:numRef>
              <c:f>'Python model'!$D$2:$D$9</c:f>
              <c:numCache>
                <c:formatCode>0.00</c:formatCode>
                <c:ptCount val="8"/>
                <c:pt idx="0">
                  <c:v>1.0625752451781001</c:v>
                </c:pt>
                <c:pt idx="1">
                  <c:v>1.3351907809458401</c:v>
                </c:pt>
                <c:pt idx="2">
                  <c:v>1.56728058309068</c:v>
                </c:pt>
                <c:pt idx="3">
                  <c:v>1.81219298226804</c:v>
                </c:pt>
                <c:pt idx="4">
                  <c:v>2.0529370827241</c:v>
                </c:pt>
                <c:pt idx="5">
                  <c:v>2.4462693228308301</c:v>
                </c:pt>
                <c:pt idx="6">
                  <c:v>2.6533946851368002</c:v>
                </c:pt>
                <c:pt idx="7">
                  <c:v>2.90565590947116</c:v>
                </c:pt>
              </c:numCache>
            </c:numRef>
          </c:xVal>
          <c:yVal>
            <c:numRef>
              <c:f>'Python model'!$V$2:$V$9</c:f>
              <c:numCache>
                <c:formatCode>0.00</c:formatCode>
                <c:ptCount val="8"/>
                <c:pt idx="0">
                  <c:v>1.3434397395942399</c:v>
                </c:pt>
                <c:pt idx="1">
                  <c:v>1.2206442259115899</c:v>
                </c:pt>
                <c:pt idx="2">
                  <c:v>0.94457560944360797</c:v>
                </c:pt>
                <c:pt idx="3">
                  <c:v>1.2238644545366399</c:v>
                </c:pt>
                <c:pt idx="4">
                  <c:v>0.86099889594613499</c:v>
                </c:pt>
                <c:pt idx="5">
                  <c:v>0.78471759517059403</c:v>
                </c:pt>
                <c:pt idx="6">
                  <c:v>0.77326033255209403</c:v>
                </c:pt>
                <c:pt idx="7">
                  <c:v>0.50821917360503799</c:v>
                </c:pt>
              </c:numCache>
            </c:numRef>
          </c:yVal>
          <c:smooth val="0"/>
        </c:ser>
        <c:ser>
          <c:idx val="7"/>
          <c:order val="7"/>
          <c:tx>
            <c:v>Python IC2B</c:v>
          </c:tx>
          <c:spPr>
            <a:ln w="28575">
              <a:noFill/>
            </a:ln>
          </c:spPr>
          <c:xVal>
            <c:numRef>
              <c:f>'Python model'!$D$2:$D$9</c:f>
              <c:numCache>
                <c:formatCode>0.00</c:formatCode>
                <c:ptCount val="8"/>
                <c:pt idx="0">
                  <c:v>1.0625752451781001</c:v>
                </c:pt>
                <c:pt idx="1">
                  <c:v>1.3351907809458401</c:v>
                </c:pt>
                <c:pt idx="2">
                  <c:v>1.56728058309068</c:v>
                </c:pt>
                <c:pt idx="3">
                  <c:v>1.81219298226804</c:v>
                </c:pt>
                <c:pt idx="4">
                  <c:v>2.0529370827241</c:v>
                </c:pt>
                <c:pt idx="5">
                  <c:v>2.4462693228308301</c:v>
                </c:pt>
                <c:pt idx="6">
                  <c:v>2.6533946851368002</c:v>
                </c:pt>
                <c:pt idx="7">
                  <c:v>2.90565590947116</c:v>
                </c:pt>
              </c:numCache>
            </c:numRef>
          </c:xVal>
          <c:yVal>
            <c:numRef>
              <c:f>'Python model'!$W$2:$W$9</c:f>
              <c:numCache>
                <c:formatCode>0.00</c:formatCode>
                <c:ptCount val="8"/>
                <c:pt idx="0">
                  <c:v>1.29031211126889</c:v>
                </c:pt>
                <c:pt idx="1">
                  <c:v>1.16435727283803</c:v>
                </c:pt>
                <c:pt idx="2">
                  <c:v>1.2741566849569299</c:v>
                </c:pt>
                <c:pt idx="3">
                  <c:v>0.92769022158547199</c:v>
                </c:pt>
                <c:pt idx="4">
                  <c:v>1.19762861920816</c:v>
                </c:pt>
                <c:pt idx="5">
                  <c:v>1.13385388003528</c:v>
                </c:pt>
                <c:pt idx="6">
                  <c:v>1.1013538463852</c:v>
                </c:pt>
                <c:pt idx="7">
                  <c:v>0.49171676519700003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11936"/>
        <c:axId val="154650112"/>
      </c:scatterChart>
      <c:valAx>
        <c:axId val="9431193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54650112"/>
        <c:crosses val="autoZero"/>
        <c:crossBetween val="midCat"/>
      </c:valAx>
      <c:valAx>
        <c:axId val="154650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311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7" workbookViewId="0" zoomToFit="1"/>
    <sheetView tabSelected="1" zoomScale="42" workbookViewId="1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294409</xdr:colOff>
      <xdr:row>51</xdr:row>
      <xdr:rowOff>178376</xdr:rowOff>
    </xdr:from>
    <xdr:to>
      <xdr:col>22</xdr:col>
      <xdr:colOff>17318</xdr:colOff>
      <xdr:row>66</xdr:row>
      <xdr:rowOff>64076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294409</xdr:colOff>
      <xdr:row>51</xdr:row>
      <xdr:rowOff>178376</xdr:rowOff>
    </xdr:from>
    <xdr:to>
      <xdr:col>19</xdr:col>
      <xdr:colOff>0</xdr:colOff>
      <xdr:row>66</xdr:row>
      <xdr:rowOff>64076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S38"/>
  <sheetViews>
    <sheetView zoomScaleNormal="100" zoomScaleSheetLayoutView="70" workbookViewId="0">
      <pane xSplit="1" topLeftCell="O1" activePane="topRight" state="frozen"/>
      <selection pane="topRight" activeCell="A18" sqref="A18:XFD18"/>
    </sheetView>
    <sheetView zoomScale="85" zoomScaleNormal="85" workbookViewId="1">
      <pane xSplit="5" topLeftCell="X1" activePane="topRight" state="frozen"/>
      <selection pane="topRight" activeCell="G2" sqref="G2"/>
    </sheetView>
  </sheetViews>
  <sheetFormatPr baseColWidth="10" defaultColWidth="9.109375" defaultRowHeight="14.4" x14ac:dyDescent="0.3"/>
  <cols>
    <col min="1" max="1" width="33.109375" style="2" customWidth="1"/>
    <col min="2" max="2" width="7.6640625" style="1" customWidth="1"/>
    <col min="3" max="3" width="9.109375" style="1"/>
    <col min="4" max="4" width="20.21875" style="23" customWidth="1"/>
    <col min="5" max="5" width="23.5546875" style="1" customWidth="1"/>
    <col min="6" max="6" width="9" style="1" customWidth="1"/>
    <col min="7" max="9" width="9.109375" style="1"/>
    <col min="10" max="11" width="9.109375" style="6"/>
    <col min="12" max="15" width="9.109375" style="14"/>
    <col min="16" max="23" width="9.109375" style="1"/>
    <col min="24" max="27" width="9.109375" style="11"/>
    <col min="28" max="35" width="9.109375" style="12"/>
    <col min="36" max="36" width="12.109375" style="1" customWidth="1"/>
    <col min="37" max="40" width="9.109375" style="8"/>
    <col min="41" max="44" width="9.109375" style="9"/>
    <col min="45" max="45" width="9.109375" style="12"/>
    <col min="46" max="16384" width="9.109375" style="1"/>
  </cols>
  <sheetData>
    <row r="1" spans="1:45" s="4" customFormat="1" ht="90" x14ac:dyDescent="0.25">
      <c r="A1" s="3" t="s">
        <v>1</v>
      </c>
      <c r="B1" s="3" t="s">
        <v>0</v>
      </c>
      <c r="C1" s="3" t="s">
        <v>7</v>
      </c>
      <c r="D1" s="19" t="s">
        <v>8</v>
      </c>
      <c r="E1" s="3" t="s">
        <v>55</v>
      </c>
      <c r="F1" s="3" t="s">
        <v>3</v>
      </c>
      <c r="G1" s="3" t="s">
        <v>4</v>
      </c>
      <c r="H1" s="3" t="s">
        <v>5</v>
      </c>
      <c r="I1" s="3" t="s">
        <v>6</v>
      </c>
      <c r="J1" s="5" t="s">
        <v>45</v>
      </c>
      <c r="K1" s="5" t="s">
        <v>46</v>
      </c>
      <c r="L1" s="13" t="s">
        <v>42</v>
      </c>
      <c r="M1" s="13" t="s">
        <v>41</v>
      </c>
      <c r="N1" s="13" t="s">
        <v>43</v>
      </c>
      <c r="O1" s="13" t="s">
        <v>44</v>
      </c>
      <c r="P1" s="4" t="s">
        <v>9</v>
      </c>
      <c r="Q1" s="4" t="s">
        <v>10</v>
      </c>
      <c r="R1" s="4" t="s">
        <v>11</v>
      </c>
      <c r="S1" s="4" t="s">
        <v>14</v>
      </c>
      <c r="T1" s="4" t="s">
        <v>12</v>
      </c>
      <c r="U1" s="4" t="s">
        <v>13</v>
      </c>
      <c r="V1" s="4" t="s">
        <v>15</v>
      </c>
      <c r="W1" s="4" t="s">
        <v>16</v>
      </c>
      <c r="X1" s="10" t="s">
        <v>17</v>
      </c>
      <c r="Y1" s="10" t="s">
        <v>18</v>
      </c>
      <c r="Z1" s="10" t="s">
        <v>19</v>
      </c>
      <c r="AA1" s="10" t="s">
        <v>21</v>
      </c>
      <c r="AB1" s="28" t="s">
        <v>20</v>
      </c>
      <c r="AC1" s="28" t="s">
        <v>22</v>
      </c>
      <c r="AD1" s="28" t="s">
        <v>27</v>
      </c>
      <c r="AE1" s="28" t="s">
        <v>28</v>
      </c>
      <c r="AF1" s="28" t="s">
        <v>23</v>
      </c>
      <c r="AG1" s="28" t="s">
        <v>24</v>
      </c>
      <c r="AH1" s="28" t="s">
        <v>25</v>
      </c>
      <c r="AI1" s="28" t="s">
        <v>26</v>
      </c>
      <c r="AJ1" s="3" t="s">
        <v>47</v>
      </c>
      <c r="AK1" s="7" t="s">
        <v>30</v>
      </c>
      <c r="AL1" s="7" t="s">
        <v>29</v>
      </c>
      <c r="AM1" s="7" t="s">
        <v>31</v>
      </c>
      <c r="AN1" s="7" t="s">
        <v>32</v>
      </c>
      <c r="AO1" s="24" t="s">
        <v>33</v>
      </c>
      <c r="AP1" s="24" t="s">
        <v>35</v>
      </c>
      <c r="AQ1" s="24" t="s">
        <v>36</v>
      </c>
      <c r="AR1" s="24" t="s">
        <v>37</v>
      </c>
      <c r="AS1" s="15" t="s">
        <v>54</v>
      </c>
    </row>
    <row r="2" spans="1:45" ht="15" x14ac:dyDescent="0.25">
      <c r="A2" s="2" t="s">
        <v>2</v>
      </c>
      <c r="B2" s="1">
        <v>55</v>
      </c>
      <c r="C2" s="1">
        <v>1.5</v>
      </c>
      <c r="D2" s="20">
        <v>1.0625752451781001</v>
      </c>
      <c r="E2" s="1" t="s">
        <v>40</v>
      </c>
      <c r="F2" s="1">
        <v>65.44</v>
      </c>
      <c r="G2" s="1">
        <v>74.97</v>
      </c>
      <c r="H2" s="1">
        <v>75.06</v>
      </c>
      <c r="I2" s="1">
        <v>65.459999999999994</v>
      </c>
      <c r="J2" s="6">
        <f>(1+L2)/(1-L2)</f>
        <v>1.0099110483249871</v>
      </c>
      <c r="K2" s="6">
        <f>(1+M2)/(1-M2)</f>
        <v>1.0321938361021405</v>
      </c>
      <c r="L2" s="14">
        <v>4.9310880365808496E-3</v>
      </c>
      <c r="M2" s="14">
        <v>1.58419120903792E-2</v>
      </c>
      <c r="N2" s="14">
        <v>-141.17207541198599</v>
      </c>
      <c r="O2" s="14">
        <v>-161.79335159115499</v>
      </c>
      <c r="P2" s="1">
        <v>32.969846804595498</v>
      </c>
      <c r="Q2" s="1">
        <v>39.748646424402601</v>
      </c>
      <c r="R2" s="1">
        <v>42.797196024334298</v>
      </c>
      <c r="S2" s="1">
        <v>34.776738102006803</v>
      </c>
      <c r="T2" s="1">
        <v>3.1955809045144399</v>
      </c>
      <c r="U2" s="1">
        <v>3.0440250439689098</v>
      </c>
      <c r="V2" s="1">
        <v>10.170212966407499</v>
      </c>
      <c r="W2" s="1">
        <v>9.9662512718443708</v>
      </c>
      <c r="X2" s="11">
        <v>1.0552448627574</v>
      </c>
      <c r="Y2" s="11">
        <v>1.2756133198398001</v>
      </c>
      <c r="Z2" s="11">
        <v>1.3672617491218699</v>
      </c>
      <c r="AA2" s="11">
        <v>1.12658105865777</v>
      </c>
      <c r="AD2" s="12">
        <v>0.94264879392524104</v>
      </c>
      <c r="AE2" s="12">
        <v>993178.77976856299</v>
      </c>
      <c r="AF2" s="12">
        <v>0.296363855451103</v>
      </c>
      <c r="AG2" s="12">
        <v>0.30283942608378001</v>
      </c>
      <c r="AH2" s="12">
        <v>0.29621148155794402</v>
      </c>
      <c r="AI2" s="12">
        <v>0.30291676613284202</v>
      </c>
      <c r="AJ2" s="1">
        <v>1.76</v>
      </c>
      <c r="AK2" s="8">
        <v>0.97</v>
      </c>
      <c r="AL2" s="8">
        <v>0.85</v>
      </c>
      <c r="AM2" s="8">
        <v>0.56000000000000005</v>
      </c>
      <c r="AN2" s="8">
        <v>0.67</v>
      </c>
      <c r="AO2" s="9" t="s">
        <v>34</v>
      </c>
      <c r="AP2" s="9" t="s">
        <v>34</v>
      </c>
      <c r="AQ2" s="9" t="s">
        <v>34</v>
      </c>
      <c r="AR2" s="9" t="s">
        <v>34</v>
      </c>
      <c r="AS2" s="12">
        <f>MIN(AK2:AR2)</f>
        <v>0.56000000000000005</v>
      </c>
    </row>
    <row r="3" spans="1:45" ht="15" x14ac:dyDescent="0.25">
      <c r="A3" s="2" t="s">
        <v>48</v>
      </c>
      <c r="B3" s="1">
        <v>55</v>
      </c>
      <c r="C3" s="1">
        <v>1.5</v>
      </c>
      <c r="D3" s="20">
        <v>1.3351907809458401</v>
      </c>
      <c r="E3" s="1" t="s">
        <v>40</v>
      </c>
      <c r="F3" s="1">
        <v>65.63</v>
      </c>
      <c r="G3" s="1">
        <v>75.69</v>
      </c>
      <c r="H3" s="1">
        <v>75.77</v>
      </c>
      <c r="I3" s="1">
        <v>65.63</v>
      </c>
      <c r="J3" s="6">
        <f t="shared" ref="J3:J28" si="0">(1+L3)/(1-L3)</f>
        <v>1.0078712904835854</v>
      </c>
      <c r="K3" s="6">
        <f t="shared" ref="K3:K28" si="1">(1+M3)/(1-M3)</f>
        <v>1.0402940438640553</v>
      </c>
      <c r="L3" s="14">
        <v>3.9202166597489402E-3</v>
      </c>
      <c r="M3" s="14">
        <v>1.9749135662692801E-2</v>
      </c>
      <c r="N3" s="14">
        <v>-97.223510459979295</v>
      </c>
      <c r="O3" s="14">
        <v>-169.73602586634601</v>
      </c>
      <c r="P3" s="1">
        <v>28.276765801989601</v>
      </c>
      <c r="Q3" s="1">
        <v>37.131901774873803</v>
      </c>
      <c r="R3" s="1">
        <v>39.647033504263298</v>
      </c>
      <c r="S3" s="1">
        <v>30.375973828919498</v>
      </c>
      <c r="T3" s="1">
        <v>2.9760101361449101</v>
      </c>
      <c r="U3" s="1">
        <v>2.8626875585599798</v>
      </c>
      <c r="V3" s="1">
        <v>10.2514977745717</v>
      </c>
      <c r="W3" s="1">
        <v>10.2608767477856</v>
      </c>
      <c r="X3" s="11">
        <v>0.90977543251404303</v>
      </c>
      <c r="Y3" s="11">
        <v>1.19155255695542</v>
      </c>
      <c r="Z3" s="11">
        <v>1.26710404708211</v>
      </c>
      <c r="AA3" s="11">
        <v>0.99222318392600495</v>
      </c>
      <c r="AB3" s="12">
        <v>0.17</v>
      </c>
      <c r="AC3" s="12">
        <v>0.17</v>
      </c>
      <c r="AD3" s="12">
        <v>1.0047862991754899</v>
      </c>
      <c r="AE3" s="12">
        <v>1.03900498494649</v>
      </c>
      <c r="AF3" s="12">
        <v>0.29370908785486499</v>
      </c>
      <c r="AG3" s="12">
        <v>0.29478948785616499</v>
      </c>
      <c r="AH3" s="12">
        <v>0.293938242210739</v>
      </c>
      <c r="AI3" s="12">
        <v>0.29520876720592998</v>
      </c>
      <c r="AJ3" s="1">
        <v>1.76</v>
      </c>
      <c r="AK3" s="8">
        <v>1.3</v>
      </c>
      <c r="AL3" s="8">
        <v>1.1000000000000001</v>
      </c>
      <c r="AM3" s="8">
        <v>0.67500000000000004</v>
      </c>
      <c r="AN3" s="8">
        <v>0.76</v>
      </c>
      <c r="AO3" s="9" t="s">
        <v>34</v>
      </c>
      <c r="AP3" s="9" t="s">
        <v>34</v>
      </c>
      <c r="AQ3" s="9" t="s">
        <v>34</v>
      </c>
      <c r="AR3" s="9" t="s">
        <v>34</v>
      </c>
      <c r="AS3" s="12">
        <f t="shared" ref="AS3:AS38" si="2">MIN(AK3:AR3)</f>
        <v>0.67500000000000004</v>
      </c>
    </row>
    <row r="4" spans="1:45" ht="15" x14ac:dyDescent="0.25">
      <c r="A4" s="2" t="s">
        <v>49</v>
      </c>
      <c r="B4" s="1">
        <v>55</v>
      </c>
      <c r="C4" s="1">
        <v>1.5</v>
      </c>
      <c r="D4" s="20">
        <v>1.56728058309068</v>
      </c>
      <c r="E4" s="1" t="s">
        <v>40</v>
      </c>
      <c r="F4" s="1">
        <v>65.84</v>
      </c>
      <c r="G4" s="1">
        <v>76.27</v>
      </c>
      <c r="H4" s="1">
        <v>75.97</v>
      </c>
      <c r="I4" s="1">
        <v>65.83</v>
      </c>
      <c r="J4" s="6">
        <f t="shared" si="0"/>
        <v>1.0060034581328818</v>
      </c>
      <c r="K4" s="6">
        <f t="shared" si="1"/>
        <v>1.0039575621062953</v>
      </c>
      <c r="L4" s="14">
        <v>2.9927456548203301E-3</v>
      </c>
      <c r="M4" s="14">
        <v>1.9748732114544701E-3</v>
      </c>
      <c r="N4" s="14">
        <v>-137.10556928013301</v>
      </c>
      <c r="O4" s="14">
        <v>81.896014126147406</v>
      </c>
      <c r="P4" s="1">
        <v>25.1498290664167</v>
      </c>
      <c r="Q4" s="1">
        <v>35.583231276680401</v>
      </c>
      <c r="R4" s="1">
        <v>37.1379926374739</v>
      </c>
      <c r="S4" s="1">
        <v>28.380013248315599</v>
      </c>
      <c r="T4" s="1">
        <v>2.81365229541503</v>
      </c>
      <c r="U4" s="1">
        <v>2.7521076828490099</v>
      </c>
      <c r="V4" s="1">
        <v>10.439643877092699</v>
      </c>
      <c r="W4" s="1">
        <v>10.785451336566799</v>
      </c>
      <c r="X4" s="11">
        <v>0.81402504110458296</v>
      </c>
      <c r="Y4" s="11">
        <v>1.1408805444374801</v>
      </c>
      <c r="Z4" s="11">
        <v>1.1863255341013399</v>
      </c>
      <c r="AA4" s="11">
        <v>0.93332341247747097</v>
      </c>
      <c r="AB4" s="12">
        <v>0.17673404519508201</v>
      </c>
      <c r="AC4" s="12">
        <v>0.182588263202039</v>
      </c>
      <c r="AD4" s="12">
        <v>1.0504675385159501</v>
      </c>
      <c r="AE4" s="12">
        <v>1.0652184249580401</v>
      </c>
      <c r="AF4" s="12">
        <v>0.28996059654852901</v>
      </c>
      <c r="AG4" s="12">
        <v>0.280617548600957</v>
      </c>
      <c r="AH4" s="12">
        <v>0.29049554712957498</v>
      </c>
      <c r="AI4" s="12">
        <v>0.28133585468637501</v>
      </c>
      <c r="AK4" s="8">
        <v>1.63</v>
      </c>
      <c r="AL4" s="8">
        <v>1.24</v>
      </c>
      <c r="AM4" s="8">
        <v>0.77</v>
      </c>
      <c r="AN4" s="8">
        <v>0.83</v>
      </c>
      <c r="AO4" s="9" t="s">
        <v>34</v>
      </c>
      <c r="AP4" s="9" t="s">
        <v>34</v>
      </c>
      <c r="AQ4" s="9" t="s">
        <v>34</v>
      </c>
      <c r="AR4" s="9" t="s">
        <v>34</v>
      </c>
      <c r="AS4" s="12">
        <f t="shared" si="2"/>
        <v>0.77</v>
      </c>
    </row>
    <row r="5" spans="1:45" ht="15" x14ac:dyDescent="0.25">
      <c r="A5" s="2" t="s">
        <v>50</v>
      </c>
      <c r="B5" s="1">
        <v>55</v>
      </c>
      <c r="C5" s="1">
        <v>1.5</v>
      </c>
      <c r="D5" s="20">
        <v>1.81219298226804</v>
      </c>
      <c r="E5" s="1" t="s">
        <v>40</v>
      </c>
      <c r="F5" s="1">
        <v>66.040000000000006</v>
      </c>
      <c r="G5" s="1">
        <v>76.84</v>
      </c>
      <c r="H5" s="1">
        <v>76.37</v>
      </c>
      <c r="I5" s="1">
        <v>65.91</v>
      </c>
      <c r="J5" s="6">
        <f t="shared" si="0"/>
        <v>1.0155174501021103</v>
      </c>
      <c r="K5" s="6">
        <f t="shared" si="1"/>
        <v>1.0268904857939722</v>
      </c>
      <c r="L5" s="14">
        <v>7.6989906990506301E-3</v>
      </c>
      <c r="M5" s="14">
        <v>1.32668666523631E-2</v>
      </c>
      <c r="N5" s="14">
        <v>-115.35990959726399</v>
      </c>
      <c r="O5" s="14">
        <v>-83.054286419433694</v>
      </c>
      <c r="P5" s="1">
        <v>22.923828050349002</v>
      </c>
      <c r="Q5" s="1">
        <v>34.0704607042452</v>
      </c>
      <c r="R5" s="1">
        <v>35.058622354758803</v>
      </c>
      <c r="S5" s="1">
        <v>26.978538688069602</v>
      </c>
      <c r="T5" s="1">
        <v>2.7123365946303801</v>
      </c>
      <c r="U5" s="1">
        <v>2.7294377685770899</v>
      </c>
      <c r="V5" s="1">
        <v>10.7473208879738</v>
      </c>
      <c r="W5" s="1">
        <v>11.1591930617315</v>
      </c>
      <c r="X5" s="11">
        <v>0.74806293595040596</v>
      </c>
      <c r="Y5" s="11">
        <v>1.0914272759300601</v>
      </c>
      <c r="Z5" s="11">
        <v>1.1192738158967299</v>
      </c>
      <c r="AA5" s="11">
        <v>0.89399848653264202</v>
      </c>
      <c r="AB5" s="12">
        <v>0.18194274803846799</v>
      </c>
      <c r="AC5" s="12">
        <v>0.18891538390885701</v>
      </c>
      <c r="AD5" s="12">
        <v>1.0806487266149001</v>
      </c>
      <c r="AE5" s="12">
        <v>1.07321038761795</v>
      </c>
      <c r="AF5" s="12">
        <v>0.28370360159779401</v>
      </c>
      <c r="AG5" s="12">
        <v>0.270793369300244</v>
      </c>
      <c r="AH5" s="12">
        <v>0.28448108608534101</v>
      </c>
      <c r="AI5" s="12">
        <v>0.27165873412129199</v>
      </c>
      <c r="AK5" s="8">
        <v>1.94</v>
      </c>
      <c r="AL5" s="8">
        <v>1.36</v>
      </c>
      <c r="AM5" s="8">
        <v>0.87</v>
      </c>
      <c r="AN5" s="8">
        <v>0.91</v>
      </c>
      <c r="AO5" s="9" t="s">
        <v>34</v>
      </c>
      <c r="AP5" s="9" t="s">
        <v>34</v>
      </c>
      <c r="AQ5" s="9" t="s">
        <v>34</v>
      </c>
      <c r="AR5" s="9" t="s">
        <v>34</v>
      </c>
      <c r="AS5" s="12">
        <f t="shared" si="2"/>
        <v>0.87</v>
      </c>
    </row>
    <row r="6" spans="1:45" ht="15" x14ac:dyDescent="0.25">
      <c r="A6" s="2" t="s">
        <v>51</v>
      </c>
      <c r="B6" s="1">
        <v>55</v>
      </c>
      <c r="C6" s="1">
        <v>1.5</v>
      </c>
      <c r="D6" s="20">
        <v>2.0529370827241</v>
      </c>
      <c r="E6" s="1" t="s">
        <v>40</v>
      </c>
      <c r="F6" s="1">
        <v>66.239999999999995</v>
      </c>
      <c r="G6" s="1">
        <v>77.260000000000005</v>
      </c>
      <c r="H6" s="1">
        <v>76.930000000000007</v>
      </c>
      <c r="I6" s="1">
        <v>66.14</v>
      </c>
      <c r="J6" s="6">
        <f t="shared" si="0"/>
        <v>1.0133193140223575</v>
      </c>
      <c r="K6" s="6">
        <f t="shared" si="1"/>
        <v>1.0414904278709056</v>
      </c>
      <c r="L6" s="14">
        <v>6.6155993883291603E-3</v>
      </c>
      <c r="M6" s="14">
        <v>2.0323596576534701E-2</v>
      </c>
      <c r="N6" s="14">
        <v>-152.78386319247801</v>
      </c>
      <c r="O6" s="14">
        <v>171.701124938356</v>
      </c>
      <c r="P6" s="1">
        <v>21.010985664949001</v>
      </c>
      <c r="Q6" s="1">
        <v>32.833068479186601</v>
      </c>
      <c r="R6" s="1">
        <v>34.933200569971902</v>
      </c>
      <c r="S6" s="1">
        <v>24.008796603623601</v>
      </c>
      <c r="T6" s="1">
        <v>2.6357007148417702</v>
      </c>
      <c r="U6" s="1">
        <v>2.6262690756220999</v>
      </c>
      <c r="V6" s="1">
        <v>11.0134347727465</v>
      </c>
      <c r="W6" s="1">
        <v>11.2449813375902</v>
      </c>
      <c r="X6" s="11">
        <v>0.69176690321586798</v>
      </c>
      <c r="Y6" s="11">
        <v>1.05062866160053</v>
      </c>
      <c r="Z6" s="11">
        <v>1.11420351506337</v>
      </c>
      <c r="AA6" s="11">
        <v>0.80299527499373702</v>
      </c>
      <c r="AB6" s="12">
        <v>0.18644782348856601</v>
      </c>
      <c r="AC6" s="12">
        <v>0.190367704428725</v>
      </c>
      <c r="AD6" s="12">
        <v>1.1039061850454699</v>
      </c>
      <c r="AE6" s="12">
        <v>1.10724767925602</v>
      </c>
      <c r="AF6" s="12">
        <v>0.27830055290097599</v>
      </c>
      <c r="AG6" s="12">
        <v>0.27199619812998699</v>
      </c>
      <c r="AH6" s="12">
        <v>0.279278378101466</v>
      </c>
      <c r="AI6" s="12">
        <v>0.27306315101591899</v>
      </c>
      <c r="AK6" s="8" t="s">
        <v>34</v>
      </c>
      <c r="AL6" s="8">
        <v>1.68</v>
      </c>
      <c r="AM6" s="8">
        <v>0.88</v>
      </c>
      <c r="AN6" s="8">
        <v>0.98</v>
      </c>
      <c r="AO6" s="9" t="s">
        <v>34</v>
      </c>
      <c r="AP6" s="9" t="s">
        <v>34</v>
      </c>
      <c r="AQ6" s="9" t="s">
        <v>34</v>
      </c>
      <c r="AR6" s="9" t="s">
        <v>34</v>
      </c>
      <c r="AS6" s="12">
        <f t="shared" si="2"/>
        <v>0.88</v>
      </c>
    </row>
    <row r="7" spans="1:45" ht="15" x14ac:dyDescent="0.25">
      <c r="A7" s="2" t="s">
        <v>52</v>
      </c>
      <c r="B7" s="1">
        <v>55</v>
      </c>
      <c r="C7" s="1">
        <v>1.5</v>
      </c>
      <c r="D7" s="20">
        <v>2.4462693228308301</v>
      </c>
      <c r="E7" s="1" t="s">
        <v>40</v>
      </c>
      <c r="F7" s="1">
        <v>66.48</v>
      </c>
      <c r="G7" s="1">
        <v>78.59</v>
      </c>
      <c r="H7" s="1">
        <v>78.27</v>
      </c>
      <c r="I7" s="1">
        <v>66.39</v>
      </c>
      <c r="J7" s="6">
        <f t="shared" si="0"/>
        <v>1.0131819277500551</v>
      </c>
      <c r="K7" s="6">
        <f t="shared" si="1"/>
        <v>1.0344429602586567</v>
      </c>
      <c r="L7" s="14">
        <v>6.5478075122536701E-3</v>
      </c>
      <c r="M7" s="14">
        <v>1.6929921817163001E-2</v>
      </c>
      <c r="N7" s="14">
        <v>-153.688654725513</v>
      </c>
      <c r="O7" s="14">
        <v>158.54209836460001</v>
      </c>
      <c r="P7" s="1">
        <v>18.387782613418</v>
      </c>
      <c r="Q7" s="1">
        <v>31.6036785254351</v>
      </c>
      <c r="R7" s="1">
        <v>33.609065431103801</v>
      </c>
      <c r="S7" s="1">
        <v>21.534728388011601</v>
      </c>
      <c r="T7" s="1">
        <v>2.5526957330871101</v>
      </c>
      <c r="U7" s="1">
        <v>2.5790160475118</v>
      </c>
      <c r="V7" s="1">
        <v>11.3215525456803</v>
      </c>
      <c r="W7" s="1">
        <v>11.566570791611101</v>
      </c>
      <c r="X7" s="11">
        <v>0.61431139198052898</v>
      </c>
      <c r="Y7" s="11">
        <v>1.0088970774060999</v>
      </c>
      <c r="Z7" s="11">
        <v>1.06991561580172</v>
      </c>
      <c r="AA7" s="11">
        <v>0.72866749637679196</v>
      </c>
      <c r="AB7" s="12">
        <v>0.19166398804821899</v>
      </c>
      <c r="AC7" s="12">
        <v>0.195811932773133</v>
      </c>
      <c r="AD7" s="12">
        <v>1.1319479246237401</v>
      </c>
      <c r="AE7" s="12">
        <v>1.12560423102951</v>
      </c>
      <c r="AF7" s="12">
        <v>0.27295660537358202</v>
      </c>
      <c r="AG7" s="12">
        <v>0.26514120005001701</v>
      </c>
      <c r="AH7" s="12">
        <v>0.27416891276165001</v>
      </c>
      <c r="AI7" s="12">
        <v>0.26640087397607598</v>
      </c>
      <c r="AK7" s="8" t="s">
        <v>34</v>
      </c>
      <c r="AL7" s="8" t="s">
        <v>34</v>
      </c>
      <c r="AM7" s="8">
        <v>0.95</v>
      </c>
      <c r="AN7" s="8">
        <v>1.07</v>
      </c>
      <c r="AO7" s="9" t="s">
        <v>34</v>
      </c>
      <c r="AP7" s="9" t="s">
        <v>34</v>
      </c>
      <c r="AQ7" s="9" t="s">
        <v>34</v>
      </c>
      <c r="AR7" s="9" t="s">
        <v>34</v>
      </c>
      <c r="AS7" s="12">
        <f t="shared" si="2"/>
        <v>0.95</v>
      </c>
    </row>
    <row r="8" spans="1:45" ht="15" x14ac:dyDescent="0.25">
      <c r="A8" s="2" t="s">
        <v>53</v>
      </c>
      <c r="B8" s="1">
        <v>55</v>
      </c>
      <c r="C8" s="1">
        <v>1.5</v>
      </c>
      <c r="D8" s="20">
        <v>2.6533946851368002</v>
      </c>
      <c r="E8" s="1" t="s">
        <v>40</v>
      </c>
      <c r="F8" s="1">
        <v>66.7</v>
      </c>
      <c r="G8" s="1">
        <v>78.92</v>
      </c>
      <c r="H8" s="1">
        <v>79.16</v>
      </c>
      <c r="I8" s="1">
        <v>66.66</v>
      </c>
      <c r="J8" s="6">
        <f t="shared" si="0"/>
        <v>1.0366054831284066</v>
      </c>
      <c r="K8" s="6">
        <f t="shared" si="1"/>
        <v>1.0774809089255535</v>
      </c>
      <c r="L8" s="14">
        <v>1.7973772255673901E-2</v>
      </c>
      <c r="M8" s="14">
        <v>3.7295605746685598E-2</v>
      </c>
      <c r="N8" s="14">
        <v>-168.33147915151599</v>
      </c>
      <c r="O8" s="14">
        <v>164.03506226217101</v>
      </c>
      <c r="P8" s="1">
        <v>18.7142517861793</v>
      </c>
      <c r="Q8" s="1">
        <v>29.7280104944351</v>
      </c>
      <c r="R8" s="1">
        <v>32.879609324093302</v>
      </c>
      <c r="S8" s="1">
        <v>20.510517409569601</v>
      </c>
      <c r="T8" s="1">
        <v>2.6338562545621702</v>
      </c>
      <c r="U8" s="1">
        <v>2.6242587023278801</v>
      </c>
      <c r="V8" s="1">
        <v>11.802573830704301</v>
      </c>
      <c r="W8" s="1">
        <v>11.7855368847567</v>
      </c>
      <c r="X8" s="11">
        <v>0.63293335067704304</v>
      </c>
      <c r="Y8" s="11">
        <v>0.94933871859201502</v>
      </c>
      <c r="Z8" s="11">
        <v>1.04829110690222</v>
      </c>
      <c r="AA8" s="11">
        <v>0.70060021419529706</v>
      </c>
      <c r="AB8" s="12">
        <v>0.199807257926781</v>
      </c>
      <c r="AC8" s="12">
        <v>0.19951883732445599</v>
      </c>
      <c r="AD8" s="12">
        <v>1.1107776264153499</v>
      </c>
      <c r="AE8" s="12">
        <v>1.1137172738076999</v>
      </c>
      <c r="AF8" s="12">
        <v>0.25637831933567501</v>
      </c>
      <c r="AG8" s="12">
        <v>0.257263944883377</v>
      </c>
      <c r="AH8" s="12">
        <v>0.25763953503468501</v>
      </c>
      <c r="AI8" s="12">
        <v>0.258534590223859</v>
      </c>
      <c r="AK8" s="8" t="s">
        <v>34</v>
      </c>
      <c r="AL8" s="8" t="s">
        <v>34</v>
      </c>
      <c r="AM8" s="8">
        <v>0.99</v>
      </c>
      <c r="AN8" s="8">
        <v>1.21</v>
      </c>
      <c r="AO8" s="9" t="s">
        <v>34</v>
      </c>
      <c r="AP8" s="9" t="s">
        <v>34</v>
      </c>
      <c r="AQ8" s="9" t="s">
        <v>34</v>
      </c>
      <c r="AR8" s="9" t="s">
        <v>34</v>
      </c>
      <c r="AS8" s="12">
        <f t="shared" si="2"/>
        <v>0.99</v>
      </c>
    </row>
    <row r="9" spans="1:45" ht="15" x14ac:dyDescent="0.25">
      <c r="A9" s="2" t="s">
        <v>38</v>
      </c>
      <c r="B9" s="1">
        <v>55</v>
      </c>
      <c r="C9" s="1">
        <v>1.5</v>
      </c>
      <c r="D9" s="20">
        <v>2.90565590947116</v>
      </c>
      <c r="E9" s="1" t="s">
        <v>40</v>
      </c>
      <c r="F9" s="1">
        <v>66.89</v>
      </c>
      <c r="G9" s="1">
        <v>78.66</v>
      </c>
      <c r="H9" s="1">
        <v>80.040000000000006</v>
      </c>
      <c r="I9" s="1">
        <v>67.12</v>
      </c>
      <c r="J9" s="6">
        <f t="shared" si="0"/>
        <v>1.0098575819588005</v>
      </c>
      <c r="K9" s="6">
        <f t="shared" si="1"/>
        <v>1.0964796199457467</v>
      </c>
      <c r="L9" s="14">
        <v>4.9046171466504002E-3</v>
      </c>
      <c r="M9" s="14">
        <v>4.6019822481386002E-2</v>
      </c>
      <c r="N9" s="14">
        <v>-175.19244117522399</v>
      </c>
      <c r="O9" s="14">
        <v>149.44739377514401</v>
      </c>
      <c r="P9" s="1">
        <v>19.912551076546698</v>
      </c>
      <c r="Q9" s="1">
        <v>27.169876100560401</v>
      </c>
      <c r="R9" s="1">
        <v>32.325314538844601</v>
      </c>
      <c r="S9" s="1">
        <v>18.622297342267402</v>
      </c>
      <c r="T9" s="1">
        <v>2.7057298754118699</v>
      </c>
      <c r="U9" s="1">
        <v>2.6219572789357901</v>
      </c>
      <c r="V9" s="1">
        <v>12.323383618174701</v>
      </c>
      <c r="W9" s="1">
        <v>12.178041346111099</v>
      </c>
      <c r="X9" s="11">
        <v>0.68025976783866204</v>
      </c>
      <c r="Y9" s="11">
        <v>0.86839570102111896</v>
      </c>
      <c r="Z9" s="11">
        <v>1.03060295780532</v>
      </c>
      <c r="AA9" s="11">
        <v>0.64154305718384197</v>
      </c>
      <c r="AB9" s="12">
        <v>0.208624112371289</v>
      </c>
      <c r="AC9" s="12">
        <v>0.20616359475382401</v>
      </c>
      <c r="AD9" s="12">
        <v>1.09863168549006</v>
      </c>
      <c r="AE9" s="12">
        <v>1.12333808676361</v>
      </c>
      <c r="AF9" s="12">
        <v>0.239644480499458</v>
      </c>
      <c r="AG9" s="12">
        <v>0.24738463599588101</v>
      </c>
      <c r="AH9" s="12">
        <v>0.24101016195969099</v>
      </c>
      <c r="AI9" s="12">
        <v>0.24883081588960801</v>
      </c>
      <c r="AJ9" s="1">
        <v>1.97</v>
      </c>
      <c r="AK9" s="8" t="s">
        <v>34</v>
      </c>
      <c r="AL9" s="8" t="s">
        <v>34</v>
      </c>
      <c r="AM9" s="8">
        <v>1.02</v>
      </c>
      <c r="AN9" s="8">
        <v>1.44</v>
      </c>
      <c r="AO9" s="9" t="s">
        <v>34</v>
      </c>
      <c r="AP9" s="9" t="s">
        <v>34</v>
      </c>
      <c r="AQ9" s="9" t="s">
        <v>34</v>
      </c>
      <c r="AR9" s="9" t="s">
        <v>34</v>
      </c>
      <c r="AS9" s="12">
        <f t="shared" si="2"/>
        <v>1.02</v>
      </c>
    </row>
    <row r="10" spans="1:45" s="17" customFormat="1" ht="15" x14ac:dyDescent="0.25">
      <c r="A10" s="16"/>
      <c r="D10" s="21"/>
      <c r="J10" s="6"/>
      <c r="K10" s="6"/>
      <c r="AB10" s="12"/>
      <c r="AC10" s="12"/>
      <c r="AD10" s="12"/>
      <c r="AE10" s="12"/>
      <c r="AF10" s="12"/>
      <c r="AG10" s="12"/>
      <c r="AH10" s="12"/>
      <c r="AI10" s="12"/>
      <c r="AO10" s="9"/>
      <c r="AP10" s="9"/>
      <c r="AQ10" s="9"/>
      <c r="AR10" s="9"/>
      <c r="AS10" s="12"/>
    </row>
    <row r="11" spans="1:45" ht="15" x14ac:dyDescent="0.25">
      <c r="A11" s="2" t="s">
        <v>2</v>
      </c>
      <c r="B11" s="1">
        <v>55</v>
      </c>
      <c r="C11" s="1">
        <v>1.5</v>
      </c>
      <c r="D11" s="20">
        <v>1.0625752451781001</v>
      </c>
      <c r="E11" s="1" t="s">
        <v>39</v>
      </c>
      <c r="F11" s="1">
        <v>64.040000000000006</v>
      </c>
      <c r="G11" s="1">
        <v>75.56</v>
      </c>
      <c r="H11" s="1">
        <v>75.41</v>
      </c>
      <c r="I11" s="1">
        <v>64.150000000000006</v>
      </c>
      <c r="J11" s="6">
        <f t="shared" si="0"/>
        <v>1.6734575968295513</v>
      </c>
      <c r="K11" s="6">
        <f t="shared" si="1"/>
        <v>1.6439336353387817</v>
      </c>
      <c r="L11" s="14">
        <v>0.25190509758905599</v>
      </c>
      <c r="M11" s="14">
        <v>0.24355136102206701</v>
      </c>
      <c r="N11" s="14">
        <v>-78.590040692368405</v>
      </c>
      <c r="O11" s="14">
        <v>-76.974461153579995</v>
      </c>
      <c r="P11" s="1">
        <v>35.677328317992298</v>
      </c>
      <c r="Q11" s="1">
        <v>34.733312758346699</v>
      </c>
      <c r="R11" s="1">
        <v>37.474513666944397</v>
      </c>
      <c r="S11" s="1">
        <v>37.448267193744599</v>
      </c>
      <c r="T11" s="1">
        <v>3.90462643666813</v>
      </c>
      <c r="U11" s="1">
        <v>3.73708685679888</v>
      </c>
      <c r="V11" s="1">
        <v>10.8997273898191</v>
      </c>
      <c r="W11" s="1">
        <v>10.619118193888999</v>
      </c>
      <c r="X11" s="11">
        <v>1.14078225295865</v>
      </c>
      <c r="Y11" s="11">
        <v>1.11783393049536</v>
      </c>
      <c r="Z11" s="11">
        <v>1.1983775274772399</v>
      </c>
      <c r="AA11" s="11">
        <v>1.2082078497600099</v>
      </c>
      <c r="AD11" s="12">
        <v>0.72611856285154797</v>
      </c>
      <c r="AE11" s="12">
        <v>779685.52239634399</v>
      </c>
      <c r="AF11" s="12">
        <v>0.293065366219812</v>
      </c>
      <c r="AG11" s="12">
        <v>0.29483662892969498</v>
      </c>
      <c r="AH11" s="12">
        <v>0.29175769436952298</v>
      </c>
      <c r="AI11" s="12">
        <v>0.29379934153165399</v>
      </c>
      <c r="AJ11" s="1">
        <v>1.76</v>
      </c>
      <c r="AK11" s="8">
        <v>0.83</v>
      </c>
      <c r="AL11" s="8">
        <v>0.74</v>
      </c>
      <c r="AM11" s="8">
        <v>0.75</v>
      </c>
      <c r="AN11" s="8">
        <v>0.87</v>
      </c>
      <c r="AO11" s="9" t="s">
        <v>34</v>
      </c>
      <c r="AP11" s="9" t="s">
        <v>34</v>
      </c>
      <c r="AQ11" s="9" t="s">
        <v>34</v>
      </c>
      <c r="AR11" s="9" t="s">
        <v>34</v>
      </c>
      <c r="AS11" s="12">
        <f t="shared" si="2"/>
        <v>0.74</v>
      </c>
    </row>
    <row r="12" spans="1:45" ht="15" x14ac:dyDescent="0.25">
      <c r="A12" s="2" t="s">
        <v>48</v>
      </c>
      <c r="B12" s="1">
        <v>55</v>
      </c>
      <c r="C12" s="1">
        <v>1.5</v>
      </c>
      <c r="D12" s="20">
        <v>1.3351907809458401</v>
      </c>
      <c r="E12" s="1" t="s">
        <v>39</v>
      </c>
      <c r="F12" s="1">
        <v>64.150000000000006</v>
      </c>
      <c r="G12" s="1">
        <v>76.180000000000007</v>
      </c>
      <c r="H12" s="1">
        <v>76.03</v>
      </c>
      <c r="I12" s="1">
        <v>64.150000000000006</v>
      </c>
      <c r="J12" s="6">
        <f t="shared" si="0"/>
        <v>1.6572539468210692</v>
      </c>
      <c r="K12" s="6">
        <f t="shared" si="1"/>
        <v>1.6801778704534747</v>
      </c>
      <c r="L12" s="14">
        <v>0.247343294985922</v>
      </c>
      <c r="M12" s="14">
        <v>0.25378086952803303</v>
      </c>
      <c r="N12" s="14">
        <v>-77.788035725289205</v>
      </c>
      <c r="O12" s="14">
        <v>-77.823874183664799</v>
      </c>
      <c r="P12" s="1">
        <v>31.704903284959901</v>
      </c>
      <c r="Q12" s="1">
        <v>32.913267646265197</v>
      </c>
      <c r="R12" s="1">
        <v>34.609523674911799</v>
      </c>
      <c r="S12" s="1">
        <v>33.728931694648402</v>
      </c>
      <c r="T12" s="1">
        <v>3.66387632544886</v>
      </c>
      <c r="U12" s="1">
        <v>3.5543269712791501</v>
      </c>
      <c r="V12" s="1">
        <v>10.5735809080485</v>
      </c>
      <c r="W12" s="1">
        <v>10.5917131211558</v>
      </c>
      <c r="X12" s="11">
        <v>1.01820780415449</v>
      </c>
      <c r="Y12" s="11">
        <v>1.0585611757164399</v>
      </c>
      <c r="Z12" s="11">
        <v>1.10662833378034</v>
      </c>
      <c r="AA12" s="11">
        <v>1.09566103743809</v>
      </c>
      <c r="AB12" s="12">
        <v>0.17900148205029701</v>
      </c>
      <c r="AC12" s="12">
        <v>0.17930844456822601</v>
      </c>
      <c r="AD12" s="12">
        <v>0.80010576876367501</v>
      </c>
      <c r="AE12" s="12">
        <v>828150.96804169298</v>
      </c>
      <c r="AF12" s="12">
        <v>0.29335548835201902</v>
      </c>
      <c r="AG12" s="12">
        <v>0.28873736052286803</v>
      </c>
      <c r="AH12" s="12">
        <v>0.29243684742278397</v>
      </c>
      <c r="AI12" s="12">
        <v>0.28800239346970402</v>
      </c>
      <c r="AJ12" s="1">
        <v>1.76</v>
      </c>
      <c r="AK12" s="8">
        <v>1.05</v>
      </c>
      <c r="AL12" s="8">
        <v>0.9</v>
      </c>
      <c r="AM12" s="8">
        <v>0.97</v>
      </c>
      <c r="AN12" s="8">
        <v>0.89</v>
      </c>
      <c r="AO12" s="9" t="s">
        <v>34</v>
      </c>
      <c r="AP12" s="9" t="s">
        <v>34</v>
      </c>
      <c r="AQ12" s="9" t="s">
        <v>34</v>
      </c>
      <c r="AR12" s="9" t="s">
        <v>34</v>
      </c>
      <c r="AS12" s="12">
        <f t="shared" si="2"/>
        <v>0.89</v>
      </c>
    </row>
    <row r="13" spans="1:45" ht="15" x14ac:dyDescent="0.25">
      <c r="A13" s="2" t="s">
        <v>49</v>
      </c>
      <c r="B13" s="1">
        <v>55</v>
      </c>
      <c r="C13" s="1">
        <v>1.5</v>
      </c>
      <c r="D13" s="20">
        <v>1.56728058309068</v>
      </c>
      <c r="E13" s="1" t="s">
        <v>39</v>
      </c>
      <c r="F13" s="1">
        <v>64.260000000000005</v>
      </c>
      <c r="G13" s="1">
        <v>76.56</v>
      </c>
      <c r="H13" s="1">
        <v>76.400000000000006</v>
      </c>
      <c r="I13" s="1">
        <v>64.239999999999995</v>
      </c>
      <c r="J13" s="6">
        <f t="shared" si="0"/>
        <v>1.6622667410795762</v>
      </c>
      <c r="K13" s="6">
        <f t="shared" si="1"/>
        <v>1.6741162476105862</v>
      </c>
      <c r="L13" s="14">
        <v>0.24876047574820401</v>
      </c>
      <c r="M13" s="14">
        <v>0.25208935782538699</v>
      </c>
      <c r="N13" s="14">
        <v>-76.084820473390593</v>
      </c>
      <c r="O13" s="14">
        <v>-78.091148279813694</v>
      </c>
      <c r="P13" s="1">
        <v>29.232560768374299</v>
      </c>
      <c r="Q13" s="1">
        <v>31.541999037797201</v>
      </c>
      <c r="R13" s="1">
        <v>32.9654535981552</v>
      </c>
      <c r="S13" s="1">
        <v>31.415499927326</v>
      </c>
      <c r="T13" s="1">
        <v>3.4865352556902098</v>
      </c>
      <c r="U13" s="1">
        <v>3.3945835771064798</v>
      </c>
      <c r="V13" s="1">
        <v>10.510284322534099</v>
      </c>
      <c r="W13" s="1">
        <v>10.6547539957935</v>
      </c>
      <c r="X13" s="11">
        <v>0.94311821120626005</v>
      </c>
      <c r="Y13" s="11">
        <v>1.01304553980503</v>
      </c>
      <c r="Z13" s="11">
        <v>1.05289048128103</v>
      </c>
      <c r="AA13" s="11">
        <v>1.02678547225675</v>
      </c>
      <c r="AB13" s="12">
        <v>0.17792992618721501</v>
      </c>
      <c r="AC13" s="12">
        <v>0.18037567146969299</v>
      </c>
      <c r="AD13" s="12">
        <v>0.84950185495013497</v>
      </c>
      <c r="AE13" s="12">
        <v>870525.59082993504</v>
      </c>
      <c r="AF13" s="12">
        <v>0.28961893634971098</v>
      </c>
      <c r="AG13" s="12">
        <v>0.28233253064103098</v>
      </c>
      <c r="AH13" s="12">
        <v>0.28899603758079601</v>
      </c>
      <c r="AI13" s="12">
        <v>0.28188069337428201</v>
      </c>
      <c r="AK13" s="8">
        <v>1.21</v>
      </c>
      <c r="AL13" s="8">
        <v>1.02</v>
      </c>
      <c r="AM13" s="8">
        <v>0.98</v>
      </c>
      <c r="AN13" s="8">
        <v>1.06</v>
      </c>
      <c r="AO13" s="9" t="s">
        <v>34</v>
      </c>
      <c r="AP13" s="9" t="s">
        <v>34</v>
      </c>
      <c r="AQ13" s="9" t="s">
        <v>34</v>
      </c>
      <c r="AR13" s="9" t="s">
        <v>34</v>
      </c>
      <c r="AS13" s="12">
        <f t="shared" si="2"/>
        <v>0.98</v>
      </c>
    </row>
    <row r="14" spans="1:45" ht="15" x14ac:dyDescent="0.25">
      <c r="A14" s="2" t="s">
        <v>50</v>
      </c>
      <c r="B14" s="1">
        <v>55</v>
      </c>
      <c r="C14" s="1">
        <v>1.5</v>
      </c>
      <c r="D14" s="20">
        <v>1.81219298226804</v>
      </c>
      <c r="E14" s="1" t="s">
        <v>39</v>
      </c>
      <c r="F14" s="1">
        <v>64.430000000000007</v>
      </c>
      <c r="G14" s="1">
        <v>77.05</v>
      </c>
      <c r="H14" s="1">
        <v>76.680000000000007</v>
      </c>
      <c r="I14" s="1">
        <v>64.36</v>
      </c>
      <c r="J14" s="6">
        <f t="shared" si="0"/>
        <v>1.6534775767126904</v>
      </c>
      <c r="K14" s="6">
        <f t="shared" si="1"/>
        <v>1.6522138878511576</v>
      </c>
      <c r="L14" s="14">
        <v>0.24627213074936299</v>
      </c>
      <c r="M14" s="14">
        <v>0.24591300529671301</v>
      </c>
      <c r="N14" s="14">
        <v>-78.093629926627102</v>
      </c>
      <c r="O14" s="14">
        <v>-77.636080297385107</v>
      </c>
      <c r="P14" s="1">
        <v>26.943889727191898</v>
      </c>
      <c r="Q14" s="1">
        <v>30.635527555635399</v>
      </c>
      <c r="R14" s="1">
        <v>31.332223985132199</v>
      </c>
      <c r="S14" s="1">
        <v>29.7606927093093</v>
      </c>
      <c r="T14" s="1">
        <v>3.3216276440730801</v>
      </c>
      <c r="U14" s="1">
        <v>3.2653151485868999</v>
      </c>
      <c r="V14" s="1">
        <v>10.4901299066169</v>
      </c>
      <c r="W14" s="1">
        <v>10.8885083614318</v>
      </c>
      <c r="X14" s="11">
        <v>0.87492051347278998</v>
      </c>
      <c r="Y14" s="11">
        <v>0.98240044889707301</v>
      </c>
      <c r="Z14" s="11">
        <v>0.99959383567141402</v>
      </c>
      <c r="AA14" s="11">
        <v>0.97966159741888703</v>
      </c>
      <c r="AB14" s="12">
        <v>0.177588729543389</v>
      </c>
      <c r="AC14" s="12">
        <v>0.18433292854739</v>
      </c>
      <c r="AD14" s="12">
        <v>0.89883799862941105</v>
      </c>
      <c r="AE14" s="12">
        <v>905495.976588786</v>
      </c>
      <c r="AF14" s="12">
        <v>0.287486383187882</v>
      </c>
      <c r="AG14" s="12">
        <v>0.27303591655708997</v>
      </c>
      <c r="AH14" s="12">
        <v>0.28715358207972602</v>
      </c>
      <c r="AI14" s="12">
        <v>0.27285338870422099</v>
      </c>
      <c r="AK14" s="8">
        <v>1.42</v>
      </c>
      <c r="AL14" s="8">
        <v>1.1299999999999999</v>
      </c>
      <c r="AM14" s="8">
        <v>1.0900000000000001</v>
      </c>
      <c r="AN14" s="8">
        <v>1.1299999999999999</v>
      </c>
      <c r="AO14" s="9" t="s">
        <v>34</v>
      </c>
      <c r="AP14" s="9" t="s">
        <v>34</v>
      </c>
      <c r="AQ14" s="9" t="s">
        <v>34</v>
      </c>
      <c r="AR14" s="9" t="s">
        <v>34</v>
      </c>
      <c r="AS14" s="12">
        <f t="shared" si="2"/>
        <v>1.0900000000000001</v>
      </c>
    </row>
    <row r="15" spans="1:45" ht="15" x14ac:dyDescent="0.25">
      <c r="A15" s="2" t="s">
        <v>51</v>
      </c>
      <c r="B15" s="1">
        <v>55</v>
      </c>
      <c r="C15" s="1">
        <v>1.5</v>
      </c>
      <c r="D15" s="20">
        <v>2.0529370827241</v>
      </c>
      <c r="E15" s="1" t="s">
        <v>39</v>
      </c>
      <c r="F15" s="1">
        <v>64.56</v>
      </c>
      <c r="G15" s="1">
        <v>77.41</v>
      </c>
      <c r="H15" s="1">
        <v>77.010000000000005</v>
      </c>
      <c r="I15" s="1">
        <v>64.459999999999994</v>
      </c>
      <c r="J15" s="6">
        <f t="shared" si="0"/>
        <v>1.6394087967503943</v>
      </c>
      <c r="K15" s="6">
        <f t="shared" si="1"/>
        <v>1.6309488675994932</v>
      </c>
      <c r="L15" s="14">
        <v>0.242254552435237</v>
      </c>
      <c r="M15" s="14">
        <v>0.239817989383875</v>
      </c>
      <c r="N15" s="14">
        <v>-77.195361129077199</v>
      </c>
      <c r="O15" s="14">
        <v>-77.827550822428904</v>
      </c>
      <c r="P15" s="1">
        <v>24.208224806536599</v>
      </c>
      <c r="Q15" s="1">
        <v>28.835616918365901</v>
      </c>
      <c r="R15" s="1">
        <v>29.3570502584565</v>
      </c>
      <c r="S15" s="1">
        <v>27.1293905305421</v>
      </c>
      <c r="T15" s="1">
        <v>3.0630930023572098</v>
      </c>
      <c r="U15" s="1">
        <v>3.0415861277439999</v>
      </c>
      <c r="V15" s="1">
        <v>10.1606535529717</v>
      </c>
      <c r="W15" s="1">
        <v>10.601637532078801</v>
      </c>
      <c r="X15" s="11">
        <v>0.79076459235213703</v>
      </c>
      <c r="Y15" s="11">
        <v>0.92233989818311501</v>
      </c>
      <c r="Z15" s="11">
        <v>0.93440847742237199</v>
      </c>
      <c r="AA15" s="11">
        <v>0.898630580461654</v>
      </c>
      <c r="AB15" s="12">
        <v>0.17201098288254699</v>
      </c>
      <c r="AC15" s="12">
        <v>0.179476456169891</v>
      </c>
      <c r="AD15" s="12">
        <v>0.90857338858811099</v>
      </c>
      <c r="AE15" s="12">
        <v>906580.31887952203</v>
      </c>
      <c r="AF15" s="12">
        <v>0.27495472970908602</v>
      </c>
      <c r="AG15" s="12">
        <v>0.26002418716490899</v>
      </c>
      <c r="AH15" s="12">
        <v>0.27489039296693002</v>
      </c>
      <c r="AI15" s="12">
        <v>0.260071332077287</v>
      </c>
      <c r="AK15" s="8">
        <v>1.62</v>
      </c>
      <c r="AL15" s="8">
        <v>1.25</v>
      </c>
      <c r="AM15" s="8">
        <v>1.1599999999999999</v>
      </c>
      <c r="AN15" s="8">
        <v>1.19</v>
      </c>
      <c r="AO15" s="9" t="s">
        <v>34</v>
      </c>
      <c r="AP15" s="9" t="s">
        <v>34</v>
      </c>
      <c r="AQ15" s="9" t="s">
        <v>34</v>
      </c>
      <c r="AR15" s="9" t="s">
        <v>34</v>
      </c>
      <c r="AS15" s="12">
        <f t="shared" si="2"/>
        <v>1.1599999999999999</v>
      </c>
    </row>
    <row r="16" spans="1:45" ht="15" x14ac:dyDescent="0.25">
      <c r="A16" s="2" t="s">
        <v>52</v>
      </c>
      <c r="B16" s="1">
        <v>55</v>
      </c>
      <c r="C16" s="1">
        <v>1.5</v>
      </c>
      <c r="D16" s="20">
        <v>2.4462693228308301</v>
      </c>
      <c r="E16" s="1" t="s">
        <v>39</v>
      </c>
      <c r="F16" s="1">
        <v>64.680000000000007</v>
      </c>
      <c r="G16" s="1">
        <v>78.17</v>
      </c>
      <c r="H16" s="1">
        <v>77.430000000000007</v>
      </c>
      <c r="I16" s="1">
        <v>64.39</v>
      </c>
      <c r="J16" s="6">
        <f t="shared" si="0"/>
        <v>1.6413043850309688</v>
      </c>
      <c r="K16" s="6">
        <f t="shared" si="1"/>
        <v>1.6451421992778803</v>
      </c>
      <c r="L16" s="14">
        <v>0.242798364575255</v>
      </c>
      <c r="M16" s="14">
        <v>0.24389698196717099</v>
      </c>
      <c r="N16" s="14">
        <v>-77.953005161386201</v>
      </c>
      <c r="O16" s="14">
        <v>-76.543833072598005</v>
      </c>
      <c r="P16" s="1">
        <v>21.6150733719962</v>
      </c>
      <c r="Q16" s="1">
        <v>28.2127336411979</v>
      </c>
      <c r="R16" s="1">
        <v>27.6374964359423</v>
      </c>
      <c r="S16" s="1">
        <v>25.425022648110101</v>
      </c>
      <c r="T16" s="1">
        <v>2.8925206301141002</v>
      </c>
      <c r="U16" s="1">
        <v>2.9521122958861299</v>
      </c>
      <c r="V16" s="1">
        <v>10.142875716801599</v>
      </c>
      <c r="W16" s="1">
        <v>10.7959639595165</v>
      </c>
      <c r="X16" s="11">
        <v>0.71257377913817999</v>
      </c>
      <c r="Y16" s="11">
        <v>0.89848024180575703</v>
      </c>
      <c r="Z16" s="11">
        <v>0.87602617007064099</v>
      </c>
      <c r="AA16" s="11">
        <v>0.84933377703897295</v>
      </c>
      <c r="AB16" s="12">
        <v>0.17171001965639199</v>
      </c>
      <c r="AC16" s="12">
        <v>0.18276623271914</v>
      </c>
      <c r="AD16" s="12">
        <v>0.96052429472841605</v>
      </c>
      <c r="AE16" s="12">
        <v>932987.99741963495</v>
      </c>
      <c r="AF16" s="12">
        <v>0.275944372909534</v>
      </c>
      <c r="AG16" s="12">
        <v>0.254025517638228</v>
      </c>
      <c r="AH16" s="12">
        <v>0.27617712823917001</v>
      </c>
      <c r="AI16" s="12">
        <v>0.25428541613962702</v>
      </c>
      <c r="AK16" s="8">
        <v>1.99</v>
      </c>
      <c r="AL16" s="8">
        <v>1.4</v>
      </c>
      <c r="AM16" s="8">
        <v>1.32</v>
      </c>
      <c r="AN16" s="8">
        <v>1.26</v>
      </c>
      <c r="AO16" s="9" t="s">
        <v>34</v>
      </c>
      <c r="AP16" s="9" t="s">
        <v>34</v>
      </c>
      <c r="AQ16" s="9" t="s">
        <v>34</v>
      </c>
      <c r="AR16" s="9" t="s">
        <v>34</v>
      </c>
      <c r="AS16" s="12">
        <f t="shared" si="2"/>
        <v>1.26</v>
      </c>
    </row>
    <row r="17" spans="1:45" ht="15" x14ac:dyDescent="0.25">
      <c r="A17" s="2" t="s">
        <v>53</v>
      </c>
      <c r="B17" s="1">
        <v>55</v>
      </c>
      <c r="C17" s="1">
        <v>1.5</v>
      </c>
      <c r="D17" s="20">
        <v>2.6533946851368002</v>
      </c>
      <c r="E17" s="1" t="s">
        <v>39</v>
      </c>
      <c r="F17" s="1">
        <v>64.89</v>
      </c>
      <c r="G17" s="1">
        <v>78.28</v>
      </c>
      <c r="H17" s="1">
        <v>77.58</v>
      </c>
      <c r="I17" s="1">
        <v>64.45</v>
      </c>
      <c r="J17" s="6">
        <f t="shared" si="0"/>
        <v>1.6473041688526937</v>
      </c>
      <c r="K17" s="6">
        <f t="shared" si="1"/>
        <v>1.6528998092331419</v>
      </c>
      <c r="L17" s="14">
        <v>0.244514467384844</v>
      </c>
      <c r="M17" s="14">
        <v>0.24610797850744001</v>
      </c>
      <c r="N17" s="14">
        <v>-78.373870375290295</v>
      </c>
      <c r="O17" s="14">
        <v>-75.897015235716395</v>
      </c>
      <c r="P17" s="1">
        <v>21.392228815153601</v>
      </c>
      <c r="Q17" s="1">
        <v>26.775529375339801</v>
      </c>
      <c r="R17" s="1">
        <v>26.018426999062399</v>
      </c>
      <c r="S17" s="1">
        <v>25.4510206736439</v>
      </c>
      <c r="T17" s="1">
        <v>2.84939335621003</v>
      </c>
      <c r="U17" s="1">
        <v>2.9651722210345501</v>
      </c>
      <c r="V17" s="1">
        <v>10.628857646569999</v>
      </c>
      <c r="W17" s="1">
        <v>11.1901578650819</v>
      </c>
      <c r="X17" s="11">
        <v>0.71294565952700495</v>
      </c>
      <c r="Y17" s="11">
        <v>0.85146978207826096</v>
      </c>
      <c r="Z17" s="11">
        <v>0.82481045510562601</v>
      </c>
      <c r="AA17" s="11">
        <v>0.85599466956091497</v>
      </c>
      <c r="AB17" s="12">
        <v>0.179937268914209</v>
      </c>
      <c r="AC17" s="12">
        <v>0.189439590962201</v>
      </c>
      <c r="AD17" s="12">
        <v>0.96703865170774495</v>
      </c>
      <c r="AE17" s="12">
        <v>928287.64860233804</v>
      </c>
      <c r="AF17" s="12">
        <v>0.26068816893714503</v>
      </c>
      <c r="AG17" s="12">
        <v>0.241119501599633</v>
      </c>
      <c r="AH17" s="12">
        <v>0.26110039518811901</v>
      </c>
      <c r="AI17" s="12">
        <v>0.24145878709960999</v>
      </c>
      <c r="AK17" s="8">
        <v>1.99</v>
      </c>
      <c r="AL17" s="8">
        <v>1.38</v>
      </c>
      <c r="AM17" s="8">
        <v>1.49</v>
      </c>
      <c r="AN17" s="8">
        <v>1.4</v>
      </c>
      <c r="AO17" s="9" t="s">
        <v>34</v>
      </c>
      <c r="AP17" s="9" t="s">
        <v>34</v>
      </c>
      <c r="AQ17" s="9" t="s">
        <v>34</v>
      </c>
      <c r="AR17" s="9" t="s">
        <v>34</v>
      </c>
      <c r="AS17" s="12">
        <f t="shared" si="2"/>
        <v>1.38</v>
      </c>
    </row>
    <row r="18" spans="1:45" ht="15" x14ac:dyDescent="0.25">
      <c r="A18" s="2" t="s">
        <v>38</v>
      </c>
      <c r="B18" s="1">
        <v>55</v>
      </c>
      <c r="C18" s="1">
        <v>1.5</v>
      </c>
      <c r="D18" s="20">
        <v>2.90565590947116</v>
      </c>
      <c r="E18" s="1" t="s">
        <v>39</v>
      </c>
      <c r="F18" s="1">
        <v>64.94</v>
      </c>
      <c r="G18" s="1">
        <v>78.2</v>
      </c>
      <c r="H18" s="1">
        <v>77.930000000000007</v>
      </c>
      <c r="I18" s="1">
        <v>64.650000000000006</v>
      </c>
      <c r="J18" s="6">
        <f t="shared" si="0"/>
        <v>1.6465865616477311</v>
      </c>
      <c r="K18" s="6">
        <f t="shared" si="1"/>
        <v>1.6405617832736483</v>
      </c>
      <c r="L18" s="14">
        <v>0.24430962169065601</v>
      </c>
      <c r="M18" s="14">
        <v>0.24258541774376099</v>
      </c>
      <c r="N18" s="14">
        <v>-76.088842189381097</v>
      </c>
      <c r="O18" s="14">
        <v>-77.582278853111902</v>
      </c>
      <c r="P18" s="1">
        <v>21.6020060567533</v>
      </c>
      <c r="Q18" s="1">
        <v>24.685149346625899</v>
      </c>
      <c r="R18" s="1">
        <v>25.3482986071464</v>
      </c>
      <c r="S18" s="1">
        <v>24.4165877075237</v>
      </c>
      <c r="T18" s="1">
        <v>2.8311949951929298</v>
      </c>
      <c r="U18" s="1">
        <v>2.9199169193471302</v>
      </c>
      <c r="V18" s="1">
        <v>11.083451077254001</v>
      </c>
      <c r="W18" s="1">
        <v>11.375755675874</v>
      </c>
      <c r="X18" s="11">
        <v>0.72759291737878395</v>
      </c>
      <c r="Y18" s="11">
        <v>0.78400429762095203</v>
      </c>
      <c r="Z18" s="11">
        <v>0.802304709254968</v>
      </c>
      <c r="AA18" s="11">
        <v>0.82622612354894998</v>
      </c>
      <c r="AB18" s="12">
        <v>0.18763313832026901</v>
      </c>
      <c r="AC18" s="12">
        <v>0.192581599661618</v>
      </c>
      <c r="AD18" s="12">
        <v>0.97212861490945701</v>
      </c>
      <c r="AE18" s="12">
        <v>944661.21282667201</v>
      </c>
      <c r="AF18" s="12">
        <v>0.24671810731607999</v>
      </c>
      <c r="AG18" s="12">
        <v>0.23590702402477701</v>
      </c>
      <c r="AH18" s="12">
        <v>0.247291376910697</v>
      </c>
      <c r="AI18" s="12">
        <v>0.23639792135257601</v>
      </c>
      <c r="AK18" s="8">
        <v>1.91</v>
      </c>
      <c r="AL18" s="8">
        <v>1.48</v>
      </c>
      <c r="AM18" s="8">
        <v>1.57</v>
      </c>
      <c r="AN18" s="8">
        <v>1.65</v>
      </c>
      <c r="AO18" s="9" t="s">
        <v>34</v>
      </c>
      <c r="AP18" s="9" t="s">
        <v>34</v>
      </c>
      <c r="AQ18" s="9" t="s">
        <v>34</v>
      </c>
      <c r="AR18" s="9" t="s">
        <v>34</v>
      </c>
      <c r="AS18" s="12">
        <f t="shared" si="2"/>
        <v>1.48</v>
      </c>
    </row>
    <row r="19" spans="1:45" s="11" customFormat="1" ht="15" x14ac:dyDescent="0.25">
      <c r="A19" s="18"/>
      <c r="D19" s="22"/>
      <c r="AB19" s="12"/>
      <c r="AC19" s="12"/>
      <c r="AD19" s="12"/>
      <c r="AE19" s="12"/>
      <c r="AF19" s="12"/>
      <c r="AG19" s="12"/>
      <c r="AH19" s="12"/>
      <c r="AI19" s="12"/>
    </row>
    <row r="20" spans="1:45" ht="15" x14ac:dyDescent="0.25">
      <c r="A20" s="25" t="s">
        <v>59</v>
      </c>
      <c r="B20" s="1">
        <v>55</v>
      </c>
      <c r="C20" s="1">
        <v>1.5</v>
      </c>
      <c r="D20" s="20">
        <v>0.394233691326</v>
      </c>
      <c r="E20" s="1" t="s">
        <v>40</v>
      </c>
      <c r="F20" s="1">
        <v>65.959999999999994</v>
      </c>
      <c r="G20" s="1">
        <v>71.349999999999994</v>
      </c>
      <c r="H20" s="1">
        <v>71.59</v>
      </c>
      <c r="I20" s="1">
        <v>65.599999999999994</v>
      </c>
      <c r="J20" s="6">
        <f t="shared" si="0"/>
        <v>1.0942618495255063</v>
      </c>
      <c r="K20" s="6">
        <f t="shared" si="1"/>
        <v>1.0482231965454754</v>
      </c>
      <c r="L20" s="14">
        <v>4.5009581560616699E-2</v>
      </c>
      <c r="M20" s="14">
        <v>2.3543916808875399E-2</v>
      </c>
      <c r="N20" s="14">
        <v>125.144777100167</v>
      </c>
      <c r="O20" s="14">
        <v>-114.79811377618</v>
      </c>
      <c r="P20" s="1">
        <v>62.288923299991403</v>
      </c>
      <c r="Q20" s="1">
        <v>32.1695022910692</v>
      </c>
      <c r="R20" s="1">
        <v>36.124043256392298</v>
      </c>
      <c r="S20" s="1">
        <v>63.027116730406497</v>
      </c>
      <c r="T20" s="1">
        <v>4.0296400198224802</v>
      </c>
      <c r="U20" s="1">
        <v>4.1153494701157101</v>
      </c>
      <c r="V20" s="1">
        <v>16.630871335040698</v>
      </c>
      <c r="W20" s="1">
        <v>16.166750725986599</v>
      </c>
      <c r="X20" s="11">
        <v>1.98055429110974</v>
      </c>
      <c r="Y20" s="11">
        <v>1.0526271529289699</v>
      </c>
      <c r="Z20" s="11">
        <v>1.1716246311641101</v>
      </c>
      <c r="AA20" s="11">
        <v>2.0061224789808101</v>
      </c>
      <c r="AB20" s="12">
        <v>0.28154611409783198</v>
      </c>
      <c r="AC20" s="12">
        <v>0.27368895788999298</v>
      </c>
      <c r="AD20" s="12">
        <v>0.94593879397510205</v>
      </c>
      <c r="AE20" s="12">
        <v>864548.25541526999</v>
      </c>
      <c r="AF20" s="12">
        <v>0.112533622905714</v>
      </c>
      <c r="AG20" s="12">
        <v>0.127854645870385</v>
      </c>
      <c r="AH20" s="12">
        <v>0.11320284371108701</v>
      </c>
      <c r="AI20" s="12">
        <v>0.12751370105113399</v>
      </c>
      <c r="AK20" s="8">
        <v>0.3</v>
      </c>
      <c r="AL20" s="8">
        <v>0.3</v>
      </c>
      <c r="AM20" s="8">
        <v>0.88</v>
      </c>
      <c r="AN20" s="8">
        <v>1.08</v>
      </c>
      <c r="AO20" s="9">
        <v>1.29</v>
      </c>
      <c r="AP20" s="9" t="s">
        <v>34</v>
      </c>
      <c r="AQ20" s="9" t="s">
        <v>34</v>
      </c>
      <c r="AR20" s="9">
        <v>1.26</v>
      </c>
      <c r="AS20" s="12">
        <f t="shared" si="2"/>
        <v>0.3</v>
      </c>
    </row>
    <row r="21" spans="1:45" ht="15" x14ac:dyDescent="0.25">
      <c r="A21" s="25" t="s">
        <v>60</v>
      </c>
      <c r="B21" s="1">
        <v>55</v>
      </c>
      <c r="C21" s="1">
        <v>1.5</v>
      </c>
      <c r="D21" s="20">
        <v>0.80477500408199998</v>
      </c>
      <c r="E21" s="1" t="s">
        <v>40</v>
      </c>
      <c r="F21" s="1">
        <v>65.650000000000006</v>
      </c>
      <c r="G21" s="1">
        <v>73.3</v>
      </c>
      <c r="H21" s="1">
        <v>73.38</v>
      </c>
      <c r="I21" s="1">
        <v>65.61</v>
      </c>
      <c r="J21" s="6">
        <f t="shared" si="0"/>
        <v>1.0257883086879578</v>
      </c>
      <c r="K21" s="6">
        <f t="shared" si="1"/>
        <v>1.0316312289055511</v>
      </c>
      <c r="L21" s="14">
        <v>1.27300116094856E-2</v>
      </c>
      <c r="M21" s="14">
        <v>1.5569375217071701E-2</v>
      </c>
      <c r="N21" s="14">
        <v>-152.62610335900399</v>
      </c>
      <c r="O21" s="14">
        <v>-162.73489864115999</v>
      </c>
      <c r="P21" s="1">
        <v>47.2075757571765</v>
      </c>
      <c r="Q21" s="1">
        <v>32.821456245043002</v>
      </c>
      <c r="R21" s="1">
        <v>36.3211614055285</v>
      </c>
      <c r="S21" s="1">
        <v>48.515268379401697</v>
      </c>
      <c r="T21" s="1">
        <v>3.86618697026086</v>
      </c>
      <c r="U21" s="1">
        <v>3.7815934753031701</v>
      </c>
      <c r="V21" s="1">
        <v>14.2881630175971</v>
      </c>
      <c r="W21" s="1">
        <v>13.854651705451699</v>
      </c>
      <c r="X21" s="11">
        <v>1.51989090856905</v>
      </c>
      <c r="Y21" s="11">
        <v>1.070136289133</v>
      </c>
      <c r="Z21" s="11">
        <v>1.1764023981879299</v>
      </c>
      <c r="AA21" s="11">
        <v>1.5679830992263999</v>
      </c>
      <c r="AB21" s="12">
        <v>0.24188611012370601</v>
      </c>
      <c r="AC21" s="12">
        <v>0.234547142555914</v>
      </c>
      <c r="AD21" s="12">
        <v>0.83448778651158695</v>
      </c>
      <c r="AE21" s="12">
        <v>848785.82876791002</v>
      </c>
      <c r="AF21" s="12">
        <v>0.19217002645758</v>
      </c>
      <c r="AG21" s="12">
        <v>0.20635605848667801</v>
      </c>
      <c r="AH21" s="12">
        <v>0.19166255547541999</v>
      </c>
      <c r="AI21" s="12">
        <v>0.20593467253933501</v>
      </c>
      <c r="AK21" s="8">
        <v>0.52</v>
      </c>
      <c r="AL21" s="8">
        <v>0.49</v>
      </c>
      <c r="AM21" s="8">
        <v>0.87</v>
      </c>
      <c r="AN21" s="8">
        <v>1.05</v>
      </c>
      <c r="AO21" s="9" t="s">
        <v>34</v>
      </c>
      <c r="AP21" s="9" t="s">
        <v>34</v>
      </c>
      <c r="AQ21" s="9" t="s">
        <v>34</v>
      </c>
      <c r="AR21" s="9" t="s">
        <v>34</v>
      </c>
      <c r="AS21" s="12">
        <f t="shared" si="2"/>
        <v>0.49</v>
      </c>
    </row>
    <row r="22" spans="1:45" ht="15" x14ac:dyDescent="0.25">
      <c r="A22" s="25" t="s">
        <v>61</v>
      </c>
      <c r="B22" s="1">
        <v>55</v>
      </c>
      <c r="C22" s="1">
        <v>1.5</v>
      </c>
      <c r="D22" s="20">
        <v>1.7076141356200001</v>
      </c>
      <c r="E22" s="1" t="s">
        <v>40</v>
      </c>
      <c r="F22" s="1">
        <v>66.36</v>
      </c>
      <c r="G22" s="1">
        <v>76.09</v>
      </c>
      <c r="H22" s="1">
        <v>76.3</v>
      </c>
      <c r="I22" s="1">
        <v>66.28</v>
      </c>
      <c r="J22" s="6">
        <f t="shared" si="0"/>
        <v>1.0230103156920241</v>
      </c>
      <c r="K22" s="6">
        <f t="shared" si="1"/>
        <v>1.0420200394249322</v>
      </c>
      <c r="L22" s="14">
        <v>1.1374294789076599E-2</v>
      </c>
      <c r="M22" s="14">
        <v>2.0577682203728902E-2</v>
      </c>
      <c r="N22" s="14">
        <v>-61.257966387401602</v>
      </c>
      <c r="O22" s="14">
        <v>-152.44483166136999</v>
      </c>
      <c r="P22" s="1">
        <v>30.846151025740198</v>
      </c>
      <c r="Q22" s="1">
        <v>28.924793362935901</v>
      </c>
      <c r="R22" s="1">
        <v>31.602107113731499</v>
      </c>
      <c r="S22" s="1">
        <v>32.496646302138998</v>
      </c>
      <c r="T22" s="1">
        <v>3.2744539185319299</v>
      </c>
      <c r="U22" s="1">
        <v>3.24659527423464</v>
      </c>
      <c r="V22" s="1">
        <v>13.0005142988215</v>
      </c>
      <c r="W22" s="1">
        <v>12.842999070725501</v>
      </c>
      <c r="X22" s="11">
        <v>1.0221112920633699</v>
      </c>
      <c r="Y22" s="11">
        <v>0.94130341875118995</v>
      </c>
      <c r="Z22" s="11">
        <v>1.02543728422661</v>
      </c>
      <c r="AA22" s="11">
        <v>1.0852117287734899</v>
      </c>
      <c r="AB22" s="12">
        <v>0.22008734289192</v>
      </c>
      <c r="AC22" s="12">
        <v>0.21742074776961701</v>
      </c>
      <c r="AD22" s="12">
        <v>1.0050791821488101</v>
      </c>
      <c r="AE22" s="12">
        <v>1.0112926037004599</v>
      </c>
      <c r="AF22" s="12">
        <v>0.23563175984707699</v>
      </c>
      <c r="AG22" s="12">
        <v>0.24100346323566399</v>
      </c>
      <c r="AH22" s="12">
        <v>0.236186534504255</v>
      </c>
      <c r="AI22" s="12">
        <v>0.24155790144408401</v>
      </c>
      <c r="AK22" s="8">
        <v>1.1499999999999999</v>
      </c>
      <c r="AL22" s="8">
        <v>1.02</v>
      </c>
      <c r="AM22" s="8">
        <v>1.1399999999999999</v>
      </c>
      <c r="AN22" s="8">
        <v>1.35</v>
      </c>
      <c r="AO22" s="9" t="s">
        <v>34</v>
      </c>
      <c r="AP22" s="9" t="s">
        <v>34</v>
      </c>
      <c r="AQ22" s="9" t="s">
        <v>34</v>
      </c>
      <c r="AR22" s="9" t="s">
        <v>34</v>
      </c>
      <c r="AS22" s="12">
        <f t="shared" si="2"/>
        <v>1.02</v>
      </c>
    </row>
    <row r="23" spans="1:45" ht="15" x14ac:dyDescent="0.25">
      <c r="A23" s="25" t="s">
        <v>62</v>
      </c>
      <c r="B23" s="1">
        <v>55</v>
      </c>
      <c r="C23" s="1">
        <v>1.5</v>
      </c>
      <c r="D23" s="20">
        <v>0.42156602891900002</v>
      </c>
      <c r="E23" s="1" t="s">
        <v>40</v>
      </c>
      <c r="F23" s="1">
        <v>65.89</v>
      </c>
      <c r="G23" s="1">
        <v>71.59</v>
      </c>
      <c r="H23" s="1">
        <v>71.81</v>
      </c>
      <c r="I23" s="1">
        <v>65.59</v>
      </c>
      <c r="J23" s="6">
        <f t="shared" si="0"/>
        <v>1.0238840140876344</v>
      </c>
      <c r="K23" s="6">
        <f t="shared" si="1"/>
        <v>1.0804592740956434</v>
      </c>
      <c r="L23" s="14">
        <v>1.1801078481466901E-2</v>
      </c>
      <c r="M23" s="14">
        <v>3.86738039515905E-2</v>
      </c>
      <c r="N23" s="14">
        <v>151.47442239336999</v>
      </c>
      <c r="O23" s="14">
        <v>-94.429102960935694</v>
      </c>
      <c r="P23" s="1">
        <v>60.789745842146097</v>
      </c>
      <c r="Q23" s="1">
        <v>31.4302847685396</v>
      </c>
      <c r="R23" s="1">
        <v>35.591791029558202</v>
      </c>
      <c r="S23" s="1">
        <v>61.556142792202102</v>
      </c>
      <c r="T23" s="1">
        <v>4.06336130456648</v>
      </c>
      <c r="U23" s="1">
        <v>4.1151778080174903</v>
      </c>
      <c r="V23" s="1">
        <v>16.548141468920399</v>
      </c>
      <c r="W23" s="1">
        <v>16.0201975571796</v>
      </c>
      <c r="X23" s="11">
        <v>1.93677148348363</v>
      </c>
      <c r="Y23" s="11">
        <v>1.03083843286052</v>
      </c>
      <c r="Z23" s="11">
        <v>1.15659461970149</v>
      </c>
      <c r="AA23" s="11">
        <v>1.96368600761442</v>
      </c>
      <c r="AB23" s="12">
        <v>0.280145569781378</v>
      </c>
      <c r="AC23" s="12">
        <v>0.27120794084914801</v>
      </c>
      <c r="AD23" s="12">
        <v>0.92356476558895095</v>
      </c>
      <c r="AE23" s="12">
        <v>851708.79430755298</v>
      </c>
      <c r="AF23" s="12">
        <v>0.11481084030472</v>
      </c>
      <c r="AG23" s="12">
        <v>0.133407873962401</v>
      </c>
      <c r="AH23" s="12">
        <v>0.115173726556397</v>
      </c>
      <c r="AI23" s="12">
        <v>0.13294323300201499</v>
      </c>
      <c r="AK23" s="8">
        <v>0.32</v>
      </c>
      <c r="AL23" s="8">
        <v>0.31</v>
      </c>
      <c r="AM23" s="8">
        <v>0.9</v>
      </c>
      <c r="AN23" s="8">
        <v>1.1299999999999999</v>
      </c>
      <c r="AO23" s="9">
        <v>1.36</v>
      </c>
      <c r="AP23" s="9" t="s">
        <v>34</v>
      </c>
      <c r="AQ23" s="9" t="s">
        <v>34</v>
      </c>
      <c r="AR23" s="9">
        <v>1.33</v>
      </c>
      <c r="AS23" s="12">
        <f t="shared" si="2"/>
        <v>0.31</v>
      </c>
    </row>
    <row r="24" spans="1:45" ht="15" x14ac:dyDescent="0.25">
      <c r="A24" s="25" t="s">
        <v>63</v>
      </c>
      <c r="B24" s="1">
        <v>55</v>
      </c>
      <c r="C24" s="1">
        <v>1.5</v>
      </c>
      <c r="D24" s="20">
        <v>0.87657298072099998</v>
      </c>
      <c r="E24" s="1" t="s">
        <v>40</v>
      </c>
      <c r="F24" s="1">
        <v>65.77</v>
      </c>
      <c r="G24" s="1">
        <v>73.87</v>
      </c>
      <c r="H24" s="1">
        <v>73.900000000000006</v>
      </c>
      <c r="I24" s="1">
        <v>65.75</v>
      </c>
      <c r="J24" s="6">
        <f t="shared" si="0"/>
        <v>1.0263833316777866</v>
      </c>
      <c r="K24" s="6">
        <f t="shared" si="1"/>
        <v>1.0199246813891294</v>
      </c>
      <c r="L24" s="14">
        <v>1.30199115169103E-2</v>
      </c>
      <c r="M24" s="14">
        <v>9.8640714541033299E-3</v>
      </c>
      <c r="N24" s="14">
        <v>-155.277779719817</v>
      </c>
      <c r="O24" s="14">
        <v>178.58018108408001</v>
      </c>
      <c r="P24" s="1">
        <v>44.755630578685803</v>
      </c>
      <c r="Q24" s="1">
        <v>32.894338991791699</v>
      </c>
      <c r="R24" s="1">
        <v>35.854437005863197</v>
      </c>
      <c r="S24" s="1">
        <v>46.192152269980497</v>
      </c>
      <c r="T24" s="1">
        <v>3.8464537411938502</v>
      </c>
      <c r="U24" s="1">
        <v>3.7441067743720602</v>
      </c>
      <c r="V24" s="1">
        <v>13.887672951926501</v>
      </c>
      <c r="W24" s="1">
        <v>13.549790169913599</v>
      </c>
      <c r="X24" s="11">
        <v>1.4479074778293</v>
      </c>
      <c r="Y24" s="11">
        <v>1.07624740327527</v>
      </c>
      <c r="Z24" s="11">
        <v>1.1661306669526801</v>
      </c>
      <c r="AA24" s="11">
        <v>1.5011717143726599</v>
      </c>
      <c r="AB24" s="12">
        <v>0.23510616339374901</v>
      </c>
      <c r="AC24" s="12">
        <v>0.22938610324898301</v>
      </c>
      <c r="AD24" s="12">
        <v>0.82665614287744205</v>
      </c>
      <c r="AE24" s="12">
        <v>853576.40747582295</v>
      </c>
      <c r="AF24" s="12">
        <v>0.206599308324423</v>
      </c>
      <c r="AG24" s="12">
        <v>0.216865826461489</v>
      </c>
      <c r="AH24" s="12">
        <v>0.20600798252667399</v>
      </c>
      <c r="AI24" s="12">
        <v>0.216446674587745</v>
      </c>
      <c r="AK24" s="8">
        <v>0.56999999999999995</v>
      </c>
      <c r="AL24" s="8">
        <v>0.53</v>
      </c>
      <c r="AM24" s="8">
        <v>0.88</v>
      </c>
      <c r="AN24" s="8">
        <v>1.04</v>
      </c>
      <c r="AO24" s="9" t="s">
        <v>34</v>
      </c>
      <c r="AP24" s="9" t="s">
        <v>34</v>
      </c>
      <c r="AQ24" s="9" t="s">
        <v>34</v>
      </c>
      <c r="AR24" s="9" t="s">
        <v>34</v>
      </c>
      <c r="AS24" s="12">
        <f t="shared" si="2"/>
        <v>0.53</v>
      </c>
    </row>
    <row r="25" spans="1:45" ht="15" x14ac:dyDescent="0.25">
      <c r="A25" s="25" t="s">
        <v>64</v>
      </c>
      <c r="B25" s="1">
        <v>55</v>
      </c>
      <c r="C25" s="1">
        <v>1.5</v>
      </c>
      <c r="D25" s="20">
        <v>1.81570768537</v>
      </c>
      <c r="E25" s="1" t="s">
        <v>40</v>
      </c>
      <c r="F25" s="1">
        <v>66.69</v>
      </c>
      <c r="G25" s="1">
        <v>76.489999999999995</v>
      </c>
      <c r="H25" s="1">
        <v>76.650000000000006</v>
      </c>
      <c r="I25" s="1">
        <v>66.59</v>
      </c>
      <c r="J25" s="6">
        <f t="shared" si="0"/>
        <v>1.0203799036886474</v>
      </c>
      <c r="K25" s="6">
        <f t="shared" si="1"/>
        <v>1.0198768225261219</v>
      </c>
      <c r="L25" s="14">
        <v>1.0087164127617501E-2</v>
      </c>
      <c r="M25" s="14">
        <v>9.8406112216602292E-3</v>
      </c>
      <c r="N25" s="14">
        <v>-8.4734829080561394</v>
      </c>
      <c r="O25" s="14">
        <v>-175.45475729008001</v>
      </c>
      <c r="P25" s="1">
        <v>30.489178148859999</v>
      </c>
      <c r="Q25" s="1">
        <v>26.786068670954901</v>
      </c>
      <c r="R25" s="1">
        <v>29.0817491388386</v>
      </c>
      <c r="S25" s="1">
        <v>32.024216672097097</v>
      </c>
      <c r="T25" s="1">
        <v>3.30500896980725</v>
      </c>
      <c r="U25" s="1">
        <v>3.28373165107267</v>
      </c>
      <c r="V25" s="1">
        <v>13.3638414451064</v>
      </c>
      <c r="W25" s="1">
        <v>13.2628349801392</v>
      </c>
      <c r="X25" s="11">
        <v>1.01916019253698</v>
      </c>
      <c r="Y25" s="11">
        <v>0.87700785160836603</v>
      </c>
      <c r="Z25" s="11">
        <v>0.94947561642796396</v>
      </c>
      <c r="AA25" s="11">
        <v>1.0775603291504301</v>
      </c>
      <c r="AB25" s="12">
        <v>0.226238153882035</v>
      </c>
      <c r="AC25" s="12">
        <v>0.22452820272329299</v>
      </c>
      <c r="AD25" s="12">
        <v>1.00448304943463</v>
      </c>
      <c r="AE25" s="12">
        <v>1.00887794275822</v>
      </c>
      <c r="AF25" s="12">
        <v>0.223931545042724</v>
      </c>
      <c r="AG25" s="12">
        <v>0.227427296786546</v>
      </c>
      <c r="AH25" s="12">
        <v>0.22457541624059399</v>
      </c>
      <c r="AI25" s="12">
        <v>0.228075243272061</v>
      </c>
      <c r="AK25" s="8">
        <v>1.1499999999999999</v>
      </c>
      <c r="AL25" s="8">
        <v>1.03</v>
      </c>
      <c r="AM25" s="8">
        <v>1.33</v>
      </c>
      <c r="AN25" s="8">
        <v>1.56</v>
      </c>
      <c r="AO25" s="9" t="s">
        <v>34</v>
      </c>
      <c r="AP25" s="9" t="s">
        <v>34</v>
      </c>
      <c r="AQ25" s="9" t="s">
        <v>34</v>
      </c>
      <c r="AR25" s="9" t="s">
        <v>34</v>
      </c>
      <c r="AS25" s="12">
        <f t="shared" si="2"/>
        <v>1.03</v>
      </c>
    </row>
    <row r="26" spans="1:45" ht="15" x14ac:dyDescent="0.25">
      <c r="A26" s="25" t="s">
        <v>56</v>
      </c>
      <c r="B26" s="1">
        <v>55</v>
      </c>
      <c r="C26" s="1">
        <v>1.5</v>
      </c>
      <c r="D26" s="20">
        <v>0.44813940335699998</v>
      </c>
      <c r="E26" s="1" t="s">
        <v>40</v>
      </c>
      <c r="J26" s="6">
        <f t="shared" si="0"/>
        <v>1</v>
      </c>
      <c r="K26" s="6">
        <f t="shared" si="1"/>
        <v>1</v>
      </c>
      <c r="AS26" s="12">
        <f t="shared" si="2"/>
        <v>0</v>
      </c>
    </row>
    <row r="27" spans="1:45" ht="15" x14ac:dyDescent="0.25">
      <c r="A27" s="25" t="s">
        <v>57</v>
      </c>
      <c r="B27" s="1">
        <v>55</v>
      </c>
      <c r="C27" s="1">
        <v>1.5</v>
      </c>
      <c r="D27" s="20">
        <v>0.93957194533599997</v>
      </c>
      <c r="E27" s="1" t="s">
        <v>40</v>
      </c>
      <c r="J27" s="6">
        <f t="shared" si="0"/>
        <v>1</v>
      </c>
      <c r="K27" s="6">
        <f t="shared" si="1"/>
        <v>1</v>
      </c>
      <c r="AS27" s="12">
        <f t="shared" si="2"/>
        <v>0</v>
      </c>
    </row>
    <row r="28" spans="1:45" ht="15" x14ac:dyDescent="0.25">
      <c r="A28" s="25" t="s">
        <v>58</v>
      </c>
      <c r="B28" s="1">
        <v>55</v>
      </c>
      <c r="C28" s="1">
        <v>1.5</v>
      </c>
      <c r="D28" s="20">
        <v>1.89434550845</v>
      </c>
      <c r="E28" s="1" t="s">
        <v>40</v>
      </c>
      <c r="J28" s="6">
        <f t="shared" si="0"/>
        <v>1</v>
      </c>
      <c r="K28" s="6">
        <f t="shared" si="1"/>
        <v>1</v>
      </c>
      <c r="AS28" s="12">
        <f t="shared" si="2"/>
        <v>0</v>
      </c>
    </row>
    <row r="29" spans="1:45" s="11" customFormat="1" ht="15" x14ac:dyDescent="0.25">
      <c r="A29" s="18"/>
      <c r="D29" s="22"/>
      <c r="AB29" s="12"/>
      <c r="AC29" s="12"/>
      <c r="AD29" s="12"/>
      <c r="AE29" s="12"/>
      <c r="AF29" s="12"/>
      <c r="AG29" s="12"/>
      <c r="AH29" s="12"/>
      <c r="AI29" s="12"/>
    </row>
    <row r="30" spans="1:45" ht="15" x14ac:dyDescent="0.25">
      <c r="A30" s="25" t="s">
        <v>59</v>
      </c>
      <c r="B30" s="1">
        <v>55</v>
      </c>
      <c r="C30" s="1">
        <v>1.5</v>
      </c>
      <c r="D30" s="20">
        <v>0.394233691326</v>
      </c>
      <c r="E30" s="1" t="s">
        <v>39</v>
      </c>
      <c r="F30" s="1">
        <v>63.22</v>
      </c>
      <c r="G30" s="1">
        <v>74.11</v>
      </c>
      <c r="H30" s="1">
        <v>72.12</v>
      </c>
      <c r="I30" s="1">
        <v>65.31</v>
      </c>
      <c r="J30" s="6">
        <f t="shared" ref="J30:J38" si="3">(1+L30)/(1-L30)</f>
        <v>3.2749446460498168</v>
      </c>
      <c r="K30" s="6">
        <f t="shared" ref="K30:K38" si="4">(1+M30)/(1-M30)</f>
        <v>1.5308707083145037</v>
      </c>
      <c r="L30" s="14">
        <v>0.53215768493094695</v>
      </c>
      <c r="M30" s="14">
        <v>0.209758130500491</v>
      </c>
      <c r="N30" s="14">
        <v>-92.863618604760404</v>
      </c>
      <c r="O30" s="14">
        <v>-95.029991659811898</v>
      </c>
      <c r="P30" s="1">
        <v>53.536722791095002</v>
      </c>
      <c r="Q30" s="1">
        <v>32.487232822118003</v>
      </c>
      <c r="R30" s="1">
        <v>42.046198295611198</v>
      </c>
      <c r="S30" s="1">
        <v>63.462538755909101</v>
      </c>
      <c r="T30" s="1">
        <v>5.29642140970752</v>
      </c>
      <c r="U30" s="1">
        <v>4.3452293715850798</v>
      </c>
      <c r="V30" s="1">
        <v>16.281475139482499</v>
      </c>
      <c r="W30" s="1">
        <v>15.301698124913999</v>
      </c>
      <c r="X30" s="11">
        <v>1.70750901762393</v>
      </c>
      <c r="Y30" s="11">
        <v>1.06545714018958</v>
      </c>
      <c r="Z30" s="11">
        <v>1.35903701593</v>
      </c>
      <c r="AA30" s="11">
        <v>2.02261078353864</v>
      </c>
      <c r="AB30" s="12">
        <v>0.27563114192600702</v>
      </c>
      <c r="AC30" s="12">
        <v>0.25904437352542797</v>
      </c>
      <c r="AD30" s="12">
        <v>0.36859362327181699</v>
      </c>
      <c r="AE30" s="12">
        <v>701988.13226680795</v>
      </c>
      <c r="AF30" s="12">
        <v>0.224128297096989</v>
      </c>
      <c r="AG30" s="12">
        <v>0.171398208347292</v>
      </c>
      <c r="AH30" s="12">
        <v>0.220464806283273</v>
      </c>
      <c r="AI30" s="12">
        <v>0.169685179990819</v>
      </c>
      <c r="AK30" s="8">
        <v>0.41</v>
      </c>
      <c r="AL30" s="8">
        <v>0.23</v>
      </c>
      <c r="AM30" s="8">
        <v>0.65</v>
      </c>
      <c r="AN30" s="8">
        <v>1.06</v>
      </c>
      <c r="AO30" s="9">
        <v>1.75</v>
      </c>
      <c r="AP30" s="9" t="s">
        <v>34</v>
      </c>
      <c r="AQ30" s="9" t="s">
        <v>34</v>
      </c>
      <c r="AR30" s="9">
        <v>1.25</v>
      </c>
      <c r="AS30" s="12">
        <f t="shared" si="2"/>
        <v>0.23</v>
      </c>
    </row>
    <row r="31" spans="1:45" ht="15" x14ac:dyDescent="0.25">
      <c r="A31" s="25" t="s">
        <v>60</v>
      </c>
      <c r="B31" s="1">
        <v>55</v>
      </c>
      <c r="C31" s="1">
        <v>1.5</v>
      </c>
      <c r="D31" s="20">
        <v>0.80477500408199998</v>
      </c>
      <c r="E31" s="1" t="s">
        <v>39</v>
      </c>
      <c r="F31" s="1">
        <v>64.569999999999993</v>
      </c>
      <c r="G31" s="1">
        <v>73.95</v>
      </c>
      <c r="H31" s="1">
        <v>74.099999999999994</v>
      </c>
      <c r="I31" s="1">
        <v>64.42</v>
      </c>
      <c r="J31" s="6">
        <f t="shared" si="3"/>
        <v>1.6613996279298511</v>
      </c>
      <c r="K31" s="6">
        <f t="shared" si="4"/>
        <v>1.7119244279183563</v>
      </c>
      <c r="L31" s="14">
        <v>0.24851571368269701</v>
      </c>
      <c r="M31" s="14">
        <v>0.26251632257496998</v>
      </c>
      <c r="N31" s="14">
        <v>-77.024453250043393</v>
      </c>
      <c r="O31" s="14">
        <v>-78.5207257857234</v>
      </c>
      <c r="P31" s="1">
        <v>46.696171740701097</v>
      </c>
      <c r="Q31" s="1">
        <v>30.120326366852701</v>
      </c>
      <c r="R31" s="1">
        <v>32.639269917660002</v>
      </c>
      <c r="S31" s="1">
        <v>47.831781745138599</v>
      </c>
      <c r="T31" s="1">
        <v>4.2794913279863298</v>
      </c>
      <c r="U31" s="1">
        <v>4.2822420423275798</v>
      </c>
      <c r="V31" s="1">
        <v>14.5467412472085</v>
      </c>
      <c r="W31" s="1">
        <v>14.2481186954475</v>
      </c>
      <c r="X31" s="11">
        <v>1.50274017411518</v>
      </c>
      <c r="Y31" s="11">
        <v>0.98643855895183497</v>
      </c>
      <c r="Z31" s="11">
        <v>1.0614883574704499</v>
      </c>
      <c r="AA31" s="11">
        <v>1.54440724010301</v>
      </c>
      <c r="AB31" s="12">
        <v>0.24626361351909301</v>
      </c>
      <c r="AC31" s="12">
        <v>0.24120819475380301</v>
      </c>
      <c r="AD31" s="12">
        <v>0.68869880606447298</v>
      </c>
      <c r="AE31" s="12">
        <v>677245.82283571502</v>
      </c>
      <c r="AF31" s="12">
        <v>0.19846238033923599</v>
      </c>
      <c r="AG31" s="12">
        <v>0.21071716380093999</v>
      </c>
      <c r="AH31" s="12">
        <v>0.19681924210662799</v>
      </c>
      <c r="AI31" s="12">
        <v>0.20903642738095701</v>
      </c>
      <c r="AK31" s="8">
        <v>0.53</v>
      </c>
      <c r="AL31" s="8">
        <v>0.5</v>
      </c>
      <c r="AM31" s="8">
        <v>1.06</v>
      </c>
      <c r="AN31" s="8">
        <v>1.23</v>
      </c>
      <c r="AO31" s="9" t="s">
        <v>34</v>
      </c>
      <c r="AP31" s="9" t="s">
        <v>34</v>
      </c>
      <c r="AQ31" s="9" t="s">
        <v>34</v>
      </c>
      <c r="AR31" s="9" t="s">
        <v>34</v>
      </c>
      <c r="AS31" s="12">
        <f t="shared" si="2"/>
        <v>0.5</v>
      </c>
    </row>
    <row r="32" spans="1:45" ht="15" x14ac:dyDescent="0.25">
      <c r="A32" s="25" t="s">
        <v>61</v>
      </c>
      <c r="B32" s="1">
        <v>55</v>
      </c>
      <c r="C32" s="1">
        <v>1.5</v>
      </c>
      <c r="D32" s="20">
        <v>1.7076141356200001</v>
      </c>
      <c r="E32" s="1" t="s">
        <v>39</v>
      </c>
      <c r="F32" s="1">
        <v>64.84</v>
      </c>
      <c r="G32" s="1">
        <v>76.92</v>
      </c>
      <c r="H32" s="1">
        <v>76.8</v>
      </c>
      <c r="I32" s="1">
        <v>64.72</v>
      </c>
      <c r="J32" s="6">
        <f t="shared" si="3"/>
        <v>1.658781940886916</v>
      </c>
      <c r="K32" s="6">
        <f t="shared" si="4"/>
        <v>1.6390055752301929</v>
      </c>
      <c r="L32" s="14">
        <v>0.247775844553525</v>
      </c>
      <c r="M32" s="14">
        <v>0.24213877425190899</v>
      </c>
      <c r="N32" s="14">
        <v>-80.006223930807906</v>
      </c>
      <c r="O32" s="14">
        <v>-79.510372852957005</v>
      </c>
      <c r="P32" s="1">
        <v>32.238571979578197</v>
      </c>
      <c r="Q32" s="1">
        <v>26.637931636707702</v>
      </c>
      <c r="R32" s="1">
        <v>27.6255694879261</v>
      </c>
      <c r="S32" s="1">
        <v>34.380412389622997</v>
      </c>
      <c r="T32" s="1">
        <v>3.7434386225379401</v>
      </c>
      <c r="U32" s="1">
        <v>3.7351208723379998</v>
      </c>
      <c r="V32" s="1">
        <v>12.7713495889203</v>
      </c>
      <c r="W32" s="1">
        <v>12.914266616868399</v>
      </c>
      <c r="X32" s="11">
        <v>1.0660806253950299</v>
      </c>
      <c r="Y32" s="11">
        <v>0.87055558346852202</v>
      </c>
      <c r="Z32" s="11">
        <v>0.89975025089546501</v>
      </c>
      <c r="AA32" s="11">
        <v>1.1447400470706299</v>
      </c>
      <c r="AB32" s="12">
        <v>0.21620778467387899</v>
      </c>
      <c r="AC32" s="12">
        <v>0.21862724502845601</v>
      </c>
      <c r="AD32" s="12">
        <v>0.841212694220833</v>
      </c>
      <c r="AE32" s="12">
        <v>844945.51650394604</v>
      </c>
      <c r="AF32" s="12">
        <v>0.244781848979301</v>
      </c>
      <c r="AG32" s="12">
        <v>0.239414926760039</v>
      </c>
      <c r="AH32" s="12">
        <v>0.24416994254726801</v>
      </c>
      <c r="AI32" s="12">
        <v>0.23885082786207701</v>
      </c>
      <c r="AK32" s="8">
        <v>1.05</v>
      </c>
      <c r="AL32" s="8">
        <v>0.91</v>
      </c>
      <c r="AM32" s="8">
        <v>1.48</v>
      </c>
      <c r="AN32" s="8">
        <v>1.58</v>
      </c>
      <c r="AO32" s="9" t="s">
        <v>34</v>
      </c>
      <c r="AP32" s="9" t="s">
        <v>34</v>
      </c>
      <c r="AQ32" s="9" t="s">
        <v>34</v>
      </c>
      <c r="AR32" s="9" t="s">
        <v>34</v>
      </c>
      <c r="AS32" s="12">
        <f t="shared" si="2"/>
        <v>0.91</v>
      </c>
    </row>
    <row r="33" spans="1:45" ht="15" x14ac:dyDescent="0.25">
      <c r="A33" s="25" t="s">
        <v>62</v>
      </c>
      <c r="B33" s="1">
        <v>55</v>
      </c>
      <c r="C33" s="1">
        <v>1.5</v>
      </c>
      <c r="D33" s="20">
        <v>0.42156602891900002</v>
      </c>
      <c r="E33" s="1" t="s">
        <v>39</v>
      </c>
      <c r="F33" s="1">
        <v>64.87</v>
      </c>
      <c r="G33" s="1">
        <v>72.36</v>
      </c>
      <c r="H33" s="1">
        <v>72.36</v>
      </c>
      <c r="I33" s="1">
        <v>64.87</v>
      </c>
      <c r="J33" s="6">
        <f t="shared" si="3"/>
        <v>1.7725403601607226</v>
      </c>
      <c r="K33" s="6">
        <f t="shared" si="4"/>
        <v>1.7271167269705647</v>
      </c>
      <c r="L33" s="14">
        <v>0.27863989691963897</v>
      </c>
      <c r="M33" s="14">
        <v>0.26662471751925598</v>
      </c>
      <c r="N33" s="14">
        <v>-78.160545088517495</v>
      </c>
      <c r="O33" s="14">
        <v>-78.626102881470302</v>
      </c>
      <c r="P33" s="1">
        <v>59.032458657298498</v>
      </c>
      <c r="Q33" s="1">
        <v>31.489454427118101</v>
      </c>
      <c r="R33" s="1">
        <v>34.927498567674903</v>
      </c>
      <c r="S33" s="1">
        <v>60.064798455036602</v>
      </c>
      <c r="T33" s="1">
        <v>4.5260422917310503</v>
      </c>
      <c r="U33" s="1">
        <v>4.4573718555197201</v>
      </c>
      <c r="V33" s="1">
        <v>16.557748515785999</v>
      </c>
      <c r="W33" s="1">
        <v>16.070385123413502</v>
      </c>
      <c r="X33" s="11">
        <v>1.88178883056076</v>
      </c>
      <c r="Y33" s="11">
        <v>1.03438587589526</v>
      </c>
      <c r="Z33" s="11">
        <v>1.13676858852986</v>
      </c>
      <c r="AA33" s="11">
        <v>1.9168051352767499</v>
      </c>
      <c r="AB33" s="12">
        <v>0.28030820868696898</v>
      </c>
      <c r="AC33" s="12">
        <v>0.27205757247484702</v>
      </c>
      <c r="AD33" s="12">
        <v>0.72820049213712701</v>
      </c>
      <c r="AE33" s="12">
        <v>713011.33081201301</v>
      </c>
      <c r="AF33" s="12">
        <v>0.129882799657212</v>
      </c>
      <c r="AG33" s="12">
        <v>0.146257841553633</v>
      </c>
      <c r="AH33" s="12">
        <v>0.12782111221725601</v>
      </c>
      <c r="AI33" s="12">
        <v>0.14433581882982199</v>
      </c>
      <c r="AK33" s="8">
        <v>0.34</v>
      </c>
      <c r="AL33" s="8">
        <v>0.33</v>
      </c>
      <c r="AM33" s="8">
        <v>0.93</v>
      </c>
      <c r="AN33" s="8">
        <v>1.1200000000000001</v>
      </c>
      <c r="AO33" s="9">
        <v>1.44</v>
      </c>
      <c r="AP33" s="9" t="s">
        <v>34</v>
      </c>
      <c r="AQ33" s="9" t="s">
        <v>34</v>
      </c>
      <c r="AR33" s="9">
        <v>1.39</v>
      </c>
      <c r="AS33" s="12">
        <f t="shared" si="2"/>
        <v>0.33</v>
      </c>
    </row>
    <row r="34" spans="1:45" ht="15" x14ac:dyDescent="0.25">
      <c r="A34" s="25" t="s">
        <v>63</v>
      </c>
      <c r="B34" s="1">
        <v>55</v>
      </c>
      <c r="C34" s="1">
        <v>1.5</v>
      </c>
      <c r="D34" s="20">
        <v>0.87657298072099998</v>
      </c>
      <c r="E34" s="1" t="s">
        <v>39</v>
      </c>
      <c r="F34" s="1">
        <v>64.7</v>
      </c>
      <c r="G34" s="1">
        <v>74.430000000000007</v>
      </c>
      <c r="H34" s="1">
        <v>74.56</v>
      </c>
      <c r="I34" s="1">
        <v>64.540000000000006</v>
      </c>
      <c r="J34" s="6">
        <f t="shared" si="3"/>
        <v>1.6017453623748907</v>
      </c>
      <c r="K34" s="6">
        <f t="shared" si="4"/>
        <v>1.6571964339620791</v>
      </c>
      <c r="L34" s="14">
        <v>0.23128526376063699</v>
      </c>
      <c r="M34" s="14">
        <v>0.24732700434275001</v>
      </c>
      <c r="N34" s="14">
        <v>-76.245646447182907</v>
      </c>
      <c r="O34" s="14">
        <v>-77.021564659641896</v>
      </c>
      <c r="P34" s="1">
        <v>44.663218776430199</v>
      </c>
      <c r="Q34" s="1">
        <v>29.7857607708331</v>
      </c>
      <c r="R34" s="1">
        <v>31.928977619739399</v>
      </c>
      <c r="S34" s="1">
        <v>45.878076931358997</v>
      </c>
      <c r="T34" s="1">
        <v>4.2393396304011102</v>
      </c>
      <c r="U34" s="1">
        <v>4.2354618058871596</v>
      </c>
      <c r="V34" s="1">
        <v>14.243182863181</v>
      </c>
      <c r="W34" s="1">
        <v>13.999501828721501</v>
      </c>
      <c r="X34" s="11">
        <v>1.4439631813285101</v>
      </c>
      <c r="Y34" s="11">
        <v>0.97894259535958505</v>
      </c>
      <c r="Z34" s="11">
        <v>1.0427450495277399</v>
      </c>
      <c r="AA34" s="11">
        <v>1.4890735624161899</v>
      </c>
      <c r="AB34" s="12">
        <v>0.241124635428108</v>
      </c>
      <c r="AC34" s="12">
        <v>0.23699932852450201</v>
      </c>
      <c r="AD34" s="12">
        <v>0.69346394054277205</v>
      </c>
      <c r="AE34" s="12">
        <v>688290.22268540005</v>
      </c>
      <c r="AF34" s="12">
        <v>0.20853605639149</v>
      </c>
      <c r="AG34" s="12">
        <v>0.21806638440788301</v>
      </c>
      <c r="AH34" s="12">
        <v>0.206962761175672</v>
      </c>
      <c r="AI34" s="12">
        <v>0.216478889235766</v>
      </c>
      <c r="AK34" s="8">
        <v>0.57999999999999996</v>
      </c>
      <c r="AL34" s="8">
        <v>0.54</v>
      </c>
      <c r="AM34" s="8">
        <v>1.1000000000000001</v>
      </c>
      <c r="AN34" s="8">
        <v>1.25</v>
      </c>
      <c r="AS34" s="12">
        <f t="shared" si="2"/>
        <v>0.54</v>
      </c>
    </row>
    <row r="35" spans="1:45" ht="15" x14ac:dyDescent="0.25">
      <c r="A35" s="25" t="s">
        <v>64</v>
      </c>
      <c r="B35" s="1">
        <v>55</v>
      </c>
      <c r="C35" s="1">
        <v>1.5</v>
      </c>
      <c r="D35" s="20">
        <v>1.81570768537</v>
      </c>
      <c r="E35" s="1" t="s">
        <v>39</v>
      </c>
      <c r="F35" s="1">
        <v>65.03</v>
      </c>
      <c r="G35" s="1">
        <v>77.39</v>
      </c>
      <c r="H35" s="1">
        <v>77.28</v>
      </c>
      <c r="I35" s="1">
        <v>64.83</v>
      </c>
      <c r="J35" s="6">
        <f t="shared" si="3"/>
        <v>1.660910708116675</v>
      </c>
      <c r="K35" s="6">
        <f t="shared" si="4"/>
        <v>1.6579319533123309</v>
      </c>
      <c r="L35" s="14">
        <v>0.24837763480776501</v>
      </c>
      <c r="M35" s="14">
        <v>0.24753528866395999</v>
      </c>
      <c r="N35" s="14">
        <v>-78.238949532844202</v>
      </c>
      <c r="O35" s="14">
        <v>-77.664643775653602</v>
      </c>
      <c r="P35" s="1">
        <v>31.712693157709101</v>
      </c>
      <c r="Q35" s="1">
        <v>24.6147463923663</v>
      </c>
      <c r="R35" s="1">
        <v>25.250414701204601</v>
      </c>
      <c r="S35" s="1">
        <v>33.744950455219602</v>
      </c>
      <c r="T35" s="1">
        <v>3.7577448742434898</v>
      </c>
      <c r="U35" s="1">
        <v>3.77001451413292</v>
      </c>
      <c r="V35" s="1">
        <v>13.0899315169471</v>
      </c>
      <c r="W35" s="1">
        <v>13.2669894879631</v>
      </c>
      <c r="X35" s="11">
        <v>1.0582247013521</v>
      </c>
      <c r="Y35" s="11">
        <v>0.81020672082771095</v>
      </c>
      <c r="Z35" s="11">
        <v>0.82865194274990195</v>
      </c>
      <c r="AA35" s="11">
        <v>1.1329531812066</v>
      </c>
      <c r="AB35" s="12">
        <v>0.22160109823218599</v>
      </c>
      <c r="AC35" s="12">
        <v>0.22459853490915499</v>
      </c>
      <c r="AD35" s="12">
        <v>0.83971515777780004</v>
      </c>
      <c r="AE35" s="12">
        <v>838176.45183920197</v>
      </c>
      <c r="AF35" s="12">
        <v>0.23373001354784501</v>
      </c>
      <c r="AG35" s="12">
        <v>0.22757172306228601</v>
      </c>
      <c r="AH35" s="12">
        <v>0.23315257931750399</v>
      </c>
      <c r="AI35" s="12">
        <v>0.227006506769517</v>
      </c>
      <c r="AK35" s="8">
        <v>1.07</v>
      </c>
      <c r="AL35" s="8">
        <v>0.93</v>
      </c>
      <c r="AM35" s="8">
        <v>1.74</v>
      </c>
      <c r="AN35" s="8">
        <v>1.83</v>
      </c>
      <c r="AO35" s="9" t="s">
        <v>34</v>
      </c>
      <c r="AP35" s="9" t="s">
        <v>34</v>
      </c>
      <c r="AQ35" s="9" t="s">
        <v>34</v>
      </c>
      <c r="AR35" s="9" t="s">
        <v>34</v>
      </c>
      <c r="AS35" s="12">
        <f t="shared" si="2"/>
        <v>0.93</v>
      </c>
    </row>
    <row r="36" spans="1:45" ht="15" x14ac:dyDescent="0.25">
      <c r="A36" s="25" t="s">
        <v>56</v>
      </c>
      <c r="B36" s="1">
        <v>55</v>
      </c>
      <c r="C36" s="1">
        <v>1.5</v>
      </c>
      <c r="D36" s="20">
        <v>0.44813940335699998</v>
      </c>
      <c r="E36" s="1" t="s">
        <v>39</v>
      </c>
      <c r="J36" s="6">
        <f t="shared" si="3"/>
        <v>1</v>
      </c>
      <c r="K36" s="6">
        <f t="shared" si="4"/>
        <v>1</v>
      </c>
      <c r="AS36" s="12">
        <f t="shared" si="2"/>
        <v>0</v>
      </c>
    </row>
    <row r="37" spans="1:45" ht="15" x14ac:dyDescent="0.25">
      <c r="A37" s="25" t="s">
        <v>57</v>
      </c>
      <c r="B37" s="1">
        <v>55</v>
      </c>
      <c r="C37" s="1">
        <v>1.5</v>
      </c>
      <c r="D37" s="20">
        <v>0.93957194533599997</v>
      </c>
      <c r="E37" s="1" t="s">
        <v>39</v>
      </c>
      <c r="J37" s="6">
        <f t="shared" si="3"/>
        <v>1</v>
      </c>
      <c r="K37" s="6">
        <f t="shared" si="4"/>
        <v>1</v>
      </c>
      <c r="AS37" s="12">
        <f t="shared" si="2"/>
        <v>0</v>
      </c>
    </row>
    <row r="38" spans="1:45" ht="15" x14ac:dyDescent="0.25">
      <c r="A38" s="25" t="s">
        <v>58</v>
      </c>
      <c r="B38" s="1">
        <v>55</v>
      </c>
      <c r="C38" s="1">
        <v>1.5</v>
      </c>
      <c r="D38" s="20">
        <v>1.89434550845</v>
      </c>
      <c r="E38" s="1" t="s">
        <v>39</v>
      </c>
      <c r="J38" s="6">
        <f t="shared" si="3"/>
        <v>1</v>
      </c>
      <c r="K38" s="6">
        <f t="shared" si="4"/>
        <v>1</v>
      </c>
      <c r="AS38" s="12">
        <f t="shared" si="2"/>
        <v>0</v>
      </c>
    </row>
  </sheetData>
  <pageMargins left="0.7" right="0.7" top="0.75" bottom="0.75" header="0.3" footer="0.3"/>
  <pageSetup paperSize="9" scale="59" orientation="portrait" r:id="rId1"/>
  <colBreaks count="3" manualBreakCount="3">
    <brk id="9" max="1048575" man="1"/>
    <brk id="23" max="39" man="1"/>
    <brk id="3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"/>
  <sheetViews>
    <sheetView tabSelected="1" zoomScale="85" zoomScaleNormal="85" workbookViewId="0">
      <pane xSplit="5" topLeftCell="F1" activePane="topRight" state="frozen"/>
      <selection pane="topRight" activeCell="J20" sqref="J20"/>
    </sheetView>
    <sheetView topLeftCell="B1" zoomScale="85" zoomScaleNormal="85" workbookViewId="1"/>
  </sheetViews>
  <sheetFormatPr baseColWidth="10" defaultColWidth="9.109375" defaultRowHeight="14.4" x14ac:dyDescent="0.3"/>
  <cols>
    <col min="1" max="1" width="33.109375" style="2" customWidth="1"/>
    <col min="2" max="2" width="7.6640625" style="1" customWidth="1"/>
    <col min="3" max="3" width="9.109375" style="1"/>
    <col min="4" max="4" width="23.44140625" style="23" customWidth="1"/>
    <col min="5" max="5" width="20.5546875" style="1" customWidth="1"/>
    <col min="6" max="6" width="9" style="23" customWidth="1"/>
    <col min="7" max="9" width="9.21875" style="23" bestFit="1" customWidth="1"/>
    <col min="10" max="11" width="9.21875" style="27" bestFit="1" customWidth="1"/>
    <col min="12" max="12" width="12" style="21" bestFit="1" customWidth="1"/>
    <col min="13" max="13" width="13.21875" style="21" customWidth="1"/>
    <col min="14" max="15" width="9.21875" style="21" bestFit="1" customWidth="1"/>
    <col min="16" max="19" width="9.21875" style="33" bestFit="1" customWidth="1"/>
    <col min="20" max="23" width="9.21875" style="21" bestFit="1" customWidth="1"/>
    <col min="24" max="27" width="9.109375" style="8"/>
    <col min="28" max="31" width="9.109375" style="9"/>
    <col min="32" max="32" width="9.109375" style="12"/>
    <col min="33" max="16384" width="9.109375" style="1"/>
  </cols>
  <sheetData>
    <row r="1" spans="1:32" s="4" customFormat="1" ht="57.6" x14ac:dyDescent="0.3">
      <c r="A1" s="3" t="s">
        <v>1</v>
      </c>
      <c r="B1" s="3" t="s">
        <v>0</v>
      </c>
      <c r="C1" s="3" t="s">
        <v>7</v>
      </c>
      <c r="D1" s="19" t="s">
        <v>8</v>
      </c>
      <c r="E1" s="3" t="s">
        <v>55</v>
      </c>
      <c r="F1" s="19" t="s">
        <v>3</v>
      </c>
      <c r="G1" s="19" t="s">
        <v>4</v>
      </c>
      <c r="H1" s="19" t="s">
        <v>5</v>
      </c>
      <c r="I1" s="19" t="s">
        <v>6</v>
      </c>
      <c r="J1" s="26" t="s">
        <v>45</v>
      </c>
      <c r="K1" s="26" t="s">
        <v>46</v>
      </c>
      <c r="L1" s="31" t="s">
        <v>66</v>
      </c>
      <c r="M1" s="31" t="s">
        <v>67</v>
      </c>
      <c r="N1" s="31" t="s">
        <v>43</v>
      </c>
      <c r="O1" s="31" t="s">
        <v>44</v>
      </c>
      <c r="P1" s="32" t="s">
        <v>10</v>
      </c>
      <c r="Q1" s="32" t="s">
        <v>9</v>
      </c>
      <c r="R1" s="32" t="s">
        <v>14</v>
      </c>
      <c r="S1" s="32" t="s">
        <v>65</v>
      </c>
      <c r="T1" s="29" t="s">
        <v>18</v>
      </c>
      <c r="U1" s="29" t="s">
        <v>17</v>
      </c>
      <c r="V1" s="29" t="s">
        <v>21</v>
      </c>
      <c r="W1" s="29" t="s">
        <v>19</v>
      </c>
      <c r="X1" s="7" t="s">
        <v>30</v>
      </c>
      <c r="Y1" s="7" t="s">
        <v>29</v>
      </c>
      <c r="Z1" s="7" t="s">
        <v>31</v>
      </c>
      <c r="AA1" s="7" t="s">
        <v>32</v>
      </c>
      <c r="AB1" s="24" t="s">
        <v>33</v>
      </c>
      <c r="AC1" s="24" t="s">
        <v>35</v>
      </c>
      <c r="AD1" s="24" t="s">
        <v>36</v>
      </c>
      <c r="AE1" s="24" t="s">
        <v>37</v>
      </c>
      <c r="AF1" s="15" t="s">
        <v>54</v>
      </c>
    </row>
    <row r="2" spans="1:32" x14ac:dyDescent="0.3">
      <c r="A2" s="2" t="s">
        <v>2</v>
      </c>
      <c r="B2" s="1">
        <v>55</v>
      </c>
      <c r="C2" s="1">
        <v>1.5</v>
      </c>
      <c r="D2" s="20">
        <v>1.0625752451781001</v>
      </c>
      <c r="E2" s="1" t="s">
        <v>40</v>
      </c>
      <c r="F2" s="23">
        <v>75.641399153779901</v>
      </c>
      <c r="G2" s="23">
        <v>64.934223048097095</v>
      </c>
      <c r="H2" s="23">
        <v>75.386214019546799</v>
      </c>
      <c r="I2" s="23">
        <v>64.9947692291408</v>
      </c>
      <c r="J2" s="27">
        <v>1.0000348015760001</v>
      </c>
      <c r="K2" s="27">
        <v>1.0000348015181</v>
      </c>
      <c r="L2" s="21">
        <v>-47.594386411072399</v>
      </c>
      <c r="M2" s="21">
        <v>-47.594393635716798</v>
      </c>
      <c r="N2" s="21">
        <v>-4.7652271006345603E-5</v>
      </c>
      <c r="O2" s="21">
        <v>2.70456250689789E-5</v>
      </c>
      <c r="P2" s="33">
        <v>35.813185534648198</v>
      </c>
      <c r="Q2" s="33">
        <v>34.240381451573697</v>
      </c>
      <c r="R2" s="33">
        <v>42.033617349066397</v>
      </c>
      <c r="S2" s="33">
        <v>40.213791670643303</v>
      </c>
      <c r="T2" s="21">
        <v>1.16585518705835</v>
      </c>
      <c r="U2" s="21">
        <v>1.10390590779383</v>
      </c>
      <c r="V2" s="21">
        <v>1.3434397395942399</v>
      </c>
      <c r="W2" s="21">
        <v>1.29031211126889</v>
      </c>
      <c r="AF2" s="12">
        <f>MIN(X2:AE2)</f>
        <v>0</v>
      </c>
    </row>
    <row r="3" spans="1:32" x14ac:dyDescent="0.3">
      <c r="A3" s="2" t="s">
        <v>48</v>
      </c>
      <c r="B3" s="1">
        <v>55</v>
      </c>
      <c r="C3" s="1">
        <v>1.5</v>
      </c>
      <c r="D3" s="20">
        <v>1.3351907809458401</v>
      </c>
      <c r="E3" s="1" t="s">
        <v>40</v>
      </c>
      <c r="F3" s="23">
        <v>76.672195353560298</v>
      </c>
      <c r="G3" s="23">
        <v>64.731332031464106</v>
      </c>
      <c r="H3" s="23">
        <v>76.516483868026697</v>
      </c>
      <c r="I3" s="23">
        <v>64.807228534427395</v>
      </c>
      <c r="J3" s="27">
        <v>1.00003480155008</v>
      </c>
      <c r="K3" s="27">
        <v>1.0000348018690599</v>
      </c>
      <c r="L3" s="21">
        <v>-47.594389645088803</v>
      </c>
      <c r="M3" s="21">
        <v>-47.5943498398576</v>
      </c>
      <c r="N3" s="21">
        <v>5.8149457273096401E-6</v>
      </c>
      <c r="O3" s="21">
        <v>6.2784830065057797E-4</v>
      </c>
      <c r="P3" s="33">
        <v>31.408387118243098</v>
      </c>
      <c r="Q3" s="33">
        <v>29.764640086972499</v>
      </c>
      <c r="R3" s="33">
        <v>38.121990019530799</v>
      </c>
      <c r="S3" s="33">
        <v>36.188669098408198</v>
      </c>
      <c r="T3" s="21">
        <v>1.0261165882519701</v>
      </c>
      <c r="U3" s="21">
        <v>0.96325862604463097</v>
      </c>
      <c r="V3" s="21">
        <v>1.2206442259115899</v>
      </c>
      <c r="W3" s="21">
        <v>1.16435727283803</v>
      </c>
      <c r="AF3" s="12">
        <f t="shared" ref="AF3:AF38" si="0">MIN(X3:AE3)</f>
        <v>0</v>
      </c>
    </row>
    <row r="4" spans="1:32" x14ac:dyDescent="0.3">
      <c r="A4" s="2" t="s">
        <v>49</v>
      </c>
      <c r="B4" s="1">
        <v>55</v>
      </c>
      <c r="C4" s="1">
        <v>1.5</v>
      </c>
      <c r="D4" s="20">
        <v>1.56728058309068</v>
      </c>
      <c r="E4" s="1" t="s">
        <v>40</v>
      </c>
      <c r="F4" s="23">
        <v>65.428841883969298</v>
      </c>
      <c r="G4" s="23">
        <v>76.134888072171506</v>
      </c>
      <c r="H4" s="23">
        <v>75.840853769650295</v>
      </c>
      <c r="I4" s="23">
        <v>65.380555460854396</v>
      </c>
      <c r="J4" s="27">
        <v>1.00003480153895</v>
      </c>
      <c r="K4" s="27">
        <v>1.0000348015206899</v>
      </c>
      <c r="L4" s="21">
        <v>-47.594391034473603</v>
      </c>
      <c r="M4" s="21">
        <v>-47.594393312798402</v>
      </c>
      <c r="N4" s="21">
        <v>1.7759518565465301E-6</v>
      </c>
      <c r="O4" s="21">
        <v>4.66340450169149E-5</v>
      </c>
      <c r="P4" s="33">
        <v>36.382772671423098</v>
      </c>
      <c r="Q4" s="33">
        <v>32.924967511917302</v>
      </c>
      <c r="R4" s="33">
        <v>29.483103927726798</v>
      </c>
      <c r="S4" s="33">
        <v>39.383145618287102</v>
      </c>
      <c r="T4" s="21">
        <v>1.1826526981068799</v>
      </c>
      <c r="U4" s="21">
        <v>1.0645420592016199</v>
      </c>
      <c r="V4" s="21">
        <v>0.94457560944360797</v>
      </c>
      <c r="W4" s="21">
        <v>1.2741566849569299</v>
      </c>
      <c r="AF4" s="12">
        <f t="shared" si="0"/>
        <v>0</v>
      </c>
    </row>
    <row r="5" spans="1:32" x14ac:dyDescent="0.3">
      <c r="A5" s="2" t="s">
        <v>50</v>
      </c>
      <c r="B5" s="1">
        <v>55</v>
      </c>
      <c r="C5" s="1">
        <v>1.5</v>
      </c>
      <c r="D5" s="20">
        <v>1.81219298226804</v>
      </c>
      <c r="E5" s="1" t="s">
        <v>40</v>
      </c>
      <c r="F5" s="23">
        <v>77.361906300916402</v>
      </c>
      <c r="G5" s="23">
        <v>65.314816818828902</v>
      </c>
      <c r="H5" s="23">
        <v>65.492499586053</v>
      </c>
      <c r="I5" s="23">
        <v>76.214936993037597</v>
      </c>
      <c r="J5" s="27">
        <v>1.0000347929025399</v>
      </c>
      <c r="K5" s="27">
        <v>1.0000347995477601</v>
      </c>
      <c r="L5" s="21">
        <v>-47.595468901778702</v>
      </c>
      <c r="M5" s="21">
        <v>-47.594639520767998</v>
      </c>
      <c r="N5" s="21">
        <v>-6.3600467912478095E-4</v>
      </c>
      <c r="O5" s="21">
        <v>-2.15729623685688E-3</v>
      </c>
      <c r="P5" s="33">
        <v>29.662311562906901</v>
      </c>
      <c r="Q5" s="33">
        <v>35.927092214352399</v>
      </c>
      <c r="R5" s="33">
        <v>37.865174150855204</v>
      </c>
      <c r="S5" s="33">
        <v>28.983947285811801</v>
      </c>
      <c r="T5" s="21">
        <v>0.97135899803911196</v>
      </c>
      <c r="U5" s="21">
        <v>1.1700413341404601</v>
      </c>
      <c r="V5" s="21">
        <v>1.2238644545366399</v>
      </c>
      <c r="W5" s="21">
        <v>0.92769022158547199</v>
      </c>
      <c r="AF5" s="12">
        <f t="shared" si="0"/>
        <v>0</v>
      </c>
    </row>
    <row r="6" spans="1:32" x14ac:dyDescent="0.3">
      <c r="A6" s="2" t="s">
        <v>51</v>
      </c>
      <c r="B6" s="1">
        <v>55</v>
      </c>
      <c r="C6" s="1">
        <v>1.5</v>
      </c>
      <c r="D6" s="20">
        <v>2.0529370827241</v>
      </c>
      <c r="E6" s="1" t="s">
        <v>40</v>
      </c>
      <c r="F6" s="23">
        <v>65.801661804920201</v>
      </c>
      <c r="G6" s="23">
        <v>77.110428743580798</v>
      </c>
      <c r="H6" s="23">
        <v>76.6054083100219</v>
      </c>
      <c r="I6" s="23">
        <v>65.642950459765899</v>
      </c>
      <c r="J6" s="27">
        <v>1.00003480167558</v>
      </c>
      <c r="K6" s="27">
        <v>1.00003480688532</v>
      </c>
      <c r="L6" s="21">
        <v>-47.594373983873503</v>
      </c>
      <c r="M6" s="21">
        <v>-47.593723913637703</v>
      </c>
      <c r="N6" s="21">
        <v>9.7817343298834802E-4</v>
      </c>
      <c r="O6" s="21">
        <v>6.1054152838853999E-3</v>
      </c>
      <c r="P6" s="33">
        <v>34.136995460881302</v>
      </c>
      <c r="Q6" s="33">
        <v>29.6607708044573</v>
      </c>
      <c r="R6" s="33">
        <v>26.781773039116501</v>
      </c>
      <c r="S6" s="33">
        <v>36.701716683025602</v>
      </c>
      <c r="T6" s="21">
        <v>1.1212418709902401</v>
      </c>
      <c r="U6" s="21">
        <v>0.958924118713817</v>
      </c>
      <c r="V6" s="21">
        <v>0.86099889594613499</v>
      </c>
      <c r="W6" s="21">
        <v>1.19762861920816</v>
      </c>
      <c r="X6" s="30"/>
      <c r="Y6" s="30"/>
      <c r="AF6" s="12">
        <f t="shared" si="0"/>
        <v>0</v>
      </c>
    </row>
    <row r="7" spans="1:32" x14ac:dyDescent="0.3">
      <c r="A7" s="2" t="s">
        <v>52</v>
      </c>
      <c r="B7" s="1">
        <v>55</v>
      </c>
      <c r="C7" s="1">
        <v>1.5</v>
      </c>
      <c r="D7" s="20">
        <v>2.4462693228308301</v>
      </c>
      <c r="E7" s="1" t="s">
        <v>40</v>
      </c>
      <c r="F7" s="23">
        <v>66.034651350854105</v>
      </c>
      <c r="G7" s="23">
        <v>78.019410363957206</v>
      </c>
      <c r="H7" s="23">
        <v>77.241347511665296</v>
      </c>
      <c r="I7" s="23">
        <v>65.762927788006607</v>
      </c>
      <c r="J7" s="27">
        <v>1.0000347896016</v>
      </c>
      <c r="K7" s="27">
        <v>1.00003479886034</v>
      </c>
      <c r="L7" s="21">
        <v>-47.595880946786501</v>
      </c>
      <c r="M7" s="21">
        <v>-47.594725309989201</v>
      </c>
      <c r="N7" s="21">
        <v>-1.33219642311997E-2</v>
      </c>
      <c r="O7" s="21">
        <v>-3.4351995678164899E-3</v>
      </c>
      <c r="P7" s="33">
        <v>32.535083237329303</v>
      </c>
      <c r="Q7" s="33">
        <v>26.902766825842601</v>
      </c>
      <c r="R7" s="33">
        <v>24.398019437840102</v>
      </c>
      <c r="S7" s="33">
        <v>34.590057357682902</v>
      </c>
      <c r="T7" s="21">
        <v>1.0745872560959699</v>
      </c>
      <c r="U7" s="21">
        <v>0.86700511757217202</v>
      </c>
      <c r="V7" s="21">
        <v>0.78471759517059403</v>
      </c>
      <c r="W7" s="21">
        <v>1.13385388003528</v>
      </c>
      <c r="X7" s="30"/>
      <c r="Y7" s="30"/>
      <c r="AF7" s="12">
        <f t="shared" si="0"/>
        <v>0</v>
      </c>
    </row>
    <row r="8" spans="1:32" x14ac:dyDescent="0.3">
      <c r="A8" s="2" t="s">
        <v>53</v>
      </c>
      <c r="B8" s="1">
        <v>55</v>
      </c>
      <c r="C8" s="1">
        <v>1.5</v>
      </c>
      <c r="D8" s="20">
        <v>2.6533946851368002</v>
      </c>
      <c r="E8" s="1" t="s">
        <v>40</v>
      </c>
      <c r="F8" s="23">
        <v>66.302616186005807</v>
      </c>
      <c r="G8" s="23">
        <v>78.085800133114404</v>
      </c>
      <c r="H8" s="23">
        <v>77.396275596628897</v>
      </c>
      <c r="I8" s="23">
        <v>65.936290586986303</v>
      </c>
      <c r="J8" s="27">
        <v>1.0000348015396101</v>
      </c>
      <c r="K8" s="27">
        <v>1.00003480271956</v>
      </c>
      <c r="L8" s="21">
        <v>-47.594390951843003</v>
      </c>
      <c r="M8" s="21">
        <v>-47.5942437090402</v>
      </c>
      <c r="N8" s="21">
        <v>-3.9858019298584502E-4</v>
      </c>
      <c r="O8" s="21">
        <v>1.0361249789656399E-3</v>
      </c>
      <c r="P8" s="33">
        <v>31.8825731509056</v>
      </c>
      <c r="Q8" s="33">
        <v>26.177498761943198</v>
      </c>
      <c r="R8" s="33">
        <v>24.060672965327299</v>
      </c>
      <c r="S8" s="33">
        <v>33.383383605859898</v>
      </c>
      <c r="T8" s="21">
        <v>1.0603673743791</v>
      </c>
      <c r="U8" s="21">
        <v>0.84319488535345499</v>
      </c>
      <c r="V8" s="21">
        <v>0.77326033255209403</v>
      </c>
      <c r="W8" s="21">
        <v>1.1013538463852</v>
      </c>
      <c r="AF8" s="12">
        <f t="shared" si="0"/>
        <v>0</v>
      </c>
    </row>
    <row r="9" spans="1:32" x14ac:dyDescent="0.3">
      <c r="A9" s="2" t="s">
        <v>38</v>
      </c>
      <c r="B9" s="1">
        <v>55</v>
      </c>
      <c r="C9" s="1">
        <v>1.5</v>
      </c>
      <c r="D9" s="20">
        <v>2.90565590947116</v>
      </c>
      <c r="E9" s="1" t="s">
        <v>40</v>
      </c>
      <c r="F9" s="23">
        <v>65.441717784998701</v>
      </c>
      <c r="G9" s="33">
        <v>83.889321770245104</v>
      </c>
      <c r="H9" s="23">
        <v>65.504540029421406</v>
      </c>
      <c r="I9" s="23">
        <v>85.228075867455303</v>
      </c>
      <c r="J9" s="27">
        <v>1.0000348010834801</v>
      </c>
      <c r="K9" s="27">
        <v>1.0000348017109799</v>
      </c>
      <c r="L9" s="21">
        <v>-47.5944478716455</v>
      </c>
      <c r="M9" s="21">
        <v>-47.594369566120399</v>
      </c>
      <c r="N9" s="21">
        <v>-4.5510636409883901E-4</v>
      </c>
      <c r="O9" s="21">
        <v>-3.3917126360186001E-3</v>
      </c>
      <c r="P9" s="33">
        <v>26.4547344308288</v>
      </c>
      <c r="Q9" s="33">
        <v>25.879313877420898</v>
      </c>
      <c r="R9" s="33">
        <v>15.674505084585601</v>
      </c>
      <c r="S9" s="33">
        <v>14.9908840142812</v>
      </c>
      <c r="T9" s="21">
        <v>0.86491585875233101</v>
      </c>
      <c r="U9" s="21">
        <v>0.84768438692215697</v>
      </c>
      <c r="V9" s="21">
        <v>0.50821917360503799</v>
      </c>
      <c r="W9" s="21">
        <v>0.49171676519700003</v>
      </c>
      <c r="AF9" s="12">
        <f t="shared" si="0"/>
        <v>0</v>
      </c>
    </row>
    <row r="10" spans="1:32" s="17" customFormat="1" x14ac:dyDescent="0.3">
      <c r="A10" s="16"/>
      <c r="D10" s="21"/>
      <c r="F10" s="21"/>
      <c r="G10" s="21"/>
      <c r="H10" s="21"/>
      <c r="I10" s="21"/>
      <c r="J10" s="27"/>
      <c r="K10" s="27"/>
      <c r="L10" s="21"/>
      <c r="M10" s="21"/>
      <c r="N10" s="21"/>
      <c r="O10" s="21"/>
      <c r="P10" s="33"/>
      <c r="Q10" s="33"/>
      <c r="R10" s="33"/>
      <c r="S10" s="33"/>
      <c r="T10" s="21"/>
      <c r="U10" s="21"/>
      <c r="V10" s="21"/>
      <c r="W10" s="21"/>
      <c r="AB10" s="9"/>
      <c r="AC10" s="9"/>
      <c r="AD10" s="9"/>
      <c r="AE10" s="9"/>
      <c r="AF10" s="12"/>
    </row>
    <row r="11" spans="1:32" x14ac:dyDescent="0.3">
      <c r="A11" s="2" t="s">
        <v>2</v>
      </c>
      <c r="B11" s="1">
        <v>55</v>
      </c>
      <c r="C11" s="1">
        <v>1.5</v>
      </c>
      <c r="D11" s="20">
        <v>1.0625752451781001</v>
      </c>
      <c r="E11" s="1" t="s">
        <v>39</v>
      </c>
      <c r="F11" s="23">
        <v>63.750590174852398</v>
      </c>
      <c r="G11" s="23">
        <v>75.971792605489298</v>
      </c>
      <c r="H11" s="23">
        <v>63.275559294582898</v>
      </c>
      <c r="I11" s="23">
        <v>76.344923473460597</v>
      </c>
      <c r="J11" s="27">
        <v>1.6473716018615601</v>
      </c>
      <c r="K11" s="27">
        <v>1.64737157399684</v>
      </c>
      <c r="L11" s="21">
        <v>-6.1166126154366696</v>
      </c>
      <c r="M11" s="21">
        <v>-6.1166127566580304</v>
      </c>
      <c r="N11" s="21">
        <v>-75.841769176503803</v>
      </c>
      <c r="O11" s="21">
        <v>-75.841766859126594</v>
      </c>
      <c r="P11" s="33">
        <v>35.052224605415802</v>
      </c>
      <c r="Q11" s="33">
        <v>34.271621364304103</v>
      </c>
      <c r="R11" s="33">
        <v>35.6954771578907</v>
      </c>
      <c r="S11" s="33">
        <v>34.763645900052097</v>
      </c>
      <c r="T11" s="21">
        <v>1.1300045597716399</v>
      </c>
      <c r="U11" s="21">
        <v>1.0969304951340599</v>
      </c>
      <c r="V11" s="21">
        <v>1.1407746297951</v>
      </c>
      <c r="W11" s="21">
        <v>1.1150037704168301</v>
      </c>
      <c r="AF11" s="12">
        <f t="shared" si="0"/>
        <v>0</v>
      </c>
    </row>
    <row r="12" spans="1:32" x14ac:dyDescent="0.3">
      <c r="A12" s="2" t="s">
        <v>48</v>
      </c>
      <c r="B12" s="1">
        <v>55</v>
      </c>
      <c r="C12" s="1">
        <v>1.5</v>
      </c>
      <c r="D12" s="20">
        <v>1.3351907809458401</v>
      </c>
      <c r="E12" s="1" t="s">
        <v>39</v>
      </c>
      <c r="F12" s="23">
        <v>63.302561142202798</v>
      </c>
      <c r="G12" s="23">
        <v>76.901163008109094</v>
      </c>
      <c r="H12" s="23">
        <v>62.810652558296802</v>
      </c>
      <c r="I12" s="23">
        <v>77.429834019339097</v>
      </c>
      <c r="J12" s="27">
        <v>1.6473715945090901</v>
      </c>
      <c r="K12" s="27">
        <v>1.64737159378668</v>
      </c>
      <c r="L12" s="21">
        <v>-6.1166126526997697</v>
      </c>
      <c r="M12" s="21">
        <v>-6.1166126563610197</v>
      </c>
      <c r="N12" s="21">
        <v>-75.841767763183498</v>
      </c>
      <c r="O12" s="21">
        <v>-75.841767526795095</v>
      </c>
      <c r="P12" s="33">
        <v>31.320304968528301</v>
      </c>
      <c r="Q12" s="33">
        <v>30.322375456767301</v>
      </c>
      <c r="R12" s="33">
        <v>32.019949982898702</v>
      </c>
      <c r="S12" s="33">
        <v>30.8782860676931</v>
      </c>
      <c r="T12" s="21">
        <v>1.01171236344093</v>
      </c>
      <c r="U12" s="21">
        <v>0.97319084086738905</v>
      </c>
      <c r="V12" s="21">
        <v>1.02527736441294</v>
      </c>
      <c r="W12" s="21">
        <v>0.99322852461408495</v>
      </c>
      <c r="AF12" s="12">
        <f t="shared" si="0"/>
        <v>0</v>
      </c>
    </row>
    <row r="13" spans="1:32" x14ac:dyDescent="0.3">
      <c r="A13" s="2" t="s">
        <v>49</v>
      </c>
      <c r="B13" s="1">
        <v>55</v>
      </c>
      <c r="C13" s="1">
        <v>1.5</v>
      </c>
      <c r="D13" s="20">
        <v>1.56728058309068</v>
      </c>
      <c r="E13" s="1" t="s">
        <v>39</v>
      </c>
      <c r="F13" s="23">
        <v>77.995447266131805</v>
      </c>
      <c r="G13" s="23">
        <v>62.661893713801703</v>
      </c>
      <c r="H13" s="23">
        <v>77.884535456353305</v>
      </c>
      <c r="I13" s="23">
        <v>62.600758071921398</v>
      </c>
      <c r="J13" s="27">
        <v>1.64737159442008</v>
      </c>
      <c r="K13" s="27">
        <v>1.6473715939245299</v>
      </c>
      <c r="L13" s="21">
        <v>-6.1166126531509102</v>
      </c>
      <c r="M13" s="21">
        <v>-6.1166126556623803</v>
      </c>
      <c r="N13" s="21">
        <v>-75.841767822853299</v>
      </c>
      <c r="O13" s="21">
        <v>-75.8417676979644</v>
      </c>
      <c r="P13" s="33">
        <v>31.405780251239602</v>
      </c>
      <c r="Q13" s="33">
        <v>30.089978717979999</v>
      </c>
      <c r="R13" s="33">
        <v>30.4228790713771</v>
      </c>
      <c r="S13" s="33">
        <v>28.590931612802201</v>
      </c>
      <c r="T13" s="21">
        <v>1.0249324169434999</v>
      </c>
      <c r="U13" s="21">
        <v>0.97424994544815202</v>
      </c>
      <c r="V13" s="21">
        <v>0.97552970065852596</v>
      </c>
      <c r="W13" s="21">
        <v>0.92210075879276399</v>
      </c>
      <c r="AF13" s="12">
        <f t="shared" si="0"/>
        <v>0</v>
      </c>
    </row>
    <row r="14" spans="1:32" x14ac:dyDescent="0.3">
      <c r="A14" s="2" t="s">
        <v>50</v>
      </c>
      <c r="B14" s="1">
        <v>55</v>
      </c>
      <c r="C14" s="1">
        <v>1.5</v>
      </c>
      <c r="D14" s="20">
        <v>1.81219298226804</v>
      </c>
      <c r="E14" s="1" t="s">
        <v>39</v>
      </c>
      <c r="F14" s="23">
        <v>77.731571113105602</v>
      </c>
      <c r="G14" s="23">
        <v>63.561483212179397</v>
      </c>
      <c r="H14" s="23">
        <v>63.791945757673801</v>
      </c>
      <c r="I14" s="23">
        <v>76.826919766356497</v>
      </c>
      <c r="J14" s="27">
        <v>1.64737159629049</v>
      </c>
      <c r="K14" s="27">
        <v>1.64737160001537</v>
      </c>
      <c r="L14" s="21">
        <v>-6.1166126436714396</v>
      </c>
      <c r="M14" s="21">
        <v>-6.1166126247933699</v>
      </c>
      <c r="N14" s="21">
        <v>-75.841767705145699</v>
      </c>
      <c r="O14" s="21">
        <v>-75.841769315405401</v>
      </c>
      <c r="P14" s="33">
        <v>33.318103814396999</v>
      </c>
      <c r="Q14" s="33">
        <v>31.4141454422018</v>
      </c>
      <c r="R14" s="33">
        <v>32.867796017930303</v>
      </c>
      <c r="S14" s="33">
        <v>32.849974681021997</v>
      </c>
      <c r="T14" s="21">
        <v>1.0896030593813799</v>
      </c>
      <c r="U14" s="21">
        <v>1.0261643911484699</v>
      </c>
      <c r="V14" s="21">
        <v>1.06340780767079</v>
      </c>
      <c r="W14" s="21">
        <v>1.05528369701574</v>
      </c>
      <c r="AF14" s="12">
        <f t="shared" si="0"/>
        <v>0</v>
      </c>
    </row>
    <row r="15" spans="1:32" x14ac:dyDescent="0.3">
      <c r="A15" s="2" t="s">
        <v>51</v>
      </c>
      <c r="B15" s="1">
        <v>55</v>
      </c>
      <c r="C15" s="1">
        <v>1.5</v>
      </c>
      <c r="D15" s="20">
        <v>2.0529370827241</v>
      </c>
      <c r="E15" s="1" t="s">
        <v>39</v>
      </c>
      <c r="F15" s="23">
        <v>78.224191797845407</v>
      </c>
      <c r="G15" s="23">
        <v>63.640528381194201</v>
      </c>
      <c r="H15" s="23">
        <v>63.763837431969598</v>
      </c>
      <c r="I15" s="23">
        <v>77.107663858949707</v>
      </c>
      <c r="J15" s="27">
        <v>1.6473715885139</v>
      </c>
      <c r="K15" s="27">
        <v>1.6473715956862101</v>
      </c>
      <c r="L15" s="21">
        <v>-6.1166126830840097</v>
      </c>
      <c r="M15" s="21">
        <v>-6.1166126467340103</v>
      </c>
      <c r="N15" s="21">
        <v>-75.841767229539698</v>
      </c>
      <c r="O15" s="21">
        <v>-75.841767569494095</v>
      </c>
      <c r="P15" s="33">
        <v>31.9426397389099</v>
      </c>
      <c r="Q15" s="33">
        <v>30.061101909044801</v>
      </c>
      <c r="R15" s="33">
        <v>31.689765129941001</v>
      </c>
      <c r="S15" s="33">
        <v>31.771874025007101</v>
      </c>
      <c r="T15" s="21">
        <v>1.0469514477127999</v>
      </c>
      <c r="U15" s="21">
        <v>0.98644811252825404</v>
      </c>
      <c r="V15" s="21">
        <v>1.0300436911462501</v>
      </c>
      <c r="W15" s="21">
        <v>1.02137320768518</v>
      </c>
      <c r="AF15" s="12">
        <f t="shared" si="0"/>
        <v>0</v>
      </c>
    </row>
    <row r="16" spans="1:32" x14ac:dyDescent="0.3">
      <c r="A16" s="2" t="s">
        <v>52</v>
      </c>
      <c r="B16" s="1">
        <v>55</v>
      </c>
      <c r="C16" s="1">
        <v>1.5</v>
      </c>
      <c r="D16" s="20">
        <v>2.4462693228308301</v>
      </c>
      <c r="E16" s="1" t="s">
        <v>39</v>
      </c>
      <c r="F16" s="23">
        <v>63.9961414697161</v>
      </c>
      <c r="G16" s="23">
        <v>78.167410124486807</v>
      </c>
      <c r="H16" s="23">
        <v>77.554607723937806</v>
      </c>
      <c r="I16" s="23">
        <v>63.695791366860398</v>
      </c>
      <c r="J16" s="27">
        <v>1.64737158247934</v>
      </c>
      <c r="K16" s="27">
        <v>1.64737159324572</v>
      </c>
      <c r="L16" s="21">
        <v>-6.1166127136678101</v>
      </c>
      <c r="M16" s="21">
        <v>-6.1166126591026799</v>
      </c>
      <c r="N16" s="21">
        <v>-75.841766414467301</v>
      </c>
      <c r="O16" s="21">
        <v>-75.841767528141901</v>
      </c>
      <c r="P16" s="33">
        <v>27.457981790726802</v>
      </c>
      <c r="Q16" s="33">
        <v>31.399787926859599</v>
      </c>
      <c r="R16" s="33">
        <v>28.934847358216</v>
      </c>
      <c r="S16" s="33">
        <v>29.754653430805099</v>
      </c>
      <c r="T16" s="21">
        <v>0.91308888262914301</v>
      </c>
      <c r="U16" s="21">
        <v>1.01598806499522</v>
      </c>
      <c r="V16" s="21">
        <v>0.93371862094676195</v>
      </c>
      <c r="W16" s="21">
        <v>0.97654393517861504</v>
      </c>
      <c r="AF16" s="12">
        <f t="shared" si="0"/>
        <v>0</v>
      </c>
    </row>
    <row r="17" spans="1:32" x14ac:dyDescent="0.3">
      <c r="A17" s="2" t="s">
        <v>53</v>
      </c>
      <c r="B17" s="1">
        <v>55</v>
      </c>
      <c r="C17" s="1">
        <v>1.5</v>
      </c>
      <c r="D17" s="20">
        <v>2.6533946851368002</v>
      </c>
      <c r="E17" s="1" t="s">
        <v>39</v>
      </c>
      <c r="F17" s="23">
        <v>64.190642495275</v>
      </c>
      <c r="G17" s="23">
        <v>78.245674953220103</v>
      </c>
      <c r="H17" s="23">
        <v>77.756451423679295</v>
      </c>
      <c r="I17" s="23">
        <v>63.7570469670191</v>
      </c>
      <c r="J17" s="27">
        <v>1.6473715944229901</v>
      </c>
      <c r="K17" s="27">
        <v>1.6473715948780501</v>
      </c>
      <c r="L17" s="21">
        <v>-6.11661265313613</v>
      </c>
      <c r="M17" s="21">
        <v>-6.1166126508298602</v>
      </c>
      <c r="N17" s="21">
        <v>-75.841767724800405</v>
      </c>
      <c r="O17" s="21">
        <v>-75.841767776815004</v>
      </c>
      <c r="P17" s="33">
        <v>26.907794747513702</v>
      </c>
      <c r="Q17" s="33">
        <v>30.771136164828</v>
      </c>
      <c r="R17" s="33">
        <v>28.7841102946022</v>
      </c>
      <c r="S17" s="33">
        <v>28.7157250148428</v>
      </c>
      <c r="T17" s="21">
        <v>0.90122862622775102</v>
      </c>
      <c r="U17" s="21">
        <v>0.99702216844223601</v>
      </c>
      <c r="V17" s="21">
        <v>0.92998479473686702</v>
      </c>
      <c r="W17" s="21">
        <v>0.94813262674758403</v>
      </c>
      <c r="AF17" s="12">
        <f t="shared" si="0"/>
        <v>0</v>
      </c>
    </row>
    <row r="18" spans="1:32" x14ac:dyDescent="0.3">
      <c r="A18" s="2" t="s">
        <v>38</v>
      </c>
      <c r="B18" s="1">
        <v>55</v>
      </c>
      <c r="C18" s="1">
        <v>1.5</v>
      </c>
      <c r="D18" s="20">
        <v>2.90565590947116</v>
      </c>
      <c r="E18" s="1" t="s">
        <v>39</v>
      </c>
      <c r="F18" s="23">
        <v>64.219262162626293</v>
      </c>
      <c r="G18" s="23">
        <v>78.398500591817296</v>
      </c>
      <c r="H18" s="23">
        <v>77.996827142251803</v>
      </c>
      <c r="I18" s="23">
        <v>63.838181087531503</v>
      </c>
      <c r="J18" s="27">
        <v>1.6473715945099401</v>
      </c>
      <c r="K18" s="27">
        <v>1.6473715945026</v>
      </c>
      <c r="L18" s="21">
        <v>-6.1166126526954798</v>
      </c>
      <c r="M18" s="21">
        <v>-6.1166126527326599</v>
      </c>
      <c r="N18" s="21">
        <v>-75.841767721885603</v>
      </c>
      <c r="O18" s="21">
        <v>-75.841767719631605</v>
      </c>
      <c r="P18" s="33">
        <v>25.849468302041899</v>
      </c>
      <c r="Q18" s="33">
        <v>30.098664772862001</v>
      </c>
      <c r="R18" s="33">
        <v>28.317235435339899</v>
      </c>
      <c r="S18" s="33">
        <v>27.6610731303617</v>
      </c>
      <c r="T18" s="21">
        <v>0.871766295879709</v>
      </c>
      <c r="U18" s="21">
        <v>0.97693949628643795</v>
      </c>
      <c r="V18" s="21">
        <v>0.91628488557881704</v>
      </c>
      <c r="W18" s="21">
        <v>0.91946866510759395</v>
      </c>
      <c r="AF18" s="12">
        <f t="shared" si="0"/>
        <v>0</v>
      </c>
    </row>
    <row r="19" spans="1:32" s="11" customFormat="1" x14ac:dyDescent="0.3">
      <c r="A19" s="18"/>
      <c r="D19" s="22"/>
      <c r="F19" s="22"/>
      <c r="G19" s="22"/>
      <c r="H19" s="22"/>
      <c r="I19" s="22"/>
      <c r="J19" s="27"/>
      <c r="K19" s="27"/>
      <c r="L19" s="21"/>
      <c r="M19" s="21"/>
      <c r="N19" s="21"/>
      <c r="O19" s="21"/>
      <c r="P19" s="33"/>
      <c r="Q19" s="33"/>
      <c r="R19" s="33"/>
      <c r="S19" s="33"/>
      <c r="T19" s="21"/>
      <c r="U19" s="21"/>
      <c r="V19" s="21"/>
      <c r="W19" s="21"/>
    </row>
    <row r="20" spans="1:32" x14ac:dyDescent="0.3">
      <c r="A20" s="25" t="s">
        <v>59</v>
      </c>
      <c r="B20" s="1">
        <v>55</v>
      </c>
      <c r="C20" s="1">
        <v>1.5</v>
      </c>
      <c r="D20" s="20">
        <v>0.394233691326</v>
      </c>
      <c r="E20" s="1" t="s">
        <v>40</v>
      </c>
      <c r="AF20" s="12">
        <f t="shared" si="0"/>
        <v>0</v>
      </c>
    </row>
    <row r="21" spans="1:32" x14ac:dyDescent="0.3">
      <c r="A21" s="25" t="s">
        <v>60</v>
      </c>
      <c r="B21" s="1">
        <v>55</v>
      </c>
      <c r="C21" s="1">
        <v>1.5</v>
      </c>
      <c r="D21" s="20">
        <v>0.80477500408199998</v>
      </c>
      <c r="E21" s="1" t="s">
        <v>40</v>
      </c>
      <c r="AF21" s="12">
        <f t="shared" si="0"/>
        <v>0</v>
      </c>
    </row>
    <row r="22" spans="1:32" x14ac:dyDescent="0.3">
      <c r="A22" s="25" t="s">
        <v>61</v>
      </c>
      <c r="B22" s="1">
        <v>55</v>
      </c>
      <c r="C22" s="1">
        <v>1.5</v>
      </c>
      <c r="D22" s="20">
        <v>1.7076141356200001</v>
      </c>
      <c r="E22" s="1" t="s">
        <v>40</v>
      </c>
      <c r="AF22" s="12">
        <f t="shared" si="0"/>
        <v>0</v>
      </c>
    </row>
    <row r="23" spans="1:32" x14ac:dyDescent="0.3">
      <c r="A23" s="25" t="s">
        <v>62</v>
      </c>
      <c r="B23" s="1">
        <v>55</v>
      </c>
      <c r="C23" s="1">
        <v>1.5</v>
      </c>
      <c r="D23" s="20">
        <v>0.42156602891900002</v>
      </c>
      <c r="E23" s="1" t="s">
        <v>40</v>
      </c>
      <c r="AF23" s="12">
        <f t="shared" si="0"/>
        <v>0</v>
      </c>
    </row>
    <row r="24" spans="1:32" x14ac:dyDescent="0.3">
      <c r="A24" s="25" t="s">
        <v>63</v>
      </c>
      <c r="B24" s="1">
        <v>55</v>
      </c>
      <c r="C24" s="1">
        <v>1.5</v>
      </c>
      <c r="D24" s="20">
        <v>0.87657298072099998</v>
      </c>
      <c r="E24" s="1" t="s">
        <v>40</v>
      </c>
      <c r="AF24" s="12">
        <f t="shared" si="0"/>
        <v>0</v>
      </c>
    </row>
    <row r="25" spans="1:32" x14ac:dyDescent="0.3">
      <c r="A25" s="25" t="s">
        <v>64</v>
      </c>
      <c r="B25" s="1">
        <v>55</v>
      </c>
      <c r="C25" s="1">
        <v>1.5</v>
      </c>
      <c r="D25" s="20">
        <v>1.81570768537</v>
      </c>
      <c r="E25" s="1" t="s">
        <v>40</v>
      </c>
      <c r="AF25" s="12">
        <f t="shared" si="0"/>
        <v>0</v>
      </c>
    </row>
    <row r="26" spans="1:32" x14ac:dyDescent="0.3">
      <c r="A26" s="25" t="s">
        <v>56</v>
      </c>
      <c r="B26" s="1">
        <v>55</v>
      </c>
      <c r="C26" s="1">
        <v>1.5</v>
      </c>
      <c r="D26" s="20">
        <v>0.44813940335699998</v>
      </c>
      <c r="E26" s="1" t="s">
        <v>40</v>
      </c>
      <c r="AF26" s="12">
        <f t="shared" si="0"/>
        <v>0</v>
      </c>
    </row>
    <row r="27" spans="1:32" x14ac:dyDescent="0.3">
      <c r="A27" s="25" t="s">
        <v>57</v>
      </c>
      <c r="B27" s="1">
        <v>55</v>
      </c>
      <c r="C27" s="1">
        <v>1.5</v>
      </c>
      <c r="D27" s="20">
        <v>0.93957194533599997</v>
      </c>
      <c r="E27" s="1" t="s">
        <v>40</v>
      </c>
      <c r="AF27" s="12">
        <f t="shared" si="0"/>
        <v>0</v>
      </c>
    </row>
    <row r="28" spans="1:32" x14ac:dyDescent="0.3">
      <c r="A28" s="25" t="s">
        <v>58</v>
      </c>
      <c r="B28" s="1">
        <v>55</v>
      </c>
      <c r="C28" s="1">
        <v>1.5</v>
      </c>
      <c r="D28" s="20">
        <v>1.89434550845</v>
      </c>
      <c r="E28" s="1" t="s">
        <v>40</v>
      </c>
      <c r="AF28" s="12">
        <f t="shared" si="0"/>
        <v>0</v>
      </c>
    </row>
    <row r="29" spans="1:32" s="11" customFormat="1" x14ac:dyDescent="0.3">
      <c r="A29" s="18"/>
      <c r="D29" s="22"/>
      <c r="F29" s="22"/>
      <c r="G29" s="22"/>
      <c r="H29" s="22"/>
      <c r="I29" s="22"/>
      <c r="J29" s="27"/>
      <c r="K29" s="27"/>
      <c r="L29" s="21"/>
      <c r="M29" s="21"/>
      <c r="N29" s="21"/>
      <c r="O29" s="21"/>
      <c r="P29" s="33"/>
      <c r="Q29" s="33"/>
      <c r="R29" s="33"/>
      <c r="S29" s="33"/>
      <c r="T29" s="21"/>
      <c r="U29" s="21"/>
      <c r="V29" s="21"/>
      <c r="W29" s="21"/>
    </row>
    <row r="30" spans="1:32" x14ac:dyDescent="0.3">
      <c r="A30" s="25" t="s">
        <v>59</v>
      </c>
      <c r="B30" s="1">
        <v>55</v>
      </c>
      <c r="C30" s="1">
        <v>1.5</v>
      </c>
      <c r="D30" s="20">
        <v>0.394233691326</v>
      </c>
      <c r="E30" s="1" t="s">
        <v>39</v>
      </c>
      <c r="X30" s="8">
        <v>0.41</v>
      </c>
      <c r="Y30" s="8">
        <v>0.23</v>
      </c>
      <c r="Z30" s="8">
        <v>0.65</v>
      </c>
      <c r="AA30" s="8">
        <v>1.06</v>
      </c>
      <c r="AB30" s="9">
        <v>1.75</v>
      </c>
      <c r="AC30" s="9" t="s">
        <v>34</v>
      </c>
      <c r="AD30" s="9" t="s">
        <v>34</v>
      </c>
      <c r="AE30" s="9">
        <v>1.25</v>
      </c>
      <c r="AF30" s="12">
        <f t="shared" si="0"/>
        <v>0.23</v>
      </c>
    </row>
    <row r="31" spans="1:32" x14ac:dyDescent="0.3">
      <c r="A31" s="25" t="s">
        <v>60</v>
      </c>
      <c r="B31" s="1">
        <v>55</v>
      </c>
      <c r="C31" s="1">
        <v>1.5</v>
      </c>
      <c r="D31" s="20">
        <v>0.80477500408199998</v>
      </c>
      <c r="E31" s="1" t="s">
        <v>39</v>
      </c>
      <c r="X31" s="8">
        <v>0.53</v>
      </c>
      <c r="Y31" s="8">
        <v>0.5</v>
      </c>
      <c r="Z31" s="8">
        <v>1.06</v>
      </c>
      <c r="AA31" s="8">
        <v>1.23</v>
      </c>
      <c r="AB31" s="9" t="s">
        <v>34</v>
      </c>
      <c r="AC31" s="9" t="s">
        <v>34</v>
      </c>
      <c r="AD31" s="9" t="s">
        <v>34</v>
      </c>
      <c r="AE31" s="9" t="s">
        <v>34</v>
      </c>
      <c r="AF31" s="12">
        <f t="shared" si="0"/>
        <v>0.5</v>
      </c>
    </row>
    <row r="32" spans="1:32" x14ac:dyDescent="0.3">
      <c r="A32" s="25" t="s">
        <v>61</v>
      </c>
      <c r="B32" s="1">
        <v>55</v>
      </c>
      <c r="C32" s="1">
        <v>1.5</v>
      </c>
      <c r="D32" s="20">
        <v>1.7076141356200001</v>
      </c>
      <c r="E32" s="1" t="s">
        <v>39</v>
      </c>
      <c r="X32" s="8">
        <v>1.05</v>
      </c>
      <c r="Y32" s="8">
        <v>0.91</v>
      </c>
      <c r="Z32" s="8">
        <v>1.48</v>
      </c>
      <c r="AA32" s="8">
        <v>1.58</v>
      </c>
      <c r="AB32" s="9" t="s">
        <v>34</v>
      </c>
      <c r="AC32" s="9" t="s">
        <v>34</v>
      </c>
      <c r="AD32" s="9" t="s">
        <v>34</v>
      </c>
      <c r="AE32" s="9" t="s">
        <v>34</v>
      </c>
      <c r="AF32" s="12">
        <f t="shared" si="0"/>
        <v>0.91</v>
      </c>
    </row>
    <row r="33" spans="1:32" x14ac:dyDescent="0.3">
      <c r="A33" s="25" t="s">
        <v>62</v>
      </c>
      <c r="B33" s="1">
        <v>55</v>
      </c>
      <c r="C33" s="1">
        <v>1.5</v>
      </c>
      <c r="D33" s="20">
        <v>0.42156602891900002</v>
      </c>
      <c r="E33" s="1" t="s">
        <v>39</v>
      </c>
      <c r="X33" s="8">
        <v>0.34</v>
      </c>
      <c r="Y33" s="8">
        <v>0.33</v>
      </c>
      <c r="Z33" s="8">
        <v>0.93</v>
      </c>
      <c r="AA33" s="8">
        <v>1.1200000000000001</v>
      </c>
      <c r="AB33" s="9">
        <v>1.44</v>
      </c>
      <c r="AC33" s="9" t="s">
        <v>34</v>
      </c>
      <c r="AD33" s="9" t="s">
        <v>34</v>
      </c>
      <c r="AE33" s="9">
        <v>1.39</v>
      </c>
      <c r="AF33" s="12">
        <f t="shared" si="0"/>
        <v>0.33</v>
      </c>
    </row>
    <row r="34" spans="1:32" x14ac:dyDescent="0.3">
      <c r="A34" s="25" t="s">
        <v>63</v>
      </c>
      <c r="B34" s="1">
        <v>55</v>
      </c>
      <c r="C34" s="1">
        <v>1.5</v>
      </c>
      <c r="D34" s="20">
        <v>0.87657298072099998</v>
      </c>
      <c r="E34" s="1" t="s">
        <v>39</v>
      </c>
      <c r="X34" s="8">
        <v>0.57999999999999996</v>
      </c>
      <c r="Y34" s="8">
        <v>0.54</v>
      </c>
      <c r="Z34" s="8">
        <v>1.1000000000000001</v>
      </c>
      <c r="AA34" s="8">
        <v>1.25</v>
      </c>
      <c r="AF34" s="12">
        <f t="shared" si="0"/>
        <v>0.54</v>
      </c>
    </row>
    <row r="35" spans="1:32" x14ac:dyDescent="0.3">
      <c r="A35" s="25" t="s">
        <v>64</v>
      </c>
      <c r="B35" s="1">
        <v>55</v>
      </c>
      <c r="C35" s="1">
        <v>1.5</v>
      </c>
      <c r="D35" s="20">
        <v>1.81570768537</v>
      </c>
      <c r="E35" s="1" t="s">
        <v>39</v>
      </c>
      <c r="X35" s="8">
        <v>1.07</v>
      </c>
      <c r="Y35" s="8">
        <v>0.93</v>
      </c>
      <c r="Z35" s="8">
        <v>1.74</v>
      </c>
      <c r="AA35" s="8">
        <v>1.83</v>
      </c>
      <c r="AB35" s="9" t="s">
        <v>34</v>
      </c>
      <c r="AC35" s="9" t="s">
        <v>34</v>
      </c>
      <c r="AD35" s="9" t="s">
        <v>34</v>
      </c>
      <c r="AE35" s="9" t="s">
        <v>34</v>
      </c>
      <c r="AF35" s="12">
        <f t="shared" si="0"/>
        <v>0.93</v>
      </c>
    </row>
    <row r="36" spans="1:32" x14ac:dyDescent="0.3">
      <c r="A36" s="25" t="s">
        <v>56</v>
      </c>
      <c r="B36" s="1">
        <v>55</v>
      </c>
      <c r="C36" s="1">
        <v>1.5</v>
      </c>
      <c r="D36" s="20">
        <v>0.44813940335699998</v>
      </c>
      <c r="E36" s="1" t="s">
        <v>39</v>
      </c>
      <c r="J36" s="27">
        <f t="shared" ref="J36:K38" si="1">(1+L36)/(1-L36)</f>
        <v>1</v>
      </c>
      <c r="K36" s="27">
        <f t="shared" si="1"/>
        <v>1</v>
      </c>
      <c r="AF36" s="12">
        <f t="shared" si="0"/>
        <v>0</v>
      </c>
    </row>
    <row r="37" spans="1:32" x14ac:dyDescent="0.3">
      <c r="A37" s="25" t="s">
        <v>57</v>
      </c>
      <c r="B37" s="1">
        <v>55</v>
      </c>
      <c r="C37" s="1">
        <v>1.5</v>
      </c>
      <c r="D37" s="20">
        <v>0.93957194533599997</v>
      </c>
      <c r="E37" s="1" t="s">
        <v>39</v>
      </c>
      <c r="J37" s="27">
        <f t="shared" si="1"/>
        <v>1</v>
      </c>
      <c r="K37" s="27">
        <f t="shared" si="1"/>
        <v>1</v>
      </c>
      <c r="AF37" s="12">
        <f t="shared" si="0"/>
        <v>0</v>
      </c>
    </row>
    <row r="38" spans="1:32" x14ac:dyDescent="0.3">
      <c r="A38" s="25" t="s">
        <v>58</v>
      </c>
      <c r="B38" s="1">
        <v>55</v>
      </c>
      <c r="C38" s="1">
        <v>1.5</v>
      </c>
      <c r="D38" s="20">
        <v>1.89434550845</v>
      </c>
      <c r="E38" s="1" t="s">
        <v>39</v>
      </c>
      <c r="J38" s="27">
        <f t="shared" si="1"/>
        <v>1</v>
      </c>
      <c r="K38" s="27">
        <f t="shared" si="1"/>
        <v>1</v>
      </c>
      <c r="AF38" s="12">
        <f t="shared" si="0"/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Designer data</vt:lpstr>
      <vt:lpstr>Python model</vt:lpstr>
      <vt:lpstr>Capacitor Current vs Rc</vt:lpstr>
      <vt:lpstr>'Designer data'!Zone_d_impression</vt:lpstr>
    </vt:vector>
  </TitlesOfParts>
  <Company>CEA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HILLAIRET Julien 218595</dc:creator>
  <cp:lastModifiedBy>HILLAIRET Julien 218595</cp:lastModifiedBy>
  <dcterms:created xsi:type="dcterms:W3CDTF">2015-03-19T10:01:41Z</dcterms:created>
  <dcterms:modified xsi:type="dcterms:W3CDTF">2015-03-24T15:55:11Z</dcterms:modified>
</cp:coreProperties>
</file>