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showInkAnnotation="0"/>
  <mc:AlternateContent xmlns:mc="http://schemas.openxmlformats.org/markup-compatibility/2006">
    <mc:Choice Requires="x15">
      <x15ac:absPath xmlns:x15ac="http://schemas.microsoft.com/office/spreadsheetml/2010/11/ac" url="C:\Users\Moupali Roy\Desktop\Attenment 2019\2019_0dd\5th sem_2021 batch\"/>
    </mc:Choice>
  </mc:AlternateContent>
  <xr:revisionPtr revIDLastSave="0" documentId="13_ncr:1_{1BFCB083-AE78-462F-94E8-C23F1D0E3C8A}" xr6:coauthVersionLast="47" xr6:coauthVersionMax="47" xr10:uidLastSave="{00000000-0000-0000-0000-000000000000}"/>
  <bookViews>
    <workbookView xWindow="-110" yWindow="-110" windowWidth="19420" windowHeight="10300" tabRatio="500" firstSheet="4" activeTab="7" xr2:uid="{00000000-000D-0000-FFFF-FFFF00000000}"/>
  </bookViews>
  <sheets>
    <sheet name="CO1" sheetId="1" r:id="rId1"/>
    <sheet name="CO2" sheetId="2" r:id="rId2"/>
    <sheet name="CO3" sheetId="6" r:id="rId3"/>
    <sheet name="CO4" sheetId="5" r:id="rId4"/>
    <sheet name="CO5" sheetId="4" r:id="rId5"/>
    <sheet name="CO Attainment (CIE)" sheetId="9" r:id="rId6"/>
    <sheet name="OverAll CO Attainment" sheetId="10" r:id="rId7"/>
    <sheet name="CO to PO" sheetId="11" r:id="rId8"/>
    <sheet name="CO to PSO" sheetId="8" r:id="rId9"/>
  </sheets>
  <definedNames>
    <definedName name="_xlnm._FilterDatabase" localSheetId="0" hidden="1">'CO1'!$B$4:$J$139</definedName>
    <definedName name="_xlnm._FilterDatabase" localSheetId="1" hidden="1">'CO2'!$B$4:$J$139</definedName>
    <definedName name="_xlnm._FilterDatabase" localSheetId="2" hidden="1">'CO3'!$B$4:$K$138</definedName>
    <definedName name="_xlnm._FilterDatabase" localSheetId="3" hidden="1">'CO4'!$A$4:$J$138</definedName>
    <definedName name="_xlnm._FilterDatabase" localSheetId="4" hidden="1">'CO5'!#REF!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19" i="4" l="1"/>
  <c r="I119" i="4" s="1"/>
  <c r="J119" i="4" s="1"/>
  <c r="K119" i="4" s="1"/>
  <c r="G120" i="4"/>
  <c r="I120" i="4" s="1"/>
  <c r="J120" i="4" s="1"/>
  <c r="K120" i="4" s="1"/>
  <c r="G121" i="4"/>
  <c r="I121" i="4" s="1"/>
  <c r="J121" i="4" s="1"/>
  <c r="K121" i="4" s="1"/>
  <c r="G122" i="4"/>
  <c r="I122" i="4"/>
  <c r="J122" i="4" s="1"/>
  <c r="K122" i="4" s="1"/>
  <c r="G123" i="4"/>
  <c r="I123" i="4" s="1"/>
  <c r="J123" i="4" s="1"/>
  <c r="K123" i="4" s="1"/>
  <c r="G124" i="4"/>
  <c r="I124" i="4" s="1"/>
  <c r="J124" i="4" s="1"/>
  <c r="K124" i="4" s="1"/>
  <c r="G125" i="4"/>
  <c r="I125" i="4" s="1"/>
  <c r="J125" i="4" s="1"/>
  <c r="K125" i="4" s="1"/>
  <c r="G126" i="4"/>
  <c r="I126" i="4" s="1"/>
  <c r="J126" i="4" s="1"/>
  <c r="K126" i="4" s="1"/>
  <c r="G127" i="4"/>
  <c r="I127" i="4" s="1"/>
  <c r="J127" i="4" s="1"/>
  <c r="K127" i="4" s="1"/>
  <c r="G121" i="5"/>
  <c r="I121" i="5" s="1"/>
  <c r="J121" i="5" s="1"/>
  <c r="K121" i="5" s="1"/>
  <c r="G122" i="5"/>
  <c r="I122" i="5" s="1"/>
  <c r="J122" i="5" s="1"/>
  <c r="K122" i="5" s="1"/>
  <c r="G123" i="5"/>
  <c r="I123" i="5"/>
  <c r="J123" i="5"/>
  <c r="K123" i="5" s="1"/>
  <c r="G124" i="5"/>
  <c r="I124" i="5" s="1"/>
  <c r="J124" i="5" s="1"/>
  <c r="K124" i="5" s="1"/>
  <c r="G125" i="5"/>
  <c r="I125" i="5"/>
  <c r="J125" i="5"/>
  <c r="K125" i="5"/>
  <c r="G126" i="5"/>
  <c r="I126" i="5" s="1"/>
  <c r="J126" i="5" s="1"/>
  <c r="K126" i="5" s="1"/>
  <c r="G127" i="5"/>
  <c r="I127" i="5"/>
  <c r="J127" i="5"/>
  <c r="K127" i="5" s="1"/>
  <c r="G128" i="5"/>
  <c r="I128" i="5" s="1"/>
  <c r="J128" i="5" s="1"/>
  <c r="K128" i="5" s="1"/>
  <c r="G129" i="5"/>
  <c r="I129" i="5"/>
  <c r="J129" i="5" s="1"/>
  <c r="K129" i="5" s="1"/>
  <c r="G102" i="6"/>
  <c r="I102" i="6" s="1"/>
  <c r="J102" i="6" s="1"/>
  <c r="K102" i="6" s="1"/>
  <c r="G103" i="6"/>
  <c r="I103" i="6" s="1"/>
  <c r="J103" i="6" s="1"/>
  <c r="K103" i="6" s="1"/>
  <c r="G104" i="6"/>
  <c r="I104" i="6" s="1"/>
  <c r="J104" i="6" s="1"/>
  <c r="K104" i="6" s="1"/>
  <c r="G105" i="6"/>
  <c r="I105" i="6"/>
  <c r="J105" i="6" s="1"/>
  <c r="K105" i="6" s="1"/>
  <c r="G106" i="6"/>
  <c r="I106" i="6" s="1"/>
  <c r="J106" i="6" s="1"/>
  <c r="K106" i="6" s="1"/>
  <c r="G107" i="6"/>
  <c r="I107" i="6"/>
  <c r="J107" i="6" s="1"/>
  <c r="K107" i="6" s="1"/>
  <c r="G108" i="6"/>
  <c r="I108" i="6" s="1"/>
  <c r="J108" i="6" s="1"/>
  <c r="K108" i="6" s="1"/>
  <c r="G109" i="6"/>
  <c r="I109" i="6" s="1"/>
  <c r="J109" i="6" s="1"/>
  <c r="K109" i="6" s="1"/>
  <c r="G110" i="6"/>
  <c r="I110" i="6" s="1"/>
  <c r="J110" i="6" s="1"/>
  <c r="K110" i="6" s="1"/>
  <c r="G119" i="2" l="1"/>
  <c r="I119" i="2" s="1"/>
  <c r="J119" i="2" s="1"/>
  <c r="K119" i="2" s="1"/>
  <c r="G120" i="2"/>
  <c r="I120" i="2"/>
  <c r="J120" i="2" s="1"/>
  <c r="K120" i="2" s="1"/>
  <c r="G121" i="2"/>
  <c r="I121" i="2" s="1"/>
  <c r="J121" i="2" s="1"/>
  <c r="K121" i="2" s="1"/>
  <c r="G122" i="2"/>
  <c r="I122" i="2"/>
  <c r="J122" i="2" s="1"/>
  <c r="K122" i="2" s="1"/>
  <c r="G123" i="2"/>
  <c r="I123" i="2" s="1"/>
  <c r="J123" i="2" s="1"/>
  <c r="K123" i="2" s="1"/>
  <c r="G124" i="2"/>
  <c r="I124" i="2"/>
  <c r="J124" i="2" s="1"/>
  <c r="K124" i="2" s="1"/>
  <c r="G125" i="2"/>
  <c r="I125" i="2" s="1"/>
  <c r="J125" i="2" s="1"/>
  <c r="K125" i="2" s="1"/>
  <c r="G126" i="2"/>
  <c r="I126" i="2"/>
  <c r="J126" i="2" s="1"/>
  <c r="K126" i="2" s="1"/>
  <c r="G127" i="2"/>
  <c r="I127" i="2" s="1"/>
  <c r="J127" i="2" s="1"/>
  <c r="K127" i="2" s="1"/>
  <c r="G126" i="1"/>
  <c r="I126" i="1"/>
  <c r="J126" i="1" s="1"/>
  <c r="K126" i="1" s="1"/>
  <c r="G127" i="1"/>
  <c r="I127" i="1" s="1"/>
  <c r="J127" i="1" s="1"/>
  <c r="K127" i="1" s="1"/>
  <c r="G128" i="1"/>
  <c r="I128" i="1"/>
  <c r="J128" i="1" s="1"/>
  <c r="K128" i="1" s="1"/>
  <c r="G129" i="1"/>
  <c r="I129" i="1" s="1"/>
  <c r="J129" i="1" s="1"/>
  <c r="K129" i="1" s="1"/>
  <c r="G130" i="1"/>
  <c r="I130" i="1"/>
  <c r="J130" i="1" s="1"/>
  <c r="K130" i="1" s="1"/>
  <c r="G131" i="1"/>
  <c r="I131" i="1" s="1"/>
  <c r="J131" i="1" s="1"/>
  <c r="K131" i="1" s="1"/>
  <c r="G132" i="1"/>
  <c r="I132" i="1"/>
  <c r="J132" i="1" s="1"/>
  <c r="K132" i="1" s="1"/>
  <c r="G133" i="1"/>
  <c r="I133" i="1" s="1"/>
  <c r="J133" i="1" s="1"/>
  <c r="K133" i="1" s="1"/>
  <c r="G134" i="1"/>
  <c r="I134" i="1"/>
  <c r="J134" i="1" s="1"/>
  <c r="K134" i="1" s="1"/>
  <c r="I13" i="11"/>
  <c r="H13" i="11"/>
  <c r="G118" i="4"/>
  <c r="I118" i="4" s="1"/>
  <c r="J118" i="4" s="1"/>
  <c r="K118" i="4" s="1"/>
  <c r="G117" i="4"/>
  <c r="I117" i="4" s="1"/>
  <c r="J117" i="4" s="1"/>
  <c r="K117" i="4" s="1"/>
  <c r="G116" i="4"/>
  <c r="I116" i="4" s="1"/>
  <c r="J116" i="4" s="1"/>
  <c r="K116" i="4" s="1"/>
  <c r="G115" i="4"/>
  <c r="I115" i="4" s="1"/>
  <c r="J115" i="4" s="1"/>
  <c r="K115" i="4" s="1"/>
  <c r="G138" i="4"/>
  <c r="I138" i="4" s="1"/>
  <c r="J138" i="4" s="1"/>
  <c r="K138" i="4" s="1"/>
  <c r="G137" i="4"/>
  <c r="I137" i="4" s="1"/>
  <c r="J137" i="4" s="1"/>
  <c r="K137" i="4" s="1"/>
  <c r="G136" i="4"/>
  <c r="I136" i="4" s="1"/>
  <c r="J136" i="4" s="1"/>
  <c r="K136" i="4" s="1"/>
  <c r="G135" i="4"/>
  <c r="I135" i="4" s="1"/>
  <c r="J135" i="4" s="1"/>
  <c r="K135" i="4" s="1"/>
  <c r="G134" i="4"/>
  <c r="I134" i="4" s="1"/>
  <c r="J134" i="4" s="1"/>
  <c r="K134" i="4" s="1"/>
  <c r="G133" i="4"/>
  <c r="I133" i="4" s="1"/>
  <c r="J133" i="4" s="1"/>
  <c r="K133" i="4" s="1"/>
  <c r="G132" i="4"/>
  <c r="I132" i="4" s="1"/>
  <c r="J132" i="4" s="1"/>
  <c r="K132" i="4" s="1"/>
  <c r="G131" i="4"/>
  <c r="I131" i="4" s="1"/>
  <c r="J131" i="4" s="1"/>
  <c r="K131" i="4" s="1"/>
  <c r="G130" i="4"/>
  <c r="I130" i="4" s="1"/>
  <c r="J130" i="4" s="1"/>
  <c r="K130" i="4" s="1"/>
  <c r="G129" i="4"/>
  <c r="I129" i="4" s="1"/>
  <c r="J129" i="4" s="1"/>
  <c r="K129" i="4" s="1"/>
  <c r="G128" i="4"/>
  <c r="I128" i="4" s="1"/>
  <c r="J128" i="4" s="1"/>
  <c r="K128" i="4" s="1"/>
  <c r="G114" i="4"/>
  <c r="I114" i="4" s="1"/>
  <c r="J114" i="4" s="1"/>
  <c r="K114" i="4" s="1"/>
  <c r="G113" i="4"/>
  <c r="I113" i="4" s="1"/>
  <c r="J113" i="4" s="1"/>
  <c r="K113" i="4" s="1"/>
  <c r="G112" i="4"/>
  <c r="I112" i="4" s="1"/>
  <c r="J112" i="4" s="1"/>
  <c r="K112" i="4" s="1"/>
  <c r="G111" i="4"/>
  <c r="I111" i="4" s="1"/>
  <c r="J111" i="4" s="1"/>
  <c r="K111" i="4" s="1"/>
  <c r="G110" i="4"/>
  <c r="I110" i="4" s="1"/>
  <c r="J110" i="4" s="1"/>
  <c r="K110" i="4" s="1"/>
  <c r="G109" i="4"/>
  <c r="I109" i="4" s="1"/>
  <c r="J109" i="4" s="1"/>
  <c r="K109" i="4" s="1"/>
  <c r="G108" i="4"/>
  <c r="I108" i="4" s="1"/>
  <c r="J108" i="4" s="1"/>
  <c r="K108" i="4" s="1"/>
  <c r="G107" i="4"/>
  <c r="I107" i="4" s="1"/>
  <c r="J107" i="4" s="1"/>
  <c r="K107" i="4" s="1"/>
  <c r="G106" i="4"/>
  <c r="I106" i="4" s="1"/>
  <c r="J106" i="4" s="1"/>
  <c r="K106" i="4" s="1"/>
  <c r="G105" i="4"/>
  <c r="I105" i="4" s="1"/>
  <c r="J105" i="4" s="1"/>
  <c r="K105" i="4" s="1"/>
  <c r="G104" i="4"/>
  <c r="I104" i="4" s="1"/>
  <c r="J104" i="4" s="1"/>
  <c r="K104" i="4" s="1"/>
  <c r="G103" i="4"/>
  <c r="I103" i="4" s="1"/>
  <c r="J103" i="4" s="1"/>
  <c r="K103" i="4" s="1"/>
  <c r="G102" i="4"/>
  <c r="I102" i="4" s="1"/>
  <c r="J102" i="4" s="1"/>
  <c r="K102" i="4" s="1"/>
  <c r="G101" i="4"/>
  <c r="I101" i="4" s="1"/>
  <c r="J101" i="4" s="1"/>
  <c r="K101" i="4" s="1"/>
  <c r="G100" i="4"/>
  <c r="I100" i="4" s="1"/>
  <c r="J100" i="4" s="1"/>
  <c r="K100" i="4" s="1"/>
  <c r="G99" i="4"/>
  <c r="I99" i="4" s="1"/>
  <c r="J99" i="4" s="1"/>
  <c r="K99" i="4" s="1"/>
  <c r="G98" i="4"/>
  <c r="I98" i="4" s="1"/>
  <c r="J98" i="4" s="1"/>
  <c r="K98" i="4" s="1"/>
  <c r="G97" i="4"/>
  <c r="I97" i="4" s="1"/>
  <c r="J97" i="4" s="1"/>
  <c r="K97" i="4" s="1"/>
  <c r="G96" i="4"/>
  <c r="I96" i="4" s="1"/>
  <c r="J96" i="4" s="1"/>
  <c r="K96" i="4" s="1"/>
  <c r="G95" i="4"/>
  <c r="I95" i="4" s="1"/>
  <c r="J95" i="4" s="1"/>
  <c r="K95" i="4" s="1"/>
  <c r="G94" i="4"/>
  <c r="I94" i="4" s="1"/>
  <c r="J94" i="4" s="1"/>
  <c r="K94" i="4" s="1"/>
  <c r="G93" i="4"/>
  <c r="I93" i="4" s="1"/>
  <c r="J93" i="4" s="1"/>
  <c r="K93" i="4" s="1"/>
  <c r="G92" i="4"/>
  <c r="I92" i="4" s="1"/>
  <c r="J92" i="4" s="1"/>
  <c r="K92" i="4" s="1"/>
  <c r="G91" i="4"/>
  <c r="I91" i="4" s="1"/>
  <c r="J91" i="4" s="1"/>
  <c r="K91" i="4" s="1"/>
  <c r="G90" i="4"/>
  <c r="I90" i="4" s="1"/>
  <c r="J90" i="4" s="1"/>
  <c r="K90" i="4" s="1"/>
  <c r="G89" i="4"/>
  <c r="I89" i="4" s="1"/>
  <c r="J89" i="4" s="1"/>
  <c r="K89" i="4" s="1"/>
  <c r="G88" i="4"/>
  <c r="I88" i="4" s="1"/>
  <c r="J88" i="4" s="1"/>
  <c r="K88" i="4" s="1"/>
  <c r="G87" i="4"/>
  <c r="I87" i="4" s="1"/>
  <c r="J87" i="4" s="1"/>
  <c r="K87" i="4" s="1"/>
  <c r="G86" i="4"/>
  <c r="I86" i="4" s="1"/>
  <c r="J86" i="4" s="1"/>
  <c r="K86" i="4" s="1"/>
  <c r="G85" i="4"/>
  <c r="I85" i="4" s="1"/>
  <c r="J85" i="4" s="1"/>
  <c r="K85" i="4" s="1"/>
  <c r="G84" i="4"/>
  <c r="I84" i="4" s="1"/>
  <c r="J84" i="4" s="1"/>
  <c r="K84" i="4" s="1"/>
  <c r="G83" i="4"/>
  <c r="I83" i="4" s="1"/>
  <c r="J83" i="4" s="1"/>
  <c r="K83" i="4" s="1"/>
  <c r="G82" i="4"/>
  <c r="I82" i="4" s="1"/>
  <c r="J82" i="4" s="1"/>
  <c r="K82" i="4" s="1"/>
  <c r="G81" i="4"/>
  <c r="I81" i="4" s="1"/>
  <c r="J81" i="4" s="1"/>
  <c r="K81" i="4" s="1"/>
  <c r="G80" i="4"/>
  <c r="I80" i="4" s="1"/>
  <c r="J80" i="4" s="1"/>
  <c r="K80" i="4" s="1"/>
  <c r="G79" i="4"/>
  <c r="I79" i="4" s="1"/>
  <c r="J79" i="4" s="1"/>
  <c r="K79" i="4" s="1"/>
  <c r="G78" i="4"/>
  <c r="I78" i="4" s="1"/>
  <c r="J78" i="4" s="1"/>
  <c r="K78" i="4" s="1"/>
  <c r="G77" i="4"/>
  <c r="I77" i="4" s="1"/>
  <c r="J77" i="4" s="1"/>
  <c r="K77" i="4" s="1"/>
  <c r="G76" i="4"/>
  <c r="I76" i="4" s="1"/>
  <c r="J76" i="4" s="1"/>
  <c r="K76" i="4" s="1"/>
  <c r="G75" i="4"/>
  <c r="I75" i="4" s="1"/>
  <c r="J75" i="4" s="1"/>
  <c r="K75" i="4" s="1"/>
  <c r="G74" i="4"/>
  <c r="I74" i="4" s="1"/>
  <c r="J74" i="4" s="1"/>
  <c r="K74" i="4" s="1"/>
  <c r="G73" i="4"/>
  <c r="I73" i="4" s="1"/>
  <c r="J73" i="4" s="1"/>
  <c r="K73" i="4" s="1"/>
  <c r="G72" i="4"/>
  <c r="I72" i="4" s="1"/>
  <c r="J72" i="4" s="1"/>
  <c r="K72" i="4" s="1"/>
  <c r="G71" i="4"/>
  <c r="I71" i="4" s="1"/>
  <c r="J71" i="4" s="1"/>
  <c r="K71" i="4" s="1"/>
  <c r="G70" i="4"/>
  <c r="I70" i="4" s="1"/>
  <c r="J70" i="4" s="1"/>
  <c r="K70" i="4" s="1"/>
  <c r="G69" i="4"/>
  <c r="I69" i="4" s="1"/>
  <c r="J69" i="4" s="1"/>
  <c r="K69" i="4" s="1"/>
  <c r="G68" i="4"/>
  <c r="I68" i="4" s="1"/>
  <c r="J68" i="4" s="1"/>
  <c r="K68" i="4" s="1"/>
  <c r="G67" i="4"/>
  <c r="I67" i="4" s="1"/>
  <c r="J67" i="4" s="1"/>
  <c r="K67" i="4" s="1"/>
  <c r="G66" i="4"/>
  <c r="I66" i="4" s="1"/>
  <c r="J66" i="4" s="1"/>
  <c r="K66" i="4" s="1"/>
  <c r="G65" i="4"/>
  <c r="I65" i="4" s="1"/>
  <c r="J65" i="4" s="1"/>
  <c r="K65" i="4" s="1"/>
  <c r="G64" i="4"/>
  <c r="I64" i="4" s="1"/>
  <c r="J64" i="4" s="1"/>
  <c r="K64" i="4" s="1"/>
  <c r="G63" i="4"/>
  <c r="I63" i="4" s="1"/>
  <c r="J63" i="4" s="1"/>
  <c r="K63" i="4" s="1"/>
  <c r="G62" i="4"/>
  <c r="I62" i="4" s="1"/>
  <c r="J62" i="4" s="1"/>
  <c r="K62" i="4" s="1"/>
  <c r="G61" i="4"/>
  <c r="I61" i="4" s="1"/>
  <c r="J61" i="4" s="1"/>
  <c r="K61" i="4" s="1"/>
  <c r="G60" i="4"/>
  <c r="I60" i="4" s="1"/>
  <c r="J60" i="4" s="1"/>
  <c r="K60" i="4" s="1"/>
  <c r="G59" i="4"/>
  <c r="I59" i="4" s="1"/>
  <c r="J59" i="4" s="1"/>
  <c r="K59" i="4" s="1"/>
  <c r="G58" i="4"/>
  <c r="I58" i="4" s="1"/>
  <c r="J58" i="4" s="1"/>
  <c r="K58" i="4" s="1"/>
  <c r="G57" i="4"/>
  <c r="I57" i="4" s="1"/>
  <c r="J57" i="4" s="1"/>
  <c r="K57" i="4" s="1"/>
  <c r="G56" i="4"/>
  <c r="I56" i="4" s="1"/>
  <c r="J56" i="4" s="1"/>
  <c r="K56" i="4" s="1"/>
  <c r="G55" i="4"/>
  <c r="I55" i="4" s="1"/>
  <c r="J55" i="4" s="1"/>
  <c r="K55" i="4" s="1"/>
  <c r="G54" i="4"/>
  <c r="I54" i="4" s="1"/>
  <c r="J54" i="4" s="1"/>
  <c r="K54" i="4" s="1"/>
  <c r="G53" i="4"/>
  <c r="I53" i="4" s="1"/>
  <c r="J53" i="4" s="1"/>
  <c r="K53" i="4" s="1"/>
  <c r="G52" i="4"/>
  <c r="I52" i="4" s="1"/>
  <c r="J52" i="4" s="1"/>
  <c r="K52" i="4" s="1"/>
  <c r="G51" i="4"/>
  <c r="I51" i="4" s="1"/>
  <c r="J51" i="4" s="1"/>
  <c r="K51" i="4" s="1"/>
  <c r="G50" i="4"/>
  <c r="I50" i="4" s="1"/>
  <c r="J50" i="4" s="1"/>
  <c r="K50" i="4" s="1"/>
  <c r="G49" i="4"/>
  <c r="I49" i="4" s="1"/>
  <c r="J49" i="4" s="1"/>
  <c r="K49" i="4" s="1"/>
  <c r="G48" i="4"/>
  <c r="I48" i="4" s="1"/>
  <c r="J48" i="4" s="1"/>
  <c r="K48" i="4" s="1"/>
  <c r="G47" i="4"/>
  <c r="I47" i="4" s="1"/>
  <c r="J47" i="4" s="1"/>
  <c r="K47" i="4" s="1"/>
  <c r="G46" i="4"/>
  <c r="I46" i="4" s="1"/>
  <c r="J46" i="4" s="1"/>
  <c r="K46" i="4" s="1"/>
  <c r="G45" i="4"/>
  <c r="I45" i="4" s="1"/>
  <c r="J45" i="4" s="1"/>
  <c r="K45" i="4" s="1"/>
  <c r="G44" i="4"/>
  <c r="I44" i="4" s="1"/>
  <c r="J44" i="4" s="1"/>
  <c r="K44" i="4" s="1"/>
  <c r="G43" i="4"/>
  <c r="I43" i="4" s="1"/>
  <c r="J43" i="4" s="1"/>
  <c r="K43" i="4" s="1"/>
  <c r="G42" i="4"/>
  <c r="I42" i="4" s="1"/>
  <c r="J42" i="4" s="1"/>
  <c r="K42" i="4" s="1"/>
  <c r="G41" i="4"/>
  <c r="I41" i="4" s="1"/>
  <c r="J41" i="4" s="1"/>
  <c r="K41" i="4" s="1"/>
  <c r="G40" i="4"/>
  <c r="I40" i="4" s="1"/>
  <c r="J40" i="4" s="1"/>
  <c r="K40" i="4" s="1"/>
  <c r="G39" i="4"/>
  <c r="I39" i="4" s="1"/>
  <c r="J39" i="4" s="1"/>
  <c r="K39" i="4" s="1"/>
  <c r="G38" i="4"/>
  <c r="I38" i="4" s="1"/>
  <c r="J38" i="4" s="1"/>
  <c r="K38" i="4" s="1"/>
  <c r="G37" i="4"/>
  <c r="I37" i="4" s="1"/>
  <c r="J37" i="4" s="1"/>
  <c r="K37" i="4" s="1"/>
  <c r="G36" i="4"/>
  <c r="I36" i="4" s="1"/>
  <c r="J36" i="4" s="1"/>
  <c r="K36" i="4" s="1"/>
  <c r="G35" i="4"/>
  <c r="I35" i="4" s="1"/>
  <c r="J35" i="4" s="1"/>
  <c r="K35" i="4" s="1"/>
  <c r="G34" i="4"/>
  <c r="I34" i="4" s="1"/>
  <c r="J34" i="4" s="1"/>
  <c r="K34" i="4" s="1"/>
  <c r="G33" i="4"/>
  <c r="I33" i="4" s="1"/>
  <c r="J33" i="4" s="1"/>
  <c r="K33" i="4" s="1"/>
  <c r="G32" i="4"/>
  <c r="I32" i="4" s="1"/>
  <c r="J32" i="4" s="1"/>
  <c r="K32" i="4" s="1"/>
  <c r="G31" i="4"/>
  <c r="I31" i="4" s="1"/>
  <c r="J31" i="4" s="1"/>
  <c r="K31" i="4" s="1"/>
  <c r="G30" i="4"/>
  <c r="I30" i="4" s="1"/>
  <c r="J30" i="4" s="1"/>
  <c r="K30" i="4" s="1"/>
  <c r="G29" i="4"/>
  <c r="I29" i="4" s="1"/>
  <c r="J29" i="4" s="1"/>
  <c r="K29" i="4" s="1"/>
  <c r="G28" i="4"/>
  <c r="I28" i="4" s="1"/>
  <c r="J28" i="4" s="1"/>
  <c r="K28" i="4" s="1"/>
  <c r="G27" i="4"/>
  <c r="I27" i="4" s="1"/>
  <c r="J27" i="4" s="1"/>
  <c r="K27" i="4" s="1"/>
  <c r="G26" i="4"/>
  <c r="I26" i="4" s="1"/>
  <c r="J26" i="4" s="1"/>
  <c r="K26" i="4" s="1"/>
  <c r="G25" i="4"/>
  <c r="I25" i="4" s="1"/>
  <c r="J25" i="4" s="1"/>
  <c r="K25" i="4" s="1"/>
  <c r="G24" i="4"/>
  <c r="I24" i="4" s="1"/>
  <c r="J24" i="4" s="1"/>
  <c r="K24" i="4" s="1"/>
  <c r="G23" i="4"/>
  <c r="I23" i="4" s="1"/>
  <c r="J23" i="4" s="1"/>
  <c r="K23" i="4" s="1"/>
  <c r="G22" i="4"/>
  <c r="I22" i="4" s="1"/>
  <c r="J22" i="4" s="1"/>
  <c r="K22" i="4" s="1"/>
  <c r="G21" i="4"/>
  <c r="I21" i="4" s="1"/>
  <c r="J21" i="4" s="1"/>
  <c r="K21" i="4" s="1"/>
  <c r="G20" i="4"/>
  <c r="I20" i="4" s="1"/>
  <c r="J20" i="4" s="1"/>
  <c r="K20" i="4" s="1"/>
  <c r="G19" i="4"/>
  <c r="I19" i="4" s="1"/>
  <c r="J19" i="4" s="1"/>
  <c r="K19" i="4" s="1"/>
  <c r="G18" i="4"/>
  <c r="I18" i="4" s="1"/>
  <c r="J18" i="4" s="1"/>
  <c r="K18" i="4" s="1"/>
  <c r="G17" i="4"/>
  <c r="I17" i="4" s="1"/>
  <c r="J17" i="4" s="1"/>
  <c r="K17" i="4" s="1"/>
  <c r="G16" i="4"/>
  <c r="I16" i="4" s="1"/>
  <c r="J16" i="4" s="1"/>
  <c r="K16" i="4" s="1"/>
  <c r="G15" i="4"/>
  <c r="I15" i="4" s="1"/>
  <c r="J15" i="4" s="1"/>
  <c r="K15" i="4" s="1"/>
  <c r="G14" i="4"/>
  <c r="I14" i="4" s="1"/>
  <c r="J14" i="4" s="1"/>
  <c r="K14" i="4" s="1"/>
  <c r="G13" i="4"/>
  <c r="I13" i="4" s="1"/>
  <c r="J13" i="4" s="1"/>
  <c r="K13" i="4" s="1"/>
  <c r="G12" i="4"/>
  <c r="I12" i="4" s="1"/>
  <c r="J12" i="4" s="1"/>
  <c r="K12" i="4" s="1"/>
  <c r="G11" i="4"/>
  <c r="I11" i="4" s="1"/>
  <c r="J11" i="4" s="1"/>
  <c r="K11" i="4" s="1"/>
  <c r="G10" i="4"/>
  <c r="I10" i="4" s="1"/>
  <c r="J10" i="4" s="1"/>
  <c r="K10" i="4" s="1"/>
  <c r="G9" i="4"/>
  <c r="I9" i="4" s="1"/>
  <c r="J9" i="4" s="1"/>
  <c r="K9" i="4" s="1"/>
  <c r="G8" i="4"/>
  <c r="I8" i="4" s="1"/>
  <c r="J8" i="4" s="1"/>
  <c r="K8" i="4" s="1"/>
  <c r="G7" i="4"/>
  <c r="I7" i="4" s="1"/>
  <c r="J7" i="4" s="1"/>
  <c r="K7" i="4" s="1"/>
  <c r="G6" i="4"/>
  <c r="I6" i="4" s="1"/>
  <c r="J6" i="4" s="1"/>
  <c r="K6" i="4" s="1"/>
  <c r="G5" i="4"/>
  <c r="I5" i="4" s="1"/>
  <c r="J5" i="4" s="1"/>
  <c r="K5" i="4" s="1"/>
  <c r="G4" i="4"/>
  <c r="I4" i="4" s="1"/>
  <c r="J4" i="4" s="1"/>
  <c r="K4" i="4" s="1"/>
  <c r="G120" i="5"/>
  <c r="I120" i="5" s="1"/>
  <c r="J120" i="5" s="1"/>
  <c r="K120" i="5" s="1"/>
  <c r="G119" i="5"/>
  <c r="I119" i="5" s="1"/>
  <c r="J119" i="5" s="1"/>
  <c r="K119" i="5" s="1"/>
  <c r="G118" i="5"/>
  <c r="I118" i="5" s="1"/>
  <c r="J118" i="5" s="1"/>
  <c r="K118" i="5" s="1"/>
  <c r="G138" i="5"/>
  <c r="I138" i="5" s="1"/>
  <c r="J138" i="5" s="1"/>
  <c r="K138" i="5" s="1"/>
  <c r="G137" i="5"/>
  <c r="I137" i="5" s="1"/>
  <c r="J137" i="5" s="1"/>
  <c r="K137" i="5" s="1"/>
  <c r="G136" i="5"/>
  <c r="I136" i="5" s="1"/>
  <c r="J136" i="5" s="1"/>
  <c r="K136" i="5" s="1"/>
  <c r="G135" i="5"/>
  <c r="I135" i="5" s="1"/>
  <c r="J135" i="5" s="1"/>
  <c r="K135" i="5" s="1"/>
  <c r="G134" i="5"/>
  <c r="I134" i="5" s="1"/>
  <c r="J134" i="5" s="1"/>
  <c r="K134" i="5" s="1"/>
  <c r="G133" i="5"/>
  <c r="I133" i="5" s="1"/>
  <c r="J133" i="5" s="1"/>
  <c r="K133" i="5" s="1"/>
  <c r="G132" i="5"/>
  <c r="I132" i="5" s="1"/>
  <c r="J132" i="5" s="1"/>
  <c r="K132" i="5" s="1"/>
  <c r="G131" i="5"/>
  <c r="I131" i="5" s="1"/>
  <c r="J131" i="5" s="1"/>
  <c r="K131" i="5" s="1"/>
  <c r="G130" i="5"/>
  <c r="I130" i="5" s="1"/>
  <c r="J130" i="5" s="1"/>
  <c r="K130" i="5" s="1"/>
  <c r="G117" i="5"/>
  <c r="I117" i="5" s="1"/>
  <c r="J117" i="5" s="1"/>
  <c r="K117" i="5" s="1"/>
  <c r="G116" i="5"/>
  <c r="I116" i="5" s="1"/>
  <c r="J116" i="5" s="1"/>
  <c r="K116" i="5" s="1"/>
  <c r="G115" i="5"/>
  <c r="I115" i="5" s="1"/>
  <c r="J115" i="5" s="1"/>
  <c r="K115" i="5" s="1"/>
  <c r="G114" i="5"/>
  <c r="I114" i="5" s="1"/>
  <c r="J114" i="5" s="1"/>
  <c r="K114" i="5" s="1"/>
  <c r="G113" i="5"/>
  <c r="I113" i="5" s="1"/>
  <c r="J113" i="5" s="1"/>
  <c r="K113" i="5" s="1"/>
  <c r="G112" i="5"/>
  <c r="I112" i="5" s="1"/>
  <c r="J112" i="5" s="1"/>
  <c r="K112" i="5" s="1"/>
  <c r="G111" i="5"/>
  <c r="I111" i="5" s="1"/>
  <c r="J111" i="5" s="1"/>
  <c r="K111" i="5" s="1"/>
  <c r="G110" i="5"/>
  <c r="I110" i="5" s="1"/>
  <c r="J110" i="5" s="1"/>
  <c r="K110" i="5" s="1"/>
  <c r="G109" i="5"/>
  <c r="I109" i="5" s="1"/>
  <c r="J109" i="5" s="1"/>
  <c r="K109" i="5" s="1"/>
  <c r="G108" i="5"/>
  <c r="I108" i="5" s="1"/>
  <c r="J108" i="5" s="1"/>
  <c r="K108" i="5" s="1"/>
  <c r="G107" i="5"/>
  <c r="I107" i="5" s="1"/>
  <c r="J107" i="5" s="1"/>
  <c r="K107" i="5" s="1"/>
  <c r="G106" i="5"/>
  <c r="I106" i="5" s="1"/>
  <c r="J106" i="5" s="1"/>
  <c r="K106" i="5" s="1"/>
  <c r="G105" i="5"/>
  <c r="I105" i="5" s="1"/>
  <c r="J105" i="5" s="1"/>
  <c r="K105" i="5" s="1"/>
  <c r="G104" i="5"/>
  <c r="I104" i="5" s="1"/>
  <c r="J104" i="5" s="1"/>
  <c r="K104" i="5" s="1"/>
  <c r="G103" i="5"/>
  <c r="I103" i="5" s="1"/>
  <c r="J103" i="5" s="1"/>
  <c r="K103" i="5" s="1"/>
  <c r="G102" i="5"/>
  <c r="I102" i="5" s="1"/>
  <c r="J102" i="5" s="1"/>
  <c r="K102" i="5" s="1"/>
  <c r="G101" i="5"/>
  <c r="I101" i="5" s="1"/>
  <c r="J101" i="5" s="1"/>
  <c r="K101" i="5" s="1"/>
  <c r="G100" i="5"/>
  <c r="I100" i="5" s="1"/>
  <c r="J100" i="5" s="1"/>
  <c r="K100" i="5" s="1"/>
  <c r="G99" i="5"/>
  <c r="I99" i="5" s="1"/>
  <c r="J99" i="5" s="1"/>
  <c r="K99" i="5" s="1"/>
  <c r="G98" i="5"/>
  <c r="I98" i="5" s="1"/>
  <c r="J98" i="5" s="1"/>
  <c r="K98" i="5" s="1"/>
  <c r="G97" i="5"/>
  <c r="I97" i="5" s="1"/>
  <c r="J97" i="5" s="1"/>
  <c r="K97" i="5" s="1"/>
  <c r="G96" i="5"/>
  <c r="I96" i="5" s="1"/>
  <c r="J96" i="5" s="1"/>
  <c r="K96" i="5" s="1"/>
  <c r="G95" i="5"/>
  <c r="I95" i="5" s="1"/>
  <c r="J95" i="5" s="1"/>
  <c r="K95" i="5" s="1"/>
  <c r="G94" i="5"/>
  <c r="I94" i="5" s="1"/>
  <c r="J94" i="5" s="1"/>
  <c r="K94" i="5" s="1"/>
  <c r="G93" i="5"/>
  <c r="I93" i="5" s="1"/>
  <c r="J93" i="5" s="1"/>
  <c r="K93" i="5" s="1"/>
  <c r="G92" i="5"/>
  <c r="I92" i="5" s="1"/>
  <c r="J92" i="5" s="1"/>
  <c r="K92" i="5" s="1"/>
  <c r="G91" i="5"/>
  <c r="I91" i="5" s="1"/>
  <c r="J91" i="5" s="1"/>
  <c r="K91" i="5" s="1"/>
  <c r="G90" i="5"/>
  <c r="I90" i="5" s="1"/>
  <c r="J90" i="5" s="1"/>
  <c r="K90" i="5" s="1"/>
  <c r="G89" i="5"/>
  <c r="I89" i="5" s="1"/>
  <c r="J89" i="5" s="1"/>
  <c r="K89" i="5" s="1"/>
  <c r="G88" i="5"/>
  <c r="I88" i="5" s="1"/>
  <c r="J88" i="5" s="1"/>
  <c r="K88" i="5" s="1"/>
  <c r="G87" i="5"/>
  <c r="I87" i="5" s="1"/>
  <c r="J87" i="5" s="1"/>
  <c r="K87" i="5" s="1"/>
  <c r="G86" i="5"/>
  <c r="I86" i="5" s="1"/>
  <c r="J86" i="5" s="1"/>
  <c r="K86" i="5" s="1"/>
  <c r="G85" i="5"/>
  <c r="I85" i="5" s="1"/>
  <c r="J85" i="5" s="1"/>
  <c r="K85" i="5" s="1"/>
  <c r="G84" i="5"/>
  <c r="I84" i="5" s="1"/>
  <c r="J84" i="5" s="1"/>
  <c r="K84" i="5" s="1"/>
  <c r="G83" i="5"/>
  <c r="I83" i="5" s="1"/>
  <c r="J83" i="5" s="1"/>
  <c r="K83" i="5" s="1"/>
  <c r="G82" i="5"/>
  <c r="I82" i="5" s="1"/>
  <c r="J82" i="5" s="1"/>
  <c r="K82" i="5" s="1"/>
  <c r="G81" i="5"/>
  <c r="I81" i="5" s="1"/>
  <c r="J81" i="5" s="1"/>
  <c r="K81" i="5" s="1"/>
  <c r="G80" i="5"/>
  <c r="I80" i="5" s="1"/>
  <c r="J80" i="5" s="1"/>
  <c r="K80" i="5" s="1"/>
  <c r="G79" i="5"/>
  <c r="I79" i="5" s="1"/>
  <c r="J79" i="5" s="1"/>
  <c r="K79" i="5" s="1"/>
  <c r="G78" i="5"/>
  <c r="I78" i="5" s="1"/>
  <c r="J78" i="5" s="1"/>
  <c r="K78" i="5" s="1"/>
  <c r="G77" i="5"/>
  <c r="I77" i="5" s="1"/>
  <c r="J77" i="5" s="1"/>
  <c r="K77" i="5" s="1"/>
  <c r="G76" i="5"/>
  <c r="I76" i="5" s="1"/>
  <c r="J76" i="5" s="1"/>
  <c r="K76" i="5" s="1"/>
  <c r="G75" i="5"/>
  <c r="I75" i="5" s="1"/>
  <c r="J75" i="5" s="1"/>
  <c r="K75" i="5" s="1"/>
  <c r="G74" i="5"/>
  <c r="I74" i="5" s="1"/>
  <c r="J74" i="5" s="1"/>
  <c r="K74" i="5" s="1"/>
  <c r="G73" i="5"/>
  <c r="I73" i="5" s="1"/>
  <c r="J73" i="5" s="1"/>
  <c r="K73" i="5" s="1"/>
  <c r="G72" i="5"/>
  <c r="I72" i="5" s="1"/>
  <c r="J72" i="5" s="1"/>
  <c r="K72" i="5" s="1"/>
  <c r="G71" i="5"/>
  <c r="I71" i="5" s="1"/>
  <c r="J71" i="5" s="1"/>
  <c r="K71" i="5" s="1"/>
  <c r="G70" i="5"/>
  <c r="I70" i="5" s="1"/>
  <c r="J70" i="5" s="1"/>
  <c r="K70" i="5" s="1"/>
  <c r="G69" i="5"/>
  <c r="I69" i="5" s="1"/>
  <c r="J69" i="5" s="1"/>
  <c r="K69" i="5" s="1"/>
  <c r="G68" i="5"/>
  <c r="I68" i="5" s="1"/>
  <c r="J68" i="5" s="1"/>
  <c r="K68" i="5" s="1"/>
  <c r="G67" i="5"/>
  <c r="I67" i="5" s="1"/>
  <c r="J67" i="5" s="1"/>
  <c r="K67" i="5" s="1"/>
  <c r="G66" i="5"/>
  <c r="I66" i="5" s="1"/>
  <c r="J66" i="5" s="1"/>
  <c r="K66" i="5" s="1"/>
  <c r="G65" i="5"/>
  <c r="I65" i="5" s="1"/>
  <c r="J65" i="5" s="1"/>
  <c r="K65" i="5" s="1"/>
  <c r="G64" i="5"/>
  <c r="I64" i="5" s="1"/>
  <c r="J64" i="5" s="1"/>
  <c r="K64" i="5" s="1"/>
  <c r="I63" i="5"/>
  <c r="J63" i="5" s="1"/>
  <c r="K63" i="5" s="1"/>
  <c r="G63" i="5"/>
  <c r="G62" i="5"/>
  <c r="I62" i="5" s="1"/>
  <c r="J62" i="5" s="1"/>
  <c r="K62" i="5" s="1"/>
  <c r="G61" i="5"/>
  <c r="I61" i="5" s="1"/>
  <c r="J61" i="5" s="1"/>
  <c r="K61" i="5" s="1"/>
  <c r="G60" i="5"/>
  <c r="I60" i="5" s="1"/>
  <c r="J60" i="5" s="1"/>
  <c r="K60" i="5" s="1"/>
  <c r="G59" i="5"/>
  <c r="I59" i="5" s="1"/>
  <c r="J59" i="5" s="1"/>
  <c r="K59" i="5" s="1"/>
  <c r="G58" i="5"/>
  <c r="I58" i="5" s="1"/>
  <c r="J58" i="5" s="1"/>
  <c r="K58" i="5" s="1"/>
  <c r="G57" i="5"/>
  <c r="I57" i="5" s="1"/>
  <c r="J57" i="5" s="1"/>
  <c r="K57" i="5" s="1"/>
  <c r="G56" i="5"/>
  <c r="I56" i="5" s="1"/>
  <c r="J56" i="5" s="1"/>
  <c r="K56" i="5" s="1"/>
  <c r="G55" i="5"/>
  <c r="I55" i="5" s="1"/>
  <c r="J55" i="5" s="1"/>
  <c r="K55" i="5" s="1"/>
  <c r="G54" i="5"/>
  <c r="I54" i="5" s="1"/>
  <c r="J54" i="5" s="1"/>
  <c r="K54" i="5" s="1"/>
  <c r="G53" i="5"/>
  <c r="I53" i="5" s="1"/>
  <c r="J53" i="5" s="1"/>
  <c r="K53" i="5" s="1"/>
  <c r="G52" i="5"/>
  <c r="I52" i="5" s="1"/>
  <c r="J52" i="5" s="1"/>
  <c r="K52" i="5" s="1"/>
  <c r="G51" i="5"/>
  <c r="I51" i="5" s="1"/>
  <c r="J51" i="5" s="1"/>
  <c r="K51" i="5" s="1"/>
  <c r="G50" i="5"/>
  <c r="I50" i="5" s="1"/>
  <c r="J50" i="5" s="1"/>
  <c r="K50" i="5" s="1"/>
  <c r="G49" i="5"/>
  <c r="I49" i="5" s="1"/>
  <c r="J49" i="5" s="1"/>
  <c r="K49" i="5" s="1"/>
  <c r="G48" i="5"/>
  <c r="I48" i="5" s="1"/>
  <c r="J48" i="5" s="1"/>
  <c r="K48" i="5" s="1"/>
  <c r="G47" i="5"/>
  <c r="I47" i="5" s="1"/>
  <c r="J47" i="5" s="1"/>
  <c r="K47" i="5" s="1"/>
  <c r="G46" i="5"/>
  <c r="I46" i="5" s="1"/>
  <c r="J46" i="5" s="1"/>
  <c r="K46" i="5" s="1"/>
  <c r="G45" i="5"/>
  <c r="I45" i="5" s="1"/>
  <c r="J45" i="5" s="1"/>
  <c r="K45" i="5" s="1"/>
  <c r="G44" i="5"/>
  <c r="I44" i="5" s="1"/>
  <c r="J44" i="5" s="1"/>
  <c r="K44" i="5" s="1"/>
  <c r="G43" i="5"/>
  <c r="I43" i="5" s="1"/>
  <c r="J43" i="5" s="1"/>
  <c r="K43" i="5" s="1"/>
  <c r="G42" i="5"/>
  <c r="I42" i="5" s="1"/>
  <c r="J42" i="5" s="1"/>
  <c r="K42" i="5" s="1"/>
  <c r="G41" i="5"/>
  <c r="I41" i="5" s="1"/>
  <c r="J41" i="5" s="1"/>
  <c r="K41" i="5" s="1"/>
  <c r="G40" i="5"/>
  <c r="I40" i="5" s="1"/>
  <c r="J40" i="5" s="1"/>
  <c r="K40" i="5" s="1"/>
  <c r="G39" i="5"/>
  <c r="I39" i="5" s="1"/>
  <c r="J39" i="5" s="1"/>
  <c r="K39" i="5" s="1"/>
  <c r="G38" i="5"/>
  <c r="I38" i="5" s="1"/>
  <c r="J38" i="5" s="1"/>
  <c r="K38" i="5" s="1"/>
  <c r="G37" i="5"/>
  <c r="I37" i="5" s="1"/>
  <c r="J37" i="5" s="1"/>
  <c r="K37" i="5" s="1"/>
  <c r="G36" i="5"/>
  <c r="I36" i="5" s="1"/>
  <c r="J36" i="5" s="1"/>
  <c r="K36" i="5" s="1"/>
  <c r="G35" i="5"/>
  <c r="I35" i="5" s="1"/>
  <c r="J35" i="5" s="1"/>
  <c r="K35" i="5" s="1"/>
  <c r="G34" i="5"/>
  <c r="I34" i="5" s="1"/>
  <c r="J34" i="5" s="1"/>
  <c r="K34" i="5" s="1"/>
  <c r="G33" i="5"/>
  <c r="I33" i="5" s="1"/>
  <c r="J33" i="5" s="1"/>
  <c r="K33" i="5" s="1"/>
  <c r="G32" i="5"/>
  <c r="I32" i="5" s="1"/>
  <c r="J32" i="5" s="1"/>
  <c r="K32" i="5" s="1"/>
  <c r="G31" i="5"/>
  <c r="I31" i="5" s="1"/>
  <c r="J31" i="5" s="1"/>
  <c r="K31" i="5" s="1"/>
  <c r="G30" i="5"/>
  <c r="I30" i="5" s="1"/>
  <c r="J30" i="5" s="1"/>
  <c r="K30" i="5" s="1"/>
  <c r="G29" i="5"/>
  <c r="I29" i="5" s="1"/>
  <c r="J29" i="5" s="1"/>
  <c r="K29" i="5" s="1"/>
  <c r="G28" i="5"/>
  <c r="I28" i="5" s="1"/>
  <c r="J28" i="5" s="1"/>
  <c r="K28" i="5" s="1"/>
  <c r="G27" i="5"/>
  <c r="I27" i="5" s="1"/>
  <c r="J27" i="5" s="1"/>
  <c r="K27" i="5" s="1"/>
  <c r="G26" i="5"/>
  <c r="I26" i="5" s="1"/>
  <c r="J26" i="5" s="1"/>
  <c r="K26" i="5" s="1"/>
  <c r="G25" i="5"/>
  <c r="I25" i="5" s="1"/>
  <c r="J25" i="5" s="1"/>
  <c r="K25" i="5" s="1"/>
  <c r="G24" i="5"/>
  <c r="I24" i="5" s="1"/>
  <c r="J24" i="5" s="1"/>
  <c r="K24" i="5" s="1"/>
  <c r="G23" i="5"/>
  <c r="I23" i="5" s="1"/>
  <c r="J23" i="5" s="1"/>
  <c r="K23" i="5" s="1"/>
  <c r="G22" i="5"/>
  <c r="I22" i="5" s="1"/>
  <c r="J22" i="5" s="1"/>
  <c r="K22" i="5" s="1"/>
  <c r="G21" i="5"/>
  <c r="I21" i="5" s="1"/>
  <c r="J21" i="5" s="1"/>
  <c r="K21" i="5" s="1"/>
  <c r="G20" i="5"/>
  <c r="I20" i="5" s="1"/>
  <c r="J20" i="5" s="1"/>
  <c r="K20" i="5" s="1"/>
  <c r="G19" i="5"/>
  <c r="I19" i="5" s="1"/>
  <c r="J19" i="5" s="1"/>
  <c r="K19" i="5" s="1"/>
  <c r="G18" i="5"/>
  <c r="I18" i="5" s="1"/>
  <c r="J18" i="5" s="1"/>
  <c r="K18" i="5" s="1"/>
  <c r="G17" i="5"/>
  <c r="I17" i="5" s="1"/>
  <c r="J17" i="5" s="1"/>
  <c r="K17" i="5" s="1"/>
  <c r="G16" i="5"/>
  <c r="I16" i="5" s="1"/>
  <c r="J16" i="5" s="1"/>
  <c r="K16" i="5" s="1"/>
  <c r="G15" i="5"/>
  <c r="I15" i="5" s="1"/>
  <c r="J15" i="5" s="1"/>
  <c r="K15" i="5" s="1"/>
  <c r="G14" i="5"/>
  <c r="I14" i="5" s="1"/>
  <c r="J14" i="5" s="1"/>
  <c r="K14" i="5" s="1"/>
  <c r="G13" i="5"/>
  <c r="I13" i="5" s="1"/>
  <c r="J13" i="5" s="1"/>
  <c r="K13" i="5" s="1"/>
  <c r="G12" i="5"/>
  <c r="I12" i="5" s="1"/>
  <c r="J12" i="5" s="1"/>
  <c r="K12" i="5" s="1"/>
  <c r="G11" i="5"/>
  <c r="I11" i="5" s="1"/>
  <c r="J11" i="5" s="1"/>
  <c r="K11" i="5" s="1"/>
  <c r="G10" i="5"/>
  <c r="I10" i="5" s="1"/>
  <c r="J10" i="5" s="1"/>
  <c r="K10" i="5" s="1"/>
  <c r="G9" i="5"/>
  <c r="I9" i="5" s="1"/>
  <c r="J9" i="5" s="1"/>
  <c r="K9" i="5" s="1"/>
  <c r="G8" i="5"/>
  <c r="I8" i="5" s="1"/>
  <c r="J8" i="5" s="1"/>
  <c r="K8" i="5" s="1"/>
  <c r="G7" i="5"/>
  <c r="I7" i="5" s="1"/>
  <c r="J7" i="5" s="1"/>
  <c r="K7" i="5" s="1"/>
  <c r="G6" i="5"/>
  <c r="I6" i="5" s="1"/>
  <c r="J6" i="5" s="1"/>
  <c r="K6" i="5" s="1"/>
  <c r="G5" i="5"/>
  <c r="I5" i="5" s="1"/>
  <c r="J5" i="5" s="1"/>
  <c r="K5" i="5" s="1"/>
  <c r="G4" i="5"/>
  <c r="I4" i="5" s="1"/>
  <c r="J4" i="5" s="1"/>
  <c r="K4" i="5" s="1"/>
  <c r="G101" i="6"/>
  <c r="I101" i="6" s="1"/>
  <c r="J101" i="6" s="1"/>
  <c r="K101" i="6" s="1"/>
  <c r="G100" i="6"/>
  <c r="I100" i="6" s="1"/>
  <c r="J100" i="6" s="1"/>
  <c r="K100" i="6" s="1"/>
  <c r="G99" i="6"/>
  <c r="I99" i="6" s="1"/>
  <c r="J99" i="6" s="1"/>
  <c r="K99" i="6" s="1"/>
  <c r="G98" i="6"/>
  <c r="I98" i="6" s="1"/>
  <c r="J98" i="6" s="1"/>
  <c r="K98" i="6" s="1"/>
  <c r="G97" i="6"/>
  <c r="I97" i="6" s="1"/>
  <c r="J97" i="6" s="1"/>
  <c r="K97" i="6" s="1"/>
  <c r="G96" i="6"/>
  <c r="I96" i="6" s="1"/>
  <c r="J96" i="6" s="1"/>
  <c r="K96" i="6" s="1"/>
  <c r="G95" i="6"/>
  <c r="I95" i="6" s="1"/>
  <c r="J95" i="6" s="1"/>
  <c r="K95" i="6" s="1"/>
  <c r="G94" i="6"/>
  <c r="I94" i="6" s="1"/>
  <c r="J94" i="6" s="1"/>
  <c r="K94" i="6" s="1"/>
  <c r="G138" i="6"/>
  <c r="I138" i="6" s="1"/>
  <c r="J138" i="6" s="1"/>
  <c r="K138" i="6" s="1"/>
  <c r="G137" i="6"/>
  <c r="I137" i="6" s="1"/>
  <c r="J137" i="6" s="1"/>
  <c r="K137" i="6" s="1"/>
  <c r="G136" i="6"/>
  <c r="I136" i="6" s="1"/>
  <c r="J136" i="6" s="1"/>
  <c r="K136" i="6" s="1"/>
  <c r="G135" i="6"/>
  <c r="I135" i="6" s="1"/>
  <c r="J135" i="6" s="1"/>
  <c r="K135" i="6" s="1"/>
  <c r="G134" i="6"/>
  <c r="I134" i="6" s="1"/>
  <c r="J134" i="6" s="1"/>
  <c r="K134" i="6" s="1"/>
  <c r="G133" i="6"/>
  <c r="I133" i="6" s="1"/>
  <c r="J133" i="6" s="1"/>
  <c r="K133" i="6" s="1"/>
  <c r="G132" i="6"/>
  <c r="I132" i="6" s="1"/>
  <c r="J132" i="6" s="1"/>
  <c r="K132" i="6" s="1"/>
  <c r="G131" i="6"/>
  <c r="I131" i="6" s="1"/>
  <c r="J131" i="6" s="1"/>
  <c r="K131" i="6" s="1"/>
  <c r="G130" i="6"/>
  <c r="I130" i="6" s="1"/>
  <c r="J130" i="6" s="1"/>
  <c r="K130" i="6" s="1"/>
  <c r="G129" i="6"/>
  <c r="I129" i="6" s="1"/>
  <c r="J129" i="6" s="1"/>
  <c r="K129" i="6" s="1"/>
  <c r="G128" i="6"/>
  <c r="I128" i="6" s="1"/>
  <c r="J128" i="6" s="1"/>
  <c r="K128" i="6" s="1"/>
  <c r="G127" i="6"/>
  <c r="I127" i="6" s="1"/>
  <c r="J127" i="6" s="1"/>
  <c r="K127" i="6" s="1"/>
  <c r="G126" i="6"/>
  <c r="I126" i="6" s="1"/>
  <c r="J126" i="6" s="1"/>
  <c r="K126" i="6" s="1"/>
  <c r="G125" i="6"/>
  <c r="I125" i="6" s="1"/>
  <c r="J125" i="6" s="1"/>
  <c r="K125" i="6" s="1"/>
  <c r="G124" i="6"/>
  <c r="I124" i="6" s="1"/>
  <c r="J124" i="6" s="1"/>
  <c r="K124" i="6" s="1"/>
  <c r="G123" i="6"/>
  <c r="I123" i="6" s="1"/>
  <c r="J123" i="6" s="1"/>
  <c r="K123" i="6" s="1"/>
  <c r="G122" i="6"/>
  <c r="I122" i="6" s="1"/>
  <c r="J122" i="6" s="1"/>
  <c r="K122" i="6" s="1"/>
  <c r="G121" i="6"/>
  <c r="I121" i="6" s="1"/>
  <c r="J121" i="6" s="1"/>
  <c r="K121" i="6" s="1"/>
  <c r="G120" i="6"/>
  <c r="I120" i="6" s="1"/>
  <c r="J120" i="6" s="1"/>
  <c r="K120" i="6" s="1"/>
  <c r="G119" i="6"/>
  <c r="I119" i="6" s="1"/>
  <c r="J119" i="6" s="1"/>
  <c r="K119" i="6" s="1"/>
  <c r="G118" i="6"/>
  <c r="I118" i="6" s="1"/>
  <c r="J118" i="6" s="1"/>
  <c r="K118" i="6" s="1"/>
  <c r="G117" i="6"/>
  <c r="I117" i="6" s="1"/>
  <c r="J117" i="6" s="1"/>
  <c r="K117" i="6" s="1"/>
  <c r="G116" i="6"/>
  <c r="I116" i="6" s="1"/>
  <c r="J116" i="6" s="1"/>
  <c r="K116" i="6" s="1"/>
  <c r="G115" i="6"/>
  <c r="I115" i="6" s="1"/>
  <c r="J115" i="6" s="1"/>
  <c r="K115" i="6" s="1"/>
  <c r="G114" i="6"/>
  <c r="I114" i="6" s="1"/>
  <c r="J114" i="6" s="1"/>
  <c r="K114" i="6" s="1"/>
  <c r="G113" i="6"/>
  <c r="I113" i="6" s="1"/>
  <c r="J113" i="6" s="1"/>
  <c r="K113" i="6" s="1"/>
  <c r="G112" i="6"/>
  <c r="I112" i="6" s="1"/>
  <c r="J112" i="6" s="1"/>
  <c r="K112" i="6" s="1"/>
  <c r="G111" i="6"/>
  <c r="I111" i="6" s="1"/>
  <c r="J111" i="6" s="1"/>
  <c r="K111" i="6" s="1"/>
  <c r="G93" i="6"/>
  <c r="I93" i="6" s="1"/>
  <c r="J93" i="6" s="1"/>
  <c r="K93" i="6" s="1"/>
  <c r="G92" i="6"/>
  <c r="I92" i="6" s="1"/>
  <c r="J92" i="6" s="1"/>
  <c r="K92" i="6" s="1"/>
  <c r="G91" i="6"/>
  <c r="I91" i="6" s="1"/>
  <c r="J91" i="6" s="1"/>
  <c r="K91" i="6" s="1"/>
  <c r="G90" i="6"/>
  <c r="I90" i="6" s="1"/>
  <c r="J90" i="6" s="1"/>
  <c r="K90" i="6" s="1"/>
  <c r="G89" i="6"/>
  <c r="I89" i="6" s="1"/>
  <c r="J89" i="6" s="1"/>
  <c r="K89" i="6" s="1"/>
  <c r="G88" i="6"/>
  <c r="I88" i="6" s="1"/>
  <c r="J88" i="6" s="1"/>
  <c r="K88" i="6" s="1"/>
  <c r="G87" i="6"/>
  <c r="I87" i="6" s="1"/>
  <c r="J87" i="6" s="1"/>
  <c r="K87" i="6" s="1"/>
  <c r="G86" i="6"/>
  <c r="I86" i="6" s="1"/>
  <c r="J86" i="6" s="1"/>
  <c r="K86" i="6" s="1"/>
  <c r="G85" i="6"/>
  <c r="I85" i="6" s="1"/>
  <c r="J85" i="6" s="1"/>
  <c r="K85" i="6" s="1"/>
  <c r="G84" i="6"/>
  <c r="I84" i="6" s="1"/>
  <c r="J84" i="6" s="1"/>
  <c r="K84" i="6" s="1"/>
  <c r="G83" i="6"/>
  <c r="I83" i="6" s="1"/>
  <c r="J83" i="6" s="1"/>
  <c r="K83" i="6" s="1"/>
  <c r="G82" i="6"/>
  <c r="I82" i="6" s="1"/>
  <c r="J82" i="6" s="1"/>
  <c r="K82" i="6" s="1"/>
  <c r="G81" i="6"/>
  <c r="I81" i="6" s="1"/>
  <c r="J81" i="6" s="1"/>
  <c r="K81" i="6" s="1"/>
  <c r="G80" i="6"/>
  <c r="I80" i="6" s="1"/>
  <c r="J80" i="6" s="1"/>
  <c r="K80" i="6" s="1"/>
  <c r="G79" i="6"/>
  <c r="I79" i="6" s="1"/>
  <c r="J79" i="6" s="1"/>
  <c r="K79" i="6" s="1"/>
  <c r="G78" i="6"/>
  <c r="I78" i="6" s="1"/>
  <c r="J78" i="6" s="1"/>
  <c r="K78" i="6" s="1"/>
  <c r="G77" i="6"/>
  <c r="I77" i="6" s="1"/>
  <c r="J77" i="6" s="1"/>
  <c r="K77" i="6" s="1"/>
  <c r="G76" i="6"/>
  <c r="I76" i="6" s="1"/>
  <c r="J76" i="6" s="1"/>
  <c r="K76" i="6" s="1"/>
  <c r="G75" i="6"/>
  <c r="I75" i="6" s="1"/>
  <c r="J75" i="6" s="1"/>
  <c r="K75" i="6" s="1"/>
  <c r="G74" i="6"/>
  <c r="I74" i="6" s="1"/>
  <c r="J74" i="6" s="1"/>
  <c r="K74" i="6" s="1"/>
  <c r="G73" i="6"/>
  <c r="I73" i="6" s="1"/>
  <c r="J73" i="6" s="1"/>
  <c r="K73" i="6" s="1"/>
  <c r="G72" i="6"/>
  <c r="I72" i="6" s="1"/>
  <c r="J72" i="6" s="1"/>
  <c r="K72" i="6" s="1"/>
  <c r="G71" i="6"/>
  <c r="I71" i="6" s="1"/>
  <c r="J71" i="6" s="1"/>
  <c r="K71" i="6" s="1"/>
  <c r="G70" i="6"/>
  <c r="I70" i="6" s="1"/>
  <c r="J70" i="6" s="1"/>
  <c r="K70" i="6" s="1"/>
  <c r="G69" i="6"/>
  <c r="I69" i="6" s="1"/>
  <c r="J69" i="6" s="1"/>
  <c r="K69" i="6" s="1"/>
  <c r="G68" i="6"/>
  <c r="I68" i="6" s="1"/>
  <c r="J68" i="6" s="1"/>
  <c r="K68" i="6" s="1"/>
  <c r="I67" i="6"/>
  <c r="J67" i="6" s="1"/>
  <c r="K67" i="6" s="1"/>
  <c r="G67" i="6"/>
  <c r="G66" i="6"/>
  <c r="I66" i="6" s="1"/>
  <c r="J66" i="6" s="1"/>
  <c r="K66" i="6" s="1"/>
  <c r="G65" i="6"/>
  <c r="I65" i="6" s="1"/>
  <c r="J65" i="6" s="1"/>
  <c r="K65" i="6" s="1"/>
  <c r="G64" i="6"/>
  <c r="I64" i="6" s="1"/>
  <c r="J64" i="6" s="1"/>
  <c r="K64" i="6" s="1"/>
  <c r="G63" i="6"/>
  <c r="I63" i="6" s="1"/>
  <c r="J63" i="6" s="1"/>
  <c r="K63" i="6" s="1"/>
  <c r="G62" i="6"/>
  <c r="I62" i="6" s="1"/>
  <c r="J62" i="6" s="1"/>
  <c r="K62" i="6" s="1"/>
  <c r="G61" i="6"/>
  <c r="I61" i="6" s="1"/>
  <c r="J61" i="6" s="1"/>
  <c r="K61" i="6" s="1"/>
  <c r="G60" i="6"/>
  <c r="I60" i="6" s="1"/>
  <c r="J60" i="6" s="1"/>
  <c r="K60" i="6" s="1"/>
  <c r="G59" i="6"/>
  <c r="I59" i="6" s="1"/>
  <c r="J59" i="6" s="1"/>
  <c r="K59" i="6" s="1"/>
  <c r="G58" i="6"/>
  <c r="I58" i="6" s="1"/>
  <c r="J58" i="6" s="1"/>
  <c r="K58" i="6" s="1"/>
  <c r="G57" i="6"/>
  <c r="I57" i="6" s="1"/>
  <c r="J57" i="6" s="1"/>
  <c r="K57" i="6" s="1"/>
  <c r="G56" i="6"/>
  <c r="I56" i="6" s="1"/>
  <c r="J56" i="6" s="1"/>
  <c r="K56" i="6" s="1"/>
  <c r="G55" i="6"/>
  <c r="I55" i="6" s="1"/>
  <c r="J55" i="6" s="1"/>
  <c r="K55" i="6" s="1"/>
  <c r="G54" i="6"/>
  <c r="I54" i="6" s="1"/>
  <c r="J54" i="6" s="1"/>
  <c r="K54" i="6" s="1"/>
  <c r="G53" i="6"/>
  <c r="I53" i="6" s="1"/>
  <c r="J53" i="6" s="1"/>
  <c r="K53" i="6" s="1"/>
  <c r="G52" i="6"/>
  <c r="I52" i="6" s="1"/>
  <c r="J52" i="6" s="1"/>
  <c r="K52" i="6" s="1"/>
  <c r="G51" i="6"/>
  <c r="I51" i="6" s="1"/>
  <c r="J51" i="6" s="1"/>
  <c r="K51" i="6" s="1"/>
  <c r="G50" i="6"/>
  <c r="I50" i="6" s="1"/>
  <c r="J50" i="6" s="1"/>
  <c r="K50" i="6" s="1"/>
  <c r="G49" i="6"/>
  <c r="I49" i="6" s="1"/>
  <c r="J49" i="6" s="1"/>
  <c r="K49" i="6" s="1"/>
  <c r="G48" i="6"/>
  <c r="I48" i="6" s="1"/>
  <c r="J48" i="6" s="1"/>
  <c r="K48" i="6" s="1"/>
  <c r="G47" i="6"/>
  <c r="I47" i="6" s="1"/>
  <c r="J47" i="6" s="1"/>
  <c r="K47" i="6" s="1"/>
  <c r="G46" i="6"/>
  <c r="I46" i="6" s="1"/>
  <c r="J46" i="6" s="1"/>
  <c r="K46" i="6" s="1"/>
  <c r="G45" i="6"/>
  <c r="I45" i="6" s="1"/>
  <c r="J45" i="6" s="1"/>
  <c r="K45" i="6" s="1"/>
  <c r="G44" i="6"/>
  <c r="I44" i="6" s="1"/>
  <c r="J44" i="6" s="1"/>
  <c r="K44" i="6" s="1"/>
  <c r="I43" i="6"/>
  <c r="J43" i="6" s="1"/>
  <c r="K43" i="6" s="1"/>
  <c r="G43" i="6"/>
  <c r="G42" i="6"/>
  <c r="I42" i="6" s="1"/>
  <c r="J42" i="6" s="1"/>
  <c r="K42" i="6" s="1"/>
  <c r="G41" i="6"/>
  <c r="I41" i="6" s="1"/>
  <c r="J41" i="6" s="1"/>
  <c r="K41" i="6" s="1"/>
  <c r="G40" i="6"/>
  <c r="I40" i="6" s="1"/>
  <c r="J40" i="6" s="1"/>
  <c r="K40" i="6" s="1"/>
  <c r="G39" i="6"/>
  <c r="I39" i="6" s="1"/>
  <c r="J39" i="6" s="1"/>
  <c r="K39" i="6" s="1"/>
  <c r="G38" i="6"/>
  <c r="I38" i="6" s="1"/>
  <c r="J38" i="6" s="1"/>
  <c r="K38" i="6" s="1"/>
  <c r="G37" i="6"/>
  <c r="I37" i="6" s="1"/>
  <c r="J37" i="6" s="1"/>
  <c r="K37" i="6" s="1"/>
  <c r="G36" i="6"/>
  <c r="I36" i="6" s="1"/>
  <c r="J36" i="6" s="1"/>
  <c r="K36" i="6" s="1"/>
  <c r="G35" i="6"/>
  <c r="I35" i="6" s="1"/>
  <c r="J35" i="6" s="1"/>
  <c r="K35" i="6" s="1"/>
  <c r="G34" i="6"/>
  <c r="I34" i="6" s="1"/>
  <c r="J34" i="6" s="1"/>
  <c r="K34" i="6" s="1"/>
  <c r="G33" i="6"/>
  <c r="I33" i="6" s="1"/>
  <c r="J33" i="6" s="1"/>
  <c r="K33" i="6" s="1"/>
  <c r="G32" i="6"/>
  <c r="I32" i="6" s="1"/>
  <c r="J32" i="6" s="1"/>
  <c r="K32" i="6" s="1"/>
  <c r="G31" i="6"/>
  <c r="I31" i="6" s="1"/>
  <c r="J31" i="6" s="1"/>
  <c r="K31" i="6" s="1"/>
  <c r="G30" i="6"/>
  <c r="I30" i="6" s="1"/>
  <c r="J30" i="6" s="1"/>
  <c r="K30" i="6" s="1"/>
  <c r="G29" i="6"/>
  <c r="I29" i="6" s="1"/>
  <c r="J29" i="6" s="1"/>
  <c r="K29" i="6" s="1"/>
  <c r="G28" i="6"/>
  <c r="I28" i="6" s="1"/>
  <c r="J28" i="6" s="1"/>
  <c r="K28" i="6" s="1"/>
  <c r="G27" i="6"/>
  <c r="I27" i="6" s="1"/>
  <c r="J27" i="6" s="1"/>
  <c r="K27" i="6" s="1"/>
  <c r="G26" i="6"/>
  <c r="I26" i="6" s="1"/>
  <c r="J26" i="6" s="1"/>
  <c r="K26" i="6" s="1"/>
  <c r="G25" i="6"/>
  <c r="I25" i="6" s="1"/>
  <c r="J25" i="6" s="1"/>
  <c r="K25" i="6" s="1"/>
  <c r="G24" i="6"/>
  <c r="I24" i="6" s="1"/>
  <c r="J24" i="6" s="1"/>
  <c r="K24" i="6" s="1"/>
  <c r="G23" i="6"/>
  <c r="I23" i="6" s="1"/>
  <c r="J23" i="6" s="1"/>
  <c r="K23" i="6" s="1"/>
  <c r="G22" i="6"/>
  <c r="I22" i="6" s="1"/>
  <c r="J22" i="6" s="1"/>
  <c r="K22" i="6" s="1"/>
  <c r="G21" i="6"/>
  <c r="I21" i="6" s="1"/>
  <c r="J21" i="6" s="1"/>
  <c r="K21" i="6" s="1"/>
  <c r="G20" i="6"/>
  <c r="I20" i="6" s="1"/>
  <c r="J20" i="6" s="1"/>
  <c r="K20" i="6" s="1"/>
  <c r="I19" i="6"/>
  <c r="J19" i="6" s="1"/>
  <c r="K19" i="6" s="1"/>
  <c r="G19" i="6"/>
  <c r="G18" i="6"/>
  <c r="I18" i="6" s="1"/>
  <c r="J18" i="6" s="1"/>
  <c r="K18" i="6" s="1"/>
  <c r="G17" i="6"/>
  <c r="I17" i="6" s="1"/>
  <c r="J17" i="6" s="1"/>
  <c r="K17" i="6" s="1"/>
  <c r="G16" i="6"/>
  <c r="I16" i="6" s="1"/>
  <c r="J16" i="6" s="1"/>
  <c r="K16" i="6" s="1"/>
  <c r="G15" i="6"/>
  <c r="I15" i="6" s="1"/>
  <c r="J15" i="6" s="1"/>
  <c r="K15" i="6" s="1"/>
  <c r="G14" i="6"/>
  <c r="I14" i="6" s="1"/>
  <c r="J14" i="6" s="1"/>
  <c r="K14" i="6" s="1"/>
  <c r="I13" i="6"/>
  <c r="J13" i="6" s="1"/>
  <c r="K13" i="6" s="1"/>
  <c r="G13" i="6"/>
  <c r="G12" i="6"/>
  <c r="I12" i="6" s="1"/>
  <c r="J12" i="6" s="1"/>
  <c r="K12" i="6" s="1"/>
  <c r="G11" i="6"/>
  <c r="I11" i="6" s="1"/>
  <c r="J11" i="6" s="1"/>
  <c r="K11" i="6" s="1"/>
  <c r="G10" i="6"/>
  <c r="I10" i="6" s="1"/>
  <c r="J10" i="6" s="1"/>
  <c r="K10" i="6" s="1"/>
  <c r="G9" i="6"/>
  <c r="I9" i="6" s="1"/>
  <c r="J9" i="6" s="1"/>
  <c r="K9" i="6" s="1"/>
  <c r="G8" i="6"/>
  <c r="I8" i="6" s="1"/>
  <c r="J8" i="6" s="1"/>
  <c r="K8" i="6" s="1"/>
  <c r="G7" i="6"/>
  <c r="I7" i="6" s="1"/>
  <c r="J7" i="6" s="1"/>
  <c r="K7" i="6" s="1"/>
  <c r="G6" i="6"/>
  <c r="I6" i="6" s="1"/>
  <c r="J6" i="6" s="1"/>
  <c r="K6" i="6" s="1"/>
  <c r="G5" i="6"/>
  <c r="I5" i="6" s="1"/>
  <c r="J5" i="6" s="1"/>
  <c r="K5" i="6" s="1"/>
  <c r="G4" i="6"/>
  <c r="I4" i="6" s="1"/>
  <c r="J4" i="6" s="1"/>
  <c r="K4" i="6" s="1"/>
  <c r="G118" i="2"/>
  <c r="I118" i="2" s="1"/>
  <c r="J118" i="2" s="1"/>
  <c r="K118" i="2" s="1"/>
  <c r="G117" i="2"/>
  <c r="I117" i="2" s="1"/>
  <c r="J117" i="2" s="1"/>
  <c r="K117" i="2" s="1"/>
  <c r="G116" i="2"/>
  <c r="I116" i="2" s="1"/>
  <c r="J116" i="2" s="1"/>
  <c r="K116" i="2" s="1"/>
  <c r="G115" i="2"/>
  <c r="I115" i="2" s="1"/>
  <c r="J115" i="2" s="1"/>
  <c r="K115" i="2" s="1"/>
  <c r="G114" i="2"/>
  <c r="I114" i="2" s="1"/>
  <c r="J114" i="2" s="1"/>
  <c r="K114" i="2" s="1"/>
  <c r="G113" i="2"/>
  <c r="I113" i="2" s="1"/>
  <c r="J113" i="2" s="1"/>
  <c r="K113" i="2" s="1"/>
  <c r="G138" i="2"/>
  <c r="I138" i="2" s="1"/>
  <c r="J138" i="2" s="1"/>
  <c r="K138" i="2" s="1"/>
  <c r="G137" i="2"/>
  <c r="I137" i="2" s="1"/>
  <c r="J137" i="2" s="1"/>
  <c r="K137" i="2" s="1"/>
  <c r="G136" i="2"/>
  <c r="I136" i="2" s="1"/>
  <c r="J136" i="2" s="1"/>
  <c r="K136" i="2" s="1"/>
  <c r="G135" i="2"/>
  <c r="I135" i="2" s="1"/>
  <c r="J135" i="2" s="1"/>
  <c r="K135" i="2" s="1"/>
  <c r="G134" i="2"/>
  <c r="I134" i="2" s="1"/>
  <c r="J134" i="2" s="1"/>
  <c r="K134" i="2" s="1"/>
  <c r="G133" i="2"/>
  <c r="I133" i="2" s="1"/>
  <c r="J133" i="2" s="1"/>
  <c r="K133" i="2" s="1"/>
  <c r="G132" i="2"/>
  <c r="I132" i="2" s="1"/>
  <c r="J132" i="2" s="1"/>
  <c r="K132" i="2" s="1"/>
  <c r="G131" i="2"/>
  <c r="I131" i="2" s="1"/>
  <c r="J131" i="2" s="1"/>
  <c r="K131" i="2" s="1"/>
  <c r="G130" i="2"/>
  <c r="I130" i="2" s="1"/>
  <c r="J130" i="2" s="1"/>
  <c r="K130" i="2" s="1"/>
  <c r="G129" i="2"/>
  <c r="I129" i="2" s="1"/>
  <c r="J129" i="2" s="1"/>
  <c r="K129" i="2" s="1"/>
  <c r="G128" i="2"/>
  <c r="I128" i="2" s="1"/>
  <c r="J128" i="2" s="1"/>
  <c r="K128" i="2" s="1"/>
  <c r="G112" i="2"/>
  <c r="I112" i="2" s="1"/>
  <c r="J112" i="2" s="1"/>
  <c r="K112" i="2" s="1"/>
  <c r="G111" i="2"/>
  <c r="I111" i="2" s="1"/>
  <c r="J111" i="2" s="1"/>
  <c r="K111" i="2" s="1"/>
  <c r="G110" i="2"/>
  <c r="I110" i="2" s="1"/>
  <c r="J110" i="2" s="1"/>
  <c r="K110" i="2" s="1"/>
  <c r="G109" i="2"/>
  <c r="I109" i="2" s="1"/>
  <c r="J109" i="2" s="1"/>
  <c r="K109" i="2" s="1"/>
  <c r="G108" i="2"/>
  <c r="I108" i="2" s="1"/>
  <c r="J108" i="2" s="1"/>
  <c r="K108" i="2" s="1"/>
  <c r="G107" i="2"/>
  <c r="I107" i="2" s="1"/>
  <c r="J107" i="2" s="1"/>
  <c r="K107" i="2" s="1"/>
  <c r="G106" i="2"/>
  <c r="I106" i="2" s="1"/>
  <c r="J106" i="2" s="1"/>
  <c r="K106" i="2" s="1"/>
  <c r="G105" i="2"/>
  <c r="I105" i="2" s="1"/>
  <c r="J105" i="2" s="1"/>
  <c r="K105" i="2" s="1"/>
  <c r="G104" i="2"/>
  <c r="I104" i="2" s="1"/>
  <c r="J104" i="2" s="1"/>
  <c r="K104" i="2" s="1"/>
  <c r="G103" i="2"/>
  <c r="I103" i="2" s="1"/>
  <c r="J103" i="2" s="1"/>
  <c r="K103" i="2" s="1"/>
  <c r="G102" i="2"/>
  <c r="I102" i="2" s="1"/>
  <c r="J102" i="2" s="1"/>
  <c r="K102" i="2" s="1"/>
  <c r="G101" i="2"/>
  <c r="I101" i="2" s="1"/>
  <c r="J101" i="2" s="1"/>
  <c r="K101" i="2" s="1"/>
  <c r="G100" i="2"/>
  <c r="I100" i="2" s="1"/>
  <c r="J100" i="2" s="1"/>
  <c r="K100" i="2" s="1"/>
  <c r="G99" i="2"/>
  <c r="I99" i="2" s="1"/>
  <c r="J99" i="2" s="1"/>
  <c r="K99" i="2" s="1"/>
  <c r="G98" i="2"/>
  <c r="I98" i="2" s="1"/>
  <c r="J98" i="2" s="1"/>
  <c r="K98" i="2" s="1"/>
  <c r="G97" i="2"/>
  <c r="I97" i="2" s="1"/>
  <c r="J97" i="2" s="1"/>
  <c r="K97" i="2" s="1"/>
  <c r="G96" i="2"/>
  <c r="I96" i="2" s="1"/>
  <c r="J96" i="2" s="1"/>
  <c r="K96" i="2" s="1"/>
  <c r="G95" i="2"/>
  <c r="I95" i="2" s="1"/>
  <c r="J95" i="2" s="1"/>
  <c r="K95" i="2" s="1"/>
  <c r="G94" i="2"/>
  <c r="I94" i="2" s="1"/>
  <c r="J94" i="2" s="1"/>
  <c r="K94" i="2" s="1"/>
  <c r="G93" i="2"/>
  <c r="I93" i="2" s="1"/>
  <c r="J93" i="2" s="1"/>
  <c r="K93" i="2" s="1"/>
  <c r="G92" i="2"/>
  <c r="I92" i="2" s="1"/>
  <c r="J92" i="2" s="1"/>
  <c r="K92" i="2" s="1"/>
  <c r="G91" i="2"/>
  <c r="I91" i="2" s="1"/>
  <c r="J91" i="2" s="1"/>
  <c r="K91" i="2" s="1"/>
  <c r="G90" i="2"/>
  <c r="I90" i="2" s="1"/>
  <c r="J90" i="2" s="1"/>
  <c r="K90" i="2" s="1"/>
  <c r="G89" i="2"/>
  <c r="I89" i="2" s="1"/>
  <c r="J89" i="2" s="1"/>
  <c r="K89" i="2" s="1"/>
  <c r="G88" i="2"/>
  <c r="I88" i="2" s="1"/>
  <c r="J88" i="2" s="1"/>
  <c r="K88" i="2" s="1"/>
  <c r="G87" i="2"/>
  <c r="I87" i="2" s="1"/>
  <c r="J87" i="2" s="1"/>
  <c r="K87" i="2" s="1"/>
  <c r="G86" i="2"/>
  <c r="I86" i="2" s="1"/>
  <c r="J86" i="2" s="1"/>
  <c r="K86" i="2" s="1"/>
  <c r="G85" i="2"/>
  <c r="I85" i="2" s="1"/>
  <c r="J85" i="2" s="1"/>
  <c r="K85" i="2" s="1"/>
  <c r="G84" i="2"/>
  <c r="I84" i="2" s="1"/>
  <c r="J84" i="2" s="1"/>
  <c r="K84" i="2" s="1"/>
  <c r="G83" i="2"/>
  <c r="I83" i="2" s="1"/>
  <c r="J83" i="2" s="1"/>
  <c r="K83" i="2" s="1"/>
  <c r="G82" i="2"/>
  <c r="I82" i="2" s="1"/>
  <c r="J82" i="2" s="1"/>
  <c r="K82" i="2" s="1"/>
  <c r="G81" i="2"/>
  <c r="I81" i="2" s="1"/>
  <c r="J81" i="2" s="1"/>
  <c r="K81" i="2" s="1"/>
  <c r="G80" i="2"/>
  <c r="I80" i="2" s="1"/>
  <c r="J80" i="2" s="1"/>
  <c r="K80" i="2" s="1"/>
  <c r="G79" i="2"/>
  <c r="I79" i="2" s="1"/>
  <c r="J79" i="2" s="1"/>
  <c r="K79" i="2" s="1"/>
  <c r="G78" i="2"/>
  <c r="I78" i="2" s="1"/>
  <c r="J78" i="2" s="1"/>
  <c r="K78" i="2" s="1"/>
  <c r="G77" i="2"/>
  <c r="I77" i="2" s="1"/>
  <c r="J77" i="2" s="1"/>
  <c r="K77" i="2" s="1"/>
  <c r="G76" i="2"/>
  <c r="I76" i="2" s="1"/>
  <c r="J76" i="2" s="1"/>
  <c r="K76" i="2" s="1"/>
  <c r="G75" i="2"/>
  <c r="I75" i="2" s="1"/>
  <c r="J75" i="2" s="1"/>
  <c r="K75" i="2" s="1"/>
  <c r="G74" i="2"/>
  <c r="I74" i="2" s="1"/>
  <c r="J74" i="2" s="1"/>
  <c r="K74" i="2" s="1"/>
  <c r="G73" i="2"/>
  <c r="I73" i="2" s="1"/>
  <c r="J73" i="2" s="1"/>
  <c r="K73" i="2" s="1"/>
  <c r="G72" i="2"/>
  <c r="I72" i="2" s="1"/>
  <c r="J72" i="2" s="1"/>
  <c r="K72" i="2" s="1"/>
  <c r="G71" i="2"/>
  <c r="I71" i="2" s="1"/>
  <c r="J71" i="2" s="1"/>
  <c r="K71" i="2" s="1"/>
  <c r="G70" i="2"/>
  <c r="I70" i="2" s="1"/>
  <c r="J70" i="2" s="1"/>
  <c r="K70" i="2" s="1"/>
  <c r="G69" i="2"/>
  <c r="I69" i="2" s="1"/>
  <c r="J69" i="2" s="1"/>
  <c r="K69" i="2" s="1"/>
  <c r="G68" i="2"/>
  <c r="I68" i="2" s="1"/>
  <c r="J68" i="2" s="1"/>
  <c r="K68" i="2" s="1"/>
  <c r="G67" i="2"/>
  <c r="I67" i="2" s="1"/>
  <c r="J67" i="2" s="1"/>
  <c r="K67" i="2" s="1"/>
  <c r="G66" i="2"/>
  <c r="I66" i="2" s="1"/>
  <c r="J66" i="2" s="1"/>
  <c r="K66" i="2" s="1"/>
  <c r="G65" i="2"/>
  <c r="I65" i="2" s="1"/>
  <c r="J65" i="2" s="1"/>
  <c r="K65" i="2" s="1"/>
  <c r="G64" i="2"/>
  <c r="I64" i="2" s="1"/>
  <c r="J64" i="2" s="1"/>
  <c r="K64" i="2" s="1"/>
  <c r="G63" i="2"/>
  <c r="I63" i="2" s="1"/>
  <c r="J63" i="2" s="1"/>
  <c r="K63" i="2" s="1"/>
  <c r="G62" i="2"/>
  <c r="I62" i="2" s="1"/>
  <c r="J62" i="2" s="1"/>
  <c r="K62" i="2" s="1"/>
  <c r="G61" i="2"/>
  <c r="I61" i="2" s="1"/>
  <c r="J61" i="2" s="1"/>
  <c r="K61" i="2" s="1"/>
  <c r="G60" i="2"/>
  <c r="I60" i="2" s="1"/>
  <c r="J60" i="2" s="1"/>
  <c r="K60" i="2" s="1"/>
  <c r="G59" i="2"/>
  <c r="I59" i="2" s="1"/>
  <c r="J59" i="2" s="1"/>
  <c r="K59" i="2" s="1"/>
  <c r="G58" i="2"/>
  <c r="I58" i="2" s="1"/>
  <c r="J58" i="2" s="1"/>
  <c r="K58" i="2" s="1"/>
  <c r="G57" i="2"/>
  <c r="I57" i="2" s="1"/>
  <c r="J57" i="2" s="1"/>
  <c r="K57" i="2" s="1"/>
  <c r="G56" i="2"/>
  <c r="I56" i="2" s="1"/>
  <c r="J56" i="2" s="1"/>
  <c r="K56" i="2" s="1"/>
  <c r="G55" i="2"/>
  <c r="I55" i="2" s="1"/>
  <c r="J55" i="2" s="1"/>
  <c r="K55" i="2" s="1"/>
  <c r="G54" i="2"/>
  <c r="I54" i="2" s="1"/>
  <c r="J54" i="2" s="1"/>
  <c r="K54" i="2" s="1"/>
  <c r="G53" i="2"/>
  <c r="I53" i="2" s="1"/>
  <c r="J53" i="2" s="1"/>
  <c r="K53" i="2" s="1"/>
  <c r="G52" i="2"/>
  <c r="I52" i="2" s="1"/>
  <c r="J52" i="2" s="1"/>
  <c r="K52" i="2" s="1"/>
  <c r="G51" i="2"/>
  <c r="I51" i="2" s="1"/>
  <c r="J51" i="2" s="1"/>
  <c r="K51" i="2" s="1"/>
  <c r="G50" i="2"/>
  <c r="I50" i="2" s="1"/>
  <c r="J50" i="2" s="1"/>
  <c r="K50" i="2" s="1"/>
  <c r="G49" i="2"/>
  <c r="I49" i="2" s="1"/>
  <c r="J49" i="2" s="1"/>
  <c r="K49" i="2" s="1"/>
  <c r="G48" i="2"/>
  <c r="I48" i="2" s="1"/>
  <c r="J48" i="2" s="1"/>
  <c r="K48" i="2" s="1"/>
  <c r="G47" i="2"/>
  <c r="I47" i="2" s="1"/>
  <c r="J47" i="2" s="1"/>
  <c r="K47" i="2" s="1"/>
  <c r="G46" i="2"/>
  <c r="I46" i="2" s="1"/>
  <c r="J46" i="2" s="1"/>
  <c r="K46" i="2" s="1"/>
  <c r="G45" i="2"/>
  <c r="I45" i="2" s="1"/>
  <c r="J45" i="2" s="1"/>
  <c r="K45" i="2" s="1"/>
  <c r="G44" i="2"/>
  <c r="I44" i="2" s="1"/>
  <c r="J44" i="2" s="1"/>
  <c r="K44" i="2" s="1"/>
  <c r="G43" i="2"/>
  <c r="I43" i="2" s="1"/>
  <c r="J43" i="2" s="1"/>
  <c r="K43" i="2" s="1"/>
  <c r="G42" i="2"/>
  <c r="I42" i="2" s="1"/>
  <c r="J42" i="2" s="1"/>
  <c r="K42" i="2" s="1"/>
  <c r="G41" i="2"/>
  <c r="I41" i="2" s="1"/>
  <c r="J41" i="2" s="1"/>
  <c r="K41" i="2" s="1"/>
  <c r="G40" i="2"/>
  <c r="I40" i="2" s="1"/>
  <c r="J40" i="2" s="1"/>
  <c r="K40" i="2" s="1"/>
  <c r="G39" i="2"/>
  <c r="I39" i="2" s="1"/>
  <c r="J39" i="2" s="1"/>
  <c r="K39" i="2" s="1"/>
  <c r="G38" i="2"/>
  <c r="I38" i="2" s="1"/>
  <c r="J38" i="2" s="1"/>
  <c r="K38" i="2" s="1"/>
  <c r="G37" i="2"/>
  <c r="I37" i="2" s="1"/>
  <c r="J37" i="2" s="1"/>
  <c r="K37" i="2" s="1"/>
  <c r="G36" i="2"/>
  <c r="I36" i="2" s="1"/>
  <c r="J36" i="2" s="1"/>
  <c r="K36" i="2" s="1"/>
  <c r="G35" i="2"/>
  <c r="I35" i="2" s="1"/>
  <c r="J35" i="2" s="1"/>
  <c r="K35" i="2" s="1"/>
  <c r="G34" i="2"/>
  <c r="I34" i="2" s="1"/>
  <c r="J34" i="2" s="1"/>
  <c r="K34" i="2" s="1"/>
  <c r="G33" i="2"/>
  <c r="I33" i="2" s="1"/>
  <c r="J33" i="2" s="1"/>
  <c r="K33" i="2" s="1"/>
  <c r="G32" i="2"/>
  <c r="I32" i="2" s="1"/>
  <c r="J32" i="2" s="1"/>
  <c r="K32" i="2" s="1"/>
  <c r="G31" i="2"/>
  <c r="I31" i="2" s="1"/>
  <c r="J31" i="2" s="1"/>
  <c r="K31" i="2" s="1"/>
  <c r="G30" i="2"/>
  <c r="I30" i="2" s="1"/>
  <c r="J30" i="2" s="1"/>
  <c r="K30" i="2" s="1"/>
  <c r="G29" i="2"/>
  <c r="I29" i="2" s="1"/>
  <c r="J29" i="2" s="1"/>
  <c r="K29" i="2" s="1"/>
  <c r="G28" i="2"/>
  <c r="I28" i="2" s="1"/>
  <c r="J28" i="2" s="1"/>
  <c r="K28" i="2" s="1"/>
  <c r="G27" i="2"/>
  <c r="I27" i="2" s="1"/>
  <c r="J27" i="2" s="1"/>
  <c r="K27" i="2" s="1"/>
  <c r="G26" i="2"/>
  <c r="I26" i="2" s="1"/>
  <c r="J26" i="2" s="1"/>
  <c r="K26" i="2" s="1"/>
  <c r="G25" i="2"/>
  <c r="I25" i="2" s="1"/>
  <c r="J25" i="2" s="1"/>
  <c r="K25" i="2" s="1"/>
  <c r="G24" i="2"/>
  <c r="I24" i="2" s="1"/>
  <c r="J24" i="2" s="1"/>
  <c r="K24" i="2" s="1"/>
  <c r="G23" i="2"/>
  <c r="I23" i="2" s="1"/>
  <c r="J23" i="2" s="1"/>
  <c r="K23" i="2" s="1"/>
  <c r="G22" i="2"/>
  <c r="I22" i="2" s="1"/>
  <c r="J22" i="2" s="1"/>
  <c r="K22" i="2" s="1"/>
  <c r="G21" i="2"/>
  <c r="I21" i="2" s="1"/>
  <c r="J21" i="2" s="1"/>
  <c r="K21" i="2" s="1"/>
  <c r="G20" i="2"/>
  <c r="I20" i="2" s="1"/>
  <c r="J20" i="2" s="1"/>
  <c r="K20" i="2" s="1"/>
  <c r="G19" i="2"/>
  <c r="I19" i="2" s="1"/>
  <c r="J19" i="2" s="1"/>
  <c r="K19" i="2" s="1"/>
  <c r="G18" i="2"/>
  <c r="I18" i="2" s="1"/>
  <c r="J18" i="2" s="1"/>
  <c r="K18" i="2" s="1"/>
  <c r="G17" i="2"/>
  <c r="I17" i="2" s="1"/>
  <c r="J17" i="2" s="1"/>
  <c r="K17" i="2" s="1"/>
  <c r="G16" i="2"/>
  <c r="I16" i="2" s="1"/>
  <c r="J16" i="2" s="1"/>
  <c r="K16" i="2" s="1"/>
  <c r="G15" i="2"/>
  <c r="I15" i="2" s="1"/>
  <c r="J15" i="2" s="1"/>
  <c r="K15" i="2" s="1"/>
  <c r="G14" i="2"/>
  <c r="I14" i="2" s="1"/>
  <c r="J14" i="2" s="1"/>
  <c r="K14" i="2" s="1"/>
  <c r="G13" i="2"/>
  <c r="I13" i="2" s="1"/>
  <c r="J13" i="2" s="1"/>
  <c r="K13" i="2" s="1"/>
  <c r="G12" i="2"/>
  <c r="I12" i="2" s="1"/>
  <c r="J12" i="2" s="1"/>
  <c r="K12" i="2" s="1"/>
  <c r="G11" i="2"/>
  <c r="I11" i="2" s="1"/>
  <c r="J11" i="2" s="1"/>
  <c r="K11" i="2" s="1"/>
  <c r="G10" i="2"/>
  <c r="I10" i="2" s="1"/>
  <c r="J10" i="2" s="1"/>
  <c r="K10" i="2" s="1"/>
  <c r="G9" i="2"/>
  <c r="I9" i="2" s="1"/>
  <c r="J9" i="2" s="1"/>
  <c r="K9" i="2" s="1"/>
  <c r="G8" i="2"/>
  <c r="I8" i="2" s="1"/>
  <c r="J8" i="2" s="1"/>
  <c r="K8" i="2" s="1"/>
  <c r="G7" i="2"/>
  <c r="I7" i="2" s="1"/>
  <c r="J7" i="2" s="1"/>
  <c r="K7" i="2" s="1"/>
  <c r="G6" i="2"/>
  <c r="I6" i="2" s="1"/>
  <c r="J6" i="2" s="1"/>
  <c r="K6" i="2" s="1"/>
  <c r="G5" i="2"/>
  <c r="I5" i="2" s="1"/>
  <c r="J5" i="2" s="1"/>
  <c r="K5" i="2" s="1"/>
  <c r="G4" i="2"/>
  <c r="I4" i="2" s="1"/>
  <c r="J4" i="2" s="1"/>
  <c r="K4" i="2" s="1"/>
  <c r="G125" i="1"/>
  <c r="I125" i="1" s="1"/>
  <c r="J125" i="1" s="1"/>
  <c r="K125" i="1" s="1"/>
  <c r="G124" i="1"/>
  <c r="I124" i="1" s="1"/>
  <c r="J124" i="1" s="1"/>
  <c r="K124" i="1" s="1"/>
  <c r="G123" i="1"/>
  <c r="I123" i="1" s="1"/>
  <c r="J123" i="1" s="1"/>
  <c r="K123" i="1" s="1"/>
  <c r="G138" i="1"/>
  <c r="I138" i="1" s="1"/>
  <c r="J138" i="1" s="1"/>
  <c r="K138" i="1" s="1"/>
  <c r="G137" i="1"/>
  <c r="I137" i="1" s="1"/>
  <c r="J137" i="1" s="1"/>
  <c r="K137" i="1" s="1"/>
  <c r="G136" i="1"/>
  <c r="I136" i="1" s="1"/>
  <c r="J136" i="1" s="1"/>
  <c r="K136" i="1" s="1"/>
  <c r="G135" i="1"/>
  <c r="I135" i="1" s="1"/>
  <c r="J135" i="1" s="1"/>
  <c r="K135" i="1" s="1"/>
  <c r="G122" i="1"/>
  <c r="I122" i="1" s="1"/>
  <c r="J122" i="1" s="1"/>
  <c r="K122" i="1" s="1"/>
  <c r="G121" i="1"/>
  <c r="I121" i="1" s="1"/>
  <c r="J121" i="1" s="1"/>
  <c r="K121" i="1" s="1"/>
  <c r="G120" i="1"/>
  <c r="I120" i="1" s="1"/>
  <c r="J120" i="1" s="1"/>
  <c r="K120" i="1" s="1"/>
  <c r="G119" i="1"/>
  <c r="I119" i="1" s="1"/>
  <c r="J119" i="1" s="1"/>
  <c r="K119" i="1" s="1"/>
  <c r="G118" i="1"/>
  <c r="I118" i="1" s="1"/>
  <c r="J118" i="1" s="1"/>
  <c r="K118" i="1" s="1"/>
  <c r="G117" i="1"/>
  <c r="I117" i="1" s="1"/>
  <c r="J117" i="1" s="1"/>
  <c r="K117" i="1" s="1"/>
  <c r="G116" i="1"/>
  <c r="I116" i="1" s="1"/>
  <c r="J116" i="1" s="1"/>
  <c r="K116" i="1" s="1"/>
  <c r="G115" i="1"/>
  <c r="I115" i="1" s="1"/>
  <c r="J115" i="1" s="1"/>
  <c r="K115" i="1" s="1"/>
  <c r="G114" i="1"/>
  <c r="I114" i="1" s="1"/>
  <c r="J114" i="1" s="1"/>
  <c r="K114" i="1" s="1"/>
  <c r="G113" i="1"/>
  <c r="I113" i="1" s="1"/>
  <c r="J113" i="1" s="1"/>
  <c r="K113" i="1" s="1"/>
  <c r="G112" i="1"/>
  <c r="I112" i="1" s="1"/>
  <c r="J112" i="1" s="1"/>
  <c r="K112" i="1" s="1"/>
  <c r="G111" i="1"/>
  <c r="I111" i="1" s="1"/>
  <c r="J111" i="1" s="1"/>
  <c r="K111" i="1" s="1"/>
  <c r="G110" i="1"/>
  <c r="I110" i="1" s="1"/>
  <c r="J110" i="1" s="1"/>
  <c r="K110" i="1" s="1"/>
  <c r="G109" i="1"/>
  <c r="I109" i="1" s="1"/>
  <c r="J109" i="1" s="1"/>
  <c r="K109" i="1" s="1"/>
  <c r="G108" i="1"/>
  <c r="I108" i="1" s="1"/>
  <c r="J108" i="1" s="1"/>
  <c r="K108" i="1" s="1"/>
  <c r="G107" i="1"/>
  <c r="I107" i="1" s="1"/>
  <c r="J107" i="1" s="1"/>
  <c r="K107" i="1" s="1"/>
  <c r="G106" i="1"/>
  <c r="I106" i="1" s="1"/>
  <c r="J106" i="1" s="1"/>
  <c r="K106" i="1" s="1"/>
  <c r="G105" i="1"/>
  <c r="I105" i="1" s="1"/>
  <c r="J105" i="1" s="1"/>
  <c r="K105" i="1" s="1"/>
  <c r="G104" i="1"/>
  <c r="I104" i="1" s="1"/>
  <c r="J104" i="1" s="1"/>
  <c r="K104" i="1" s="1"/>
  <c r="G103" i="1"/>
  <c r="I103" i="1" s="1"/>
  <c r="J103" i="1" s="1"/>
  <c r="K103" i="1" s="1"/>
  <c r="G102" i="1"/>
  <c r="I102" i="1" s="1"/>
  <c r="J102" i="1" s="1"/>
  <c r="K102" i="1" s="1"/>
  <c r="G101" i="1"/>
  <c r="I101" i="1" s="1"/>
  <c r="J101" i="1" s="1"/>
  <c r="K101" i="1" s="1"/>
  <c r="G100" i="1"/>
  <c r="I100" i="1" s="1"/>
  <c r="J100" i="1" s="1"/>
  <c r="K100" i="1" s="1"/>
  <c r="G99" i="1"/>
  <c r="I99" i="1" s="1"/>
  <c r="J99" i="1" s="1"/>
  <c r="K99" i="1" s="1"/>
  <c r="G98" i="1"/>
  <c r="I98" i="1" s="1"/>
  <c r="J98" i="1" s="1"/>
  <c r="K98" i="1" s="1"/>
  <c r="G97" i="1"/>
  <c r="I97" i="1" s="1"/>
  <c r="J97" i="1" s="1"/>
  <c r="K97" i="1" s="1"/>
  <c r="G96" i="1"/>
  <c r="I96" i="1" s="1"/>
  <c r="J96" i="1" s="1"/>
  <c r="K96" i="1" s="1"/>
  <c r="G95" i="1"/>
  <c r="I95" i="1" s="1"/>
  <c r="J95" i="1" s="1"/>
  <c r="K95" i="1" s="1"/>
  <c r="G94" i="1"/>
  <c r="I94" i="1" s="1"/>
  <c r="J94" i="1" s="1"/>
  <c r="K94" i="1" s="1"/>
  <c r="G93" i="1"/>
  <c r="I93" i="1" s="1"/>
  <c r="J93" i="1" s="1"/>
  <c r="K93" i="1" s="1"/>
  <c r="G92" i="1"/>
  <c r="I92" i="1" s="1"/>
  <c r="J92" i="1" s="1"/>
  <c r="K92" i="1" s="1"/>
  <c r="G91" i="1"/>
  <c r="I91" i="1" s="1"/>
  <c r="J91" i="1" s="1"/>
  <c r="K91" i="1" s="1"/>
  <c r="G90" i="1"/>
  <c r="I90" i="1" s="1"/>
  <c r="J90" i="1" s="1"/>
  <c r="K90" i="1" s="1"/>
  <c r="G89" i="1"/>
  <c r="I89" i="1" s="1"/>
  <c r="J89" i="1" s="1"/>
  <c r="K89" i="1" s="1"/>
  <c r="G88" i="1"/>
  <c r="I88" i="1" s="1"/>
  <c r="J88" i="1" s="1"/>
  <c r="K88" i="1" s="1"/>
  <c r="G87" i="1"/>
  <c r="I87" i="1" s="1"/>
  <c r="J87" i="1" s="1"/>
  <c r="K87" i="1" s="1"/>
  <c r="G86" i="1"/>
  <c r="I86" i="1" s="1"/>
  <c r="J86" i="1" s="1"/>
  <c r="K86" i="1" s="1"/>
  <c r="G85" i="1"/>
  <c r="I85" i="1" s="1"/>
  <c r="J85" i="1" s="1"/>
  <c r="K85" i="1" s="1"/>
  <c r="G84" i="1"/>
  <c r="I84" i="1" s="1"/>
  <c r="J84" i="1" s="1"/>
  <c r="K84" i="1" s="1"/>
  <c r="G83" i="1"/>
  <c r="I83" i="1" s="1"/>
  <c r="J83" i="1" s="1"/>
  <c r="K83" i="1" s="1"/>
  <c r="G82" i="1"/>
  <c r="I82" i="1" s="1"/>
  <c r="J82" i="1" s="1"/>
  <c r="K82" i="1" s="1"/>
  <c r="G81" i="1"/>
  <c r="I81" i="1" s="1"/>
  <c r="J81" i="1" s="1"/>
  <c r="K81" i="1" s="1"/>
  <c r="G80" i="1"/>
  <c r="I80" i="1" s="1"/>
  <c r="J80" i="1" s="1"/>
  <c r="K80" i="1" s="1"/>
  <c r="G79" i="1"/>
  <c r="I79" i="1" s="1"/>
  <c r="J79" i="1" s="1"/>
  <c r="K79" i="1" s="1"/>
  <c r="G78" i="1"/>
  <c r="I78" i="1" s="1"/>
  <c r="J78" i="1" s="1"/>
  <c r="K78" i="1" s="1"/>
  <c r="G77" i="1"/>
  <c r="I77" i="1" s="1"/>
  <c r="J77" i="1" s="1"/>
  <c r="K77" i="1" s="1"/>
  <c r="G76" i="1"/>
  <c r="I76" i="1" s="1"/>
  <c r="J76" i="1" s="1"/>
  <c r="K76" i="1" s="1"/>
  <c r="G75" i="1"/>
  <c r="I75" i="1" s="1"/>
  <c r="J75" i="1" s="1"/>
  <c r="K75" i="1" s="1"/>
  <c r="G74" i="1"/>
  <c r="I74" i="1" s="1"/>
  <c r="J74" i="1" s="1"/>
  <c r="K74" i="1" s="1"/>
  <c r="G73" i="1"/>
  <c r="I73" i="1" s="1"/>
  <c r="J73" i="1" s="1"/>
  <c r="K73" i="1" s="1"/>
  <c r="G72" i="1"/>
  <c r="I72" i="1" s="1"/>
  <c r="J72" i="1" s="1"/>
  <c r="K72" i="1" s="1"/>
  <c r="G71" i="1"/>
  <c r="I71" i="1" s="1"/>
  <c r="J71" i="1" s="1"/>
  <c r="K71" i="1" s="1"/>
  <c r="G70" i="1"/>
  <c r="I70" i="1" s="1"/>
  <c r="J70" i="1" s="1"/>
  <c r="K70" i="1" s="1"/>
  <c r="G69" i="1"/>
  <c r="I69" i="1" s="1"/>
  <c r="J69" i="1" s="1"/>
  <c r="K69" i="1" s="1"/>
  <c r="G68" i="1"/>
  <c r="I68" i="1" s="1"/>
  <c r="J68" i="1" s="1"/>
  <c r="K68" i="1" s="1"/>
  <c r="G67" i="1"/>
  <c r="I67" i="1" s="1"/>
  <c r="J67" i="1" s="1"/>
  <c r="K67" i="1" s="1"/>
  <c r="G66" i="1"/>
  <c r="I66" i="1" s="1"/>
  <c r="J66" i="1" s="1"/>
  <c r="K66" i="1" s="1"/>
  <c r="G65" i="1"/>
  <c r="I65" i="1" s="1"/>
  <c r="J65" i="1" s="1"/>
  <c r="K65" i="1" s="1"/>
  <c r="G64" i="1"/>
  <c r="I64" i="1" s="1"/>
  <c r="J64" i="1" s="1"/>
  <c r="K64" i="1" s="1"/>
  <c r="G63" i="1"/>
  <c r="I63" i="1" s="1"/>
  <c r="J63" i="1" s="1"/>
  <c r="K63" i="1" s="1"/>
  <c r="G62" i="1"/>
  <c r="I62" i="1" s="1"/>
  <c r="J62" i="1" s="1"/>
  <c r="K62" i="1" s="1"/>
  <c r="G61" i="1"/>
  <c r="I61" i="1" s="1"/>
  <c r="J61" i="1" s="1"/>
  <c r="K61" i="1" s="1"/>
  <c r="G60" i="1"/>
  <c r="I60" i="1" s="1"/>
  <c r="J60" i="1" s="1"/>
  <c r="K60" i="1" s="1"/>
  <c r="G59" i="1"/>
  <c r="I59" i="1" s="1"/>
  <c r="J59" i="1" s="1"/>
  <c r="K59" i="1" s="1"/>
  <c r="G58" i="1"/>
  <c r="I58" i="1" s="1"/>
  <c r="J58" i="1" s="1"/>
  <c r="K58" i="1" s="1"/>
  <c r="G57" i="1"/>
  <c r="I57" i="1" s="1"/>
  <c r="J57" i="1" s="1"/>
  <c r="K57" i="1" s="1"/>
  <c r="G56" i="1"/>
  <c r="I56" i="1" s="1"/>
  <c r="J56" i="1" s="1"/>
  <c r="K56" i="1" s="1"/>
  <c r="G55" i="1"/>
  <c r="I55" i="1" s="1"/>
  <c r="J55" i="1" s="1"/>
  <c r="K55" i="1" s="1"/>
  <c r="G54" i="1"/>
  <c r="I54" i="1" s="1"/>
  <c r="J54" i="1" s="1"/>
  <c r="K54" i="1" s="1"/>
  <c r="G53" i="1"/>
  <c r="I53" i="1" s="1"/>
  <c r="J53" i="1" s="1"/>
  <c r="K53" i="1" s="1"/>
  <c r="G52" i="1"/>
  <c r="I52" i="1" s="1"/>
  <c r="J52" i="1" s="1"/>
  <c r="K52" i="1" s="1"/>
  <c r="G51" i="1"/>
  <c r="I51" i="1" s="1"/>
  <c r="J51" i="1" s="1"/>
  <c r="K51" i="1" s="1"/>
  <c r="G50" i="1"/>
  <c r="I50" i="1" s="1"/>
  <c r="J50" i="1" s="1"/>
  <c r="K50" i="1" s="1"/>
  <c r="G49" i="1"/>
  <c r="I49" i="1" s="1"/>
  <c r="J49" i="1" s="1"/>
  <c r="K49" i="1" s="1"/>
  <c r="G48" i="1"/>
  <c r="I48" i="1" s="1"/>
  <c r="J48" i="1" s="1"/>
  <c r="K48" i="1" s="1"/>
  <c r="G47" i="1"/>
  <c r="I47" i="1" s="1"/>
  <c r="J47" i="1" s="1"/>
  <c r="K47" i="1" s="1"/>
  <c r="G46" i="1"/>
  <c r="I46" i="1" s="1"/>
  <c r="J46" i="1" s="1"/>
  <c r="K46" i="1" s="1"/>
  <c r="G45" i="1"/>
  <c r="I45" i="1" s="1"/>
  <c r="J45" i="1" s="1"/>
  <c r="K45" i="1" s="1"/>
  <c r="G44" i="1"/>
  <c r="I44" i="1" s="1"/>
  <c r="J44" i="1" s="1"/>
  <c r="K44" i="1" s="1"/>
  <c r="G43" i="1"/>
  <c r="I43" i="1" s="1"/>
  <c r="J43" i="1" s="1"/>
  <c r="K43" i="1" s="1"/>
  <c r="G42" i="1"/>
  <c r="I42" i="1" s="1"/>
  <c r="J42" i="1" s="1"/>
  <c r="K42" i="1" s="1"/>
  <c r="G41" i="1"/>
  <c r="I41" i="1" s="1"/>
  <c r="J41" i="1" s="1"/>
  <c r="K41" i="1" s="1"/>
  <c r="G40" i="1"/>
  <c r="I40" i="1" s="1"/>
  <c r="J40" i="1" s="1"/>
  <c r="K40" i="1" s="1"/>
  <c r="G39" i="1"/>
  <c r="I39" i="1" s="1"/>
  <c r="J39" i="1" s="1"/>
  <c r="K39" i="1" s="1"/>
  <c r="G38" i="1"/>
  <c r="I38" i="1" s="1"/>
  <c r="J38" i="1" s="1"/>
  <c r="K38" i="1" s="1"/>
  <c r="G37" i="1"/>
  <c r="I37" i="1" s="1"/>
  <c r="J37" i="1" s="1"/>
  <c r="K37" i="1" s="1"/>
  <c r="G36" i="1"/>
  <c r="I36" i="1" s="1"/>
  <c r="J36" i="1" s="1"/>
  <c r="K36" i="1" s="1"/>
  <c r="G35" i="1"/>
  <c r="I35" i="1" s="1"/>
  <c r="J35" i="1" s="1"/>
  <c r="K35" i="1" s="1"/>
  <c r="G34" i="1"/>
  <c r="I34" i="1" s="1"/>
  <c r="J34" i="1" s="1"/>
  <c r="K34" i="1" s="1"/>
  <c r="G33" i="1"/>
  <c r="I33" i="1" s="1"/>
  <c r="J33" i="1" s="1"/>
  <c r="K33" i="1" s="1"/>
  <c r="G32" i="1"/>
  <c r="I32" i="1" s="1"/>
  <c r="J32" i="1" s="1"/>
  <c r="K32" i="1" s="1"/>
  <c r="G31" i="1"/>
  <c r="I31" i="1" s="1"/>
  <c r="J31" i="1" s="1"/>
  <c r="K31" i="1" s="1"/>
  <c r="G30" i="1"/>
  <c r="I30" i="1" s="1"/>
  <c r="J30" i="1" s="1"/>
  <c r="K30" i="1" s="1"/>
  <c r="G29" i="1"/>
  <c r="I29" i="1" s="1"/>
  <c r="J29" i="1" s="1"/>
  <c r="K29" i="1" s="1"/>
  <c r="G28" i="1"/>
  <c r="I28" i="1" s="1"/>
  <c r="J28" i="1" s="1"/>
  <c r="K28" i="1" s="1"/>
  <c r="G27" i="1"/>
  <c r="I27" i="1" s="1"/>
  <c r="J27" i="1" s="1"/>
  <c r="K27" i="1" s="1"/>
  <c r="G26" i="1"/>
  <c r="I26" i="1" s="1"/>
  <c r="J26" i="1" s="1"/>
  <c r="K26" i="1" s="1"/>
  <c r="G25" i="1"/>
  <c r="I25" i="1" s="1"/>
  <c r="J25" i="1" s="1"/>
  <c r="K25" i="1" s="1"/>
  <c r="G24" i="1"/>
  <c r="I24" i="1" s="1"/>
  <c r="J24" i="1" s="1"/>
  <c r="K24" i="1" s="1"/>
  <c r="G23" i="1"/>
  <c r="I23" i="1" s="1"/>
  <c r="J23" i="1" s="1"/>
  <c r="K23" i="1" s="1"/>
  <c r="G22" i="1"/>
  <c r="I22" i="1" s="1"/>
  <c r="J22" i="1" s="1"/>
  <c r="K22" i="1" s="1"/>
  <c r="G21" i="1"/>
  <c r="I21" i="1" s="1"/>
  <c r="J21" i="1" s="1"/>
  <c r="K21" i="1" s="1"/>
  <c r="G20" i="1"/>
  <c r="I20" i="1" s="1"/>
  <c r="J20" i="1" s="1"/>
  <c r="K20" i="1" s="1"/>
  <c r="G19" i="1"/>
  <c r="I19" i="1" s="1"/>
  <c r="J19" i="1" s="1"/>
  <c r="K19" i="1" s="1"/>
  <c r="G18" i="1"/>
  <c r="I18" i="1" s="1"/>
  <c r="J18" i="1" s="1"/>
  <c r="K18" i="1" s="1"/>
  <c r="G17" i="1"/>
  <c r="I17" i="1" s="1"/>
  <c r="J17" i="1" s="1"/>
  <c r="K17" i="1" s="1"/>
  <c r="G16" i="1"/>
  <c r="I16" i="1" s="1"/>
  <c r="J16" i="1" s="1"/>
  <c r="K16" i="1" s="1"/>
  <c r="G15" i="1"/>
  <c r="I15" i="1" s="1"/>
  <c r="J15" i="1" s="1"/>
  <c r="K15" i="1" s="1"/>
  <c r="G14" i="1"/>
  <c r="I14" i="1" s="1"/>
  <c r="J14" i="1" s="1"/>
  <c r="K14" i="1" s="1"/>
  <c r="G13" i="1"/>
  <c r="I13" i="1" s="1"/>
  <c r="J13" i="1" s="1"/>
  <c r="K13" i="1" s="1"/>
  <c r="G12" i="1"/>
  <c r="I12" i="1" s="1"/>
  <c r="J12" i="1" s="1"/>
  <c r="K12" i="1" s="1"/>
  <c r="G11" i="1"/>
  <c r="I11" i="1" s="1"/>
  <c r="J11" i="1" s="1"/>
  <c r="K11" i="1" s="1"/>
  <c r="G10" i="1"/>
  <c r="I10" i="1" s="1"/>
  <c r="J10" i="1" s="1"/>
  <c r="K10" i="1" s="1"/>
  <c r="G9" i="1"/>
  <c r="I9" i="1" s="1"/>
  <c r="J9" i="1" s="1"/>
  <c r="K9" i="1" s="1"/>
  <c r="G8" i="1"/>
  <c r="I8" i="1" s="1"/>
  <c r="J8" i="1" s="1"/>
  <c r="K8" i="1" s="1"/>
  <c r="G7" i="1"/>
  <c r="I7" i="1" s="1"/>
  <c r="J7" i="1" s="1"/>
  <c r="K7" i="1" s="1"/>
  <c r="G6" i="1"/>
  <c r="I6" i="1" s="1"/>
  <c r="J6" i="1" s="1"/>
  <c r="K6" i="1" s="1"/>
  <c r="G5" i="1"/>
  <c r="I5" i="1" s="1"/>
  <c r="J5" i="1" s="1"/>
  <c r="K5" i="1" s="1"/>
  <c r="G4" i="1"/>
  <c r="I4" i="1" s="1"/>
  <c r="J4" i="1" s="1"/>
  <c r="K4" i="1" s="1"/>
  <c r="D14" i="8"/>
  <c r="A139" i="1" l="1"/>
  <c r="J139" i="1"/>
  <c r="F140" i="1"/>
  <c r="I140" i="1"/>
  <c r="F139" i="1"/>
  <c r="A139" i="2"/>
  <c r="F139" i="2"/>
  <c r="J139" i="2"/>
  <c r="F140" i="2"/>
  <c r="I140" i="2"/>
  <c r="A139" i="6"/>
  <c r="F139" i="6"/>
  <c r="J139" i="6"/>
  <c r="F140" i="6"/>
  <c r="I140" i="6"/>
  <c r="A139" i="5"/>
  <c r="F139" i="5"/>
  <c r="J139" i="5"/>
  <c r="F140" i="5"/>
  <c r="I140" i="5"/>
  <c r="A139" i="4"/>
  <c r="F139" i="4"/>
  <c r="J139" i="4"/>
  <c r="F140" i="4"/>
  <c r="I140" i="4"/>
  <c r="B8" i="9" l="1"/>
  <c r="E8" i="9" l="1"/>
  <c r="D8" i="9"/>
  <c r="C8" i="9"/>
  <c r="B7" i="10" s="1"/>
  <c r="D7" i="10" s="1"/>
  <c r="C7" i="10" l="1"/>
  <c r="B5" i="9" l="1"/>
  <c r="E5" i="9"/>
  <c r="D5" i="9"/>
  <c r="C5" i="9"/>
  <c r="B4" i="10" s="1"/>
  <c r="B6" i="9"/>
  <c r="E4" i="9"/>
  <c r="B4" i="9"/>
  <c r="B7" i="9"/>
  <c r="E6" i="9" l="1"/>
  <c r="C4" i="10"/>
  <c r="D4" i="10"/>
  <c r="E7" i="9"/>
  <c r="D6" i="9"/>
  <c r="C6" i="9"/>
  <c r="B5" i="10" s="1"/>
  <c r="C4" i="9"/>
  <c r="B3" i="10" s="1"/>
  <c r="D4" i="9"/>
  <c r="C7" i="9"/>
  <c r="B6" i="10" s="1"/>
  <c r="D7" i="9"/>
  <c r="D3" i="10" l="1"/>
  <c r="C3" i="10"/>
  <c r="B8" i="10"/>
  <c r="D6" i="10"/>
  <c r="C6" i="10"/>
  <c r="C5" i="10"/>
  <c r="D5" i="10"/>
  <c r="D8" i="10" l="1"/>
  <c r="D15" i="10" s="1"/>
  <c r="L13" i="11" l="1"/>
  <c r="C13" i="11"/>
  <c r="K13" i="11"/>
  <c r="F13" i="11"/>
  <c r="J13" i="11"/>
  <c r="G13" i="11"/>
  <c r="M13" i="11"/>
  <c r="C14" i="8"/>
  <c r="B14" i="8"/>
  <c r="B13" i="11"/>
  <c r="E13" i="11"/>
  <c r="D13" i="11"/>
</calcChain>
</file>

<file path=xl/sharedStrings.xml><?xml version="1.0" encoding="utf-8"?>
<sst xmlns="http://schemas.openxmlformats.org/spreadsheetml/2006/main" count="840" uniqueCount="214">
  <si>
    <t>Max Marks</t>
  </si>
  <si>
    <t>Course outcome</t>
  </si>
  <si>
    <t>Name</t>
  </si>
  <si>
    <t>CO1</t>
  </si>
  <si>
    <t>T1-Q1</t>
  </si>
  <si>
    <t>T1-Q2</t>
  </si>
  <si>
    <t>T1-Q3</t>
  </si>
  <si>
    <t>%</t>
  </si>
  <si>
    <t>SCORE OR GRADING BASED ON SCALE OF 3</t>
  </si>
  <si>
    <t>TARGET &gt;=60%</t>
  </si>
  <si>
    <t>AVG</t>
  </si>
  <si>
    <t>CO2</t>
  </si>
  <si>
    <t>T1-Q4</t>
  </si>
  <si>
    <t>T1-Q5</t>
  </si>
  <si>
    <t>CO3</t>
  </si>
  <si>
    <t>CO5</t>
  </si>
  <si>
    <t>T2-Q1</t>
  </si>
  <si>
    <t>T3-Q1</t>
  </si>
  <si>
    <t>T2-Q2</t>
  </si>
  <si>
    <t>T2-Q3</t>
  </si>
  <si>
    <t>T2-Q4</t>
  </si>
  <si>
    <t>T2-Q5</t>
  </si>
  <si>
    <t>T3-Q2</t>
  </si>
  <si>
    <t>T3-Q4</t>
  </si>
  <si>
    <t>T4-Q1</t>
  </si>
  <si>
    <t>T4-Q3</t>
  </si>
  <si>
    <t>T3-Q3</t>
  </si>
  <si>
    <t>T4-Q2</t>
  </si>
  <si>
    <t>T2-Q6</t>
  </si>
  <si>
    <t>T4-Q4</t>
  </si>
  <si>
    <t>Distribution of %</t>
  </si>
  <si>
    <t xml:space="preserve"> Cos</t>
  </si>
  <si>
    <t>CO4</t>
  </si>
  <si>
    <t>T5-Q4</t>
  </si>
  <si>
    <t>Total students</t>
  </si>
  <si>
    <t>Course Outcome</t>
  </si>
  <si>
    <t>TOTAL OBTAINED BY STUDENTS</t>
  </si>
  <si>
    <t>Avg. Grading on scale of 3</t>
  </si>
  <si>
    <t xml:space="preserve">Summary of Calculations (On total number of students = 10) </t>
  </si>
  <si>
    <t>Target Level 3</t>
  </si>
  <si>
    <t>Target Level 2</t>
  </si>
  <si>
    <t>Target Level 1</t>
  </si>
  <si>
    <t>TARGET ACHIVED WITH LEVEL 3 =</t>
  </si>
  <si>
    <t>TARGET ACHIVED WITH LEVEL 2 =</t>
  </si>
  <si>
    <t>TARGET ACHIVED WITH LEVEL 1 =</t>
  </si>
  <si>
    <t>FULL MARKS OF TOTAL EXAM</t>
  </si>
  <si>
    <t>% of students achieved CO</t>
  </si>
  <si>
    <t xml:space="preserve">Course outcomes </t>
  </si>
  <si>
    <t>CO result achieved (Y/N)</t>
  </si>
  <si>
    <t>CO result (achieved) by level</t>
  </si>
  <si>
    <t>Average CO attainment for the course through CIE (SUB-Code)</t>
  </si>
  <si>
    <t>Contribution of overall CO attainment of the Subject (Sub-Code) to PO attainment</t>
  </si>
  <si>
    <t>PO1</t>
  </si>
  <si>
    <t>PO2</t>
  </si>
  <si>
    <t>PO3</t>
  </si>
  <si>
    <t>PO4</t>
  </si>
  <si>
    <t>PO5</t>
  </si>
  <si>
    <t>PO6</t>
  </si>
  <si>
    <r>
      <t xml:space="preserve">CO attainment through SEE (80% of students score 60% marks in SEE)
</t>
    </r>
    <r>
      <rPr>
        <b/>
        <sz val="18"/>
        <color theme="1"/>
        <rFont val="Calibri"/>
        <family val="2"/>
      </rPr>
      <t>؞</t>
    </r>
    <r>
      <rPr>
        <b/>
        <sz val="14"/>
        <color theme="1"/>
        <rFont val="Calibri"/>
        <family val="2"/>
      </rPr>
      <t xml:space="preserve"> Target level: 3 has been achieved for the course(Sub-Code) through SEE</t>
    </r>
  </si>
  <si>
    <t>Overall CO Attainment of (SUB-Code) through CIE &amp; SEE in the scale of 3 =                             (40% of target level of average CO attainment through CIE) + (60% of target level of CO attainment through SEE)</t>
  </si>
  <si>
    <t>Achievement of CO through CIE &amp; SEE</t>
  </si>
  <si>
    <r>
      <rPr>
        <b/>
        <sz val="14"/>
        <color theme="4" tint="0.59999389629810485"/>
        <rFont val="Calibri"/>
        <family val="2"/>
        <scheme val="minor"/>
      </rPr>
      <t>OverAll CO Attainment (CIE+SEE)  =</t>
    </r>
    <r>
      <rPr>
        <b/>
        <sz val="14"/>
        <color theme="1"/>
        <rFont val="Calibri"/>
        <family val="2"/>
        <scheme val="minor"/>
      </rPr>
      <t xml:space="preserve">  </t>
    </r>
    <r>
      <rPr>
        <b/>
        <sz val="14"/>
        <color rgb="FF92D050"/>
        <rFont val="Calibri"/>
        <family val="2"/>
        <scheme val="minor"/>
      </rPr>
      <t>(40% of 2.80)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+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rgb="FFFFFF00"/>
        <rFont val="Calibri"/>
        <family val="2"/>
        <scheme val="minor"/>
      </rPr>
      <t>(60% of 3)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4" tint="0.59999389629810485"/>
        <rFont val="Calibri"/>
        <family val="2"/>
        <scheme val="minor"/>
      </rPr>
      <t>=</t>
    </r>
  </si>
  <si>
    <t>PSO1</t>
  </si>
  <si>
    <t>PSO2</t>
  </si>
  <si>
    <t>PSO3</t>
  </si>
  <si>
    <t>PSOs</t>
  </si>
  <si>
    <t>POs</t>
  </si>
  <si>
    <t>Contribution of overall CO attainment of the Subject (Sub-Code) to PSO attainment</t>
  </si>
  <si>
    <t>PO7</t>
  </si>
  <si>
    <t>PO8</t>
  </si>
  <si>
    <t>PO9</t>
  </si>
  <si>
    <t>PO10</t>
  </si>
  <si>
    <t>PO11</t>
  </si>
  <si>
    <t>PO12</t>
  </si>
  <si>
    <r>
      <rPr>
        <sz val="9"/>
        <rFont val="Calibri"/>
        <family val="2"/>
      </rPr>
      <t>AAYUSH SHUKLA</t>
    </r>
  </si>
  <si>
    <r>
      <rPr>
        <sz val="9"/>
        <rFont val="Calibri"/>
        <family val="2"/>
      </rPr>
      <t>ABHIJIT DHAR</t>
    </r>
  </si>
  <si>
    <r>
      <rPr>
        <sz val="9"/>
        <rFont val="Calibri"/>
        <family val="2"/>
      </rPr>
      <t>ABHIJIT SADHU</t>
    </r>
  </si>
  <si>
    <r>
      <rPr>
        <sz val="9"/>
        <rFont val="Calibri"/>
        <family val="2"/>
      </rPr>
      <t>ABHIJOY SEN</t>
    </r>
  </si>
  <si>
    <r>
      <rPr>
        <sz val="9"/>
        <rFont val="Calibri"/>
        <family val="2"/>
      </rPr>
      <t>AKSHAY MADHUSOODANA</t>
    </r>
  </si>
  <si>
    <r>
      <rPr>
        <sz val="9"/>
        <rFont val="Calibri"/>
        <family val="2"/>
      </rPr>
      <t>ALANKAR MAITY</t>
    </r>
  </si>
  <si>
    <r>
      <rPr>
        <sz val="9"/>
        <rFont val="Calibri"/>
        <family val="2"/>
      </rPr>
      <t>AMALENDU MAHATO</t>
    </r>
  </si>
  <si>
    <r>
      <rPr>
        <sz val="9"/>
        <rFont val="Calibri"/>
        <family val="2"/>
      </rPr>
      <t>AMAN KUMAR SHAW HALWAI</t>
    </r>
  </si>
  <si>
    <r>
      <rPr>
        <sz val="9"/>
        <rFont val="Calibri"/>
        <family val="2"/>
      </rPr>
      <t>AMARNATH SAMANTA</t>
    </r>
  </si>
  <si>
    <r>
      <rPr>
        <sz val="9"/>
        <rFont val="Calibri"/>
        <family val="2"/>
      </rPr>
      <t>AMBRISH UPADHYAY</t>
    </r>
  </si>
  <si>
    <r>
      <rPr>
        <sz val="9"/>
        <rFont val="Calibri"/>
        <family val="2"/>
      </rPr>
      <t>ANIRBAN SAHA</t>
    </r>
  </si>
  <si>
    <r>
      <rPr>
        <sz val="9"/>
        <rFont val="Calibri"/>
        <family val="2"/>
      </rPr>
      <t>ANIRUDDHA SAHA</t>
    </r>
  </si>
  <si>
    <r>
      <rPr>
        <sz val="9"/>
        <rFont val="Calibri"/>
        <family val="2"/>
      </rPr>
      <t>ANISH DUTTA</t>
    </r>
  </si>
  <si>
    <r>
      <rPr>
        <sz val="9"/>
        <rFont val="Calibri"/>
        <family val="2"/>
      </rPr>
      <t>ANKITA PAL</t>
    </r>
  </si>
  <si>
    <r>
      <rPr>
        <sz val="9"/>
        <rFont val="Calibri"/>
        <family val="2"/>
      </rPr>
      <t>ANTARA MANNA</t>
    </r>
  </si>
  <si>
    <r>
      <rPr>
        <sz val="9"/>
        <rFont val="Calibri"/>
        <family val="2"/>
      </rPr>
      <t>ANUSHKA CHAKRABORTY</t>
    </r>
  </si>
  <si>
    <r>
      <rPr>
        <sz val="9"/>
        <rFont val="Calibri"/>
        <family val="2"/>
      </rPr>
      <t>APURBA CHATTERJEE</t>
    </r>
  </si>
  <si>
    <r>
      <rPr>
        <sz val="9"/>
        <rFont val="Calibri"/>
        <family val="2"/>
      </rPr>
      <t>ARCHISHMAN NATH</t>
    </r>
  </si>
  <si>
    <r>
      <rPr>
        <sz val="9"/>
        <rFont val="Calibri"/>
        <family val="2"/>
      </rPr>
      <t>ARGHADEEP CHATTERJEE</t>
    </r>
  </si>
  <si>
    <r>
      <rPr>
        <sz val="9"/>
        <rFont val="Calibri"/>
        <family val="2"/>
      </rPr>
      <t>ARKAPRATIM BHATTACHARYA</t>
    </r>
  </si>
  <si>
    <r>
      <rPr>
        <sz val="9"/>
        <rFont val="Calibri"/>
        <family val="2"/>
      </rPr>
      <t>ARKYA MUKHOPADHYAY</t>
    </r>
  </si>
  <si>
    <r>
      <rPr>
        <sz val="9"/>
        <rFont val="Calibri"/>
        <family val="2"/>
      </rPr>
      <t>ARNAB KUMAR DAS</t>
    </r>
  </si>
  <si>
    <r>
      <rPr>
        <sz val="9"/>
        <rFont val="Calibri"/>
        <family val="2"/>
      </rPr>
      <t>ARNAB SADHUKHAN</t>
    </r>
  </si>
  <si>
    <r>
      <rPr>
        <sz val="9"/>
        <rFont val="Calibri"/>
        <family val="2"/>
      </rPr>
      <t>ARPAN DAS</t>
    </r>
  </si>
  <si>
    <r>
      <rPr>
        <sz val="9"/>
        <rFont val="Calibri"/>
        <family val="2"/>
      </rPr>
      <t>ARPAN GHOSH</t>
    </r>
  </si>
  <si>
    <r>
      <rPr>
        <sz val="9"/>
        <rFont val="Calibri"/>
        <family val="2"/>
      </rPr>
      <t>ARPAN KUMAR BASAK</t>
    </r>
  </si>
  <si>
    <r>
      <rPr>
        <sz val="9"/>
        <rFont val="Calibri"/>
        <family val="2"/>
      </rPr>
      <t>ARUN KUMAR SHAW</t>
    </r>
  </si>
  <si>
    <r>
      <rPr>
        <sz val="9"/>
        <rFont val="Calibri"/>
        <family val="2"/>
      </rPr>
      <t>ARUNIMA MARIK</t>
    </r>
  </si>
  <si>
    <r>
      <rPr>
        <sz val="9"/>
        <rFont val="Calibri"/>
        <family val="2"/>
      </rPr>
      <t>ASHMITA SAHA</t>
    </r>
  </si>
  <si>
    <r>
      <rPr>
        <sz val="9"/>
        <rFont val="Calibri"/>
        <family val="2"/>
      </rPr>
      <t>ASHUTOSH MISHRA</t>
    </r>
  </si>
  <si>
    <r>
      <rPr>
        <sz val="9"/>
        <rFont val="Calibri"/>
        <family val="2"/>
      </rPr>
      <t>ASHUTOSH OJHA</t>
    </r>
  </si>
  <si>
    <r>
      <rPr>
        <sz val="9"/>
        <rFont val="Calibri"/>
        <family val="2"/>
      </rPr>
      <t>ATANU PAUL</t>
    </r>
  </si>
  <si>
    <r>
      <rPr>
        <sz val="9"/>
        <rFont val="Calibri"/>
        <family val="2"/>
      </rPr>
      <t>ATREYEE MUKHERJEE</t>
    </r>
  </si>
  <si>
    <r>
      <rPr>
        <sz val="9"/>
        <rFont val="Calibri"/>
        <family val="2"/>
      </rPr>
      <t>AVISHEK SAHA</t>
    </r>
  </si>
  <si>
    <r>
      <rPr>
        <sz val="9"/>
        <rFont val="Calibri"/>
        <family val="2"/>
      </rPr>
      <t>BIPRATIP DE SARKAR</t>
    </r>
  </si>
  <si>
    <r>
      <rPr>
        <sz val="9"/>
        <rFont val="Calibri"/>
        <family val="2"/>
      </rPr>
      <t>BISWARUP DUTTA</t>
    </r>
  </si>
  <si>
    <r>
      <rPr>
        <sz val="9"/>
        <rFont val="Calibri"/>
        <family val="2"/>
      </rPr>
      <t>DEBANJALI POLEN</t>
    </r>
  </si>
  <si>
    <r>
      <rPr>
        <sz val="9"/>
        <rFont val="Calibri"/>
        <family val="2"/>
      </rPr>
      <t>DEBASMITA MANDAL</t>
    </r>
  </si>
  <si>
    <r>
      <rPr>
        <sz val="9"/>
        <rFont val="Calibri"/>
        <family val="2"/>
      </rPr>
      <t>DEBAYAN DHARA</t>
    </r>
  </si>
  <si>
    <r>
      <rPr>
        <sz val="9"/>
        <rFont val="Calibri"/>
        <family val="2"/>
      </rPr>
      <t>DEBJYOTI SAHA</t>
    </r>
  </si>
  <si>
    <r>
      <rPr>
        <sz val="9"/>
        <rFont val="Calibri"/>
        <family val="2"/>
      </rPr>
      <t>DEBRAJ DHARA</t>
    </r>
  </si>
  <si>
    <r>
      <rPr>
        <sz val="9"/>
        <rFont val="Calibri"/>
        <family val="2"/>
      </rPr>
      <t>DESHNA CHOWDHURY</t>
    </r>
  </si>
  <si>
    <r>
      <rPr>
        <sz val="9"/>
        <rFont val="Calibri"/>
        <family val="2"/>
      </rPr>
      <t>DHRITIDIPTA ROY</t>
    </r>
  </si>
  <si>
    <r>
      <rPr>
        <sz val="9"/>
        <rFont val="Calibri"/>
        <family val="2"/>
      </rPr>
      <t>DIGANTAA CHATTERJEE</t>
    </r>
  </si>
  <si>
    <r>
      <rPr>
        <sz val="9"/>
        <rFont val="Calibri"/>
        <family val="2"/>
      </rPr>
      <t>DIKSHA YADAV</t>
    </r>
  </si>
  <si>
    <r>
      <rPr>
        <sz val="9"/>
        <rFont val="Calibri"/>
        <family val="2"/>
      </rPr>
      <t>DIPANJAN MAITI</t>
    </r>
  </si>
  <si>
    <r>
      <rPr>
        <sz val="9"/>
        <rFont val="Calibri"/>
        <family val="2"/>
      </rPr>
      <t>DIPANNITA GHOSH</t>
    </r>
  </si>
  <si>
    <r>
      <rPr>
        <sz val="9"/>
        <rFont val="Calibri"/>
        <family val="2"/>
      </rPr>
      <t>DIVYA BHARDWAJ</t>
    </r>
  </si>
  <si>
    <r>
      <rPr>
        <sz val="9"/>
        <rFont val="Calibri"/>
        <family val="2"/>
      </rPr>
      <t>GOURAB DAS</t>
    </r>
  </si>
  <si>
    <r>
      <rPr>
        <sz val="9"/>
        <rFont val="Calibri"/>
        <family val="2"/>
      </rPr>
      <t>HRITHIK DEBNATH</t>
    </r>
  </si>
  <si>
    <r>
      <rPr>
        <sz val="9"/>
        <rFont val="Calibri"/>
        <family val="2"/>
      </rPr>
      <t>INDRANIL JANA</t>
    </r>
  </si>
  <si>
    <r>
      <rPr>
        <sz val="9"/>
        <rFont val="Calibri"/>
        <family val="2"/>
      </rPr>
      <t>ISHA BHATTACHARJEE</t>
    </r>
  </si>
  <si>
    <r>
      <rPr>
        <sz val="9"/>
        <rFont val="Calibri"/>
        <family val="2"/>
      </rPr>
      <t>KASHISH TIWARI</t>
    </r>
  </si>
  <si>
    <r>
      <rPr>
        <sz val="9"/>
        <rFont val="Calibri"/>
        <family val="2"/>
      </rPr>
      <t>KOUSHIK PAUL</t>
    </r>
  </si>
  <si>
    <r>
      <rPr>
        <sz val="9"/>
        <rFont val="Calibri"/>
        <family val="2"/>
      </rPr>
      <t>KRISHNENDU GHOSH</t>
    </r>
  </si>
  <si>
    <r>
      <rPr>
        <sz val="9"/>
        <rFont val="Calibri"/>
        <family val="2"/>
      </rPr>
      <t>LOKESH ROY</t>
    </r>
  </si>
  <si>
    <r>
      <rPr>
        <sz val="9"/>
        <rFont val="Calibri"/>
        <family val="2"/>
      </rPr>
      <t>MAINAK CHAKRABORTY</t>
    </r>
  </si>
  <si>
    <r>
      <rPr>
        <sz val="9"/>
        <rFont val="Calibri"/>
        <family val="2"/>
      </rPr>
      <t>MANISH KUMAR</t>
    </r>
  </si>
  <si>
    <r>
      <rPr>
        <sz val="9"/>
        <rFont val="Calibri"/>
        <family val="2"/>
      </rPr>
      <t>MD SHAYAN RASHID</t>
    </r>
  </si>
  <si>
    <r>
      <rPr>
        <sz val="9"/>
        <rFont val="Calibri"/>
        <family val="2"/>
      </rPr>
      <t>MEGHA CHATTOPADHYAY</t>
    </r>
  </si>
  <si>
    <r>
      <rPr>
        <sz val="9"/>
        <rFont val="Calibri"/>
        <family val="2"/>
      </rPr>
      <t>MOHIT SHARMA</t>
    </r>
  </si>
  <si>
    <r>
      <rPr>
        <sz val="9"/>
        <rFont val="Calibri"/>
        <family val="2"/>
      </rPr>
      <t>MUKESH KAHAR</t>
    </r>
  </si>
  <si>
    <r>
      <rPr>
        <sz val="9"/>
        <rFont val="Calibri"/>
        <family val="2"/>
      </rPr>
      <t>NABAMITAA ROY</t>
    </r>
  </si>
  <si>
    <r>
      <rPr>
        <sz val="9"/>
        <rFont val="Calibri"/>
        <family val="2"/>
      </rPr>
      <t>NIKHIL GUPTA</t>
    </r>
  </si>
  <si>
    <r>
      <rPr>
        <sz val="9"/>
        <rFont val="Calibri"/>
        <family val="2"/>
      </rPr>
      <t>NILABHRA PAL</t>
    </r>
  </si>
  <si>
    <r>
      <rPr>
        <sz val="9"/>
        <rFont val="Calibri"/>
        <family val="2"/>
      </rPr>
      <t>NILORMEE SARKAR</t>
    </r>
  </si>
  <si>
    <r>
      <rPr>
        <sz val="9"/>
        <rFont val="Calibri"/>
        <family val="2"/>
      </rPr>
      <t>PAYEL MUKHERJEE</t>
    </r>
  </si>
  <si>
    <r>
      <rPr>
        <sz val="9"/>
        <rFont val="Calibri"/>
        <family val="2"/>
      </rPr>
      <t>PIYA CHAKRABORTY</t>
    </r>
  </si>
  <si>
    <r>
      <rPr>
        <sz val="9"/>
        <rFont val="Calibri"/>
        <family val="2"/>
      </rPr>
      <t>PRATITI DEBSHARMA</t>
    </r>
  </si>
  <si>
    <r>
      <rPr>
        <sz val="9"/>
        <rFont val="Calibri"/>
        <family val="2"/>
      </rPr>
      <t>PRITI KUMARI RANJANA</t>
    </r>
  </si>
  <si>
    <r>
      <rPr>
        <sz val="9"/>
        <rFont val="Calibri"/>
        <family val="2"/>
      </rPr>
      <t>PRIYA MAHTO</t>
    </r>
  </si>
  <si>
    <r>
      <rPr>
        <sz val="9"/>
        <rFont val="Calibri"/>
        <family val="2"/>
      </rPr>
      <t>RAHUL PRAJAPATI</t>
    </r>
  </si>
  <si>
    <r>
      <rPr>
        <sz val="9"/>
        <rFont val="Calibri"/>
        <family val="2"/>
      </rPr>
      <t>RAHUL SHAW</t>
    </r>
  </si>
  <si>
    <r>
      <rPr>
        <sz val="9"/>
        <rFont val="Calibri"/>
        <family val="2"/>
      </rPr>
      <t>RAJDEEP CHAKRABORTY</t>
    </r>
  </si>
  <si>
    <r>
      <rPr>
        <sz val="9"/>
        <rFont val="Calibri"/>
        <family val="2"/>
      </rPr>
      <t>RATUL ADHIKARY</t>
    </r>
  </si>
  <si>
    <r>
      <rPr>
        <sz val="9"/>
        <rFont val="Calibri"/>
        <family val="2"/>
      </rPr>
      <t>RISHABH KUMAR SHAW</t>
    </r>
  </si>
  <si>
    <r>
      <rPr>
        <sz val="9"/>
        <rFont val="Calibri"/>
        <family val="2"/>
      </rPr>
      <t>RIYA CHOWDHURY</t>
    </r>
  </si>
  <si>
    <r>
      <rPr>
        <sz val="9"/>
        <rFont val="Calibri"/>
        <family val="2"/>
      </rPr>
      <t>RONI RAKSHIT</t>
    </r>
  </si>
  <si>
    <r>
      <rPr>
        <sz val="9"/>
        <rFont val="Calibri"/>
        <family val="2"/>
      </rPr>
      <t>ROUNAK BISWAS</t>
    </r>
  </si>
  <si>
    <r>
      <rPr>
        <sz val="9"/>
        <rFont val="Calibri"/>
        <family val="2"/>
      </rPr>
      <t>SAGNIK BHATTACHARYA</t>
    </r>
  </si>
  <si>
    <r>
      <rPr>
        <sz val="9"/>
        <rFont val="Calibri"/>
        <family val="2"/>
      </rPr>
      <t>SAHEL BISWAS</t>
    </r>
  </si>
  <si>
    <r>
      <rPr>
        <sz val="9"/>
        <rFont val="Calibri"/>
        <family val="2"/>
      </rPr>
      <t>SAIKAT DAS</t>
    </r>
  </si>
  <si>
    <r>
      <rPr>
        <sz val="9"/>
        <rFont val="Calibri"/>
        <family val="2"/>
      </rPr>
      <t>SAMARPITA BASU</t>
    </r>
  </si>
  <si>
    <r>
      <rPr>
        <sz val="9"/>
        <rFont val="Calibri"/>
        <family val="2"/>
      </rPr>
      <t>SANCHARI SAHA</t>
    </r>
  </si>
  <si>
    <r>
      <rPr>
        <sz val="9"/>
        <rFont val="Calibri"/>
        <family val="2"/>
      </rPr>
      <t>SANDIPAN SEAL</t>
    </r>
  </si>
  <si>
    <r>
      <rPr>
        <sz val="9"/>
        <rFont val="Calibri"/>
        <family val="2"/>
      </rPr>
      <t>SATISH KUMAR MALI</t>
    </r>
  </si>
  <si>
    <r>
      <rPr>
        <sz val="9"/>
        <rFont val="Calibri"/>
        <family val="2"/>
      </rPr>
      <t>SATYAKI GHOSH</t>
    </r>
  </si>
  <si>
    <r>
      <rPr>
        <sz val="9"/>
        <rFont val="Calibri"/>
        <family val="2"/>
      </rPr>
      <t>SAYANI SEN</t>
    </r>
  </si>
  <si>
    <r>
      <rPr>
        <sz val="9"/>
        <rFont val="Calibri"/>
        <family val="2"/>
      </rPr>
      <t>SAYANTA DAS</t>
    </r>
  </si>
  <si>
    <r>
      <rPr>
        <sz val="9"/>
        <rFont val="Calibri"/>
        <family val="2"/>
      </rPr>
      <t>SAYANTAN DAS</t>
    </r>
  </si>
  <si>
    <r>
      <rPr>
        <sz val="9"/>
        <rFont val="Calibri"/>
        <family val="2"/>
      </rPr>
      <t>SAYANTAN SARKHEL</t>
    </r>
  </si>
  <si>
    <r>
      <rPr>
        <sz val="9"/>
        <rFont val="Calibri"/>
        <family val="2"/>
      </rPr>
      <t>SAYANTANI NAYEK</t>
    </r>
  </si>
  <si>
    <r>
      <rPr>
        <sz val="9"/>
        <rFont val="Calibri"/>
        <family val="2"/>
      </rPr>
      <t>SHALINI SHARMA</t>
    </r>
  </si>
  <si>
    <r>
      <rPr>
        <sz val="9"/>
        <rFont val="Calibri"/>
        <family val="2"/>
      </rPr>
      <t>SHOHINI DAS</t>
    </r>
  </si>
  <si>
    <r>
      <rPr>
        <sz val="9"/>
        <rFont val="Calibri"/>
        <family val="2"/>
      </rPr>
      <t>SHOUVIK PAUL</t>
    </r>
  </si>
  <si>
    <r>
      <rPr>
        <sz val="9"/>
        <rFont val="Calibri"/>
        <family val="2"/>
      </rPr>
      <t>SHRAMANA GUCHAIT</t>
    </r>
  </si>
  <si>
    <r>
      <rPr>
        <sz val="9"/>
        <rFont val="Calibri"/>
        <family val="2"/>
      </rPr>
      <t>SHUVAM SHAW</t>
    </r>
  </si>
  <si>
    <r>
      <rPr>
        <sz val="9"/>
        <rFont val="Calibri"/>
        <family val="2"/>
      </rPr>
      <t>SINTHIA MUKHERJEE</t>
    </r>
  </si>
  <si>
    <r>
      <rPr>
        <sz val="9"/>
        <rFont val="Calibri"/>
        <family val="2"/>
      </rPr>
      <t>SONU KUMAR</t>
    </r>
  </si>
  <si>
    <r>
      <rPr>
        <sz val="9"/>
        <rFont val="Calibri"/>
        <family val="2"/>
      </rPr>
      <t>SOUMASHIS DAS</t>
    </r>
  </si>
  <si>
    <r>
      <rPr>
        <sz val="9"/>
        <rFont val="Calibri"/>
        <family val="2"/>
      </rPr>
      <t>SOUMENDU BISWAS</t>
    </r>
  </si>
  <si>
    <r>
      <rPr>
        <sz val="9"/>
        <rFont val="Calibri"/>
        <family val="2"/>
      </rPr>
      <t>SOUMI BHATTACHARYA</t>
    </r>
  </si>
  <si>
    <r>
      <rPr>
        <sz val="9"/>
        <rFont val="Calibri"/>
        <family val="2"/>
      </rPr>
      <t>SOURABH CHOWDHURY</t>
    </r>
  </si>
  <si>
    <r>
      <rPr>
        <sz val="9"/>
        <rFont val="Calibri"/>
        <family val="2"/>
      </rPr>
      <t>SOURAV CHAKRABORTY</t>
    </r>
  </si>
  <si>
    <r>
      <rPr>
        <sz val="9"/>
        <rFont val="Calibri"/>
        <family val="2"/>
      </rPr>
      <t>SREEPURNA BISWAS</t>
    </r>
  </si>
  <si>
    <r>
      <rPr>
        <sz val="9"/>
        <rFont val="Calibri"/>
        <family val="2"/>
      </rPr>
      <t>SREYA CHOUDHURY</t>
    </r>
  </si>
  <si>
    <r>
      <rPr>
        <sz val="9"/>
        <rFont val="Calibri"/>
        <family val="2"/>
      </rPr>
      <t>SRIJITA MUKHOPADHYAY</t>
    </r>
  </si>
  <si>
    <r>
      <rPr>
        <sz val="9"/>
        <rFont val="Calibri"/>
        <family val="2"/>
      </rPr>
      <t>SRIYA BANERJEE</t>
    </r>
  </si>
  <si>
    <r>
      <rPr>
        <sz val="9"/>
        <rFont val="Calibri"/>
        <family val="2"/>
      </rPr>
      <t>SUBRANIL DEY</t>
    </r>
  </si>
  <si>
    <r>
      <rPr>
        <sz val="9"/>
        <rFont val="Calibri"/>
        <family val="2"/>
      </rPr>
      <t>SUCHETANA SARKAR</t>
    </r>
  </si>
  <si>
    <r>
      <rPr>
        <sz val="9"/>
        <rFont val="Calibri"/>
        <family val="2"/>
      </rPr>
      <t>SUDIPTA BANERJEE</t>
    </r>
  </si>
  <si>
    <r>
      <rPr>
        <sz val="9"/>
        <rFont val="Calibri"/>
        <family val="2"/>
      </rPr>
      <t>SUDIPTA DAS</t>
    </r>
  </si>
  <si>
    <r>
      <rPr>
        <sz val="9"/>
        <rFont val="Calibri"/>
        <family val="2"/>
      </rPr>
      <t>SUPTI ROY</t>
    </r>
  </si>
  <si>
    <r>
      <rPr>
        <sz val="9"/>
        <rFont val="Calibri"/>
        <family val="2"/>
      </rPr>
      <t>SURABHI SAHA</t>
    </r>
  </si>
  <si>
    <r>
      <rPr>
        <sz val="9"/>
        <rFont val="Calibri"/>
        <family val="2"/>
      </rPr>
      <t>SWAGATA DASGUPTA</t>
    </r>
  </si>
  <si>
    <r>
      <rPr>
        <sz val="9"/>
        <rFont val="Calibri"/>
        <family val="2"/>
      </rPr>
      <t>SWAGATA GHOSAL</t>
    </r>
  </si>
  <si>
    <r>
      <rPr>
        <sz val="9"/>
        <rFont val="Calibri"/>
        <family val="2"/>
      </rPr>
      <t>SWAGATA GHOSH</t>
    </r>
  </si>
  <si>
    <r>
      <rPr>
        <sz val="9"/>
        <rFont val="Calibri"/>
        <family val="2"/>
      </rPr>
      <t>TANMOY MUNSHI</t>
    </r>
  </si>
  <si>
    <r>
      <rPr>
        <sz val="9"/>
        <rFont val="Calibri"/>
        <family val="2"/>
      </rPr>
      <t>TOUSHI ROY</t>
    </r>
  </si>
  <si>
    <r>
      <rPr>
        <sz val="9"/>
        <rFont val="Calibri"/>
        <family val="2"/>
      </rPr>
      <t>GUNNU SINGH</t>
    </r>
  </si>
  <si>
    <r>
      <rPr>
        <sz val="9"/>
        <rFont val="Calibri"/>
        <family val="2"/>
      </rPr>
      <t>SUSMITA SARKAR</t>
    </r>
  </si>
  <si>
    <r>
      <rPr>
        <sz val="9"/>
        <rFont val="Calibri"/>
        <family val="2"/>
      </rPr>
      <t>ABHAS CHANDRA CHAKRABORTY</t>
    </r>
  </si>
  <si>
    <r>
      <rPr>
        <sz val="9"/>
        <rFont val="Calibri"/>
        <family val="2"/>
      </rPr>
      <t>ARPITA BASU</t>
    </r>
  </si>
  <si>
    <r>
      <rPr>
        <sz val="9"/>
        <rFont val="Calibri"/>
        <family val="2"/>
      </rPr>
      <t>ISITA DAS</t>
    </r>
  </si>
  <si>
    <r>
      <rPr>
        <sz val="9"/>
        <rFont val="Calibri"/>
        <family val="2"/>
      </rPr>
      <t>M HEMANT KUMAR</t>
    </r>
  </si>
  <si>
    <r>
      <rPr>
        <sz val="9"/>
        <rFont val="Calibri"/>
        <family val="2"/>
      </rPr>
      <t>MAINAK GHOSH</t>
    </r>
  </si>
  <si>
    <r>
      <rPr>
        <sz val="9"/>
        <rFont val="Calibri"/>
        <family val="2"/>
      </rPr>
      <t>OUDARJYA SEN SARMA</t>
    </r>
  </si>
  <si>
    <r>
      <rPr>
        <sz val="9"/>
        <rFont val="Calibri"/>
        <family val="2"/>
      </rPr>
      <t>PRATIK PAUL</t>
    </r>
  </si>
  <si>
    <r>
      <rPr>
        <sz val="9"/>
        <rFont val="Calibri"/>
        <family val="2"/>
      </rPr>
      <t>RAJDEEP SINHA</t>
    </r>
  </si>
  <si>
    <r>
      <rPr>
        <sz val="9"/>
        <rFont val="Calibri"/>
        <family val="2"/>
      </rPr>
      <t>SATTICK BHADRA</t>
    </r>
  </si>
  <si>
    <r>
      <rPr>
        <sz val="9"/>
        <rFont val="Calibri"/>
        <family val="2"/>
      </rPr>
      <t>SHSREYASI DAS</t>
    </r>
  </si>
  <si>
    <r>
      <rPr>
        <sz val="9"/>
        <rFont val="Calibri"/>
        <family val="2"/>
      </rPr>
      <t>SUDIPTA CHAKBRABORTY</t>
    </r>
  </si>
  <si>
    <r>
      <rPr>
        <sz val="9"/>
        <rFont val="Calibri"/>
        <family val="2"/>
      </rPr>
      <t>SUPHAL DAS</t>
    </r>
  </si>
  <si>
    <r>
      <rPr>
        <sz val="9"/>
        <rFont val="Calibri"/>
        <family val="2"/>
      </rPr>
      <t>SUSMITA DEB</t>
    </r>
  </si>
  <si>
    <r>
      <rPr>
        <sz val="9"/>
        <rFont val="Calibri"/>
        <family val="2"/>
      </rPr>
      <t>TRISHA GHATAK</t>
    </r>
  </si>
  <si>
    <t>EC503</t>
  </si>
  <si>
    <t>Attainment of  EC503 with PSOs</t>
  </si>
  <si>
    <t>Mapping of  EC503 with PSOs</t>
  </si>
  <si>
    <t>Mapping of  EC503 with POs</t>
  </si>
  <si>
    <t>Attainment of  EC503 with 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</si>
</sst>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b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2"/>
      <color rgb="FFFFFFFF"/>
      <name val="Verdana"/>
      <family val="2"/>
    </font>
    <font>
      <b/>
      <sz val="12"/>
      <color rgb="FFFFFFFF"/>
      <name val="Calibri"/>
      <family val="2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rgb="FF92D05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theme="4" tint="0.59999389629810485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DB7AE2"/>
        <bgColor indexed="64"/>
      </patternFill>
    </fill>
    <fill>
      <patternFill patternType="solid">
        <fgColor rgb="FFF3D93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</fills>
  <borders count="5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4" fillId="0" borderId="34" xfId="1" applyFont="1" applyFill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164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wrapText="1"/>
    </xf>
    <xf numFmtId="0" fontId="3" fillId="0" borderId="38" xfId="0" applyFont="1" applyBorder="1" applyAlignment="1">
      <alignment horizontal="center" vertical="center"/>
    </xf>
    <xf numFmtId="2" fontId="3" fillId="0" borderId="2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35" xfId="0" applyNumberFormat="1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/>
    </xf>
    <xf numFmtId="0" fontId="3" fillId="0" borderId="36" xfId="0" applyFont="1" applyBorder="1"/>
    <xf numFmtId="0" fontId="3" fillId="0" borderId="5" xfId="0" applyFont="1" applyBorder="1" applyAlignment="1">
      <alignment horizontal="center" vertical="center"/>
    </xf>
    <xf numFmtId="0" fontId="3" fillId="0" borderId="27" xfId="0" applyFont="1" applyBorder="1"/>
    <xf numFmtId="0" fontId="3" fillId="0" borderId="8" xfId="0" applyFont="1" applyBorder="1"/>
    <xf numFmtId="0" fontId="3" fillId="0" borderId="10" xfId="0" applyFont="1" applyBorder="1"/>
    <xf numFmtId="0" fontId="0" fillId="0" borderId="4" xfId="0" applyBorder="1" applyAlignment="1">
      <alignment horizontal="center"/>
    </xf>
    <xf numFmtId="0" fontId="5" fillId="0" borderId="39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2" fontId="3" fillId="0" borderId="40" xfId="0" applyNumberFormat="1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2" fontId="3" fillId="5" borderId="41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2" fontId="3" fillId="9" borderId="7" xfId="0" applyNumberFormat="1" applyFont="1" applyFill="1" applyBorder="1" applyAlignment="1">
      <alignment horizontal="center" vertical="center"/>
    </xf>
    <xf numFmtId="2" fontId="3" fillId="9" borderId="9" xfId="0" applyNumberFormat="1" applyFont="1" applyFill="1" applyBorder="1" applyAlignment="1">
      <alignment horizontal="center" vertical="center"/>
    </xf>
    <xf numFmtId="2" fontId="3" fillId="9" borderId="12" xfId="0" applyNumberFormat="1" applyFont="1" applyFill="1" applyBorder="1" applyAlignment="1">
      <alignment horizontal="center" vertical="center"/>
    </xf>
    <xf numFmtId="2" fontId="3" fillId="10" borderId="4" xfId="0" applyNumberFormat="1" applyFont="1" applyFill="1" applyBorder="1" applyAlignment="1">
      <alignment horizontal="center" vertical="center"/>
    </xf>
    <xf numFmtId="2" fontId="3" fillId="10" borderId="1" xfId="0" applyNumberFormat="1" applyFont="1" applyFill="1" applyBorder="1" applyAlignment="1">
      <alignment horizontal="center" vertical="center"/>
    </xf>
    <xf numFmtId="2" fontId="3" fillId="10" borderId="11" xfId="0" applyNumberFormat="1" applyFont="1" applyFill="1" applyBorder="1" applyAlignment="1">
      <alignment horizontal="center" vertical="center"/>
    </xf>
    <xf numFmtId="2" fontId="3" fillId="11" borderId="4" xfId="0" applyNumberFormat="1" applyFont="1" applyFill="1" applyBorder="1" applyAlignment="1">
      <alignment horizontal="center" vertical="center"/>
    </xf>
    <xf numFmtId="2" fontId="3" fillId="11" borderId="1" xfId="0" applyNumberFormat="1" applyFont="1" applyFill="1" applyBorder="1" applyAlignment="1">
      <alignment horizontal="center" vertical="center"/>
    </xf>
    <xf numFmtId="2" fontId="3" fillId="11" borderId="11" xfId="0" applyNumberFormat="1" applyFont="1" applyFill="1" applyBorder="1" applyAlignment="1">
      <alignment horizontal="center" vertical="center"/>
    </xf>
    <xf numFmtId="2" fontId="3" fillId="12" borderId="4" xfId="0" applyNumberFormat="1" applyFont="1" applyFill="1" applyBorder="1" applyAlignment="1">
      <alignment horizontal="center" vertical="center"/>
    </xf>
    <xf numFmtId="2" fontId="3" fillId="12" borderId="1" xfId="0" applyNumberFormat="1" applyFont="1" applyFill="1" applyBorder="1" applyAlignment="1">
      <alignment horizontal="center" vertical="center"/>
    </xf>
    <xf numFmtId="2" fontId="3" fillId="12" borderId="11" xfId="0" applyNumberFormat="1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0" fontId="5" fillId="10" borderId="11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15" fillId="13" borderId="1" xfId="0" applyFont="1" applyFill="1" applyBorder="1" applyAlignment="1">
      <alignment horizontal="center" vertical="center"/>
    </xf>
    <xf numFmtId="0" fontId="15" fillId="13" borderId="1" xfId="0" applyFont="1" applyFill="1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2" fillId="0" borderId="1" xfId="1" applyBorder="1" applyAlignment="1">
      <alignment horizontal="left" vertical="center" wrapText="1"/>
    </xf>
    <xf numFmtId="0" fontId="3" fillId="0" borderId="33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3" fillId="0" borderId="5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5" fillId="12" borderId="13" xfId="0" applyFont="1" applyFill="1" applyBorder="1" applyAlignment="1">
      <alignment horizontal="center" vertical="center" wrapText="1"/>
    </xf>
    <xf numFmtId="0" fontId="5" fillId="12" borderId="14" xfId="0" applyFont="1" applyFill="1" applyBorder="1" applyAlignment="1">
      <alignment horizontal="center" vertical="center" wrapText="1"/>
    </xf>
    <xf numFmtId="0" fontId="5" fillId="1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9" fillId="0" borderId="45" xfId="0" applyFont="1" applyBorder="1" applyAlignment="1">
      <alignment horizontal="left" vertical="top" wrapText="1"/>
    </xf>
    <xf numFmtId="0" fontId="5" fillId="0" borderId="46" xfId="0" applyFont="1" applyBorder="1" applyAlignment="1">
      <alignment horizontal="left" vertical="top" wrapText="1"/>
    </xf>
    <xf numFmtId="0" fontId="5" fillId="0" borderId="47" xfId="0" applyFont="1" applyBorder="1" applyAlignment="1">
      <alignment horizontal="left" vertical="top" wrapText="1"/>
    </xf>
    <xf numFmtId="0" fontId="5" fillId="8" borderId="45" xfId="0" applyFont="1" applyFill="1" applyBorder="1" applyAlignment="1">
      <alignment horizontal="center" vertical="center" wrapText="1"/>
    </xf>
    <xf numFmtId="0" fontId="5" fillId="8" borderId="46" xfId="0" applyFont="1" applyFill="1" applyBorder="1" applyAlignment="1">
      <alignment horizontal="center" vertical="center" wrapText="1"/>
    </xf>
    <xf numFmtId="0" fontId="5" fillId="8" borderId="47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5" fillId="0" borderId="26" xfId="0" applyFont="1" applyBorder="1" applyAlignment="1">
      <alignment horizontal="left" vertical="top" wrapText="1"/>
    </xf>
    <xf numFmtId="0" fontId="5" fillId="0" borderId="25" xfId="0" applyFont="1" applyBorder="1" applyAlignment="1">
      <alignment horizontal="left" vertical="top" wrapText="1"/>
    </xf>
    <xf numFmtId="0" fontId="5" fillId="0" borderId="35" xfId="0" applyFont="1" applyBorder="1" applyAlignment="1">
      <alignment horizontal="left" vertical="top" wrapText="1"/>
    </xf>
    <xf numFmtId="0" fontId="5" fillId="0" borderId="36" xfId="0" applyFont="1" applyBorder="1" applyAlignment="1">
      <alignment horizontal="left" vertical="top" wrapText="1"/>
    </xf>
    <xf numFmtId="0" fontId="5" fillId="0" borderId="30" xfId="0" applyFont="1" applyBorder="1" applyAlignment="1">
      <alignment horizontal="left" vertical="top" wrapText="1"/>
    </xf>
    <xf numFmtId="0" fontId="5" fillId="0" borderId="37" xfId="0" applyFont="1" applyBorder="1" applyAlignment="1">
      <alignment horizontal="left" vertical="top" wrapText="1"/>
    </xf>
    <xf numFmtId="0" fontId="3" fillId="4" borderId="45" xfId="0" applyFont="1" applyFill="1" applyBorder="1" applyAlignment="1">
      <alignment horizontal="center" vertical="center" wrapText="1"/>
    </xf>
    <xf numFmtId="0" fontId="3" fillId="4" borderId="46" xfId="0" applyFont="1" applyFill="1" applyBorder="1" applyAlignment="1">
      <alignment horizontal="center" vertical="center" wrapText="1"/>
    </xf>
    <xf numFmtId="0" fontId="3" fillId="4" borderId="47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46" xfId="0" applyFont="1" applyFill="1" applyBorder="1" applyAlignment="1">
      <alignment horizontal="center" vertical="center" wrapText="1"/>
    </xf>
    <xf numFmtId="0" fontId="5" fillId="3" borderId="47" xfId="0" applyFont="1" applyFill="1" applyBorder="1" applyAlignment="1">
      <alignment horizontal="center" vertical="center" wrapText="1"/>
    </xf>
    <xf numFmtId="0" fontId="3" fillId="4" borderId="45" xfId="0" applyFont="1" applyFill="1" applyBorder="1" applyAlignment="1">
      <alignment horizontal="left" vertical="center" wrapText="1"/>
    </xf>
    <xf numFmtId="0" fontId="3" fillId="4" borderId="46" xfId="0" applyFont="1" applyFill="1" applyBorder="1" applyAlignment="1">
      <alignment horizontal="left" vertical="center" wrapText="1"/>
    </xf>
    <xf numFmtId="0" fontId="3" fillId="4" borderId="47" xfId="0" applyFont="1" applyFill="1" applyBorder="1" applyAlignment="1">
      <alignment horizontal="left" vertical="center" wrapText="1"/>
    </xf>
  </cellXfs>
  <cellStyles count="2">
    <cellStyle name="Normal" xfId="0" builtinId="0"/>
    <cellStyle name="Normal 6" xfId="1" xr:uid="{00000000-0005-0000-0000-000001000000}"/>
  </cellStyles>
  <dxfs count="0"/>
  <tableStyles count="0" defaultTableStyle="TableStyleMedium9" defaultPivotStyle="PivotStyleMedium7"/>
  <colors>
    <mruColors>
      <color rgb="FFFFFF29"/>
      <color rgb="FFF3D93F"/>
      <color rgb="FFDB7AE2"/>
      <color rgb="FF33CCFF"/>
      <color rgb="FFFF3399"/>
      <color rgb="FF68A6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zoomScaleNormal="100" workbookViewId="0">
      <selection activeCell="A4" sqref="A4:A138"/>
    </sheetView>
  </sheetViews>
  <sheetFormatPr defaultColWidth="11" defaultRowHeight="15.5" x14ac:dyDescent="0.35"/>
  <cols>
    <col min="1" max="1" width="18.33203125" customWidth="1"/>
    <col min="2" max="2" width="7.33203125" customWidth="1"/>
    <col min="3" max="4" width="7.1640625" customWidth="1"/>
    <col min="5" max="5" width="7.6640625" customWidth="1"/>
    <col min="6" max="6" width="7.1640625" customWidth="1"/>
    <col min="7" max="7" width="12.83203125" customWidth="1"/>
    <col min="8" max="8" width="12.1640625" style="1" customWidth="1"/>
    <col min="10" max="10" width="12.1640625" style="1" customWidth="1"/>
    <col min="11" max="11" width="13.1640625" customWidth="1"/>
    <col min="12" max="12" width="11" customWidth="1"/>
  </cols>
  <sheetData>
    <row r="1" spans="1:11" ht="15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97" t="s">
        <v>3</v>
      </c>
      <c r="C2" s="98"/>
      <c r="D2" s="98"/>
      <c r="E2" s="98"/>
      <c r="F2" s="99"/>
      <c r="G2" s="96"/>
      <c r="H2" s="90" t="s">
        <v>45</v>
      </c>
      <c r="I2" s="93"/>
      <c r="J2" s="96"/>
      <c r="K2" s="88"/>
    </row>
    <row r="3" spans="1:11" ht="46" customHeight="1" thickBot="1" x14ac:dyDescent="0.4">
      <c r="A3" s="9" t="s">
        <v>2</v>
      </c>
      <c r="B3" s="72" t="s">
        <v>4</v>
      </c>
      <c r="C3" s="72" t="s">
        <v>5</v>
      </c>
      <c r="D3" s="72" t="s">
        <v>6</v>
      </c>
      <c r="E3" s="72" t="s">
        <v>16</v>
      </c>
      <c r="F3" s="72" t="s">
        <v>17</v>
      </c>
      <c r="G3" s="91"/>
      <c r="H3" s="91"/>
      <c r="I3" s="94"/>
      <c r="J3" s="91"/>
      <c r="K3" s="89"/>
    </row>
    <row r="4" spans="1:11" ht="15.75" customHeight="1" x14ac:dyDescent="0.35">
      <c r="A4" s="77" t="s">
        <v>74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75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ht="15.75" customHeight="1" x14ac:dyDescent="0.35">
      <c r="A6" s="77" t="s">
        <v>76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ht="15.75" customHeight="1" x14ac:dyDescent="0.35">
      <c r="A7" s="77" t="s">
        <v>77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ht="15.75" customHeight="1" x14ac:dyDescent="0.35">
      <c r="A8" s="77" t="s">
        <v>78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5.75" customHeight="1" x14ac:dyDescent="0.35">
      <c r="A9" s="77" t="s">
        <v>79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ht="15.75" customHeight="1" x14ac:dyDescent="0.35">
      <c r="A10" s="77" t="s">
        <v>80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5.75" customHeight="1" x14ac:dyDescent="0.35">
      <c r="A11" s="77" t="s">
        <v>81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5.75" customHeight="1" x14ac:dyDescent="0.35">
      <c r="A12" s="77" t="s">
        <v>82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ht="15" customHeight="1" x14ac:dyDescent="0.35">
      <c r="A13" s="77" t="s">
        <v>83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4.25" customHeight="1" x14ac:dyDescent="0.35">
      <c r="A14" s="77" t="s">
        <v>84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85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86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87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88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89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90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91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92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93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94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95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96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97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98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99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100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101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102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103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104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105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106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107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108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109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110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111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112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113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114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115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116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117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118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119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120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121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122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123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124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125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126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127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128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129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130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131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132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133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134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135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136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137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138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139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140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141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142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143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144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5"/>
        <v>21</v>
      </c>
      <c r="H74" s="31">
        <v>30</v>
      </c>
      <c r="I74" s="14">
        <f t="shared" si="1"/>
        <v>70</v>
      </c>
      <c r="J74" s="31">
        <f t="shared" si="2"/>
        <v>3</v>
      </c>
      <c r="K74" s="31" t="str">
        <f t="shared" si="6"/>
        <v>Yes</v>
      </c>
    </row>
    <row r="75" spans="1:11" x14ac:dyDescent="0.35">
      <c r="A75" s="77" t="s">
        <v>145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146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147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148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149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150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151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152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153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154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155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156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157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158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159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5"/>
        <v>19</v>
      </c>
      <c r="H89" s="31">
        <v>30</v>
      </c>
      <c r="I89" s="14">
        <f t="shared" si="1"/>
        <v>63.333333333333336</v>
      </c>
      <c r="J89" s="31">
        <f t="shared" si="2"/>
        <v>3</v>
      </c>
      <c r="K89" s="31" t="str">
        <f t="shared" si="6"/>
        <v>Yes</v>
      </c>
    </row>
    <row r="90" spans="1:11" x14ac:dyDescent="0.35">
      <c r="A90" s="77" t="s">
        <v>160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5"/>
        <v>20.5</v>
      </c>
      <c r="H90" s="31">
        <v>30</v>
      </c>
      <c r="I90" s="14">
        <f t="shared" si="1"/>
        <v>68.333333333333329</v>
      </c>
      <c r="J90" s="31">
        <f t="shared" si="2"/>
        <v>3</v>
      </c>
      <c r="K90" s="31" t="str">
        <f t="shared" si="6"/>
        <v>Yes</v>
      </c>
    </row>
    <row r="91" spans="1:11" x14ac:dyDescent="0.35">
      <c r="A91" s="77" t="s">
        <v>161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5"/>
        <v>20.5</v>
      </c>
      <c r="H91" s="31">
        <v>30</v>
      </c>
      <c r="I91" s="14">
        <f t="shared" si="1"/>
        <v>68.333333333333329</v>
      </c>
      <c r="J91" s="31">
        <f t="shared" si="2"/>
        <v>3</v>
      </c>
      <c r="K91" s="31" t="str">
        <f t="shared" si="6"/>
        <v>Yes</v>
      </c>
    </row>
    <row r="92" spans="1:11" x14ac:dyDescent="0.35">
      <c r="A92" s="77" t="s">
        <v>162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5"/>
        <v>19</v>
      </c>
      <c r="H92" s="31">
        <v>30</v>
      </c>
      <c r="I92" s="14">
        <f t="shared" si="1"/>
        <v>63.333333333333336</v>
      </c>
      <c r="J92" s="31">
        <f t="shared" si="2"/>
        <v>3</v>
      </c>
      <c r="K92" s="31" t="str">
        <f t="shared" si="6"/>
        <v>Yes</v>
      </c>
    </row>
    <row r="93" spans="1:11" x14ac:dyDescent="0.35">
      <c r="A93" s="77" t="s">
        <v>163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164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5"/>
        <v>21</v>
      </c>
      <c r="H94" s="31">
        <v>30</v>
      </c>
      <c r="I94" s="14">
        <f t="shared" si="1"/>
        <v>70</v>
      </c>
      <c r="J94" s="31">
        <f t="shared" si="2"/>
        <v>3</v>
      </c>
      <c r="K94" s="31" t="str">
        <f t="shared" si="6"/>
        <v>Yes</v>
      </c>
    </row>
    <row r="95" spans="1:11" x14ac:dyDescent="0.35">
      <c r="A95" s="77" t="s">
        <v>165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5"/>
        <v>22</v>
      </c>
      <c r="H95" s="31">
        <v>30</v>
      </c>
      <c r="I95" s="14">
        <f t="shared" si="1"/>
        <v>73.333333333333329</v>
      </c>
      <c r="J95" s="31">
        <f t="shared" si="2"/>
        <v>3</v>
      </c>
      <c r="K95" s="31" t="str">
        <f t="shared" si="6"/>
        <v>Yes</v>
      </c>
    </row>
    <row r="96" spans="1:11" x14ac:dyDescent="0.35">
      <c r="A96" s="77" t="s">
        <v>166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167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168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169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170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171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172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173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5"/>
        <v>22</v>
      </c>
      <c r="H103" s="31">
        <v>30</v>
      </c>
      <c r="I103" s="14">
        <f t="shared" si="1"/>
        <v>73.333333333333329</v>
      </c>
      <c r="J103" s="31">
        <f t="shared" si="2"/>
        <v>3</v>
      </c>
      <c r="K103" s="31" t="str">
        <f t="shared" si="6"/>
        <v>Yes</v>
      </c>
    </row>
    <row r="104" spans="1:11" x14ac:dyDescent="0.35">
      <c r="A104" s="77" t="s">
        <v>174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5"/>
        <v>19</v>
      </c>
      <c r="H104" s="31">
        <v>30</v>
      </c>
      <c r="I104" s="14">
        <f t="shared" si="1"/>
        <v>63.333333333333336</v>
      </c>
      <c r="J104" s="31">
        <f t="shared" si="2"/>
        <v>3</v>
      </c>
      <c r="K104" s="31" t="str">
        <f t="shared" si="6"/>
        <v>Yes</v>
      </c>
    </row>
    <row r="105" spans="1:11" x14ac:dyDescent="0.35">
      <c r="A105" s="77" t="s">
        <v>175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176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177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178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179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180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181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182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183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184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185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186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187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188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 t="shared" si="5"/>
        <v>19</v>
      </c>
      <c r="H118" s="31">
        <v>30</v>
      </c>
      <c r="I118" s="14">
        <f t="shared" si="1"/>
        <v>63.333333333333336</v>
      </c>
      <c r="J118" s="31">
        <f t="shared" si="2"/>
        <v>3</v>
      </c>
      <c r="K118" s="31" t="str">
        <f t="shared" si="6"/>
        <v>Yes</v>
      </c>
    </row>
    <row r="119" spans="1:11" x14ac:dyDescent="0.35">
      <c r="A119" s="77" t="s">
        <v>189</v>
      </c>
      <c r="B119" s="13">
        <v>3</v>
      </c>
      <c r="C119" s="13">
        <v>3</v>
      </c>
      <c r="D119" s="13">
        <v>3.5</v>
      </c>
      <c r="E119" s="13">
        <v>3</v>
      </c>
      <c r="F119" s="13">
        <v>3.5</v>
      </c>
      <c r="G119" s="31">
        <f t="shared" si="5"/>
        <v>16</v>
      </c>
      <c r="H119" s="31">
        <v>30</v>
      </c>
      <c r="I119" s="14">
        <f t="shared" si="1"/>
        <v>53.333333333333336</v>
      </c>
      <c r="J119" s="31">
        <f t="shared" si="2"/>
        <v>2</v>
      </c>
      <c r="K119" s="31" t="str">
        <f t="shared" si="6"/>
        <v>No</v>
      </c>
    </row>
    <row r="120" spans="1:11" x14ac:dyDescent="0.35">
      <c r="A120" s="77" t="s">
        <v>190</v>
      </c>
      <c r="B120" s="13">
        <v>4</v>
      </c>
      <c r="C120" s="13">
        <v>3.5</v>
      </c>
      <c r="D120" s="13">
        <v>4</v>
      </c>
      <c r="E120" s="13">
        <v>5</v>
      </c>
      <c r="F120" s="13">
        <v>4.5</v>
      </c>
      <c r="G120" s="31">
        <f t="shared" si="5"/>
        <v>21</v>
      </c>
      <c r="H120" s="31">
        <v>30</v>
      </c>
      <c r="I120" s="14">
        <f t="shared" si="1"/>
        <v>70</v>
      </c>
      <c r="J120" s="31">
        <f t="shared" si="2"/>
        <v>3</v>
      </c>
      <c r="K120" s="31" t="str">
        <f t="shared" si="6"/>
        <v>Yes</v>
      </c>
    </row>
    <row r="121" spans="1:11" x14ac:dyDescent="0.35">
      <c r="A121" s="77" t="s">
        <v>191</v>
      </c>
      <c r="B121" s="13">
        <v>4</v>
      </c>
      <c r="C121" s="13">
        <v>4.5</v>
      </c>
      <c r="D121" s="13">
        <v>4</v>
      </c>
      <c r="E121" s="13">
        <v>5</v>
      </c>
      <c r="F121" s="13">
        <v>4.5</v>
      </c>
      <c r="G121" s="31">
        <f t="shared" si="5"/>
        <v>22</v>
      </c>
      <c r="H121" s="31">
        <v>30</v>
      </c>
      <c r="I121" s="14">
        <f t="shared" si="1"/>
        <v>73.333333333333329</v>
      </c>
      <c r="J121" s="31">
        <f t="shared" si="2"/>
        <v>3</v>
      </c>
      <c r="K121" s="31" t="str">
        <f t="shared" si="6"/>
        <v>Yes</v>
      </c>
    </row>
    <row r="122" spans="1:11" x14ac:dyDescent="0.35">
      <c r="A122" s="77" t="s">
        <v>192</v>
      </c>
      <c r="B122" s="13">
        <v>4</v>
      </c>
      <c r="C122" s="13">
        <v>4.5</v>
      </c>
      <c r="D122" s="13">
        <v>4</v>
      </c>
      <c r="E122" s="13">
        <v>5</v>
      </c>
      <c r="F122" s="13">
        <v>4.5</v>
      </c>
      <c r="G122" s="31">
        <f t="shared" si="5"/>
        <v>22</v>
      </c>
      <c r="H122" s="31">
        <v>30</v>
      </c>
      <c r="I122" s="14">
        <f t="shared" si="1"/>
        <v>73.333333333333329</v>
      </c>
      <c r="J122" s="31">
        <f t="shared" si="2"/>
        <v>3</v>
      </c>
      <c r="K122" s="31" t="str">
        <f t="shared" si="6"/>
        <v>Yes</v>
      </c>
    </row>
    <row r="123" spans="1:11" x14ac:dyDescent="0.35">
      <c r="A123" s="77" t="s">
        <v>193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>SUM(B123:F123)</f>
        <v>22</v>
      </c>
      <c r="H123" s="31">
        <v>30</v>
      </c>
      <c r="I123" s="14">
        <f>100*G123/H123</f>
        <v>73.333333333333329</v>
      </c>
      <c r="J123" s="31">
        <f>IF(I123&gt;=60,3,IF(I123&gt;=40,2,1))</f>
        <v>3</v>
      </c>
      <c r="K123" s="31" t="str">
        <f>IF(J123=3,"Yes","No")</f>
        <v>Yes</v>
      </c>
    </row>
    <row r="124" spans="1:11" x14ac:dyDescent="0.35">
      <c r="A124" s="77" t="s">
        <v>194</v>
      </c>
      <c r="B124" s="13">
        <v>4</v>
      </c>
      <c r="C124" s="13">
        <v>4.5</v>
      </c>
      <c r="D124" s="13">
        <v>4</v>
      </c>
      <c r="E124" s="13">
        <v>5</v>
      </c>
      <c r="F124" s="13">
        <v>4.5</v>
      </c>
      <c r="G124" s="31">
        <f>SUM(B124:F124)</f>
        <v>22</v>
      </c>
      <c r="H124" s="31">
        <v>30</v>
      </c>
      <c r="I124" s="14">
        <f>100*G124/H124</f>
        <v>73.333333333333329</v>
      </c>
      <c r="J124" s="31">
        <f>IF(I124&gt;=60,3,IF(I124&gt;=40,2,1))</f>
        <v>3</v>
      </c>
      <c r="K124" s="31" t="str">
        <f>IF(J124=3,"Yes","No")</f>
        <v>Yes</v>
      </c>
    </row>
    <row r="125" spans="1:11" ht="24" x14ac:dyDescent="0.35">
      <c r="A125" s="77" t="s">
        <v>195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>SUM(B125:F125)</f>
        <v>19</v>
      </c>
      <c r="H125" s="31">
        <v>30</v>
      </c>
      <c r="I125" s="14">
        <f>100*G125/H125</f>
        <v>63.333333333333336</v>
      </c>
      <c r="J125" s="31">
        <f>IF(I125&gt;=60,3,IF(I125&gt;=40,2,1))</f>
        <v>3</v>
      </c>
      <c r="K125" s="31" t="str">
        <f>IF(J125=3,"Yes","No")</f>
        <v>Yes</v>
      </c>
    </row>
    <row r="126" spans="1:11" x14ac:dyDescent="0.35">
      <c r="A126" s="77" t="s">
        <v>196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ref="G126:G134" si="7">SUM(B126:F126)</f>
        <v>19</v>
      </c>
      <c r="H126" s="31">
        <v>30</v>
      </c>
      <c r="I126" s="14">
        <f t="shared" ref="I126:I134" si="8">100*G126/H126</f>
        <v>63.333333333333336</v>
      </c>
      <c r="J126" s="31">
        <f t="shared" ref="J126:J134" si="9">IF(I126&gt;=60,3,IF(I126&gt;=40,2,1))</f>
        <v>3</v>
      </c>
      <c r="K126" s="31" t="str">
        <f t="shared" ref="K126:K134" si="10">IF(J126=3,"Yes","No")</f>
        <v>Yes</v>
      </c>
    </row>
    <row r="127" spans="1:11" x14ac:dyDescent="0.35">
      <c r="A127" s="77" t="s">
        <v>197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198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199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200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7"/>
        <v>19</v>
      </c>
      <c r="H130" s="31">
        <v>30</v>
      </c>
      <c r="I130" s="14">
        <f t="shared" si="8"/>
        <v>63.333333333333336</v>
      </c>
      <c r="J130" s="31">
        <f t="shared" si="9"/>
        <v>3</v>
      </c>
      <c r="K130" s="31" t="str">
        <f t="shared" si="10"/>
        <v>Yes</v>
      </c>
    </row>
    <row r="131" spans="1:11" x14ac:dyDescent="0.35">
      <c r="A131" s="77" t="s">
        <v>201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7"/>
        <v>19</v>
      </c>
      <c r="H131" s="31">
        <v>30</v>
      </c>
      <c r="I131" s="14">
        <f t="shared" si="8"/>
        <v>63.333333333333336</v>
      </c>
      <c r="J131" s="31">
        <f t="shared" si="9"/>
        <v>3</v>
      </c>
      <c r="K131" s="31" t="str">
        <f t="shared" si="10"/>
        <v>Yes</v>
      </c>
    </row>
    <row r="132" spans="1:11" x14ac:dyDescent="0.35">
      <c r="A132" s="77" t="s">
        <v>202</v>
      </c>
      <c r="B132" s="13">
        <v>3.5</v>
      </c>
      <c r="C132" s="13">
        <v>4</v>
      </c>
      <c r="D132" s="13">
        <v>3</v>
      </c>
      <c r="E132" s="13">
        <v>4.5</v>
      </c>
      <c r="F132" s="13">
        <v>4</v>
      </c>
      <c r="G132" s="31">
        <f t="shared" si="7"/>
        <v>19</v>
      </c>
      <c r="H132" s="31">
        <v>30</v>
      </c>
      <c r="I132" s="14">
        <f t="shared" si="8"/>
        <v>63.333333333333336</v>
      </c>
      <c r="J132" s="31">
        <f t="shared" si="9"/>
        <v>3</v>
      </c>
      <c r="K132" s="31" t="str">
        <f t="shared" si="10"/>
        <v>Yes</v>
      </c>
    </row>
    <row r="133" spans="1:11" x14ac:dyDescent="0.35">
      <c r="A133" s="77" t="s">
        <v>203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7"/>
        <v>19</v>
      </c>
      <c r="H133" s="31">
        <v>30</v>
      </c>
      <c r="I133" s="14">
        <f t="shared" si="8"/>
        <v>63.333333333333336</v>
      </c>
      <c r="J133" s="31">
        <f t="shared" si="9"/>
        <v>3</v>
      </c>
      <c r="K133" s="31" t="str">
        <f t="shared" si="10"/>
        <v>Yes</v>
      </c>
    </row>
    <row r="134" spans="1:11" x14ac:dyDescent="0.35">
      <c r="A134" s="77" t="s">
        <v>204</v>
      </c>
      <c r="B134" s="13">
        <v>3.5</v>
      </c>
      <c r="C134" s="13">
        <v>4</v>
      </c>
      <c r="D134" s="13">
        <v>3</v>
      </c>
      <c r="E134" s="13">
        <v>4.5</v>
      </c>
      <c r="F134" s="13">
        <v>4</v>
      </c>
      <c r="G134" s="31">
        <f t="shared" si="7"/>
        <v>19</v>
      </c>
      <c r="H134" s="31">
        <v>30</v>
      </c>
      <c r="I134" s="14">
        <f t="shared" si="8"/>
        <v>63.333333333333336</v>
      </c>
      <c r="J134" s="31">
        <f t="shared" si="9"/>
        <v>3</v>
      </c>
      <c r="K134" s="31" t="str">
        <f t="shared" si="10"/>
        <v>Yes</v>
      </c>
    </row>
    <row r="135" spans="1:11" x14ac:dyDescent="0.35">
      <c r="A135" s="77" t="s">
        <v>205</v>
      </c>
      <c r="B135" s="13">
        <v>3.5</v>
      </c>
      <c r="C135" s="13">
        <v>4</v>
      </c>
      <c r="D135" s="13">
        <v>3</v>
      </c>
      <c r="E135" s="13">
        <v>4.5</v>
      </c>
      <c r="F135" s="13">
        <v>4</v>
      </c>
      <c r="G135" s="31">
        <f t="shared" si="5"/>
        <v>19</v>
      </c>
      <c r="H135" s="31">
        <v>30</v>
      </c>
      <c r="I135" s="14">
        <f t="shared" si="1"/>
        <v>63.333333333333336</v>
      </c>
      <c r="J135" s="31">
        <f t="shared" si="2"/>
        <v>3</v>
      </c>
      <c r="K135" s="31" t="str">
        <f t="shared" si="6"/>
        <v>Yes</v>
      </c>
    </row>
    <row r="136" spans="1:11" x14ac:dyDescent="0.35">
      <c r="A136" s="77" t="s">
        <v>206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5"/>
        <v>19</v>
      </c>
      <c r="H136" s="31">
        <v>30</v>
      </c>
      <c r="I136" s="14">
        <f t="shared" si="1"/>
        <v>63.333333333333336</v>
      </c>
      <c r="J136" s="31">
        <f t="shared" si="2"/>
        <v>3</v>
      </c>
      <c r="K136" s="31" t="str">
        <f t="shared" si="6"/>
        <v>Yes</v>
      </c>
    </row>
    <row r="137" spans="1:11" x14ac:dyDescent="0.35">
      <c r="A137" s="77" t="s">
        <v>207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5"/>
        <v>19</v>
      </c>
      <c r="H137" s="31">
        <v>30</v>
      </c>
      <c r="I137" s="14">
        <f t="shared" si="1"/>
        <v>63.333333333333336</v>
      </c>
      <c r="J137" s="31">
        <f t="shared" si="2"/>
        <v>3</v>
      </c>
      <c r="K137" s="31" t="str">
        <f t="shared" si="6"/>
        <v>Yes</v>
      </c>
    </row>
    <row r="138" spans="1:11" ht="16" thickBot="1" x14ac:dyDescent="0.4">
      <c r="A138" s="77" t="s">
        <v>208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5"/>
        <v>19</v>
      </c>
      <c r="H138" s="31">
        <v>30</v>
      </c>
      <c r="I138" s="14">
        <f t="shared" si="1"/>
        <v>63.333333333333336</v>
      </c>
      <c r="J138" s="31">
        <f t="shared" si="2"/>
        <v>3</v>
      </c>
      <c r="K138" s="31" t="str">
        <f t="shared" si="6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103</v>
      </c>
      <c r="G139" s="84" t="s">
        <v>44</v>
      </c>
      <c r="H139" s="85"/>
      <c r="I139" s="86"/>
      <c r="J139" s="21">
        <f>AVERAGE(J4:J138)</f>
        <v>2.7629629629629631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32</v>
      </c>
      <c r="G140" s="26"/>
      <c r="H140" s="12"/>
      <c r="I140" s="27">
        <f>COUNTIF(J4:J138,1)</f>
        <v>0</v>
      </c>
      <c r="J140" s="20" t="s">
        <v>10</v>
      </c>
      <c r="K140" s="19"/>
    </row>
  </sheetData>
  <sheetProtection insertRows="0" deleteRows="0" selectLockedCells="1"/>
  <mergeCells count="9">
    <mergeCell ref="B139:E139"/>
    <mergeCell ref="B140:E140"/>
    <mergeCell ref="G139:I139"/>
    <mergeCell ref="K1:K3"/>
    <mergeCell ref="H2:H3"/>
    <mergeCell ref="I1:I3"/>
    <mergeCell ref="J1:J3"/>
    <mergeCell ref="B2:F2"/>
    <mergeCell ref="G1:G3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40"/>
  <sheetViews>
    <sheetView topLeftCell="A130" workbookViewId="0">
      <selection activeCell="J125" sqref="J125"/>
    </sheetView>
  </sheetViews>
  <sheetFormatPr defaultColWidth="11" defaultRowHeight="15.5" x14ac:dyDescent="0.35"/>
  <cols>
    <col min="1" max="1" width="18.1640625" customWidth="1"/>
    <col min="2" max="2" width="8.5" customWidth="1"/>
    <col min="3" max="4" width="8.1640625" customWidth="1"/>
    <col min="5" max="5" width="7.83203125" customWidth="1"/>
    <col min="6" max="6" width="6.5" customWidth="1"/>
    <col min="7" max="7" width="13.6640625" customWidth="1"/>
    <col min="8" max="8" width="12.1640625" style="3" customWidth="1"/>
    <col min="9" max="9" width="11" style="3"/>
    <col min="10" max="10" width="16.1640625" customWidth="1"/>
    <col min="11" max="11" width="13.1640625" customWidth="1"/>
  </cols>
  <sheetData>
    <row r="1" spans="1:11" ht="22.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0">
        <v>30</v>
      </c>
      <c r="I1" s="92" t="s">
        <v>7</v>
      </c>
      <c r="J1" s="95" t="s">
        <v>8</v>
      </c>
      <c r="K1" s="87" t="s">
        <v>9</v>
      </c>
    </row>
    <row r="2" spans="1:11" ht="24" customHeight="1" x14ac:dyDescent="0.35">
      <c r="A2" s="8" t="s">
        <v>35</v>
      </c>
      <c r="B2" s="100" t="s">
        <v>11</v>
      </c>
      <c r="C2" s="101"/>
      <c r="D2" s="101"/>
      <c r="E2" s="102"/>
      <c r="F2" s="71"/>
      <c r="G2" s="96"/>
      <c r="H2" s="90" t="s">
        <v>45</v>
      </c>
      <c r="I2" s="93"/>
      <c r="J2" s="96"/>
      <c r="K2" s="88"/>
    </row>
    <row r="3" spans="1:11" ht="25.5" customHeight="1" thickBot="1" x14ac:dyDescent="0.4">
      <c r="A3" s="9" t="s">
        <v>2</v>
      </c>
      <c r="B3" s="72" t="s">
        <v>18</v>
      </c>
      <c r="C3" s="72" t="s">
        <v>19</v>
      </c>
      <c r="D3" s="72" t="s">
        <v>20</v>
      </c>
      <c r="E3" s="72" t="s">
        <v>21</v>
      </c>
      <c r="F3" s="72" t="s">
        <v>22</v>
      </c>
      <c r="G3" s="91"/>
      <c r="H3" s="91"/>
      <c r="I3" s="94"/>
      <c r="J3" s="91"/>
      <c r="K3" s="89"/>
    </row>
    <row r="4" spans="1:11" ht="16.5" customHeight="1" x14ac:dyDescent="0.35">
      <c r="A4" s="77" t="s">
        <v>74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67" si="2">IF(I4&gt;=60,3,IF(I4&gt;=40,2,1))</f>
        <v>3</v>
      </c>
      <c r="K4" s="31" t="str">
        <f>IF(J4=3,"Yes","No")</f>
        <v>Yes</v>
      </c>
    </row>
    <row r="5" spans="1:11" ht="17.25" customHeight="1" x14ac:dyDescent="0.35">
      <c r="A5" s="77" t="s">
        <v>75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76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77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78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79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80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81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82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83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84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85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86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87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88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89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90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91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92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93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94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95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96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97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98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99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100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101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102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103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104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105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106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107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108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109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110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111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112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113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114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115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116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117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118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119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120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121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122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123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124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125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126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127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128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129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130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131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132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133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134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135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136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137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138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139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140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141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142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143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144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145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6"/>
        <v>22</v>
      </c>
      <c r="H75" s="31">
        <v>30</v>
      </c>
      <c r="I75" s="14">
        <f t="shared" si="1"/>
        <v>73.333333333333329</v>
      </c>
      <c r="J75" s="31">
        <f t="shared" si="5"/>
        <v>3</v>
      </c>
      <c r="K75" s="31" t="str">
        <f t="shared" si="7"/>
        <v>Yes</v>
      </c>
    </row>
    <row r="76" spans="1:11" x14ac:dyDescent="0.35">
      <c r="A76" s="77" t="s">
        <v>146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147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148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149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150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151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152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153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154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155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156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157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158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159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160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161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162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163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164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165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166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6"/>
        <v>19</v>
      </c>
      <c r="H96" s="31">
        <v>30</v>
      </c>
      <c r="I96" s="14">
        <f t="shared" si="1"/>
        <v>63.333333333333336</v>
      </c>
      <c r="J96" s="31">
        <f t="shared" si="5"/>
        <v>3</v>
      </c>
      <c r="K96" s="31" t="str">
        <f t="shared" si="7"/>
        <v>Yes</v>
      </c>
    </row>
    <row r="97" spans="1:11" x14ac:dyDescent="0.35">
      <c r="A97" s="77" t="s">
        <v>167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6"/>
        <v>21</v>
      </c>
      <c r="H97" s="31">
        <v>30</v>
      </c>
      <c r="I97" s="14">
        <f t="shared" si="1"/>
        <v>70</v>
      </c>
      <c r="J97" s="31">
        <f t="shared" si="5"/>
        <v>3</v>
      </c>
      <c r="K97" s="31" t="str">
        <f t="shared" si="7"/>
        <v>Yes</v>
      </c>
    </row>
    <row r="98" spans="1:11" x14ac:dyDescent="0.35">
      <c r="A98" s="77" t="s">
        <v>168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169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170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171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172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173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6"/>
        <v>22</v>
      </c>
      <c r="H103" s="31">
        <v>30</v>
      </c>
      <c r="I103" s="14">
        <f t="shared" si="1"/>
        <v>73.333333333333329</v>
      </c>
      <c r="J103" s="31">
        <f t="shared" si="5"/>
        <v>3</v>
      </c>
      <c r="K103" s="31" t="str">
        <f t="shared" si="7"/>
        <v>Yes</v>
      </c>
    </row>
    <row r="104" spans="1:11" x14ac:dyDescent="0.35">
      <c r="A104" s="77" t="s">
        <v>174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175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176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177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178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179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180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6"/>
        <v>22</v>
      </c>
      <c r="H110" s="31">
        <v>30</v>
      </c>
      <c r="I110" s="14">
        <f t="shared" si="1"/>
        <v>73.333333333333329</v>
      </c>
      <c r="J110" s="31">
        <f t="shared" si="5"/>
        <v>3</v>
      </c>
      <c r="K110" s="31" t="str">
        <f t="shared" si="7"/>
        <v>Yes</v>
      </c>
    </row>
    <row r="111" spans="1:11" x14ac:dyDescent="0.35">
      <c r="A111" s="77" t="s">
        <v>181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6"/>
        <v>19</v>
      </c>
      <c r="H111" s="31">
        <v>30</v>
      </c>
      <c r="I111" s="14">
        <f t="shared" si="1"/>
        <v>63.333333333333336</v>
      </c>
      <c r="J111" s="31">
        <f t="shared" si="5"/>
        <v>3</v>
      </c>
      <c r="K111" s="31" t="str">
        <f t="shared" si="7"/>
        <v>Yes</v>
      </c>
    </row>
    <row r="112" spans="1:11" x14ac:dyDescent="0.35">
      <c r="A112" s="77" t="s">
        <v>182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183</v>
      </c>
      <c r="B113" s="13">
        <v>4</v>
      </c>
      <c r="C113" s="13">
        <v>3</v>
      </c>
      <c r="D113" s="13">
        <v>3</v>
      </c>
      <c r="E113" s="13">
        <v>4</v>
      </c>
      <c r="F113" s="13">
        <v>3</v>
      </c>
      <c r="G113" s="31">
        <f t="shared" ref="G113:G118" si="8">SUM(B113:F113)</f>
        <v>17</v>
      </c>
      <c r="H113" s="31">
        <v>30</v>
      </c>
      <c r="I113" s="14">
        <f t="shared" ref="I113:I118" si="9">100*G113/H113</f>
        <v>56.666666666666664</v>
      </c>
      <c r="J113" s="31">
        <f t="shared" ref="J113:J118" si="10">IF(I113&gt;=60,3,IF(I113&gt;=40,2,1))</f>
        <v>2</v>
      </c>
      <c r="K113" s="31" t="str">
        <f t="shared" ref="K113:K118" si="11">IF(J113=3,"Yes","No")</f>
        <v>No</v>
      </c>
    </row>
    <row r="114" spans="1:11" x14ac:dyDescent="0.35">
      <c r="A114" s="77" t="s">
        <v>184</v>
      </c>
      <c r="B114" s="13">
        <v>3</v>
      </c>
      <c r="C114" s="13">
        <v>3</v>
      </c>
      <c r="D114" s="13">
        <v>4</v>
      </c>
      <c r="E114" s="13">
        <v>3</v>
      </c>
      <c r="F114" s="13">
        <v>3</v>
      </c>
      <c r="G114" s="31">
        <f t="shared" si="8"/>
        <v>16</v>
      </c>
      <c r="H114" s="31">
        <v>30</v>
      </c>
      <c r="I114" s="14">
        <f t="shared" si="9"/>
        <v>53.333333333333336</v>
      </c>
      <c r="J114" s="31">
        <f t="shared" si="10"/>
        <v>2</v>
      </c>
      <c r="K114" s="31" t="str">
        <f t="shared" si="11"/>
        <v>No</v>
      </c>
    </row>
    <row r="115" spans="1:11" x14ac:dyDescent="0.35">
      <c r="A115" s="77" t="s">
        <v>185</v>
      </c>
      <c r="B115" s="13">
        <v>4</v>
      </c>
      <c r="C115" s="13">
        <v>3</v>
      </c>
      <c r="D115" s="13">
        <v>3</v>
      </c>
      <c r="E115" s="13">
        <v>4</v>
      </c>
      <c r="F115" s="13">
        <v>3</v>
      </c>
      <c r="G115" s="31">
        <f t="shared" si="8"/>
        <v>17</v>
      </c>
      <c r="H115" s="31">
        <v>30</v>
      </c>
      <c r="I115" s="14">
        <f t="shared" si="9"/>
        <v>56.666666666666664</v>
      </c>
      <c r="J115" s="31">
        <f t="shared" si="10"/>
        <v>2</v>
      </c>
      <c r="K115" s="31" t="str">
        <f t="shared" si="11"/>
        <v>No</v>
      </c>
    </row>
    <row r="116" spans="1:11" x14ac:dyDescent="0.35">
      <c r="A116" s="77" t="s">
        <v>186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8"/>
        <v>22</v>
      </c>
      <c r="H116" s="31">
        <v>30</v>
      </c>
      <c r="I116" s="14">
        <f t="shared" si="9"/>
        <v>73.333333333333329</v>
      </c>
      <c r="J116" s="31">
        <f t="shared" si="10"/>
        <v>3</v>
      </c>
      <c r="K116" s="31" t="str">
        <f t="shared" si="11"/>
        <v>Yes</v>
      </c>
    </row>
    <row r="117" spans="1:11" x14ac:dyDescent="0.35">
      <c r="A117" s="77" t="s">
        <v>187</v>
      </c>
      <c r="B117" s="13">
        <v>4</v>
      </c>
      <c r="C117" s="13">
        <v>4.5</v>
      </c>
      <c r="D117" s="13">
        <v>4</v>
      </c>
      <c r="E117" s="13">
        <v>5</v>
      </c>
      <c r="F117" s="13">
        <v>4.5</v>
      </c>
      <c r="G117" s="31">
        <f t="shared" si="8"/>
        <v>22</v>
      </c>
      <c r="H117" s="31">
        <v>30</v>
      </c>
      <c r="I117" s="14">
        <f t="shared" si="9"/>
        <v>73.333333333333329</v>
      </c>
      <c r="J117" s="31">
        <f t="shared" si="10"/>
        <v>3</v>
      </c>
      <c r="K117" s="31" t="str">
        <f t="shared" si="11"/>
        <v>Yes</v>
      </c>
    </row>
    <row r="118" spans="1:11" x14ac:dyDescent="0.35">
      <c r="A118" s="77" t="s">
        <v>188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 t="shared" si="8"/>
        <v>19</v>
      </c>
      <c r="H118" s="31">
        <v>30</v>
      </c>
      <c r="I118" s="14">
        <f t="shared" si="9"/>
        <v>63.333333333333336</v>
      </c>
      <c r="J118" s="31">
        <f t="shared" si="10"/>
        <v>3</v>
      </c>
      <c r="K118" s="31" t="str">
        <f t="shared" si="11"/>
        <v>Yes</v>
      </c>
    </row>
    <row r="119" spans="1:11" x14ac:dyDescent="0.35">
      <c r="A119" s="77" t="s">
        <v>189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12">SUM(B119:F119)</f>
        <v>19</v>
      </c>
      <c r="H119" s="31">
        <v>30</v>
      </c>
      <c r="I119" s="14">
        <f t="shared" ref="I119:I127" si="13">100*G119/H119</f>
        <v>63.333333333333336</v>
      </c>
      <c r="J119" s="31">
        <f t="shared" ref="J119:J127" si="14">IF(I119&gt;=60,3,IF(I119&gt;=40,2,1))</f>
        <v>3</v>
      </c>
      <c r="K119" s="31" t="str">
        <f t="shared" ref="K119:K127" si="15">IF(J119=3,"Yes","No")</f>
        <v>Yes</v>
      </c>
    </row>
    <row r="120" spans="1:11" x14ac:dyDescent="0.35">
      <c r="A120" s="77" t="s">
        <v>190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 t="shared" si="12"/>
        <v>19</v>
      </c>
      <c r="H120" s="31">
        <v>30</v>
      </c>
      <c r="I120" s="14">
        <f t="shared" si="13"/>
        <v>63.333333333333336</v>
      </c>
      <c r="J120" s="31">
        <f t="shared" si="14"/>
        <v>3</v>
      </c>
      <c r="K120" s="31" t="str">
        <f t="shared" si="15"/>
        <v>Yes</v>
      </c>
    </row>
    <row r="121" spans="1:11" x14ac:dyDescent="0.35">
      <c r="A121" s="77" t="s">
        <v>191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12"/>
        <v>19</v>
      </c>
      <c r="H121" s="31">
        <v>30</v>
      </c>
      <c r="I121" s="14">
        <f t="shared" si="13"/>
        <v>63.333333333333336</v>
      </c>
      <c r="J121" s="31">
        <f t="shared" si="14"/>
        <v>3</v>
      </c>
      <c r="K121" s="31" t="str">
        <f t="shared" si="15"/>
        <v>Yes</v>
      </c>
    </row>
    <row r="122" spans="1:11" x14ac:dyDescent="0.35">
      <c r="A122" s="77" t="s">
        <v>192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12"/>
        <v>19</v>
      </c>
      <c r="H122" s="31">
        <v>30</v>
      </c>
      <c r="I122" s="14">
        <f t="shared" si="13"/>
        <v>63.333333333333336</v>
      </c>
      <c r="J122" s="31">
        <f t="shared" si="14"/>
        <v>3</v>
      </c>
      <c r="K122" s="31" t="str">
        <f t="shared" si="15"/>
        <v>Yes</v>
      </c>
    </row>
    <row r="123" spans="1:11" x14ac:dyDescent="0.35">
      <c r="A123" s="77" t="s">
        <v>193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12"/>
        <v>19</v>
      </c>
      <c r="H123" s="31">
        <v>30</v>
      </c>
      <c r="I123" s="14">
        <f t="shared" si="13"/>
        <v>63.333333333333336</v>
      </c>
      <c r="J123" s="31">
        <f t="shared" si="14"/>
        <v>3</v>
      </c>
      <c r="K123" s="31" t="str">
        <f t="shared" si="15"/>
        <v>Yes</v>
      </c>
    </row>
    <row r="124" spans="1:11" x14ac:dyDescent="0.35">
      <c r="A124" s="77" t="s">
        <v>194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12"/>
        <v>19</v>
      </c>
      <c r="H124" s="31">
        <v>30</v>
      </c>
      <c r="I124" s="14">
        <f t="shared" si="13"/>
        <v>63.333333333333336</v>
      </c>
      <c r="J124" s="31">
        <f t="shared" si="14"/>
        <v>3</v>
      </c>
      <c r="K124" s="31" t="str">
        <f t="shared" si="15"/>
        <v>Yes</v>
      </c>
    </row>
    <row r="125" spans="1:11" ht="24" x14ac:dyDescent="0.35">
      <c r="A125" s="77" t="s">
        <v>195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12"/>
        <v>19</v>
      </c>
      <c r="H125" s="31">
        <v>30</v>
      </c>
      <c r="I125" s="14">
        <f t="shared" si="13"/>
        <v>63.333333333333336</v>
      </c>
      <c r="J125" s="31">
        <f t="shared" si="14"/>
        <v>3</v>
      </c>
      <c r="K125" s="31" t="str">
        <f t="shared" si="15"/>
        <v>Yes</v>
      </c>
    </row>
    <row r="126" spans="1:11" x14ac:dyDescent="0.35">
      <c r="A126" s="77" t="s">
        <v>196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12"/>
        <v>19</v>
      </c>
      <c r="H126" s="31">
        <v>30</v>
      </c>
      <c r="I126" s="14">
        <f t="shared" si="13"/>
        <v>63.333333333333336</v>
      </c>
      <c r="J126" s="31">
        <f t="shared" si="14"/>
        <v>3</v>
      </c>
      <c r="K126" s="31" t="str">
        <f t="shared" si="15"/>
        <v>Yes</v>
      </c>
    </row>
    <row r="127" spans="1:11" x14ac:dyDescent="0.35">
      <c r="A127" s="77" t="s">
        <v>197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12"/>
        <v>19</v>
      </c>
      <c r="H127" s="31">
        <v>30</v>
      </c>
      <c r="I127" s="14">
        <f t="shared" si="13"/>
        <v>63.333333333333336</v>
      </c>
      <c r="J127" s="31">
        <f t="shared" si="14"/>
        <v>3</v>
      </c>
      <c r="K127" s="31" t="str">
        <f t="shared" si="15"/>
        <v>Yes</v>
      </c>
    </row>
    <row r="128" spans="1:11" x14ac:dyDescent="0.35">
      <c r="A128" s="77" t="s">
        <v>198</v>
      </c>
      <c r="B128" s="13">
        <v>3</v>
      </c>
      <c r="C128" s="13">
        <v>3</v>
      </c>
      <c r="D128" s="13">
        <v>3</v>
      </c>
      <c r="E128" s="13">
        <v>3</v>
      </c>
      <c r="F128" s="13">
        <v>3</v>
      </c>
      <c r="G128" s="31">
        <f t="shared" si="6"/>
        <v>15</v>
      </c>
      <c r="H128" s="31">
        <v>30</v>
      </c>
      <c r="I128" s="14">
        <f t="shared" si="1"/>
        <v>50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199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6"/>
        <v>19</v>
      </c>
      <c r="H129" s="31">
        <v>30</v>
      </c>
      <c r="I129" s="14">
        <f t="shared" si="1"/>
        <v>63.333333333333336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200</v>
      </c>
      <c r="B130" s="13">
        <v>4</v>
      </c>
      <c r="C130" s="13">
        <v>3.5</v>
      </c>
      <c r="D130" s="13">
        <v>4</v>
      </c>
      <c r="E130" s="13">
        <v>5</v>
      </c>
      <c r="F130" s="13">
        <v>4.5</v>
      </c>
      <c r="G130" s="31">
        <f t="shared" si="6"/>
        <v>21</v>
      </c>
      <c r="H130" s="31">
        <v>30</v>
      </c>
      <c r="I130" s="14">
        <f t="shared" si="1"/>
        <v>70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201</v>
      </c>
      <c r="B131" s="13">
        <v>4</v>
      </c>
      <c r="C131" s="13">
        <v>4.5</v>
      </c>
      <c r="D131" s="13">
        <v>4</v>
      </c>
      <c r="E131" s="13">
        <v>5</v>
      </c>
      <c r="F131" s="13">
        <v>4.5</v>
      </c>
      <c r="G131" s="31">
        <f t="shared" si="6"/>
        <v>22</v>
      </c>
      <c r="H131" s="31">
        <v>30</v>
      </c>
      <c r="I131" s="14">
        <f t="shared" si="1"/>
        <v>73.333333333333329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202</v>
      </c>
      <c r="B132" s="13">
        <v>4</v>
      </c>
      <c r="C132" s="13">
        <v>4</v>
      </c>
      <c r="D132" s="13">
        <v>6</v>
      </c>
      <c r="E132" s="13">
        <v>5</v>
      </c>
      <c r="F132" s="13">
        <v>5</v>
      </c>
      <c r="G132" s="31">
        <f t="shared" si="6"/>
        <v>24</v>
      </c>
      <c r="H132" s="31">
        <v>30</v>
      </c>
      <c r="I132" s="14">
        <f t="shared" si="1"/>
        <v>80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203</v>
      </c>
      <c r="B133" s="13">
        <v>3.5</v>
      </c>
      <c r="C133" s="13">
        <v>4</v>
      </c>
      <c r="D133" s="13">
        <v>3</v>
      </c>
      <c r="E133" s="13">
        <v>4.5</v>
      </c>
      <c r="F133" s="13">
        <v>4</v>
      </c>
      <c r="G133" s="31">
        <f t="shared" si="6"/>
        <v>19</v>
      </c>
      <c r="H133" s="31">
        <v>30</v>
      </c>
      <c r="I133" s="14">
        <f t="shared" si="1"/>
        <v>63.333333333333336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204</v>
      </c>
      <c r="B134" s="13">
        <v>3</v>
      </c>
      <c r="C134" s="13">
        <v>3</v>
      </c>
      <c r="D134" s="13">
        <v>3.5</v>
      </c>
      <c r="E134" s="13">
        <v>3</v>
      </c>
      <c r="F134" s="13">
        <v>3.5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205</v>
      </c>
      <c r="B135" s="13">
        <v>4</v>
      </c>
      <c r="C135" s="13">
        <v>3.5</v>
      </c>
      <c r="D135" s="13">
        <v>4</v>
      </c>
      <c r="E135" s="13">
        <v>5</v>
      </c>
      <c r="F135" s="13">
        <v>4.5</v>
      </c>
      <c r="G135" s="31">
        <f t="shared" si="6"/>
        <v>21</v>
      </c>
      <c r="H135" s="31">
        <v>30</v>
      </c>
      <c r="I135" s="14">
        <f t="shared" si="1"/>
        <v>70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206</v>
      </c>
      <c r="B136" s="13">
        <v>3</v>
      </c>
      <c r="C136" s="13">
        <v>3</v>
      </c>
      <c r="D136" s="13">
        <v>4</v>
      </c>
      <c r="E136" s="13">
        <v>3</v>
      </c>
      <c r="F136" s="13">
        <v>3</v>
      </c>
      <c r="G136" s="31">
        <f t="shared" si="6"/>
        <v>16</v>
      </c>
      <c r="H136" s="31">
        <v>30</v>
      </c>
      <c r="I136" s="14">
        <f t="shared" si="1"/>
        <v>53.333333333333336</v>
      </c>
      <c r="J136" s="31">
        <f t="shared" si="5"/>
        <v>2</v>
      </c>
      <c r="K136" s="31" t="str">
        <f t="shared" si="7"/>
        <v>No</v>
      </c>
    </row>
    <row r="137" spans="1:11" x14ac:dyDescent="0.35">
      <c r="A137" s="77" t="s">
        <v>207</v>
      </c>
      <c r="B137" s="13">
        <v>4</v>
      </c>
      <c r="C137" s="13">
        <v>3</v>
      </c>
      <c r="D137" s="13">
        <v>3</v>
      </c>
      <c r="E137" s="13">
        <v>4</v>
      </c>
      <c r="F137" s="13">
        <v>3</v>
      </c>
      <c r="G137" s="31">
        <f t="shared" si="6"/>
        <v>17</v>
      </c>
      <c r="H137" s="31">
        <v>30</v>
      </c>
      <c r="I137" s="14">
        <f t="shared" si="1"/>
        <v>56.666666666666664</v>
      </c>
      <c r="J137" s="31">
        <f t="shared" si="5"/>
        <v>2</v>
      </c>
      <c r="K137" s="31" t="str">
        <f t="shared" si="7"/>
        <v>No</v>
      </c>
    </row>
    <row r="138" spans="1:11" ht="16" thickBot="1" x14ac:dyDescent="0.4">
      <c r="A138" s="77" t="s">
        <v>208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6"/>
        <v>17</v>
      </c>
      <c r="H138" s="31">
        <v>30</v>
      </c>
      <c r="I138" s="14">
        <f t="shared" si="1"/>
        <v>56.666666666666664</v>
      </c>
      <c r="J138" s="31">
        <f t="shared" si="5"/>
        <v>2</v>
      </c>
      <c r="K138" s="31" t="str">
        <f t="shared" si="7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97</v>
      </c>
      <c r="G139" s="84" t="s">
        <v>44</v>
      </c>
      <c r="H139" s="85"/>
      <c r="I139" s="86"/>
      <c r="J139" s="24">
        <f>AVERAGE(J4:J138)</f>
        <v>2.7185185185185183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38</v>
      </c>
      <c r="G140" s="26"/>
      <c r="H140" s="12"/>
      <c r="I140" s="27">
        <f>COUNTIF(J4:J138,1)</f>
        <v>0</v>
      </c>
      <c r="J140" s="25" t="s">
        <v>10</v>
      </c>
      <c r="K140" s="19"/>
    </row>
  </sheetData>
  <sheetProtection selectLockedCells="1" selectUnlockedCells="1"/>
  <protectedRanges>
    <protectedRange algorithmName="SHA-512" hashValue="mo7MRwa1dpGR4fj38cMlbm3yez1U+l7ngA7WdZjReI8Ksb8kSeefNSuaZbDlrNb5d8hdbLW3UqBJzsW6XSQvlw==" saltValue="YWVDS/TPHTn5Jw2evzC3eQ==" spinCount="100000" sqref="A4:F138" name="Student Entry" securityDescriptor="O:WDG:WDD:(A;;CC;;;AN)"/>
  </protectedRanges>
  <mergeCells count="9">
    <mergeCell ref="G1:G3"/>
    <mergeCell ref="B139:E139"/>
    <mergeCell ref="B140:E140"/>
    <mergeCell ref="G139:I139"/>
    <mergeCell ref="K1:K3"/>
    <mergeCell ref="B2:E2"/>
    <mergeCell ref="H2:H3"/>
    <mergeCell ref="I1:I3"/>
    <mergeCell ref="J1:J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0"/>
  <sheetViews>
    <sheetView topLeftCell="A130" workbookViewId="0">
      <selection activeCell="A139" sqref="A139:XFD146"/>
    </sheetView>
  </sheetViews>
  <sheetFormatPr defaultColWidth="8.83203125" defaultRowHeight="15.5" x14ac:dyDescent="0.35"/>
  <cols>
    <col min="1" max="1" width="19.1640625" customWidth="1"/>
    <col min="7" max="7" width="12.83203125" customWidth="1"/>
    <col min="8" max="8" width="13" customWidth="1"/>
    <col min="10" max="10" width="12.5" customWidth="1"/>
    <col min="11" max="11" width="13" customWidth="1"/>
  </cols>
  <sheetData>
    <row r="1" spans="1:11" ht="22.5" customHeight="1" x14ac:dyDescent="0.35">
      <c r="A1" s="28" t="s">
        <v>0</v>
      </c>
      <c r="B1" s="69">
        <v>6</v>
      </c>
      <c r="C1" s="69">
        <v>6</v>
      </c>
      <c r="D1" s="69">
        <v>6</v>
      </c>
      <c r="E1" s="69">
        <v>6</v>
      </c>
      <c r="F1" s="69">
        <v>6</v>
      </c>
      <c r="G1" s="95" t="s">
        <v>36</v>
      </c>
      <c r="H1" s="69">
        <v>30</v>
      </c>
      <c r="I1" s="92" t="s">
        <v>7</v>
      </c>
      <c r="J1" s="95" t="s">
        <v>8</v>
      </c>
      <c r="K1" s="87" t="s">
        <v>9</v>
      </c>
    </row>
    <row r="2" spans="1:11" ht="23.25" customHeight="1" x14ac:dyDescent="0.35">
      <c r="A2" s="29" t="s">
        <v>35</v>
      </c>
      <c r="B2" s="103" t="s">
        <v>14</v>
      </c>
      <c r="C2" s="104"/>
      <c r="D2" s="104"/>
      <c r="E2" s="104"/>
      <c r="F2" s="105"/>
      <c r="G2" s="96"/>
      <c r="H2" s="90" t="s">
        <v>45</v>
      </c>
      <c r="I2" s="93"/>
      <c r="J2" s="96"/>
      <c r="K2" s="88"/>
    </row>
    <row r="3" spans="1:11" ht="23.25" customHeight="1" thickBot="1" x14ac:dyDescent="0.4">
      <c r="A3" s="30" t="s">
        <v>2</v>
      </c>
      <c r="B3" s="72" t="s">
        <v>26</v>
      </c>
      <c r="C3" s="72" t="s">
        <v>24</v>
      </c>
      <c r="D3" s="72" t="s">
        <v>27</v>
      </c>
      <c r="E3" s="72" t="s">
        <v>25</v>
      </c>
      <c r="F3" s="72" t="s">
        <v>33</v>
      </c>
      <c r="G3" s="91"/>
      <c r="H3" s="91"/>
      <c r="I3" s="94"/>
      <c r="J3" s="91"/>
      <c r="K3" s="89"/>
    </row>
    <row r="4" spans="1:11" ht="18" customHeight="1" x14ac:dyDescent="0.35">
      <c r="A4" s="77" t="s">
        <v>74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67" si="2">IF(I4&gt;=60,3,IF(I4&gt;=40,2,1))</f>
        <v>3</v>
      </c>
      <c r="K4" s="31" t="str">
        <f>IF(J4=3,"Yes","No")</f>
        <v>Yes</v>
      </c>
    </row>
    <row r="5" spans="1:11" ht="15.75" customHeight="1" x14ac:dyDescent="0.35">
      <c r="A5" s="77" t="s">
        <v>75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76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77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ht="18" customHeight="1" x14ac:dyDescent="0.35">
      <c r="A8" s="77" t="s">
        <v>78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ht="17.25" customHeight="1" x14ac:dyDescent="0.35">
      <c r="A9" s="77" t="s">
        <v>79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80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17.25" customHeight="1" x14ac:dyDescent="0.35">
      <c r="A11" s="77" t="s">
        <v>81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ht="18.75" customHeight="1" x14ac:dyDescent="0.35">
      <c r="A12" s="77" t="s">
        <v>82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83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84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85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86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87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88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89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90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91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92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93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94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95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96</v>
      </c>
      <c r="B26" s="13">
        <v>3</v>
      </c>
      <c r="C26" s="13">
        <v>3</v>
      </c>
      <c r="D26" s="13">
        <v>4</v>
      </c>
      <c r="E26" s="13">
        <v>3</v>
      </c>
      <c r="F26" s="13">
        <v>3</v>
      </c>
      <c r="G26" s="31">
        <f t="shared" si="3"/>
        <v>16</v>
      </c>
      <c r="H26" s="31">
        <v>30</v>
      </c>
      <c r="I26" s="14">
        <f t="shared" si="1"/>
        <v>53.333333333333336</v>
      </c>
      <c r="J26" s="31">
        <f t="shared" si="2"/>
        <v>2</v>
      </c>
      <c r="K26" s="31" t="str">
        <f t="shared" si="4"/>
        <v>No</v>
      </c>
    </row>
    <row r="27" spans="1:11" x14ac:dyDescent="0.35">
      <c r="A27" s="77" t="s">
        <v>97</v>
      </c>
      <c r="B27" s="13">
        <v>4</v>
      </c>
      <c r="C27" s="13">
        <v>3</v>
      </c>
      <c r="D27" s="13">
        <v>3</v>
      </c>
      <c r="E27" s="13">
        <v>4</v>
      </c>
      <c r="F27" s="13">
        <v>3</v>
      </c>
      <c r="G27" s="31">
        <f t="shared" si="3"/>
        <v>17</v>
      </c>
      <c r="H27" s="31">
        <v>30</v>
      </c>
      <c r="I27" s="14">
        <f t="shared" si="1"/>
        <v>56.666666666666664</v>
      </c>
      <c r="J27" s="31">
        <f t="shared" si="2"/>
        <v>2</v>
      </c>
      <c r="K27" s="31" t="str">
        <f t="shared" si="4"/>
        <v>No</v>
      </c>
    </row>
    <row r="28" spans="1:11" x14ac:dyDescent="0.35">
      <c r="A28" s="77" t="s">
        <v>98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99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100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101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102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103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104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105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106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107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108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109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110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111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112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113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114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115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116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117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118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119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120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121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122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123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124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125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126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127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128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129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130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131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132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133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134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135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136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137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138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139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140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141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142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143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144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6"/>
        <v>21</v>
      </c>
      <c r="H74" s="31">
        <v>30</v>
      </c>
      <c r="I74" s="14">
        <f t="shared" si="1"/>
        <v>70</v>
      </c>
      <c r="J74" s="31">
        <f t="shared" si="5"/>
        <v>3</v>
      </c>
      <c r="K74" s="31" t="str">
        <f t="shared" si="7"/>
        <v>Yes</v>
      </c>
    </row>
    <row r="75" spans="1:11" x14ac:dyDescent="0.35">
      <c r="A75" s="77" t="s">
        <v>145</v>
      </c>
      <c r="B75" s="13">
        <v>3</v>
      </c>
      <c r="C75" s="13">
        <v>3</v>
      </c>
      <c r="D75" s="13">
        <v>4</v>
      </c>
      <c r="E75" s="13">
        <v>3</v>
      </c>
      <c r="F75" s="13">
        <v>3</v>
      </c>
      <c r="G75" s="31">
        <f t="shared" si="6"/>
        <v>16</v>
      </c>
      <c r="H75" s="31">
        <v>30</v>
      </c>
      <c r="I75" s="14">
        <f t="shared" si="1"/>
        <v>53.333333333333336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146</v>
      </c>
      <c r="B76" s="13">
        <v>4</v>
      </c>
      <c r="C76" s="13">
        <v>3</v>
      </c>
      <c r="D76" s="13">
        <v>3</v>
      </c>
      <c r="E76" s="13">
        <v>4</v>
      </c>
      <c r="F76" s="13">
        <v>3</v>
      </c>
      <c r="G76" s="31">
        <f t="shared" si="6"/>
        <v>17</v>
      </c>
      <c r="H76" s="31">
        <v>30</v>
      </c>
      <c r="I76" s="14">
        <f t="shared" si="1"/>
        <v>56.666666666666664</v>
      </c>
      <c r="J76" s="31">
        <f t="shared" si="5"/>
        <v>2</v>
      </c>
      <c r="K76" s="31" t="str">
        <f t="shared" si="7"/>
        <v>No</v>
      </c>
    </row>
    <row r="77" spans="1:11" x14ac:dyDescent="0.35">
      <c r="A77" s="77" t="s">
        <v>147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148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149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150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151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152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6"/>
        <v>20.5</v>
      </c>
      <c r="H82" s="31">
        <v>30</v>
      </c>
      <c r="I82" s="14">
        <f t="shared" si="1"/>
        <v>68.333333333333329</v>
      </c>
      <c r="J82" s="31">
        <f t="shared" si="5"/>
        <v>3</v>
      </c>
      <c r="K82" s="31" t="str">
        <f t="shared" si="7"/>
        <v>Yes</v>
      </c>
    </row>
    <row r="83" spans="1:11" x14ac:dyDescent="0.35">
      <c r="A83" s="77" t="s">
        <v>153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6"/>
        <v>20.5</v>
      </c>
      <c r="H83" s="31">
        <v>30</v>
      </c>
      <c r="I83" s="14">
        <f t="shared" si="1"/>
        <v>68.333333333333329</v>
      </c>
      <c r="J83" s="31">
        <f t="shared" si="5"/>
        <v>3</v>
      </c>
      <c r="K83" s="31" t="str">
        <f t="shared" si="7"/>
        <v>Yes</v>
      </c>
    </row>
    <row r="84" spans="1:11" x14ac:dyDescent="0.35">
      <c r="A84" s="77" t="s">
        <v>154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155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156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157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158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159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6"/>
        <v>16</v>
      </c>
      <c r="H89" s="31">
        <v>30</v>
      </c>
      <c r="I89" s="14">
        <f t="shared" si="1"/>
        <v>53.333333333333336</v>
      </c>
      <c r="J89" s="31">
        <f t="shared" si="5"/>
        <v>2</v>
      </c>
      <c r="K89" s="31" t="str">
        <f t="shared" si="7"/>
        <v>No</v>
      </c>
    </row>
    <row r="90" spans="1:11" x14ac:dyDescent="0.35">
      <c r="A90" s="77" t="s">
        <v>160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6"/>
        <v>17</v>
      </c>
      <c r="H90" s="31">
        <v>30</v>
      </c>
      <c r="I90" s="14">
        <f t="shared" si="1"/>
        <v>56.666666666666664</v>
      </c>
      <c r="J90" s="31">
        <f t="shared" si="5"/>
        <v>2</v>
      </c>
      <c r="K90" s="31" t="str">
        <f t="shared" si="7"/>
        <v>No</v>
      </c>
    </row>
    <row r="91" spans="1:11" x14ac:dyDescent="0.35">
      <c r="A91" s="77" t="s">
        <v>161</v>
      </c>
      <c r="B91" s="13">
        <v>5</v>
      </c>
      <c r="C91" s="13">
        <v>4</v>
      </c>
      <c r="D91" s="13">
        <v>3</v>
      </c>
      <c r="E91" s="13">
        <v>4.5</v>
      </c>
      <c r="F91" s="13">
        <v>4</v>
      </c>
      <c r="G91" s="31">
        <f t="shared" si="6"/>
        <v>20.5</v>
      </c>
      <c r="H91" s="31">
        <v>30</v>
      </c>
      <c r="I91" s="14">
        <f t="shared" si="1"/>
        <v>68.333333333333329</v>
      </c>
      <c r="J91" s="31">
        <f t="shared" si="5"/>
        <v>3</v>
      </c>
      <c r="K91" s="31" t="str">
        <f t="shared" si="7"/>
        <v>Yes</v>
      </c>
    </row>
    <row r="92" spans="1:11" x14ac:dyDescent="0.35">
      <c r="A92" s="77" t="s">
        <v>162</v>
      </c>
      <c r="B92" s="13">
        <v>3.5</v>
      </c>
      <c r="C92" s="13">
        <v>4</v>
      </c>
      <c r="D92" s="13">
        <v>3</v>
      </c>
      <c r="E92" s="13">
        <v>4.5</v>
      </c>
      <c r="F92" s="13">
        <v>4</v>
      </c>
      <c r="G92" s="31">
        <f t="shared" si="6"/>
        <v>19</v>
      </c>
      <c r="H92" s="31">
        <v>30</v>
      </c>
      <c r="I92" s="14">
        <f t="shared" si="1"/>
        <v>63.333333333333336</v>
      </c>
      <c r="J92" s="31">
        <f t="shared" si="5"/>
        <v>3</v>
      </c>
      <c r="K92" s="31" t="str">
        <f t="shared" si="7"/>
        <v>Yes</v>
      </c>
    </row>
    <row r="93" spans="1:11" x14ac:dyDescent="0.35">
      <c r="A93" s="77" t="s">
        <v>163</v>
      </c>
      <c r="B93" s="13">
        <v>3</v>
      </c>
      <c r="C93" s="13">
        <v>3</v>
      </c>
      <c r="D93" s="13">
        <v>4</v>
      </c>
      <c r="E93" s="13">
        <v>3</v>
      </c>
      <c r="F93" s="13">
        <v>3</v>
      </c>
      <c r="G93" s="31">
        <f t="shared" si="6"/>
        <v>16</v>
      </c>
      <c r="H93" s="31">
        <v>30</v>
      </c>
      <c r="I93" s="14">
        <f t="shared" si="1"/>
        <v>53.333333333333336</v>
      </c>
      <c r="J93" s="31">
        <f t="shared" si="5"/>
        <v>2</v>
      </c>
      <c r="K93" s="31" t="str">
        <f t="shared" si="7"/>
        <v>No</v>
      </c>
    </row>
    <row r="94" spans="1:11" x14ac:dyDescent="0.35">
      <c r="A94" s="77" t="s">
        <v>164</v>
      </c>
      <c r="B94" s="13">
        <v>4</v>
      </c>
      <c r="C94" s="13">
        <v>3</v>
      </c>
      <c r="D94" s="13">
        <v>3</v>
      </c>
      <c r="E94" s="13">
        <v>4</v>
      </c>
      <c r="F94" s="13">
        <v>3</v>
      </c>
      <c r="G94" s="31">
        <f t="shared" ref="G94:G101" si="8">SUM(B94:F94)</f>
        <v>17</v>
      </c>
      <c r="H94" s="31">
        <v>30</v>
      </c>
      <c r="I94" s="14">
        <f t="shared" ref="I94:I101" si="9">100*G94/H94</f>
        <v>56.666666666666664</v>
      </c>
      <c r="J94" s="31">
        <f t="shared" ref="J94:J101" si="10">IF(I94&gt;=60,3,IF(I94&gt;=40,2,1))</f>
        <v>2</v>
      </c>
      <c r="K94" s="31" t="str">
        <f t="shared" ref="K94:K101" si="11">IF(J94=3,"Yes","No")</f>
        <v>No</v>
      </c>
    </row>
    <row r="95" spans="1:11" x14ac:dyDescent="0.35">
      <c r="A95" s="77" t="s">
        <v>165</v>
      </c>
      <c r="B95" s="13">
        <v>3.5</v>
      </c>
      <c r="C95" s="13">
        <v>4</v>
      </c>
      <c r="D95" s="13">
        <v>3</v>
      </c>
      <c r="E95" s="13">
        <v>4.5</v>
      </c>
      <c r="F95" s="13">
        <v>4</v>
      </c>
      <c r="G95" s="31">
        <f t="shared" si="8"/>
        <v>19</v>
      </c>
      <c r="H95" s="31">
        <v>30</v>
      </c>
      <c r="I95" s="14">
        <f t="shared" si="9"/>
        <v>63.333333333333336</v>
      </c>
      <c r="J95" s="31">
        <f t="shared" si="10"/>
        <v>3</v>
      </c>
      <c r="K95" s="31" t="str">
        <f t="shared" si="11"/>
        <v>Yes</v>
      </c>
    </row>
    <row r="96" spans="1:11" x14ac:dyDescent="0.35">
      <c r="A96" s="77" t="s">
        <v>166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8"/>
        <v>19</v>
      </c>
      <c r="H96" s="31">
        <v>30</v>
      </c>
      <c r="I96" s="14">
        <f t="shared" si="9"/>
        <v>63.333333333333336</v>
      </c>
      <c r="J96" s="31">
        <f t="shared" si="10"/>
        <v>3</v>
      </c>
      <c r="K96" s="31" t="str">
        <f t="shared" si="11"/>
        <v>Yes</v>
      </c>
    </row>
    <row r="97" spans="1:11" x14ac:dyDescent="0.35">
      <c r="A97" s="77" t="s">
        <v>167</v>
      </c>
      <c r="B97" s="13">
        <v>3.5</v>
      </c>
      <c r="C97" s="13">
        <v>4</v>
      </c>
      <c r="D97" s="13">
        <v>3</v>
      </c>
      <c r="E97" s="13">
        <v>4.5</v>
      </c>
      <c r="F97" s="13">
        <v>4</v>
      </c>
      <c r="G97" s="31">
        <f t="shared" si="8"/>
        <v>19</v>
      </c>
      <c r="H97" s="31">
        <v>30</v>
      </c>
      <c r="I97" s="14">
        <f t="shared" si="9"/>
        <v>63.333333333333336</v>
      </c>
      <c r="J97" s="31">
        <f t="shared" si="10"/>
        <v>3</v>
      </c>
      <c r="K97" s="31" t="str">
        <f t="shared" si="11"/>
        <v>Yes</v>
      </c>
    </row>
    <row r="98" spans="1:11" x14ac:dyDescent="0.35">
      <c r="A98" s="77" t="s">
        <v>168</v>
      </c>
      <c r="B98" s="13">
        <v>3.5</v>
      </c>
      <c r="C98" s="13">
        <v>4</v>
      </c>
      <c r="D98" s="13">
        <v>3</v>
      </c>
      <c r="E98" s="13">
        <v>4.5</v>
      </c>
      <c r="F98" s="13">
        <v>4</v>
      </c>
      <c r="G98" s="31">
        <f t="shared" si="8"/>
        <v>19</v>
      </c>
      <c r="H98" s="31">
        <v>30</v>
      </c>
      <c r="I98" s="14">
        <f t="shared" si="9"/>
        <v>63.333333333333336</v>
      </c>
      <c r="J98" s="31">
        <f t="shared" si="10"/>
        <v>3</v>
      </c>
      <c r="K98" s="31" t="str">
        <f t="shared" si="11"/>
        <v>Yes</v>
      </c>
    </row>
    <row r="99" spans="1:11" x14ac:dyDescent="0.35">
      <c r="A99" s="77" t="s">
        <v>169</v>
      </c>
      <c r="B99" s="13">
        <v>4</v>
      </c>
      <c r="C99" s="13">
        <v>4.5</v>
      </c>
      <c r="D99" s="13">
        <v>4</v>
      </c>
      <c r="E99" s="13">
        <v>5</v>
      </c>
      <c r="F99" s="13">
        <v>4.5</v>
      </c>
      <c r="G99" s="31">
        <f t="shared" si="8"/>
        <v>22</v>
      </c>
      <c r="H99" s="31">
        <v>30</v>
      </c>
      <c r="I99" s="14">
        <f t="shared" si="9"/>
        <v>73.333333333333329</v>
      </c>
      <c r="J99" s="31">
        <f t="shared" si="10"/>
        <v>3</v>
      </c>
      <c r="K99" s="31" t="str">
        <f t="shared" si="11"/>
        <v>Yes</v>
      </c>
    </row>
    <row r="100" spans="1:11" x14ac:dyDescent="0.35">
      <c r="A100" s="77" t="s">
        <v>170</v>
      </c>
      <c r="B100" s="13">
        <v>3</v>
      </c>
      <c r="C100" s="13">
        <v>3</v>
      </c>
      <c r="D100" s="13">
        <v>4</v>
      </c>
      <c r="E100" s="13">
        <v>3</v>
      </c>
      <c r="F100" s="13">
        <v>3</v>
      </c>
      <c r="G100" s="31">
        <f t="shared" si="8"/>
        <v>16</v>
      </c>
      <c r="H100" s="31">
        <v>30</v>
      </c>
      <c r="I100" s="14">
        <f t="shared" si="9"/>
        <v>53.333333333333336</v>
      </c>
      <c r="J100" s="31">
        <f t="shared" si="10"/>
        <v>2</v>
      </c>
      <c r="K100" s="31" t="str">
        <f t="shared" si="11"/>
        <v>No</v>
      </c>
    </row>
    <row r="101" spans="1:11" x14ac:dyDescent="0.35">
      <c r="A101" s="77" t="s">
        <v>171</v>
      </c>
      <c r="B101" s="13">
        <v>4</v>
      </c>
      <c r="C101" s="13">
        <v>3</v>
      </c>
      <c r="D101" s="13">
        <v>3</v>
      </c>
      <c r="E101" s="13">
        <v>4</v>
      </c>
      <c r="F101" s="13">
        <v>3</v>
      </c>
      <c r="G101" s="31">
        <f t="shared" si="8"/>
        <v>17</v>
      </c>
      <c r="H101" s="31">
        <v>30</v>
      </c>
      <c r="I101" s="14">
        <f t="shared" si="9"/>
        <v>56.666666666666664</v>
      </c>
      <c r="J101" s="31">
        <f t="shared" si="10"/>
        <v>2</v>
      </c>
      <c r="K101" s="31" t="str">
        <f t="shared" si="11"/>
        <v>No</v>
      </c>
    </row>
    <row r="102" spans="1:11" x14ac:dyDescent="0.35">
      <c r="A102" s="77" t="s">
        <v>172</v>
      </c>
      <c r="B102" s="13">
        <v>4</v>
      </c>
      <c r="C102" s="13">
        <v>3</v>
      </c>
      <c r="D102" s="13">
        <v>3</v>
      </c>
      <c r="E102" s="13">
        <v>4</v>
      </c>
      <c r="F102" s="13">
        <v>3</v>
      </c>
      <c r="G102" s="31">
        <f t="shared" ref="G102:G110" si="12">SUM(B102:F102)</f>
        <v>17</v>
      </c>
      <c r="H102" s="31">
        <v>30</v>
      </c>
      <c r="I102" s="14">
        <f t="shared" ref="I102:I110" si="13">100*G102/H102</f>
        <v>56.666666666666664</v>
      </c>
      <c r="J102" s="31">
        <f t="shared" ref="J102:J110" si="14">IF(I102&gt;=60,3,IF(I102&gt;=40,2,1))</f>
        <v>2</v>
      </c>
      <c r="K102" s="31" t="str">
        <f t="shared" ref="K102:K110" si="15">IF(J102=3,"Yes","No")</f>
        <v>No</v>
      </c>
    </row>
    <row r="103" spans="1:11" x14ac:dyDescent="0.35">
      <c r="A103" s="77" t="s">
        <v>173</v>
      </c>
      <c r="B103" s="13">
        <v>4</v>
      </c>
      <c r="C103" s="13">
        <v>3</v>
      </c>
      <c r="D103" s="13">
        <v>3</v>
      </c>
      <c r="E103" s="13">
        <v>4</v>
      </c>
      <c r="F103" s="13">
        <v>3</v>
      </c>
      <c r="G103" s="31">
        <f t="shared" si="12"/>
        <v>17</v>
      </c>
      <c r="H103" s="31">
        <v>30</v>
      </c>
      <c r="I103" s="14">
        <f t="shared" si="13"/>
        <v>56.666666666666664</v>
      </c>
      <c r="J103" s="31">
        <f t="shared" si="14"/>
        <v>2</v>
      </c>
      <c r="K103" s="31" t="str">
        <f t="shared" si="15"/>
        <v>No</v>
      </c>
    </row>
    <row r="104" spans="1:11" x14ac:dyDescent="0.35">
      <c r="A104" s="77" t="s">
        <v>174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12"/>
        <v>17</v>
      </c>
      <c r="H104" s="31">
        <v>30</v>
      </c>
      <c r="I104" s="14">
        <f t="shared" si="13"/>
        <v>56.666666666666664</v>
      </c>
      <c r="J104" s="31">
        <f t="shared" si="14"/>
        <v>2</v>
      </c>
      <c r="K104" s="31" t="str">
        <f t="shared" si="15"/>
        <v>No</v>
      </c>
    </row>
    <row r="105" spans="1:11" x14ac:dyDescent="0.35">
      <c r="A105" s="77" t="s">
        <v>175</v>
      </c>
      <c r="B105" s="13">
        <v>4</v>
      </c>
      <c r="C105" s="13">
        <v>3</v>
      </c>
      <c r="D105" s="13">
        <v>3</v>
      </c>
      <c r="E105" s="13">
        <v>4</v>
      </c>
      <c r="F105" s="13">
        <v>3</v>
      </c>
      <c r="G105" s="31">
        <f t="shared" si="12"/>
        <v>17</v>
      </c>
      <c r="H105" s="31">
        <v>30</v>
      </c>
      <c r="I105" s="14">
        <f t="shared" si="13"/>
        <v>56.666666666666664</v>
      </c>
      <c r="J105" s="31">
        <f t="shared" si="14"/>
        <v>2</v>
      </c>
      <c r="K105" s="31" t="str">
        <f t="shared" si="15"/>
        <v>No</v>
      </c>
    </row>
    <row r="106" spans="1:11" x14ac:dyDescent="0.35">
      <c r="A106" s="77" t="s">
        <v>176</v>
      </c>
      <c r="B106" s="13">
        <v>4</v>
      </c>
      <c r="C106" s="13">
        <v>3</v>
      </c>
      <c r="D106" s="13">
        <v>3</v>
      </c>
      <c r="E106" s="13">
        <v>4</v>
      </c>
      <c r="F106" s="13">
        <v>3</v>
      </c>
      <c r="G106" s="31">
        <f t="shared" si="12"/>
        <v>17</v>
      </c>
      <c r="H106" s="31">
        <v>30</v>
      </c>
      <c r="I106" s="14">
        <f t="shared" si="13"/>
        <v>56.666666666666664</v>
      </c>
      <c r="J106" s="31">
        <f t="shared" si="14"/>
        <v>2</v>
      </c>
      <c r="K106" s="31" t="str">
        <f t="shared" si="15"/>
        <v>No</v>
      </c>
    </row>
    <row r="107" spans="1:11" x14ac:dyDescent="0.35">
      <c r="A107" s="77" t="s">
        <v>177</v>
      </c>
      <c r="B107" s="13">
        <v>4</v>
      </c>
      <c r="C107" s="13">
        <v>3</v>
      </c>
      <c r="D107" s="13">
        <v>3</v>
      </c>
      <c r="E107" s="13">
        <v>4</v>
      </c>
      <c r="F107" s="13">
        <v>3</v>
      </c>
      <c r="G107" s="31">
        <f t="shared" si="12"/>
        <v>17</v>
      </c>
      <c r="H107" s="31">
        <v>30</v>
      </c>
      <c r="I107" s="14">
        <f t="shared" si="13"/>
        <v>56.666666666666664</v>
      </c>
      <c r="J107" s="31">
        <f t="shared" si="14"/>
        <v>2</v>
      </c>
      <c r="K107" s="31" t="str">
        <f t="shared" si="15"/>
        <v>No</v>
      </c>
    </row>
    <row r="108" spans="1:11" x14ac:dyDescent="0.35">
      <c r="A108" s="77" t="s">
        <v>178</v>
      </c>
      <c r="B108" s="13">
        <v>4</v>
      </c>
      <c r="C108" s="13">
        <v>3</v>
      </c>
      <c r="D108" s="13">
        <v>3</v>
      </c>
      <c r="E108" s="13">
        <v>4</v>
      </c>
      <c r="F108" s="13">
        <v>3</v>
      </c>
      <c r="G108" s="31">
        <f t="shared" si="12"/>
        <v>17</v>
      </c>
      <c r="H108" s="31">
        <v>30</v>
      </c>
      <c r="I108" s="14">
        <f t="shared" si="13"/>
        <v>56.666666666666664</v>
      </c>
      <c r="J108" s="31">
        <f t="shared" si="14"/>
        <v>2</v>
      </c>
      <c r="K108" s="31" t="str">
        <f t="shared" si="15"/>
        <v>No</v>
      </c>
    </row>
    <row r="109" spans="1:11" x14ac:dyDescent="0.35">
      <c r="A109" s="77" t="s">
        <v>179</v>
      </c>
      <c r="B109" s="13">
        <v>4</v>
      </c>
      <c r="C109" s="13">
        <v>3</v>
      </c>
      <c r="D109" s="13">
        <v>3</v>
      </c>
      <c r="E109" s="13">
        <v>4</v>
      </c>
      <c r="F109" s="13">
        <v>3</v>
      </c>
      <c r="G109" s="31">
        <f t="shared" si="12"/>
        <v>17</v>
      </c>
      <c r="H109" s="31">
        <v>30</v>
      </c>
      <c r="I109" s="14">
        <f t="shared" si="13"/>
        <v>56.666666666666664</v>
      </c>
      <c r="J109" s="31">
        <f t="shared" si="14"/>
        <v>2</v>
      </c>
      <c r="K109" s="31" t="str">
        <f t="shared" si="15"/>
        <v>No</v>
      </c>
    </row>
    <row r="110" spans="1:11" x14ac:dyDescent="0.35">
      <c r="A110" s="77" t="s">
        <v>180</v>
      </c>
      <c r="B110" s="13">
        <v>4</v>
      </c>
      <c r="C110" s="13">
        <v>3</v>
      </c>
      <c r="D110" s="13">
        <v>3</v>
      </c>
      <c r="E110" s="13">
        <v>4</v>
      </c>
      <c r="F110" s="13">
        <v>3</v>
      </c>
      <c r="G110" s="31">
        <f t="shared" si="12"/>
        <v>17</v>
      </c>
      <c r="H110" s="31">
        <v>30</v>
      </c>
      <c r="I110" s="14">
        <f t="shared" si="13"/>
        <v>56.666666666666664</v>
      </c>
      <c r="J110" s="31">
        <f t="shared" si="14"/>
        <v>2</v>
      </c>
      <c r="K110" s="31" t="str">
        <f t="shared" si="15"/>
        <v>No</v>
      </c>
    </row>
    <row r="111" spans="1:11" x14ac:dyDescent="0.35">
      <c r="A111" s="77" t="s">
        <v>181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182</v>
      </c>
      <c r="B112" s="13">
        <v>4</v>
      </c>
      <c r="C112" s="13">
        <v>4.5</v>
      </c>
      <c r="D112" s="13">
        <v>4</v>
      </c>
      <c r="E112" s="13">
        <v>5</v>
      </c>
      <c r="F112" s="13">
        <v>4.5</v>
      </c>
      <c r="G112" s="31">
        <f t="shared" si="6"/>
        <v>22</v>
      </c>
      <c r="H112" s="31">
        <v>30</v>
      </c>
      <c r="I112" s="14">
        <f t="shared" si="1"/>
        <v>73.333333333333329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183</v>
      </c>
      <c r="B113" s="13">
        <v>3.5</v>
      </c>
      <c r="C113" s="13">
        <v>4</v>
      </c>
      <c r="D113" s="13">
        <v>3</v>
      </c>
      <c r="E113" s="13">
        <v>4.5</v>
      </c>
      <c r="F113" s="13">
        <v>4</v>
      </c>
      <c r="G113" s="31">
        <f t="shared" si="6"/>
        <v>19</v>
      </c>
      <c r="H113" s="31">
        <v>30</v>
      </c>
      <c r="I113" s="14">
        <f t="shared" si="1"/>
        <v>63.333333333333336</v>
      </c>
      <c r="J113" s="31">
        <f t="shared" si="5"/>
        <v>3</v>
      </c>
      <c r="K113" s="31" t="str">
        <f t="shared" si="7"/>
        <v>Yes</v>
      </c>
    </row>
    <row r="114" spans="1:11" x14ac:dyDescent="0.35">
      <c r="A114" s="77" t="s">
        <v>184</v>
      </c>
      <c r="B114" s="13">
        <v>4</v>
      </c>
      <c r="C114" s="13">
        <v>3.5</v>
      </c>
      <c r="D114" s="13">
        <v>4</v>
      </c>
      <c r="E114" s="13">
        <v>5</v>
      </c>
      <c r="F114" s="13">
        <v>4.5</v>
      </c>
      <c r="G114" s="31">
        <f t="shared" si="6"/>
        <v>21</v>
      </c>
      <c r="H114" s="31">
        <v>30</v>
      </c>
      <c r="I114" s="14">
        <f t="shared" si="1"/>
        <v>70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185</v>
      </c>
      <c r="B115" s="13">
        <v>4</v>
      </c>
      <c r="C115" s="13">
        <v>4.5</v>
      </c>
      <c r="D115" s="13">
        <v>4</v>
      </c>
      <c r="E115" s="13">
        <v>5</v>
      </c>
      <c r="F115" s="13">
        <v>4.5</v>
      </c>
      <c r="G115" s="31">
        <f t="shared" si="6"/>
        <v>22</v>
      </c>
      <c r="H115" s="31">
        <v>30</v>
      </c>
      <c r="I115" s="14">
        <f t="shared" si="1"/>
        <v>73.333333333333329</v>
      </c>
      <c r="J115" s="31">
        <f t="shared" si="5"/>
        <v>3</v>
      </c>
      <c r="K115" s="31" t="str">
        <f t="shared" si="7"/>
        <v>Yes</v>
      </c>
    </row>
    <row r="116" spans="1:11" x14ac:dyDescent="0.35">
      <c r="A116" s="77" t="s">
        <v>186</v>
      </c>
      <c r="B116" s="13">
        <v>3</v>
      </c>
      <c r="C116" s="13">
        <v>3</v>
      </c>
      <c r="D116" s="13">
        <v>3</v>
      </c>
      <c r="E116" s="13">
        <v>3</v>
      </c>
      <c r="F116" s="13">
        <v>3</v>
      </c>
      <c r="G116" s="31">
        <f t="shared" si="6"/>
        <v>15</v>
      </c>
      <c r="H116" s="31">
        <v>30</v>
      </c>
      <c r="I116" s="14">
        <f t="shared" si="1"/>
        <v>50</v>
      </c>
      <c r="J116" s="31">
        <f t="shared" si="5"/>
        <v>2</v>
      </c>
      <c r="K116" s="31" t="str">
        <f t="shared" si="7"/>
        <v>No</v>
      </c>
    </row>
    <row r="117" spans="1:11" x14ac:dyDescent="0.35">
      <c r="A117" s="77" t="s">
        <v>187</v>
      </c>
      <c r="B117" s="13">
        <v>3.5</v>
      </c>
      <c r="C117" s="13">
        <v>4</v>
      </c>
      <c r="D117" s="13">
        <v>3</v>
      </c>
      <c r="E117" s="13">
        <v>4.5</v>
      </c>
      <c r="F117" s="13">
        <v>4</v>
      </c>
      <c r="G117" s="31">
        <f t="shared" si="6"/>
        <v>19</v>
      </c>
      <c r="H117" s="31">
        <v>30</v>
      </c>
      <c r="I117" s="14">
        <f t="shared" si="1"/>
        <v>63.333333333333336</v>
      </c>
      <c r="J117" s="31">
        <f t="shared" si="5"/>
        <v>3</v>
      </c>
      <c r="K117" s="31" t="str">
        <f t="shared" si="7"/>
        <v>Yes</v>
      </c>
    </row>
    <row r="118" spans="1:11" x14ac:dyDescent="0.35">
      <c r="A118" s="77" t="s">
        <v>188</v>
      </c>
      <c r="B118" s="13">
        <v>3</v>
      </c>
      <c r="C118" s="13">
        <v>3</v>
      </c>
      <c r="D118" s="13">
        <v>3</v>
      </c>
      <c r="E118" s="13">
        <v>3</v>
      </c>
      <c r="F118" s="13">
        <v>3</v>
      </c>
      <c r="G118" s="31">
        <f t="shared" si="6"/>
        <v>15</v>
      </c>
      <c r="H118" s="31">
        <v>30</v>
      </c>
      <c r="I118" s="14">
        <f t="shared" si="1"/>
        <v>50</v>
      </c>
      <c r="J118" s="31">
        <f t="shared" si="5"/>
        <v>2</v>
      </c>
      <c r="K118" s="31" t="str">
        <f t="shared" si="7"/>
        <v>No</v>
      </c>
    </row>
    <row r="119" spans="1:11" x14ac:dyDescent="0.35">
      <c r="A119" s="77" t="s">
        <v>189</v>
      </c>
      <c r="B119" s="13">
        <v>4</v>
      </c>
      <c r="C119" s="13">
        <v>3.5</v>
      </c>
      <c r="D119" s="13">
        <v>4</v>
      </c>
      <c r="E119" s="13">
        <v>5</v>
      </c>
      <c r="F119" s="13">
        <v>4.5</v>
      </c>
      <c r="G119" s="31">
        <f t="shared" si="6"/>
        <v>21</v>
      </c>
      <c r="H119" s="31">
        <v>30</v>
      </c>
      <c r="I119" s="14">
        <f t="shared" si="1"/>
        <v>70</v>
      </c>
      <c r="J119" s="31">
        <f t="shared" si="5"/>
        <v>3</v>
      </c>
      <c r="K119" s="31" t="str">
        <f t="shared" si="7"/>
        <v>Yes</v>
      </c>
    </row>
    <row r="120" spans="1:11" x14ac:dyDescent="0.35">
      <c r="A120" s="77" t="s">
        <v>190</v>
      </c>
      <c r="B120" s="13">
        <v>4</v>
      </c>
      <c r="C120" s="13">
        <v>4.5</v>
      </c>
      <c r="D120" s="13">
        <v>4</v>
      </c>
      <c r="E120" s="13">
        <v>5</v>
      </c>
      <c r="F120" s="13">
        <v>4.5</v>
      </c>
      <c r="G120" s="31">
        <f t="shared" si="6"/>
        <v>22</v>
      </c>
      <c r="H120" s="31">
        <v>30</v>
      </c>
      <c r="I120" s="14">
        <f t="shared" si="1"/>
        <v>73.333333333333329</v>
      </c>
      <c r="J120" s="31">
        <f t="shared" si="5"/>
        <v>3</v>
      </c>
      <c r="K120" s="31" t="str">
        <f t="shared" si="7"/>
        <v>Yes</v>
      </c>
    </row>
    <row r="121" spans="1:11" x14ac:dyDescent="0.35">
      <c r="A121" s="77" t="s">
        <v>191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6"/>
        <v>19</v>
      </c>
      <c r="H121" s="31">
        <v>30</v>
      </c>
      <c r="I121" s="14">
        <f t="shared" si="1"/>
        <v>63.333333333333336</v>
      </c>
      <c r="J121" s="31">
        <f t="shared" si="5"/>
        <v>3</v>
      </c>
      <c r="K121" s="31" t="str">
        <f t="shared" si="7"/>
        <v>Yes</v>
      </c>
    </row>
    <row r="122" spans="1:11" x14ac:dyDescent="0.35">
      <c r="A122" s="77" t="s">
        <v>192</v>
      </c>
      <c r="B122" s="13">
        <v>4</v>
      </c>
      <c r="C122" s="13">
        <v>3.5</v>
      </c>
      <c r="D122" s="13">
        <v>4</v>
      </c>
      <c r="E122" s="13">
        <v>5</v>
      </c>
      <c r="F122" s="13">
        <v>4.5</v>
      </c>
      <c r="G122" s="31">
        <f t="shared" si="6"/>
        <v>21</v>
      </c>
      <c r="H122" s="31">
        <v>30</v>
      </c>
      <c r="I122" s="14">
        <f t="shared" si="1"/>
        <v>70</v>
      </c>
      <c r="J122" s="31">
        <f t="shared" si="5"/>
        <v>3</v>
      </c>
      <c r="K122" s="31" t="str">
        <f t="shared" si="7"/>
        <v>Yes</v>
      </c>
    </row>
    <row r="123" spans="1:11" x14ac:dyDescent="0.35">
      <c r="A123" s="77" t="s">
        <v>193</v>
      </c>
      <c r="B123" s="13">
        <v>4</v>
      </c>
      <c r="C123" s="13">
        <v>4.5</v>
      </c>
      <c r="D123" s="13">
        <v>4</v>
      </c>
      <c r="E123" s="13">
        <v>5</v>
      </c>
      <c r="F123" s="13">
        <v>4.5</v>
      </c>
      <c r="G123" s="31">
        <f t="shared" si="6"/>
        <v>22</v>
      </c>
      <c r="H123" s="31">
        <v>30</v>
      </c>
      <c r="I123" s="14">
        <f t="shared" si="1"/>
        <v>73.333333333333329</v>
      </c>
      <c r="J123" s="31">
        <f t="shared" si="5"/>
        <v>3</v>
      </c>
      <c r="K123" s="31" t="str">
        <f t="shared" si="7"/>
        <v>Yes</v>
      </c>
    </row>
    <row r="124" spans="1:11" x14ac:dyDescent="0.35">
      <c r="A124" s="77" t="s">
        <v>194</v>
      </c>
      <c r="B124" s="13">
        <v>3</v>
      </c>
      <c r="C124" s="13">
        <v>3</v>
      </c>
      <c r="D124" s="13">
        <v>3</v>
      </c>
      <c r="E124" s="13">
        <v>3</v>
      </c>
      <c r="F124" s="13">
        <v>3</v>
      </c>
      <c r="G124" s="31">
        <f t="shared" si="6"/>
        <v>15</v>
      </c>
      <c r="H124" s="31">
        <v>30</v>
      </c>
      <c r="I124" s="14">
        <f t="shared" si="1"/>
        <v>50</v>
      </c>
      <c r="J124" s="31">
        <f t="shared" si="5"/>
        <v>2</v>
      </c>
      <c r="K124" s="31" t="str">
        <f t="shared" si="7"/>
        <v>No</v>
      </c>
    </row>
    <row r="125" spans="1:11" ht="24" x14ac:dyDescent="0.35">
      <c r="A125" s="77" t="s">
        <v>195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6"/>
        <v>19</v>
      </c>
      <c r="H125" s="31">
        <v>30</v>
      </c>
      <c r="I125" s="14">
        <f t="shared" si="1"/>
        <v>63.333333333333336</v>
      </c>
      <c r="J125" s="31">
        <f t="shared" si="5"/>
        <v>3</v>
      </c>
      <c r="K125" s="31" t="str">
        <f t="shared" si="7"/>
        <v>Yes</v>
      </c>
    </row>
    <row r="126" spans="1:11" x14ac:dyDescent="0.35">
      <c r="A126" s="77" t="s">
        <v>196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6"/>
        <v>19</v>
      </c>
      <c r="H126" s="31">
        <v>30</v>
      </c>
      <c r="I126" s="14">
        <f t="shared" si="1"/>
        <v>63.333333333333336</v>
      </c>
      <c r="J126" s="31">
        <f t="shared" si="5"/>
        <v>3</v>
      </c>
      <c r="K126" s="31" t="str">
        <f t="shared" si="7"/>
        <v>Yes</v>
      </c>
    </row>
    <row r="127" spans="1:11" x14ac:dyDescent="0.35">
      <c r="A127" s="77" t="s">
        <v>197</v>
      </c>
      <c r="B127" s="13">
        <v>3</v>
      </c>
      <c r="C127" s="13">
        <v>3</v>
      </c>
      <c r="D127" s="13">
        <v>4</v>
      </c>
      <c r="E127" s="13">
        <v>3</v>
      </c>
      <c r="F127" s="13">
        <v>3</v>
      </c>
      <c r="G127" s="31">
        <f t="shared" si="6"/>
        <v>16</v>
      </c>
      <c r="H127" s="31">
        <v>30</v>
      </c>
      <c r="I127" s="14">
        <f t="shared" si="1"/>
        <v>53.333333333333336</v>
      </c>
      <c r="J127" s="31">
        <f t="shared" si="5"/>
        <v>2</v>
      </c>
      <c r="K127" s="31" t="str">
        <f t="shared" si="7"/>
        <v>No</v>
      </c>
    </row>
    <row r="128" spans="1:11" x14ac:dyDescent="0.35">
      <c r="A128" s="77" t="s">
        <v>198</v>
      </c>
      <c r="B128" s="13">
        <v>4</v>
      </c>
      <c r="C128" s="13">
        <v>3</v>
      </c>
      <c r="D128" s="13">
        <v>3</v>
      </c>
      <c r="E128" s="13">
        <v>4</v>
      </c>
      <c r="F128" s="13">
        <v>3</v>
      </c>
      <c r="G128" s="31">
        <f t="shared" si="6"/>
        <v>17</v>
      </c>
      <c r="H128" s="31">
        <v>30</v>
      </c>
      <c r="I128" s="14">
        <f t="shared" si="1"/>
        <v>56.666666666666664</v>
      </c>
      <c r="J128" s="31">
        <f t="shared" si="5"/>
        <v>2</v>
      </c>
      <c r="K128" s="31" t="str">
        <f t="shared" si="7"/>
        <v>No</v>
      </c>
    </row>
    <row r="129" spans="1:11" x14ac:dyDescent="0.35">
      <c r="A129" s="77" t="s">
        <v>199</v>
      </c>
      <c r="B129" s="13">
        <v>6</v>
      </c>
      <c r="C129" s="13">
        <v>4.5</v>
      </c>
      <c r="D129" s="13">
        <v>5</v>
      </c>
      <c r="E129" s="13">
        <v>4.5</v>
      </c>
      <c r="F129" s="13">
        <v>5</v>
      </c>
      <c r="G129" s="31">
        <f t="shared" si="6"/>
        <v>25</v>
      </c>
      <c r="H129" s="31">
        <v>30</v>
      </c>
      <c r="I129" s="14">
        <f t="shared" si="1"/>
        <v>83.333333333333329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200</v>
      </c>
      <c r="B130" s="13">
        <v>3</v>
      </c>
      <c r="C130" s="13">
        <v>3</v>
      </c>
      <c r="D130" s="13">
        <v>3</v>
      </c>
      <c r="E130" s="13">
        <v>3</v>
      </c>
      <c r="F130" s="13">
        <v>3</v>
      </c>
      <c r="G130" s="31">
        <f t="shared" si="6"/>
        <v>15</v>
      </c>
      <c r="H130" s="31">
        <v>30</v>
      </c>
      <c r="I130" s="14">
        <f t="shared" si="1"/>
        <v>50</v>
      </c>
      <c r="J130" s="31">
        <f t="shared" si="5"/>
        <v>2</v>
      </c>
      <c r="K130" s="31" t="str">
        <f t="shared" si="7"/>
        <v>No</v>
      </c>
    </row>
    <row r="131" spans="1:11" x14ac:dyDescent="0.35">
      <c r="A131" s="77" t="s">
        <v>201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202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6"/>
        <v>21</v>
      </c>
      <c r="H132" s="31">
        <v>30</v>
      </c>
      <c r="I132" s="14">
        <f t="shared" si="1"/>
        <v>70</v>
      </c>
      <c r="J132" s="31">
        <f t="shared" si="5"/>
        <v>3</v>
      </c>
      <c r="K132" s="31" t="str">
        <f t="shared" si="7"/>
        <v>Yes</v>
      </c>
    </row>
    <row r="133" spans="1:11" x14ac:dyDescent="0.35">
      <c r="A133" s="77" t="s">
        <v>203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6"/>
        <v>22</v>
      </c>
      <c r="H133" s="31">
        <v>30</v>
      </c>
      <c r="I133" s="14">
        <f t="shared" si="1"/>
        <v>73.333333333333329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204</v>
      </c>
      <c r="B134" s="13">
        <v>4</v>
      </c>
      <c r="C134" s="13">
        <v>4</v>
      </c>
      <c r="D134" s="13">
        <v>6</v>
      </c>
      <c r="E134" s="13">
        <v>5</v>
      </c>
      <c r="F134" s="13">
        <v>5</v>
      </c>
      <c r="G134" s="31">
        <f t="shared" si="6"/>
        <v>24</v>
      </c>
      <c r="H134" s="31">
        <v>30</v>
      </c>
      <c r="I134" s="14">
        <f t="shared" si="1"/>
        <v>80</v>
      </c>
      <c r="J134" s="31">
        <f t="shared" si="5"/>
        <v>3</v>
      </c>
      <c r="K134" s="31" t="str">
        <f t="shared" si="7"/>
        <v>Yes</v>
      </c>
    </row>
    <row r="135" spans="1:11" x14ac:dyDescent="0.35">
      <c r="A135" s="77" t="s">
        <v>205</v>
      </c>
      <c r="B135" s="13">
        <v>3.5</v>
      </c>
      <c r="C135" s="13">
        <v>4</v>
      </c>
      <c r="D135" s="13">
        <v>3</v>
      </c>
      <c r="E135" s="13">
        <v>4.5</v>
      </c>
      <c r="F135" s="13">
        <v>4</v>
      </c>
      <c r="G135" s="31">
        <f t="shared" si="6"/>
        <v>19</v>
      </c>
      <c r="H135" s="31">
        <v>30</v>
      </c>
      <c r="I135" s="14">
        <f t="shared" si="1"/>
        <v>63.333333333333336</v>
      </c>
      <c r="J135" s="31">
        <f t="shared" si="5"/>
        <v>3</v>
      </c>
      <c r="K135" s="31" t="str">
        <f t="shared" si="7"/>
        <v>Yes</v>
      </c>
    </row>
    <row r="136" spans="1:11" x14ac:dyDescent="0.35">
      <c r="A136" s="77" t="s">
        <v>206</v>
      </c>
      <c r="B136" s="13">
        <v>3</v>
      </c>
      <c r="C136" s="13">
        <v>3</v>
      </c>
      <c r="D136" s="13">
        <v>3.5</v>
      </c>
      <c r="E136" s="13">
        <v>3</v>
      </c>
      <c r="F136" s="13">
        <v>3.5</v>
      </c>
      <c r="G136" s="31">
        <f t="shared" si="6"/>
        <v>16</v>
      </c>
      <c r="H136" s="31">
        <v>30</v>
      </c>
      <c r="I136" s="14">
        <f t="shared" si="1"/>
        <v>53.333333333333336</v>
      </c>
      <c r="J136" s="31">
        <f t="shared" si="5"/>
        <v>2</v>
      </c>
      <c r="K136" s="31" t="str">
        <f t="shared" si="7"/>
        <v>No</v>
      </c>
    </row>
    <row r="137" spans="1:11" x14ac:dyDescent="0.35">
      <c r="A137" s="77" t="s">
        <v>207</v>
      </c>
      <c r="B137" s="13">
        <v>4</v>
      </c>
      <c r="C137" s="13">
        <v>3.5</v>
      </c>
      <c r="D137" s="13">
        <v>4</v>
      </c>
      <c r="E137" s="13">
        <v>5</v>
      </c>
      <c r="F137" s="13">
        <v>4.5</v>
      </c>
      <c r="G137" s="31">
        <f t="shared" si="6"/>
        <v>21</v>
      </c>
      <c r="H137" s="31">
        <v>30</v>
      </c>
      <c r="I137" s="14">
        <f t="shared" si="1"/>
        <v>70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208</v>
      </c>
      <c r="B138" s="13">
        <v>3</v>
      </c>
      <c r="C138" s="13">
        <v>3</v>
      </c>
      <c r="D138" s="13">
        <v>4</v>
      </c>
      <c r="E138" s="13">
        <v>3</v>
      </c>
      <c r="F138" s="13">
        <v>3</v>
      </c>
      <c r="G138" s="31">
        <f t="shared" si="6"/>
        <v>16</v>
      </c>
      <c r="H138" s="31">
        <v>30</v>
      </c>
      <c r="I138" s="14">
        <f t="shared" si="1"/>
        <v>53.333333333333336</v>
      </c>
      <c r="J138" s="31">
        <f t="shared" si="5"/>
        <v>2</v>
      </c>
      <c r="K138" s="31" t="str">
        <f t="shared" si="7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80</v>
      </c>
      <c r="G139" s="84" t="s">
        <v>44</v>
      </c>
      <c r="H139" s="85"/>
      <c r="I139" s="86"/>
      <c r="J139" s="21">
        <f>AVERAGE(J4:J138)</f>
        <v>2.5925925925925926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55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0"/>
  <sheetViews>
    <sheetView topLeftCell="A127" workbookViewId="0">
      <selection activeCell="H120" sqref="H120:H129"/>
    </sheetView>
  </sheetViews>
  <sheetFormatPr defaultColWidth="8.83203125" defaultRowHeight="15.5" x14ac:dyDescent="0.35"/>
  <cols>
    <col min="1" max="1" width="17.83203125" customWidth="1"/>
    <col min="7" max="7" width="12.83203125" customWidth="1"/>
    <col min="8" max="8" width="11.5" customWidth="1"/>
    <col min="10" max="11" width="12.1640625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42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74</v>
      </c>
      <c r="B4" s="13">
        <v>5</v>
      </c>
      <c r="C4" s="13">
        <v>3</v>
      </c>
      <c r="D4" s="13">
        <v>4</v>
      </c>
      <c r="E4" s="13">
        <v>5</v>
      </c>
      <c r="F4" s="13">
        <v>4</v>
      </c>
      <c r="G4" s="31">
        <f t="shared" ref="G4" si="0">SUM(B4:F4)</f>
        <v>21</v>
      </c>
      <c r="H4" s="31">
        <v>30</v>
      </c>
      <c r="I4" s="14">
        <f t="shared" ref="I4:I138" si="1">100*G4/H4</f>
        <v>70</v>
      </c>
      <c r="J4" s="31">
        <f t="shared" ref="J4:J138" si="2">IF(I4&gt;=60,3,IF(I4&gt;=40,2,1))</f>
        <v>3</v>
      </c>
      <c r="K4" s="31" t="str">
        <f>IF(J4=3,"Yes","No")</f>
        <v>Yes</v>
      </c>
    </row>
    <row r="5" spans="1:11" ht="16.5" customHeight="1" x14ac:dyDescent="0.35">
      <c r="A5" s="77" t="s">
        <v>75</v>
      </c>
      <c r="B5" s="13">
        <v>4</v>
      </c>
      <c r="C5" s="13">
        <v>3</v>
      </c>
      <c r="D5" s="13">
        <v>4</v>
      </c>
      <c r="E5" s="13">
        <v>4</v>
      </c>
      <c r="F5" s="13">
        <v>3</v>
      </c>
      <c r="G5" s="31">
        <f t="shared" ref="G5:G68" si="3">SUM(B5:F5)</f>
        <v>18</v>
      </c>
      <c r="H5" s="31">
        <v>30</v>
      </c>
      <c r="I5" s="14">
        <f t="shared" si="1"/>
        <v>60</v>
      </c>
      <c r="J5" s="31">
        <f t="shared" si="2"/>
        <v>3</v>
      </c>
      <c r="K5" s="31" t="str">
        <f t="shared" ref="K5:K68" si="4">IF(J5=3,"Yes","No")</f>
        <v>Yes</v>
      </c>
    </row>
    <row r="6" spans="1:11" x14ac:dyDescent="0.35">
      <c r="A6" s="77" t="s">
        <v>76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77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78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79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80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81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82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83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84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85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86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87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88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89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90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91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92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93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94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95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96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97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98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99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100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101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102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103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104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105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106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107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108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109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110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111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112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113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114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115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116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117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118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119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120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121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122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123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124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125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126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127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128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129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130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131</v>
      </c>
      <c r="B61" s="13">
        <v>3.5</v>
      </c>
      <c r="C61" s="13">
        <v>4</v>
      </c>
      <c r="D61" s="13">
        <v>3</v>
      </c>
      <c r="E61" s="13">
        <v>4.5</v>
      </c>
      <c r="F61" s="13">
        <v>4</v>
      </c>
      <c r="G61" s="31">
        <f t="shared" si="3"/>
        <v>19</v>
      </c>
      <c r="H61" s="31">
        <v>30</v>
      </c>
      <c r="I61" s="14">
        <f t="shared" si="1"/>
        <v>63.333333333333336</v>
      </c>
      <c r="J61" s="31">
        <f t="shared" si="2"/>
        <v>3</v>
      </c>
      <c r="K61" s="31" t="str">
        <f t="shared" si="4"/>
        <v>Yes</v>
      </c>
    </row>
    <row r="62" spans="1:11" x14ac:dyDescent="0.35">
      <c r="A62" s="77" t="s">
        <v>132</v>
      </c>
      <c r="B62" s="13">
        <v>4</v>
      </c>
      <c r="C62" s="13">
        <v>3.5</v>
      </c>
      <c r="D62" s="13">
        <v>4</v>
      </c>
      <c r="E62" s="13">
        <v>5</v>
      </c>
      <c r="F62" s="13">
        <v>4.5</v>
      </c>
      <c r="G62" s="31">
        <f t="shared" si="3"/>
        <v>21</v>
      </c>
      <c r="H62" s="31">
        <v>30</v>
      </c>
      <c r="I62" s="14">
        <f t="shared" si="1"/>
        <v>70</v>
      </c>
      <c r="J62" s="31">
        <f t="shared" si="2"/>
        <v>3</v>
      </c>
      <c r="K62" s="31" t="str">
        <f t="shared" si="4"/>
        <v>Yes</v>
      </c>
    </row>
    <row r="63" spans="1:11" x14ac:dyDescent="0.35">
      <c r="A63" s="77" t="s">
        <v>133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134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135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136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137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138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si="2"/>
        <v>3</v>
      </c>
      <c r="K68" s="31" t="str">
        <f t="shared" si="4"/>
        <v>Yes</v>
      </c>
    </row>
    <row r="69" spans="1:11" x14ac:dyDescent="0.35">
      <c r="A69" s="77" t="s">
        <v>139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5">SUM(B69:F69)</f>
        <v>21</v>
      </c>
      <c r="H69" s="31">
        <v>30</v>
      </c>
      <c r="I69" s="14">
        <f t="shared" si="1"/>
        <v>70</v>
      </c>
      <c r="J69" s="31">
        <f t="shared" si="2"/>
        <v>3</v>
      </c>
      <c r="K69" s="31" t="str">
        <f t="shared" ref="K69:K138" si="6">IF(J69=3,"Yes","No")</f>
        <v>Yes</v>
      </c>
    </row>
    <row r="70" spans="1:11" x14ac:dyDescent="0.35">
      <c r="A70" s="77" t="s">
        <v>140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5"/>
        <v>22</v>
      </c>
      <c r="H70" s="31">
        <v>30</v>
      </c>
      <c r="I70" s="14">
        <f t="shared" si="1"/>
        <v>73.333333333333329</v>
      </c>
      <c r="J70" s="31">
        <f t="shared" si="2"/>
        <v>3</v>
      </c>
      <c r="K70" s="31" t="str">
        <f t="shared" si="6"/>
        <v>Yes</v>
      </c>
    </row>
    <row r="71" spans="1:11" x14ac:dyDescent="0.35">
      <c r="A71" s="77" t="s">
        <v>141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5"/>
        <v>15</v>
      </c>
      <c r="H71" s="31">
        <v>30</v>
      </c>
      <c r="I71" s="14">
        <f t="shared" si="1"/>
        <v>50</v>
      </c>
      <c r="J71" s="31">
        <f t="shared" si="2"/>
        <v>2</v>
      </c>
      <c r="K71" s="31" t="str">
        <f t="shared" si="6"/>
        <v>No</v>
      </c>
    </row>
    <row r="72" spans="1:11" x14ac:dyDescent="0.35">
      <c r="A72" s="77" t="s">
        <v>142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5"/>
        <v>19</v>
      </c>
      <c r="H72" s="31">
        <v>30</v>
      </c>
      <c r="I72" s="14">
        <f t="shared" si="1"/>
        <v>63.333333333333336</v>
      </c>
      <c r="J72" s="31">
        <f t="shared" si="2"/>
        <v>3</v>
      </c>
      <c r="K72" s="31" t="str">
        <f t="shared" si="6"/>
        <v>Yes</v>
      </c>
    </row>
    <row r="73" spans="1:11" x14ac:dyDescent="0.35">
      <c r="A73" s="77" t="s">
        <v>143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5"/>
        <v>22</v>
      </c>
      <c r="H73" s="31">
        <v>30</v>
      </c>
      <c r="I73" s="14">
        <f t="shared" si="1"/>
        <v>73.333333333333329</v>
      </c>
      <c r="J73" s="31">
        <f t="shared" si="2"/>
        <v>3</v>
      </c>
      <c r="K73" s="31" t="str">
        <f t="shared" si="6"/>
        <v>Yes</v>
      </c>
    </row>
    <row r="74" spans="1:11" x14ac:dyDescent="0.35">
      <c r="A74" s="77" t="s">
        <v>144</v>
      </c>
      <c r="B74" s="13">
        <v>4</v>
      </c>
      <c r="C74" s="13">
        <v>3.5</v>
      </c>
      <c r="D74" s="13">
        <v>4</v>
      </c>
      <c r="E74" s="13">
        <v>5</v>
      </c>
      <c r="F74" s="13">
        <v>4.5</v>
      </c>
      <c r="G74" s="31">
        <f t="shared" si="5"/>
        <v>21</v>
      </c>
      <c r="H74" s="31">
        <v>30</v>
      </c>
      <c r="I74" s="14">
        <f t="shared" si="1"/>
        <v>70</v>
      </c>
      <c r="J74" s="31">
        <f t="shared" si="2"/>
        <v>3</v>
      </c>
      <c r="K74" s="31" t="str">
        <f t="shared" si="6"/>
        <v>Yes</v>
      </c>
    </row>
    <row r="75" spans="1:11" x14ac:dyDescent="0.35">
      <c r="A75" s="77" t="s">
        <v>145</v>
      </c>
      <c r="B75" s="13">
        <v>4</v>
      </c>
      <c r="C75" s="13">
        <v>4.5</v>
      </c>
      <c r="D75" s="13">
        <v>4</v>
      </c>
      <c r="E75" s="13">
        <v>5</v>
      </c>
      <c r="F75" s="13">
        <v>4.5</v>
      </c>
      <c r="G75" s="31">
        <f t="shared" si="5"/>
        <v>22</v>
      </c>
      <c r="H75" s="31">
        <v>30</v>
      </c>
      <c r="I75" s="14">
        <f t="shared" si="1"/>
        <v>73.333333333333329</v>
      </c>
      <c r="J75" s="31">
        <f t="shared" si="2"/>
        <v>3</v>
      </c>
      <c r="K75" s="31" t="str">
        <f t="shared" si="6"/>
        <v>Yes</v>
      </c>
    </row>
    <row r="76" spans="1:11" x14ac:dyDescent="0.35">
      <c r="A76" s="77" t="s">
        <v>146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5"/>
        <v>19</v>
      </c>
      <c r="H76" s="31">
        <v>30</v>
      </c>
      <c r="I76" s="14">
        <f t="shared" si="1"/>
        <v>63.333333333333336</v>
      </c>
      <c r="J76" s="31">
        <f t="shared" si="2"/>
        <v>3</v>
      </c>
      <c r="K76" s="31" t="str">
        <f t="shared" si="6"/>
        <v>Yes</v>
      </c>
    </row>
    <row r="77" spans="1:11" x14ac:dyDescent="0.35">
      <c r="A77" s="77" t="s">
        <v>147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5"/>
        <v>25</v>
      </c>
      <c r="H77" s="31">
        <v>30</v>
      </c>
      <c r="I77" s="14">
        <f t="shared" si="1"/>
        <v>83.333333333333329</v>
      </c>
      <c r="J77" s="31">
        <f t="shared" si="2"/>
        <v>3</v>
      </c>
      <c r="K77" s="31" t="str">
        <f t="shared" si="6"/>
        <v>Yes</v>
      </c>
    </row>
    <row r="78" spans="1:11" x14ac:dyDescent="0.35">
      <c r="A78" s="77" t="s">
        <v>148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5"/>
        <v>15</v>
      </c>
      <c r="H78" s="31">
        <v>30</v>
      </c>
      <c r="I78" s="14">
        <f t="shared" si="1"/>
        <v>50</v>
      </c>
      <c r="J78" s="31">
        <f t="shared" si="2"/>
        <v>2</v>
      </c>
      <c r="K78" s="31" t="str">
        <f t="shared" si="6"/>
        <v>No</v>
      </c>
    </row>
    <row r="79" spans="1:11" x14ac:dyDescent="0.35">
      <c r="A79" s="77" t="s">
        <v>149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5"/>
        <v>19</v>
      </c>
      <c r="H79" s="31">
        <v>30</v>
      </c>
      <c r="I79" s="14">
        <f t="shared" si="1"/>
        <v>63.333333333333336</v>
      </c>
      <c r="J79" s="31">
        <f t="shared" si="2"/>
        <v>3</v>
      </c>
      <c r="K79" s="31" t="str">
        <f t="shared" si="6"/>
        <v>Yes</v>
      </c>
    </row>
    <row r="80" spans="1:11" x14ac:dyDescent="0.35">
      <c r="A80" s="77" t="s">
        <v>150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5"/>
        <v>22</v>
      </c>
      <c r="H80" s="31">
        <v>30</v>
      </c>
      <c r="I80" s="14">
        <f t="shared" si="1"/>
        <v>73.333333333333329</v>
      </c>
      <c r="J80" s="31">
        <f t="shared" si="2"/>
        <v>3</v>
      </c>
      <c r="K80" s="31" t="str">
        <f t="shared" si="6"/>
        <v>Yes</v>
      </c>
    </row>
    <row r="81" spans="1:11" x14ac:dyDescent="0.35">
      <c r="A81" s="77" t="s">
        <v>151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5"/>
        <v>15</v>
      </c>
      <c r="H81" s="31">
        <v>30</v>
      </c>
      <c r="I81" s="14">
        <f t="shared" si="1"/>
        <v>50</v>
      </c>
      <c r="J81" s="31">
        <f t="shared" si="2"/>
        <v>2</v>
      </c>
      <c r="K81" s="31" t="str">
        <f t="shared" si="6"/>
        <v>No</v>
      </c>
    </row>
    <row r="82" spans="1:11" x14ac:dyDescent="0.35">
      <c r="A82" s="77" t="s">
        <v>152</v>
      </c>
      <c r="B82" s="13">
        <v>5</v>
      </c>
      <c r="C82" s="13">
        <v>4</v>
      </c>
      <c r="D82" s="13">
        <v>3</v>
      </c>
      <c r="E82" s="13">
        <v>4.5</v>
      </c>
      <c r="F82" s="13">
        <v>4</v>
      </c>
      <c r="G82" s="31">
        <f t="shared" si="5"/>
        <v>20.5</v>
      </c>
      <c r="H82" s="31">
        <v>30</v>
      </c>
      <c r="I82" s="14">
        <f t="shared" si="1"/>
        <v>68.333333333333329</v>
      </c>
      <c r="J82" s="31">
        <f t="shared" si="2"/>
        <v>3</v>
      </c>
      <c r="K82" s="31" t="str">
        <f t="shared" si="6"/>
        <v>Yes</v>
      </c>
    </row>
    <row r="83" spans="1:11" x14ac:dyDescent="0.35">
      <c r="A83" s="77" t="s">
        <v>153</v>
      </c>
      <c r="B83" s="13">
        <v>5</v>
      </c>
      <c r="C83" s="13">
        <v>4</v>
      </c>
      <c r="D83" s="13">
        <v>3</v>
      </c>
      <c r="E83" s="13">
        <v>4.5</v>
      </c>
      <c r="F83" s="13">
        <v>4</v>
      </c>
      <c r="G83" s="31">
        <f t="shared" si="5"/>
        <v>20.5</v>
      </c>
      <c r="H83" s="31">
        <v>30</v>
      </c>
      <c r="I83" s="14">
        <f t="shared" si="1"/>
        <v>68.333333333333329</v>
      </c>
      <c r="J83" s="31">
        <f t="shared" si="2"/>
        <v>3</v>
      </c>
      <c r="K83" s="31" t="str">
        <f t="shared" si="6"/>
        <v>Yes</v>
      </c>
    </row>
    <row r="84" spans="1:11" x14ac:dyDescent="0.35">
      <c r="A84" s="77" t="s">
        <v>154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5"/>
        <v>22</v>
      </c>
      <c r="H84" s="31">
        <v>30</v>
      </c>
      <c r="I84" s="14">
        <f t="shared" si="1"/>
        <v>73.333333333333329</v>
      </c>
      <c r="J84" s="31">
        <f t="shared" si="2"/>
        <v>3</v>
      </c>
      <c r="K84" s="31" t="str">
        <f t="shared" si="6"/>
        <v>Yes</v>
      </c>
    </row>
    <row r="85" spans="1:11" x14ac:dyDescent="0.35">
      <c r="A85" s="77" t="s">
        <v>155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5"/>
        <v>19</v>
      </c>
      <c r="H85" s="31">
        <v>30</v>
      </c>
      <c r="I85" s="14">
        <f t="shared" si="1"/>
        <v>63.333333333333336</v>
      </c>
      <c r="J85" s="31">
        <f t="shared" si="2"/>
        <v>3</v>
      </c>
      <c r="K85" s="31" t="str">
        <f t="shared" si="6"/>
        <v>Yes</v>
      </c>
    </row>
    <row r="86" spans="1:11" x14ac:dyDescent="0.35">
      <c r="A86" s="77" t="s">
        <v>156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5"/>
        <v>15</v>
      </c>
      <c r="H86" s="31">
        <v>30</v>
      </c>
      <c r="I86" s="14">
        <f t="shared" si="1"/>
        <v>50</v>
      </c>
      <c r="J86" s="31">
        <f t="shared" si="2"/>
        <v>2</v>
      </c>
      <c r="K86" s="31" t="str">
        <f t="shared" si="6"/>
        <v>No</v>
      </c>
    </row>
    <row r="87" spans="1:11" x14ac:dyDescent="0.35">
      <c r="A87" s="77" t="s">
        <v>157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5"/>
        <v>21</v>
      </c>
      <c r="H87" s="31">
        <v>30</v>
      </c>
      <c r="I87" s="14">
        <f t="shared" si="1"/>
        <v>70</v>
      </c>
      <c r="J87" s="31">
        <f t="shared" si="2"/>
        <v>3</v>
      </c>
      <c r="K87" s="31" t="str">
        <f t="shared" si="6"/>
        <v>Yes</v>
      </c>
    </row>
    <row r="88" spans="1:11" x14ac:dyDescent="0.35">
      <c r="A88" s="77" t="s">
        <v>158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5"/>
        <v>22</v>
      </c>
      <c r="H88" s="31">
        <v>30</v>
      </c>
      <c r="I88" s="14">
        <f t="shared" si="1"/>
        <v>73.333333333333329</v>
      </c>
      <c r="J88" s="31">
        <f t="shared" si="2"/>
        <v>3</v>
      </c>
      <c r="K88" s="31" t="str">
        <f t="shared" si="6"/>
        <v>Yes</v>
      </c>
    </row>
    <row r="89" spans="1:11" x14ac:dyDescent="0.35">
      <c r="A89" s="77" t="s">
        <v>159</v>
      </c>
      <c r="B89" s="13">
        <v>3</v>
      </c>
      <c r="C89" s="13">
        <v>3</v>
      </c>
      <c r="D89" s="13">
        <v>4</v>
      </c>
      <c r="E89" s="13">
        <v>3</v>
      </c>
      <c r="F89" s="13">
        <v>3</v>
      </c>
      <c r="G89" s="31">
        <f t="shared" si="5"/>
        <v>16</v>
      </c>
      <c r="H89" s="31">
        <v>30</v>
      </c>
      <c r="I89" s="14">
        <f t="shared" si="1"/>
        <v>53.333333333333336</v>
      </c>
      <c r="J89" s="31">
        <f t="shared" si="2"/>
        <v>2</v>
      </c>
      <c r="K89" s="31" t="str">
        <f t="shared" si="6"/>
        <v>No</v>
      </c>
    </row>
    <row r="90" spans="1:11" x14ac:dyDescent="0.35">
      <c r="A90" s="77" t="s">
        <v>160</v>
      </c>
      <c r="B90" s="13">
        <v>4</v>
      </c>
      <c r="C90" s="13">
        <v>3</v>
      </c>
      <c r="D90" s="13">
        <v>3</v>
      </c>
      <c r="E90" s="13">
        <v>4</v>
      </c>
      <c r="F90" s="13">
        <v>3</v>
      </c>
      <c r="G90" s="31">
        <f t="shared" si="5"/>
        <v>17</v>
      </c>
      <c r="H90" s="31">
        <v>30</v>
      </c>
      <c r="I90" s="14">
        <f t="shared" si="1"/>
        <v>56.666666666666664</v>
      </c>
      <c r="J90" s="31">
        <f t="shared" si="2"/>
        <v>2</v>
      </c>
      <c r="K90" s="31" t="str">
        <f t="shared" si="6"/>
        <v>No</v>
      </c>
    </row>
    <row r="91" spans="1:11" x14ac:dyDescent="0.35">
      <c r="A91" s="77" t="s">
        <v>161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5"/>
        <v>16</v>
      </c>
      <c r="H91" s="31">
        <v>30</v>
      </c>
      <c r="I91" s="14">
        <f t="shared" si="1"/>
        <v>53.333333333333336</v>
      </c>
      <c r="J91" s="31">
        <f t="shared" si="2"/>
        <v>2</v>
      </c>
      <c r="K91" s="31" t="str">
        <f t="shared" si="6"/>
        <v>No</v>
      </c>
    </row>
    <row r="92" spans="1:11" x14ac:dyDescent="0.35">
      <c r="A92" s="77" t="s">
        <v>162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5"/>
        <v>17</v>
      </c>
      <c r="H92" s="31">
        <v>30</v>
      </c>
      <c r="I92" s="14">
        <f t="shared" si="1"/>
        <v>56.666666666666664</v>
      </c>
      <c r="J92" s="31">
        <f t="shared" si="2"/>
        <v>2</v>
      </c>
      <c r="K92" s="31" t="str">
        <f t="shared" si="6"/>
        <v>No</v>
      </c>
    </row>
    <row r="93" spans="1:11" x14ac:dyDescent="0.35">
      <c r="A93" s="77" t="s">
        <v>163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5"/>
        <v>22</v>
      </c>
      <c r="H93" s="31">
        <v>30</v>
      </c>
      <c r="I93" s="14">
        <f t="shared" si="1"/>
        <v>73.333333333333329</v>
      </c>
      <c r="J93" s="31">
        <f t="shared" si="2"/>
        <v>3</v>
      </c>
      <c r="K93" s="31" t="str">
        <f t="shared" si="6"/>
        <v>Yes</v>
      </c>
    </row>
    <row r="94" spans="1:11" x14ac:dyDescent="0.35">
      <c r="A94" s="77" t="s">
        <v>164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5"/>
        <v>21</v>
      </c>
      <c r="H94" s="31">
        <v>30</v>
      </c>
      <c r="I94" s="14">
        <f t="shared" si="1"/>
        <v>70</v>
      </c>
      <c r="J94" s="31">
        <f t="shared" si="2"/>
        <v>3</v>
      </c>
      <c r="K94" s="31" t="str">
        <f t="shared" si="6"/>
        <v>Yes</v>
      </c>
    </row>
    <row r="95" spans="1:11" x14ac:dyDescent="0.35">
      <c r="A95" s="77" t="s">
        <v>165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5"/>
        <v>22</v>
      </c>
      <c r="H95" s="31">
        <v>30</v>
      </c>
      <c r="I95" s="14">
        <f t="shared" si="1"/>
        <v>73.333333333333329</v>
      </c>
      <c r="J95" s="31">
        <f t="shared" si="2"/>
        <v>3</v>
      </c>
      <c r="K95" s="31" t="str">
        <f t="shared" si="6"/>
        <v>Yes</v>
      </c>
    </row>
    <row r="96" spans="1:11" x14ac:dyDescent="0.35">
      <c r="A96" s="77" t="s">
        <v>166</v>
      </c>
      <c r="B96" s="13">
        <v>3.5</v>
      </c>
      <c r="C96" s="13">
        <v>4</v>
      </c>
      <c r="D96" s="13">
        <v>3</v>
      </c>
      <c r="E96" s="13">
        <v>4.5</v>
      </c>
      <c r="F96" s="13">
        <v>4</v>
      </c>
      <c r="G96" s="31">
        <f t="shared" si="5"/>
        <v>19</v>
      </c>
      <c r="H96" s="31">
        <v>30</v>
      </c>
      <c r="I96" s="14">
        <f t="shared" si="1"/>
        <v>63.333333333333336</v>
      </c>
      <c r="J96" s="31">
        <f t="shared" si="2"/>
        <v>3</v>
      </c>
      <c r="K96" s="31" t="str">
        <f t="shared" si="6"/>
        <v>Yes</v>
      </c>
    </row>
    <row r="97" spans="1:11" x14ac:dyDescent="0.35">
      <c r="A97" s="77" t="s">
        <v>167</v>
      </c>
      <c r="B97" s="13">
        <v>4</v>
      </c>
      <c r="C97" s="13">
        <v>3.5</v>
      </c>
      <c r="D97" s="13">
        <v>4</v>
      </c>
      <c r="E97" s="13">
        <v>5</v>
      </c>
      <c r="F97" s="13">
        <v>4.5</v>
      </c>
      <c r="G97" s="31">
        <f t="shared" si="5"/>
        <v>21</v>
      </c>
      <c r="H97" s="31">
        <v>30</v>
      </c>
      <c r="I97" s="14">
        <f t="shared" si="1"/>
        <v>70</v>
      </c>
      <c r="J97" s="31">
        <f t="shared" si="2"/>
        <v>3</v>
      </c>
      <c r="K97" s="31" t="str">
        <f t="shared" si="6"/>
        <v>Yes</v>
      </c>
    </row>
    <row r="98" spans="1:11" x14ac:dyDescent="0.35">
      <c r="A98" s="77" t="s">
        <v>168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5"/>
        <v>22</v>
      </c>
      <c r="H98" s="31">
        <v>30</v>
      </c>
      <c r="I98" s="14">
        <f t="shared" si="1"/>
        <v>73.333333333333329</v>
      </c>
      <c r="J98" s="31">
        <f t="shared" si="2"/>
        <v>3</v>
      </c>
      <c r="K98" s="31" t="str">
        <f t="shared" si="6"/>
        <v>Yes</v>
      </c>
    </row>
    <row r="99" spans="1:11" x14ac:dyDescent="0.35">
      <c r="A99" s="77" t="s">
        <v>169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5"/>
        <v>15</v>
      </c>
      <c r="H99" s="31">
        <v>30</v>
      </c>
      <c r="I99" s="14">
        <f t="shared" si="1"/>
        <v>50</v>
      </c>
      <c r="J99" s="31">
        <f t="shared" si="2"/>
        <v>2</v>
      </c>
      <c r="K99" s="31" t="str">
        <f t="shared" si="6"/>
        <v>No</v>
      </c>
    </row>
    <row r="100" spans="1:11" x14ac:dyDescent="0.35">
      <c r="A100" s="77" t="s">
        <v>170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5"/>
        <v>19</v>
      </c>
      <c r="H100" s="31">
        <v>30</v>
      </c>
      <c r="I100" s="14">
        <f t="shared" si="1"/>
        <v>63.333333333333336</v>
      </c>
      <c r="J100" s="31">
        <f t="shared" si="2"/>
        <v>3</v>
      </c>
      <c r="K100" s="31" t="str">
        <f t="shared" si="6"/>
        <v>Yes</v>
      </c>
    </row>
    <row r="101" spans="1:11" x14ac:dyDescent="0.35">
      <c r="A101" s="77" t="s">
        <v>171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5"/>
        <v>15</v>
      </c>
      <c r="H101" s="31">
        <v>30</v>
      </c>
      <c r="I101" s="14">
        <f t="shared" si="1"/>
        <v>50</v>
      </c>
      <c r="J101" s="31">
        <f t="shared" si="2"/>
        <v>2</v>
      </c>
      <c r="K101" s="31" t="str">
        <f t="shared" si="6"/>
        <v>No</v>
      </c>
    </row>
    <row r="102" spans="1:11" x14ac:dyDescent="0.35">
      <c r="A102" s="77" t="s">
        <v>172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5"/>
        <v>21</v>
      </c>
      <c r="H102" s="31">
        <v>30</v>
      </c>
      <c r="I102" s="14">
        <f t="shared" si="1"/>
        <v>70</v>
      </c>
      <c r="J102" s="31">
        <f t="shared" si="2"/>
        <v>3</v>
      </c>
      <c r="K102" s="31" t="str">
        <f t="shared" si="6"/>
        <v>Yes</v>
      </c>
    </row>
    <row r="103" spans="1:11" x14ac:dyDescent="0.35">
      <c r="A103" s="77" t="s">
        <v>173</v>
      </c>
      <c r="B103" s="13">
        <v>3</v>
      </c>
      <c r="C103" s="13">
        <v>3</v>
      </c>
      <c r="D103" s="13">
        <v>4</v>
      </c>
      <c r="E103" s="13">
        <v>3</v>
      </c>
      <c r="F103" s="13">
        <v>3</v>
      </c>
      <c r="G103" s="31">
        <f t="shared" si="5"/>
        <v>16</v>
      </c>
      <c r="H103" s="31">
        <v>30</v>
      </c>
      <c r="I103" s="14">
        <f t="shared" si="1"/>
        <v>53.333333333333336</v>
      </c>
      <c r="J103" s="31">
        <f t="shared" si="2"/>
        <v>2</v>
      </c>
      <c r="K103" s="31" t="str">
        <f t="shared" si="6"/>
        <v>No</v>
      </c>
    </row>
    <row r="104" spans="1:11" x14ac:dyDescent="0.35">
      <c r="A104" s="77" t="s">
        <v>174</v>
      </c>
      <c r="B104" s="13">
        <v>4</v>
      </c>
      <c r="C104" s="13">
        <v>3</v>
      </c>
      <c r="D104" s="13">
        <v>3</v>
      </c>
      <c r="E104" s="13">
        <v>4</v>
      </c>
      <c r="F104" s="13">
        <v>3</v>
      </c>
      <c r="G104" s="31">
        <f t="shared" si="5"/>
        <v>17</v>
      </c>
      <c r="H104" s="31">
        <v>30</v>
      </c>
      <c r="I104" s="14">
        <f t="shared" si="1"/>
        <v>56.666666666666664</v>
      </c>
      <c r="J104" s="31">
        <f t="shared" si="2"/>
        <v>2</v>
      </c>
      <c r="K104" s="31" t="str">
        <f t="shared" si="6"/>
        <v>No</v>
      </c>
    </row>
    <row r="105" spans="1:11" x14ac:dyDescent="0.35">
      <c r="A105" s="77" t="s">
        <v>175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5"/>
        <v>21</v>
      </c>
      <c r="H105" s="31">
        <v>30</v>
      </c>
      <c r="I105" s="14">
        <f t="shared" si="1"/>
        <v>70</v>
      </c>
      <c r="J105" s="31">
        <f t="shared" si="2"/>
        <v>3</v>
      </c>
      <c r="K105" s="31" t="str">
        <f t="shared" si="6"/>
        <v>Yes</v>
      </c>
    </row>
    <row r="106" spans="1:11" x14ac:dyDescent="0.35">
      <c r="A106" s="77" t="s">
        <v>176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5"/>
        <v>22</v>
      </c>
      <c r="H106" s="31">
        <v>30</v>
      </c>
      <c r="I106" s="14">
        <f t="shared" si="1"/>
        <v>73.333333333333329</v>
      </c>
      <c r="J106" s="31">
        <f t="shared" si="2"/>
        <v>3</v>
      </c>
      <c r="K106" s="31" t="str">
        <f t="shared" si="6"/>
        <v>Yes</v>
      </c>
    </row>
    <row r="107" spans="1:11" x14ac:dyDescent="0.35">
      <c r="A107" s="77" t="s">
        <v>177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5"/>
        <v>15</v>
      </c>
      <c r="H107" s="31">
        <v>30</v>
      </c>
      <c r="I107" s="14">
        <f t="shared" si="1"/>
        <v>50</v>
      </c>
      <c r="J107" s="31">
        <f t="shared" si="2"/>
        <v>2</v>
      </c>
      <c r="K107" s="31" t="str">
        <f t="shared" si="6"/>
        <v>No</v>
      </c>
    </row>
    <row r="108" spans="1:11" x14ac:dyDescent="0.35">
      <c r="A108" s="77" t="s">
        <v>178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5"/>
        <v>19</v>
      </c>
      <c r="H108" s="31">
        <v>30</v>
      </c>
      <c r="I108" s="14">
        <f t="shared" si="1"/>
        <v>63.333333333333336</v>
      </c>
      <c r="J108" s="31">
        <f t="shared" si="2"/>
        <v>3</v>
      </c>
      <c r="K108" s="31" t="str">
        <f t="shared" si="6"/>
        <v>Yes</v>
      </c>
    </row>
    <row r="109" spans="1:11" x14ac:dyDescent="0.35">
      <c r="A109" s="77" t="s">
        <v>179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5"/>
        <v>19</v>
      </c>
      <c r="H109" s="31">
        <v>30</v>
      </c>
      <c r="I109" s="14">
        <f t="shared" si="1"/>
        <v>63.333333333333336</v>
      </c>
      <c r="J109" s="31">
        <f t="shared" si="2"/>
        <v>3</v>
      </c>
      <c r="K109" s="31" t="str">
        <f t="shared" si="6"/>
        <v>Yes</v>
      </c>
    </row>
    <row r="110" spans="1:11" x14ac:dyDescent="0.35">
      <c r="A110" s="77" t="s">
        <v>180</v>
      </c>
      <c r="B110" s="13">
        <v>4</v>
      </c>
      <c r="C110" s="13">
        <v>4.5</v>
      </c>
      <c r="D110" s="13">
        <v>4</v>
      </c>
      <c r="E110" s="13">
        <v>5</v>
      </c>
      <c r="F110" s="13">
        <v>4.5</v>
      </c>
      <c r="G110" s="31">
        <f t="shared" si="5"/>
        <v>22</v>
      </c>
      <c r="H110" s="31">
        <v>30</v>
      </c>
      <c r="I110" s="14">
        <f t="shared" si="1"/>
        <v>73.333333333333329</v>
      </c>
      <c r="J110" s="31">
        <f t="shared" si="2"/>
        <v>3</v>
      </c>
      <c r="K110" s="31" t="str">
        <f t="shared" si="6"/>
        <v>Yes</v>
      </c>
    </row>
    <row r="111" spans="1:11" x14ac:dyDescent="0.35">
      <c r="A111" s="77" t="s">
        <v>181</v>
      </c>
      <c r="B111" s="13">
        <v>3.5</v>
      </c>
      <c r="C111" s="13">
        <v>4</v>
      </c>
      <c r="D111" s="13">
        <v>3</v>
      </c>
      <c r="E111" s="13">
        <v>4.5</v>
      </c>
      <c r="F111" s="13">
        <v>4</v>
      </c>
      <c r="G111" s="31">
        <f t="shared" si="5"/>
        <v>19</v>
      </c>
      <c r="H111" s="31">
        <v>30</v>
      </c>
      <c r="I111" s="14">
        <f t="shared" si="1"/>
        <v>63.333333333333336</v>
      </c>
      <c r="J111" s="31">
        <f t="shared" si="2"/>
        <v>3</v>
      </c>
      <c r="K111" s="31" t="str">
        <f t="shared" si="6"/>
        <v>Yes</v>
      </c>
    </row>
    <row r="112" spans="1:11" x14ac:dyDescent="0.35">
      <c r="A112" s="77" t="s">
        <v>182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5"/>
        <v>25</v>
      </c>
      <c r="H112" s="31">
        <v>30</v>
      </c>
      <c r="I112" s="14">
        <f t="shared" si="1"/>
        <v>83.333333333333329</v>
      </c>
      <c r="J112" s="31">
        <f t="shared" si="2"/>
        <v>3</v>
      </c>
      <c r="K112" s="31" t="str">
        <f t="shared" si="6"/>
        <v>Yes</v>
      </c>
    </row>
    <row r="113" spans="1:11" x14ac:dyDescent="0.35">
      <c r="A113" s="77" t="s">
        <v>183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5"/>
        <v>15</v>
      </c>
      <c r="H113" s="31">
        <v>30</v>
      </c>
      <c r="I113" s="14">
        <f t="shared" si="1"/>
        <v>50</v>
      </c>
      <c r="J113" s="31">
        <f t="shared" si="2"/>
        <v>2</v>
      </c>
      <c r="K113" s="31" t="str">
        <f t="shared" si="6"/>
        <v>No</v>
      </c>
    </row>
    <row r="114" spans="1:11" x14ac:dyDescent="0.35">
      <c r="A114" s="77" t="s">
        <v>184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5"/>
        <v>19</v>
      </c>
      <c r="H114" s="31">
        <v>30</v>
      </c>
      <c r="I114" s="14">
        <f t="shared" si="1"/>
        <v>63.333333333333336</v>
      </c>
      <c r="J114" s="31">
        <f t="shared" si="2"/>
        <v>3</v>
      </c>
      <c r="K114" s="31" t="str">
        <f t="shared" si="6"/>
        <v>Yes</v>
      </c>
    </row>
    <row r="115" spans="1:11" x14ac:dyDescent="0.35">
      <c r="A115" s="77" t="s">
        <v>185</v>
      </c>
      <c r="B115" s="13">
        <v>4</v>
      </c>
      <c r="C115" s="13">
        <v>3.5</v>
      </c>
      <c r="D115" s="13">
        <v>4</v>
      </c>
      <c r="E115" s="13">
        <v>5</v>
      </c>
      <c r="F115" s="13">
        <v>4.5</v>
      </c>
      <c r="G115" s="31">
        <f t="shared" si="5"/>
        <v>21</v>
      </c>
      <c r="H115" s="31">
        <v>30</v>
      </c>
      <c r="I115" s="14">
        <f t="shared" si="1"/>
        <v>70</v>
      </c>
      <c r="J115" s="31">
        <f t="shared" si="2"/>
        <v>3</v>
      </c>
      <c r="K115" s="31" t="str">
        <f t="shared" si="6"/>
        <v>Yes</v>
      </c>
    </row>
    <row r="116" spans="1:11" x14ac:dyDescent="0.35">
      <c r="A116" s="77" t="s">
        <v>186</v>
      </c>
      <c r="B116" s="13">
        <v>4</v>
      </c>
      <c r="C116" s="13">
        <v>4.5</v>
      </c>
      <c r="D116" s="13">
        <v>4</v>
      </c>
      <c r="E116" s="13">
        <v>5</v>
      </c>
      <c r="F116" s="13">
        <v>4.5</v>
      </c>
      <c r="G116" s="31">
        <f t="shared" si="5"/>
        <v>22</v>
      </c>
      <c r="H116" s="31">
        <v>30</v>
      </c>
      <c r="I116" s="14">
        <f t="shared" si="1"/>
        <v>73.333333333333329</v>
      </c>
      <c r="J116" s="31">
        <f t="shared" si="2"/>
        <v>3</v>
      </c>
      <c r="K116" s="31" t="str">
        <f t="shared" si="6"/>
        <v>Yes</v>
      </c>
    </row>
    <row r="117" spans="1:11" x14ac:dyDescent="0.35">
      <c r="A117" s="77" t="s">
        <v>187</v>
      </c>
      <c r="B117" s="13">
        <v>4</v>
      </c>
      <c r="C117" s="13">
        <v>4</v>
      </c>
      <c r="D117" s="13">
        <v>6</v>
      </c>
      <c r="E117" s="13">
        <v>5</v>
      </c>
      <c r="F117" s="13">
        <v>5</v>
      </c>
      <c r="G117" s="31">
        <f t="shared" si="5"/>
        <v>24</v>
      </c>
      <c r="H117" s="31">
        <v>30</v>
      </c>
      <c r="I117" s="14">
        <f t="shared" si="1"/>
        <v>80</v>
      </c>
      <c r="J117" s="31">
        <f t="shared" si="2"/>
        <v>3</v>
      </c>
      <c r="K117" s="31" t="str">
        <f t="shared" si="6"/>
        <v>Yes</v>
      </c>
    </row>
    <row r="118" spans="1:11" x14ac:dyDescent="0.35">
      <c r="A118" s="77" t="s">
        <v>188</v>
      </c>
      <c r="B118" s="13">
        <v>4</v>
      </c>
      <c r="C118" s="13">
        <v>4.5</v>
      </c>
      <c r="D118" s="13">
        <v>4</v>
      </c>
      <c r="E118" s="13">
        <v>5</v>
      </c>
      <c r="F118" s="13">
        <v>4.5</v>
      </c>
      <c r="G118" s="31">
        <f>SUM(B118:F118)</f>
        <v>22</v>
      </c>
      <c r="H118" s="31">
        <v>30</v>
      </c>
      <c r="I118" s="14">
        <f>100*G118/H118</f>
        <v>73.333333333333329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189</v>
      </c>
      <c r="B119" s="13">
        <v>4</v>
      </c>
      <c r="C119" s="13">
        <v>4.5</v>
      </c>
      <c r="D119" s="13">
        <v>4</v>
      </c>
      <c r="E119" s="13">
        <v>5</v>
      </c>
      <c r="F119" s="13">
        <v>4.5</v>
      </c>
      <c r="G119" s="31">
        <f>SUM(B119:F119)</f>
        <v>22</v>
      </c>
      <c r="H119" s="31">
        <v>30</v>
      </c>
      <c r="I119" s="14">
        <f>100*G119/H119</f>
        <v>73.333333333333329</v>
      </c>
      <c r="J119" s="31">
        <f>IF(I119&gt;=60,3,IF(I119&gt;=40,2,1))</f>
        <v>3</v>
      </c>
      <c r="K119" s="31" t="str">
        <f>IF(J119=3,"Yes","No")</f>
        <v>Yes</v>
      </c>
    </row>
    <row r="120" spans="1:11" x14ac:dyDescent="0.35">
      <c r="A120" s="77" t="s">
        <v>190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>SUM(B120:F120)</f>
        <v>19</v>
      </c>
      <c r="H120" s="31">
        <v>30</v>
      </c>
      <c r="I120" s="14">
        <f>100*G120/H120</f>
        <v>63.333333333333336</v>
      </c>
      <c r="J120" s="31">
        <f>IF(I120&gt;=60,3,IF(I120&gt;=40,2,1))</f>
        <v>3</v>
      </c>
      <c r="K120" s="31" t="str">
        <f>IF(J120=3,"Yes","No")</f>
        <v>Yes</v>
      </c>
    </row>
    <row r="121" spans="1:11" x14ac:dyDescent="0.35">
      <c r="A121" s="77" t="s">
        <v>191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ref="G121:G129" si="7">SUM(B121:F121)</f>
        <v>19</v>
      </c>
      <c r="H121" s="31">
        <v>30</v>
      </c>
      <c r="I121" s="14">
        <f t="shared" ref="I121:I129" si="8">100*G121/H121</f>
        <v>63.333333333333336</v>
      </c>
      <c r="J121" s="31">
        <f t="shared" ref="J121:J129" si="9">IF(I121&gt;=60,3,IF(I121&gt;=40,2,1))</f>
        <v>3</v>
      </c>
      <c r="K121" s="31" t="str">
        <f t="shared" ref="K121:K129" si="10">IF(J121=3,"Yes","No")</f>
        <v>Yes</v>
      </c>
    </row>
    <row r="122" spans="1:11" x14ac:dyDescent="0.35">
      <c r="A122" s="77" t="s">
        <v>192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7"/>
        <v>19</v>
      </c>
      <c r="H122" s="31">
        <v>30</v>
      </c>
      <c r="I122" s="14">
        <f t="shared" si="8"/>
        <v>63.333333333333336</v>
      </c>
      <c r="J122" s="31">
        <f t="shared" si="9"/>
        <v>3</v>
      </c>
      <c r="K122" s="31" t="str">
        <f t="shared" si="10"/>
        <v>Yes</v>
      </c>
    </row>
    <row r="123" spans="1:11" x14ac:dyDescent="0.35">
      <c r="A123" s="77" t="s">
        <v>193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7"/>
        <v>19</v>
      </c>
      <c r="H123" s="31">
        <v>30</v>
      </c>
      <c r="I123" s="14">
        <f t="shared" si="8"/>
        <v>63.333333333333336</v>
      </c>
      <c r="J123" s="31">
        <f t="shared" si="9"/>
        <v>3</v>
      </c>
      <c r="K123" s="31" t="str">
        <f t="shared" si="10"/>
        <v>Yes</v>
      </c>
    </row>
    <row r="124" spans="1:11" x14ac:dyDescent="0.35">
      <c r="A124" s="77" t="s">
        <v>194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7"/>
        <v>19</v>
      </c>
      <c r="H124" s="31">
        <v>30</v>
      </c>
      <c r="I124" s="14">
        <f t="shared" si="8"/>
        <v>63.333333333333336</v>
      </c>
      <c r="J124" s="31">
        <f t="shared" si="9"/>
        <v>3</v>
      </c>
      <c r="K124" s="31" t="str">
        <f t="shared" si="10"/>
        <v>Yes</v>
      </c>
    </row>
    <row r="125" spans="1:11" ht="24" x14ac:dyDescent="0.35">
      <c r="A125" s="77" t="s">
        <v>195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7"/>
        <v>19</v>
      </c>
      <c r="H125" s="31">
        <v>30</v>
      </c>
      <c r="I125" s="14">
        <f t="shared" si="8"/>
        <v>63.333333333333336</v>
      </c>
      <c r="J125" s="31">
        <f t="shared" si="9"/>
        <v>3</v>
      </c>
      <c r="K125" s="31" t="str">
        <f t="shared" si="10"/>
        <v>Yes</v>
      </c>
    </row>
    <row r="126" spans="1:11" x14ac:dyDescent="0.35">
      <c r="A126" s="77" t="s">
        <v>196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7"/>
        <v>19</v>
      </c>
      <c r="H126" s="31">
        <v>30</v>
      </c>
      <c r="I126" s="14">
        <f t="shared" si="8"/>
        <v>63.333333333333336</v>
      </c>
      <c r="J126" s="31">
        <f t="shared" si="9"/>
        <v>3</v>
      </c>
      <c r="K126" s="31" t="str">
        <f t="shared" si="10"/>
        <v>Yes</v>
      </c>
    </row>
    <row r="127" spans="1:11" x14ac:dyDescent="0.35">
      <c r="A127" s="77" t="s">
        <v>197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7"/>
        <v>19</v>
      </c>
      <c r="H127" s="31">
        <v>30</v>
      </c>
      <c r="I127" s="14">
        <f t="shared" si="8"/>
        <v>63.333333333333336</v>
      </c>
      <c r="J127" s="31">
        <f t="shared" si="9"/>
        <v>3</v>
      </c>
      <c r="K127" s="31" t="str">
        <f t="shared" si="10"/>
        <v>Yes</v>
      </c>
    </row>
    <row r="128" spans="1:11" x14ac:dyDescent="0.35">
      <c r="A128" s="77" t="s">
        <v>198</v>
      </c>
      <c r="B128" s="13">
        <v>3.5</v>
      </c>
      <c r="C128" s="13">
        <v>4</v>
      </c>
      <c r="D128" s="13">
        <v>3</v>
      </c>
      <c r="E128" s="13">
        <v>4.5</v>
      </c>
      <c r="F128" s="13">
        <v>4</v>
      </c>
      <c r="G128" s="31">
        <f t="shared" si="7"/>
        <v>19</v>
      </c>
      <c r="H128" s="31">
        <v>30</v>
      </c>
      <c r="I128" s="14">
        <f t="shared" si="8"/>
        <v>63.333333333333336</v>
      </c>
      <c r="J128" s="31">
        <f t="shared" si="9"/>
        <v>3</v>
      </c>
      <c r="K128" s="31" t="str">
        <f t="shared" si="10"/>
        <v>Yes</v>
      </c>
    </row>
    <row r="129" spans="1:11" x14ac:dyDescent="0.35">
      <c r="A129" s="77" t="s">
        <v>199</v>
      </c>
      <c r="B129" s="13">
        <v>3.5</v>
      </c>
      <c r="C129" s="13">
        <v>4</v>
      </c>
      <c r="D129" s="13">
        <v>3</v>
      </c>
      <c r="E129" s="13">
        <v>4.5</v>
      </c>
      <c r="F129" s="13">
        <v>4</v>
      </c>
      <c r="G129" s="31">
        <f t="shared" si="7"/>
        <v>19</v>
      </c>
      <c r="H129" s="31">
        <v>30</v>
      </c>
      <c r="I129" s="14">
        <f t="shared" si="8"/>
        <v>63.333333333333336</v>
      </c>
      <c r="J129" s="31">
        <f t="shared" si="9"/>
        <v>3</v>
      </c>
      <c r="K129" s="31" t="str">
        <f t="shared" si="10"/>
        <v>Yes</v>
      </c>
    </row>
    <row r="130" spans="1:11" x14ac:dyDescent="0.35">
      <c r="A130" s="77" t="s">
        <v>200</v>
      </c>
      <c r="B130" s="13">
        <v>3.5</v>
      </c>
      <c r="C130" s="13">
        <v>4</v>
      </c>
      <c r="D130" s="13">
        <v>3</v>
      </c>
      <c r="E130" s="13">
        <v>4.5</v>
      </c>
      <c r="F130" s="13">
        <v>4</v>
      </c>
      <c r="G130" s="31">
        <f t="shared" si="5"/>
        <v>19</v>
      </c>
      <c r="H130" s="31">
        <v>30</v>
      </c>
      <c r="I130" s="14">
        <f t="shared" si="1"/>
        <v>63.333333333333336</v>
      </c>
      <c r="J130" s="31">
        <f t="shared" si="2"/>
        <v>3</v>
      </c>
      <c r="K130" s="31" t="str">
        <f t="shared" si="6"/>
        <v>Yes</v>
      </c>
    </row>
    <row r="131" spans="1:11" x14ac:dyDescent="0.35">
      <c r="A131" s="77" t="s">
        <v>201</v>
      </c>
      <c r="B131" s="13">
        <v>3</v>
      </c>
      <c r="C131" s="13">
        <v>3</v>
      </c>
      <c r="D131" s="13">
        <v>3.5</v>
      </c>
      <c r="E131" s="13">
        <v>3</v>
      </c>
      <c r="F131" s="13">
        <v>3.5</v>
      </c>
      <c r="G131" s="31">
        <f t="shared" si="5"/>
        <v>16</v>
      </c>
      <c r="H131" s="31">
        <v>30</v>
      </c>
      <c r="I131" s="14">
        <f t="shared" si="1"/>
        <v>53.333333333333336</v>
      </c>
      <c r="J131" s="31">
        <f t="shared" si="2"/>
        <v>2</v>
      </c>
      <c r="K131" s="31" t="str">
        <f t="shared" si="6"/>
        <v>No</v>
      </c>
    </row>
    <row r="132" spans="1:11" x14ac:dyDescent="0.35">
      <c r="A132" s="77" t="s">
        <v>202</v>
      </c>
      <c r="B132" s="13">
        <v>4</v>
      </c>
      <c r="C132" s="13">
        <v>3.5</v>
      </c>
      <c r="D132" s="13">
        <v>4</v>
      </c>
      <c r="E132" s="13">
        <v>5</v>
      </c>
      <c r="F132" s="13">
        <v>4.5</v>
      </c>
      <c r="G132" s="31">
        <f t="shared" si="5"/>
        <v>21</v>
      </c>
      <c r="H132" s="31">
        <v>30</v>
      </c>
      <c r="I132" s="14">
        <f t="shared" si="1"/>
        <v>70</v>
      </c>
      <c r="J132" s="31">
        <f t="shared" si="2"/>
        <v>3</v>
      </c>
      <c r="K132" s="31" t="str">
        <f t="shared" si="6"/>
        <v>Yes</v>
      </c>
    </row>
    <row r="133" spans="1:11" x14ac:dyDescent="0.35">
      <c r="A133" s="77" t="s">
        <v>203</v>
      </c>
      <c r="B133" s="13">
        <v>4</v>
      </c>
      <c r="C133" s="13">
        <v>4.5</v>
      </c>
      <c r="D133" s="13">
        <v>4</v>
      </c>
      <c r="E133" s="13">
        <v>5</v>
      </c>
      <c r="F133" s="13">
        <v>4.5</v>
      </c>
      <c r="G133" s="31">
        <f t="shared" si="5"/>
        <v>22</v>
      </c>
      <c r="H133" s="31">
        <v>30</v>
      </c>
      <c r="I133" s="14">
        <f t="shared" si="1"/>
        <v>73.333333333333329</v>
      </c>
      <c r="J133" s="31">
        <f t="shared" si="2"/>
        <v>3</v>
      </c>
      <c r="K133" s="31" t="str">
        <f t="shared" si="6"/>
        <v>Yes</v>
      </c>
    </row>
    <row r="134" spans="1:11" x14ac:dyDescent="0.35">
      <c r="A134" s="77" t="s">
        <v>204</v>
      </c>
      <c r="B134" s="13">
        <v>4</v>
      </c>
      <c r="C134" s="13">
        <v>4.5</v>
      </c>
      <c r="D134" s="13">
        <v>4</v>
      </c>
      <c r="E134" s="13">
        <v>5</v>
      </c>
      <c r="F134" s="13">
        <v>4.5</v>
      </c>
      <c r="G134" s="31">
        <f t="shared" si="5"/>
        <v>22</v>
      </c>
      <c r="H134" s="31">
        <v>30</v>
      </c>
      <c r="I134" s="14">
        <f t="shared" si="1"/>
        <v>73.333333333333329</v>
      </c>
      <c r="J134" s="31">
        <f t="shared" si="2"/>
        <v>3</v>
      </c>
      <c r="K134" s="31" t="str">
        <f t="shared" si="6"/>
        <v>Yes</v>
      </c>
    </row>
    <row r="135" spans="1:11" x14ac:dyDescent="0.35">
      <c r="A135" s="77" t="s">
        <v>205</v>
      </c>
      <c r="B135" s="13">
        <v>3</v>
      </c>
      <c r="C135" s="13">
        <v>3</v>
      </c>
      <c r="D135" s="13">
        <v>4</v>
      </c>
      <c r="E135" s="13">
        <v>3</v>
      </c>
      <c r="F135" s="13">
        <v>3</v>
      </c>
      <c r="G135" s="31">
        <f t="shared" si="5"/>
        <v>16</v>
      </c>
      <c r="H135" s="31">
        <v>30</v>
      </c>
      <c r="I135" s="14">
        <f t="shared" si="1"/>
        <v>53.333333333333336</v>
      </c>
      <c r="J135" s="31">
        <f t="shared" si="2"/>
        <v>2</v>
      </c>
      <c r="K135" s="31" t="str">
        <f t="shared" si="6"/>
        <v>No</v>
      </c>
    </row>
    <row r="136" spans="1:11" x14ac:dyDescent="0.35">
      <c r="A136" s="77" t="s">
        <v>206</v>
      </c>
      <c r="B136" s="13">
        <v>4</v>
      </c>
      <c r="C136" s="13">
        <v>3</v>
      </c>
      <c r="D136" s="13">
        <v>3</v>
      </c>
      <c r="E136" s="13">
        <v>4</v>
      </c>
      <c r="F136" s="13">
        <v>3</v>
      </c>
      <c r="G136" s="31">
        <f t="shared" si="5"/>
        <v>17</v>
      </c>
      <c r="H136" s="31">
        <v>30</v>
      </c>
      <c r="I136" s="14">
        <f t="shared" si="1"/>
        <v>56.666666666666664</v>
      </c>
      <c r="J136" s="31">
        <f t="shared" si="2"/>
        <v>2</v>
      </c>
      <c r="K136" s="31" t="str">
        <f t="shared" si="6"/>
        <v>No</v>
      </c>
    </row>
    <row r="137" spans="1:11" x14ac:dyDescent="0.35">
      <c r="A137" s="77" t="s">
        <v>207</v>
      </c>
      <c r="B137" s="13">
        <v>3</v>
      </c>
      <c r="C137" s="13">
        <v>3</v>
      </c>
      <c r="D137" s="13">
        <v>4</v>
      </c>
      <c r="E137" s="13">
        <v>3</v>
      </c>
      <c r="F137" s="13">
        <v>3</v>
      </c>
      <c r="G137" s="31">
        <f t="shared" si="5"/>
        <v>16</v>
      </c>
      <c r="H137" s="31">
        <v>30</v>
      </c>
      <c r="I137" s="14">
        <f t="shared" si="1"/>
        <v>53.333333333333336</v>
      </c>
      <c r="J137" s="31">
        <f t="shared" si="2"/>
        <v>2</v>
      </c>
      <c r="K137" s="31" t="str">
        <f t="shared" si="6"/>
        <v>No</v>
      </c>
    </row>
    <row r="138" spans="1:11" ht="16" thickBot="1" x14ac:dyDescent="0.4">
      <c r="A138" s="77" t="s">
        <v>208</v>
      </c>
      <c r="B138" s="13">
        <v>4</v>
      </c>
      <c r="C138" s="13">
        <v>3</v>
      </c>
      <c r="D138" s="13">
        <v>3</v>
      </c>
      <c r="E138" s="13">
        <v>4</v>
      </c>
      <c r="F138" s="13">
        <v>3</v>
      </c>
      <c r="G138" s="31">
        <f t="shared" si="5"/>
        <v>17</v>
      </c>
      <c r="H138" s="31">
        <v>30</v>
      </c>
      <c r="I138" s="14">
        <f t="shared" si="1"/>
        <v>56.666666666666664</v>
      </c>
      <c r="J138" s="31">
        <f t="shared" si="2"/>
        <v>2</v>
      </c>
      <c r="K138" s="31" t="str">
        <f t="shared" si="6"/>
        <v>No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93</v>
      </c>
      <c r="G139" s="84" t="s">
        <v>44</v>
      </c>
      <c r="H139" s="85"/>
      <c r="I139" s="86"/>
      <c r="J139" s="21">
        <f>AVERAGE(J4:J138)</f>
        <v>2.6888888888888891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42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G1:G3"/>
    <mergeCell ref="B139:E139"/>
    <mergeCell ref="B140:E140"/>
    <mergeCell ref="G139:I139"/>
    <mergeCell ref="K1:K3"/>
    <mergeCell ref="H2:H3"/>
    <mergeCell ref="I1:I3"/>
    <mergeCell ref="J1:J3"/>
    <mergeCell ref="B2:F2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40"/>
  <sheetViews>
    <sheetView topLeftCell="A136" zoomScaleNormal="100" workbookViewId="0">
      <selection activeCell="E148" sqref="E148"/>
    </sheetView>
  </sheetViews>
  <sheetFormatPr defaultColWidth="8.83203125" defaultRowHeight="15.5" x14ac:dyDescent="0.35"/>
  <cols>
    <col min="1" max="1" width="17.83203125" customWidth="1"/>
    <col min="2" max="6" width="8.83203125" style="3"/>
    <col min="7" max="7" width="12.83203125" style="3" customWidth="1"/>
    <col min="8" max="8" width="11.5" style="3" customWidth="1"/>
    <col min="9" max="9" width="8.83203125" style="3"/>
    <col min="10" max="11" width="12.1640625" style="3" customWidth="1"/>
  </cols>
  <sheetData>
    <row r="1" spans="1:11" ht="15.75" customHeight="1" x14ac:dyDescent="0.35">
      <c r="A1" s="11" t="s">
        <v>0</v>
      </c>
      <c r="B1" s="70">
        <v>6</v>
      </c>
      <c r="C1" s="70">
        <v>6</v>
      </c>
      <c r="D1" s="70">
        <v>6</v>
      </c>
      <c r="E1" s="70">
        <v>6</v>
      </c>
      <c r="F1" s="70">
        <v>6</v>
      </c>
      <c r="G1" s="95" t="s">
        <v>36</v>
      </c>
      <c r="H1" s="73">
        <v>30</v>
      </c>
      <c r="I1" s="95" t="s">
        <v>7</v>
      </c>
      <c r="J1" s="95" t="s">
        <v>8</v>
      </c>
      <c r="K1" s="87" t="s">
        <v>9</v>
      </c>
    </row>
    <row r="2" spans="1:11" ht="15.75" customHeight="1" x14ac:dyDescent="0.35">
      <c r="A2" s="8" t="s">
        <v>1</v>
      </c>
      <c r="B2" s="100" t="s">
        <v>3</v>
      </c>
      <c r="C2" s="101"/>
      <c r="D2" s="101"/>
      <c r="E2" s="101"/>
      <c r="F2" s="102"/>
      <c r="G2" s="96"/>
      <c r="H2" s="90" t="s">
        <v>45</v>
      </c>
      <c r="I2" s="96"/>
      <c r="J2" s="96"/>
      <c r="K2" s="88"/>
    </row>
    <row r="3" spans="1:11" ht="36.75" customHeight="1" thickBot="1" x14ac:dyDescent="0.4">
      <c r="A3" s="9" t="s">
        <v>2</v>
      </c>
      <c r="B3" s="74" t="s">
        <v>12</v>
      </c>
      <c r="C3" s="74" t="s">
        <v>13</v>
      </c>
      <c r="D3" s="74" t="s">
        <v>28</v>
      </c>
      <c r="E3" s="74" t="s">
        <v>23</v>
      </c>
      <c r="F3" s="74" t="s">
        <v>29</v>
      </c>
      <c r="G3" s="91"/>
      <c r="H3" s="91"/>
      <c r="I3" s="91"/>
      <c r="J3" s="91"/>
      <c r="K3" s="89"/>
    </row>
    <row r="4" spans="1:11" x14ac:dyDescent="0.35">
      <c r="A4" s="77" t="s">
        <v>74</v>
      </c>
      <c r="B4" s="13">
        <v>3</v>
      </c>
      <c r="C4" s="13">
        <v>3</v>
      </c>
      <c r="D4" s="13">
        <v>4</v>
      </c>
      <c r="E4" s="13">
        <v>3</v>
      </c>
      <c r="F4" s="13">
        <v>3</v>
      </c>
      <c r="G4" s="31">
        <f t="shared" ref="G4" si="0">SUM(B4:F4)</f>
        <v>16</v>
      </c>
      <c r="H4" s="31">
        <v>30</v>
      </c>
      <c r="I4" s="14">
        <f t="shared" ref="I4:I138" si="1">100*G4/H4</f>
        <v>53.333333333333336</v>
      </c>
      <c r="J4" s="31">
        <f t="shared" ref="J4:J67" si="2">IF(I4&gt;=60,3,IF(I4&gt;=40,2,1))</f>
        <v>2</v>
      </c>
      <c r="K4" s="31" t="str">
        <f>IF(J4=3,"Yes","No")</f>
        <v>No</v>
      </c>
    </row>
    <row r="5" spans="1:11" ht="17.25" customHeight="1" x14ac:dyDescent="0.35">
      <c r="A5" s="77" t="s">
        <v>75</v>
      </c>
      <c r="B5" s="13">
        <v>4</v>
      </c>
      <c r="C5" s="13">
        <v>3</v>
      </c>
      <c r="D5" s="13">
        <v>3</v>
      </c>
      <c r="E5" s="13">
        <v>4</v>
      </c>
      <c r="F5" s="13">
        <v>3</v>
      </c>
      <c r="G5" s="31">
        <f t="shared" ref="G5:G68" si="3">SUM(B5:F5)</f>
        <v>17</v>
      </c>
      <c r="H5" s="31">
        <v>30</v>
      </c>
      <c r="I5" s="14">
        <f t="shared" si="1"/>
        <v>56.666666666666664</v>
      </c>
      <c r="J5" s="31">
        <f t="shared" si="2"/>
        <v>2</v>
      </c>
      <c r="K5" s="31" t="str">
        <f t="shared" ref="K5:K68" si="4">IF(J5=3,"Yes","No")</f>
        <v>No</v>
      </c>
    </row>
    <row r="6" spans="1:11" x14ac:dyDescent="0.35">
      <c r="A6" s="77" t="s">
        <v>76</v>
      </c>
      <c r="B6" s="13">
        <v>4.5</v>
      </c>
      <c r="C6" s="13">
        <v>4</v>
      </c>
      <c r="D6" s="13">
        <v>3</v>
      </c>
      <c r="E6" s="13">
        <v>4.5</v>
      </c>
      <c r="F6" s="13">
        <v>4</v>
      </c>
      <c r="G6" s="31">
        <f t="shared" si="3"/>
        <v>20</v>
      </c>
      <c r="H6" s="31">
        <v>30</v>
      </c>
      <c r="I6" s="14">
        <f t="shared" si="1"/>
        <v>66.666666666666671</v>
      </c>
      <c r="J6" s="31">
        <f t="shared" si="2"/>
        <v>3</v>
      </c>
      <c r="K6" s="31" t="str">
        <f t="shared" si="4"/>
        <v>Yes</v>
      </c>
    </row>
    <row r="7" spans="1:11" x14ac:dyDescent="0.35">
      <c r="A7" s="77" t="s">
        <v>77</v>
      </c>
      <c r="B7" s="13">
        <v>4</v>
      </c>
      <c r="C7" s="13">
        <v>3.5</v>
      </c>
      <c r="D7" s="13">
        <v>4</v>
      </c>
      <c r="E7" s="13">
        <v>5</v>
      </c>
      <c r="F7" s="13">
        <v>4.5</v>
      </c>
      <c r="G7" s="31">
        <f t="shared" si="3"/>
        <v>21</v>
      </c>
      <c r="H7" s="31">
        <v>30</v>
      </c>
      <c r="I7" s="14">
        <f t="shared" si="1"/>
        <v>70</v>
      </c>
      <c r="J7" s="31">
        <f t="shared" si="2"/>
        <v>3</v>
      </c>
      <c r="K7" s="31" t="str">
        <f t="shared" si="4"/>
        <v>Yes</v>
      </c>
    </row>
    <row r="8" spans="1:11" x14ac:dyDescent="0.35">
      <c r="A8" s="77" t="s">
        <v>78</v>
      </c>
      <c r="B8" s="13">
        <v>3.5</v>
      </c>
      <c r="C8" s="13">
        <v>4</v>
      </c>
      <c r="D8" s="13">
        <v>4</v>
      </c>
      <c r="E8" s="13">
        <v>5</v>
      </c>
      <c r="F8" s="13">
        <v>4.5</v>
      </c>
      <c r="G8" s="31">
        <f t="shared" si="3"/>
        <v>21</v>
      </c>
      <c r="H8" s="31">
        <v>30</v>
      </c>
      <c r="I8" s="14">
        <f t="shared" si="1"/>
        <v>70</v>
      </c>
      <c r="J8" s="31">
        <f t="shared" si="2"/>
        <v>3</v>
      </c>
      <c r="K8" s="31" t="str">
        <f t="shared" si="4"/>
        <v>Yes</v>
      </c>
    </row>
    <row r="9" spans="1:11" x14ac:dyDescent="0.35">
      <c r="A9" s="77" t="s">
        <v>79</v>
      </c>
      <c r="B9" s="13">
        <v>6</v>
      </c>
      <c r="C9" s="13">
        <v>4.5</v>
      </c>
      <c r="D9" s="13">
        <v>5</v>
      </c>
      <c r="E9" s="13">
        <v>4.5</v>
      </c>
      <c r="F9" s="13">
        <v>5</v>
      </c>
      <c r="G9" s="31">
        <f t="shared" si="3"/>
        <v>25</v>
      </c>
      <c r="H9" s="31">
        <v>30</v>
      </c>
      <c r="I9" s="14">
        <f t="shared" si="1"/>
        <v>83.333333333333329</v>
      </c>
      <c r="J9" s="31">
        <f t="shared" si="2"/>
        <v>3</v>
      </c>
      <c r="K9" s="31" t="str">
        <f t="shared" si="4"/>
        <v>Yes</v>
      </c>
    </row>
    <row r="10" spans="1:11" x14ac:dyDescent="0.35">
      <c r="A10" s="77" t="s">
        <v>80</v>
      </c>
      <c r="B10" s="13">
        <v>3.5</v>
      </c>
      <c r="C10" s="13">
        <v>4</v>
      </c>
      <c r="D10" s="13">
        <v>3</v>
      </c>
      <c r="E10" s="13">
        <v>4.5</v>
      </c>
      <c r="F10" s="13">
        <v>4</v>
      </c>
      <c r="G10" s="31">
        <f t="shared" si="3"/>
        <v>19</v>
      </c>
      <c r="H10" s="31">
        <v>30</v>
      </c>
      <c r="I10" s="14">
        <f t="shared" si="1"/>
        <v>63.333333333333336</v>
      </c>
      <c r="J10" s="31">
        <f t="shared" si="2"/>
        <v>3</v>
      </c>
      <c r="K10" s="31" t="str">
        <f t="shared" si="4"/>
        <v>Yes</v>
      </c>
    </row>
    <row r="11" spans="1:11" ht="24" x14ac:dyDescent="0.35">
      <c r="A11" s="77" t="s">
        <v>81</v>
      </c>
      <c r="B11" s="13">
        <v>4</v>
      </c>
      <c r="C11" s="13">
        <v>3</v>
      </c>
      <c r="D11" s="13">
        <v>4</v>
      </c>
      <c r="E11" s="13">
        <v>3</v>
      </c>
      <c r="F11" s="13">
        <v>3</v>
      </c>
      <c r="G11" s="31">
        <f t="shared" si="3"/>
        <v>17</v>
      </c>
      <c r="H11" s="31">
        <v>30</v>
      </c>
      <c r="I11" s="14">
        <f t="shared" si="1"/>
        <v>56.666666666666664</v>
      </c>
      <c r="J11" s="31">
        <f t="shared" si="2"/>
        <v>2</v>
      </c>
      <c r="K11" s="31" t="str">
        <f t="shared" si="4"/>
        <v>No</v>
      </c>
    </row>
    <row r="12" spans="1:11" x14ac:dyDescent="0.35">
      <c r="A12" s="77" t="s">
        <v>82</v>
      </c>
      <c r="B12" s="13">
        <v>3.5</v>
      </c>
      <c r="C12" s="13">
        <v>4</v>
      </c>
      <c r="D12" s="13">
        <v>3</v>
      </c>
      <c r="E12" s="13">
        <v>4.5</v>
      </c>
      <c r="F12" s="13">
        <v>4</v>
      </c>
      <c r="G12" s="31">
        <f t="shared" si="3"/>
        <v>19</v>
      </c>
      <c r="H12" s="31">
        <v>30</v>
      </c>
      <c r="I12" s="14">
        <f t="shared" si="1"/>
        <v>63.333333333333336</v>
      </c>
      <c r="J12" s="31">
        <f t="shared" si="2"/>
        <v>3</v>
      </c>
      <c r="K12" s="31" t="str">
        <f t="shared" si="4"/>
        <v>Yes</v>
      </c>
    </row>
    <row r="13" spans="1:11" x14ac:dyDescent="0.35">
      <c r="A13" s="77" t="s">
        <v>83</v>
      </c>
      <c r="B13" s="13">
        <v>3</v>
      </c>
      <c r="C13" s="13">
        <v>3</v>
      </c>
      <c r="D13" s="13">
        <v>4</v>
      </c>
      <c r="E13" s="13">
        <v>3</v>
      </c>
      <c r="F13" s="13">
        <v>3</v>
      </c>
      <c r="G13" s="31">
        <f t="shared" si="3"/>
        <v>16</v>
      </c>
      <c r="H13" s="31">
        <v>30</v>
      </c>
      <c r="I13" s="14">
        <f t="shared" si="1"/>
        <v>53.333333333333336</v>
      </c>
      <c r="J13" s="31">
        <f t="shared" si="2"/>
        <v>2</v>
      </c>
      <c r="K13" s="31" t="str">
        <f t="shared" si="4"/>
        <v>No</v>
      </c>
    </row>
    <row r="14" spans="1:11" ht="16.5" customHeight="1" x14ac:dyDescent="0.35">
      <c r="A14" s="77" t="s">
        <v>84</v>
      </c>
      <c r="B14" s="13">
        <v>4</v>
      </c>
      <c r="C14" s="13">
        <v>3</v>
      </c>
      <c r="D14" s="13">
        <v>3</v>
      </c>
      <c r="E14" s="13">
        <v>4</v>
      </c>
      <c r="F14" s="13">
        <v>3</v>
      </c>
      <c r="G14" s="31">
        <f t="shared" si="3"/>
        <v>17</v>
      </c>
      <c r="H14" s="31">
        <v>30</v>
      </c>
      <c r="I14" s="14">
        <f t="shared" si="1"/>
        <v>56.666666666666664</v>
      </c>
      <c r="J14" s="31">
        <f t="shared" si="2"/>
        <v>2</v>
      </c>
      <c r="K14" s="31" t="str">
        <f t="shared" si="4"/>
        <v>No</v>
      </c>
    </row>
    <row r="15" spans="1:11" x14ac:dyDescent="0.35">
      <c r="A15" s="77" t="s">
        <v>85</v>
      </c>
      <c r="B15" s="13">
        <v>3.5</v>
      </c>
      <c r="C15" s="13">
        <v>4</v>
      </c>
      <c r="D15" s="13">
        <v>3</v>
      </c>
      <c r="E15" s="13">
        <v>4.5</v>
      </c>
      <c r="F15" s="13">
        <v>4</v>
      </c>
      <c r="G15" s="31">
        <f t="shared" si="3"/>
        <v>19</v>
      </c>
      <c r="H15" s="31">
        <v>30</v>
      </c>
      <c r="I15" s="14">
        <f t="shared" si="1"/>
        <v>63.333333333333336</v>
      </c>
      <c r="J15" s="31">
        <f t="shared" si="2"/>
        <v>3</v>
      </c>
      <c r="K15" s="31" t="str">
        <f t="shared" si="4"/>
        <v>Yes</v>
      </c>
    </row>
    <row r="16" spans="1:11" x14ac:dyDescent="0.35">
      <c r="A16" s="77" t="s">
        <v>86</v>
      </c>
      <c r="B16" s="13">
        <v>4</v>
      </c>
      <c r="C16" s="13">
        <v>3</v>
      </c>
      <c r="D16" s="13">
        <v>3</v>
      </c>
      <c r="E16" s="13">
        <v>3</v>
      </c>
      <c r="F16" s="13">
        <v>3</v>
      </c>
      <c r="G16" s="31">
        <f t="shared" si="3"/>
        <v>16</v>
      </c>
      <c r="H16" s="31">
        <v>30</v>
      </c>
      <c r="I16" s="14">
        <f t="shared" si="1"/>
        <v>53.333333333333336</v>
      </c>
      <c r="J16" s="31">
        <f t="shared" si="2"/>
        <v>2</v>
      </c>
      <c r="K16" s="31" t="str">
        <f t="shared" si="4"/>
        <v>No</v>
      </c>
    </row>
    <row r="17" spans="1:11" x14ac:dyDescent="0.35">
      <c r="A17" s="77" t="s">
        <v>87</v>
      </c>
      <c r="B17" s="13">
        <v>3</v>
      </c>
      <c r="C17" s="13">
        <v>4</v>
      </c>
      <c r="D17" s="13">
        <v>3</v>
      </c>
      <c r="E17" s="13">
        <v>3</v>
      </c>
      <c r="F17" s="13">
        <v>3</v>
      </c>
      <c r="G17" s="31">
        <f t="shared" si="3"/>
        <v>16</v>
      </c>
      <c r="H17" s="31">
        <v>30</v>
      </c>
      <c r="I17" s="14">
        <f t="shared" si="1"/>
        <v>53.333333333333336</v>
      </c>
      <c r="J17" s="31">
        <f t="shared" si="2"/>
        <v>2</v>
      </c>
      <c r="K17" s="31" t="str">
        <f t="shared" si="4"/>
        <v>No</v>
      </c>
    </row>
    <row r="18" spans="1:11" x14ac:dyDescent="0.35">
      <c r="A18" s="77" t="s">
        <v>88</v>
      </c>
      <c r="B18" s="13">
        <v>3.5</v>
      </c>
      <c r="C18" s="13">
        <v>4</v>
      </c>
      <c r="D18" s="13">
        <v>3</v>
      </c>
      <c r="E18" s="13">
        <v>4.5</v>
      </c>
      <c r="F18" s="13">
        <v>4</v>
      </c>
      <c r="G18" s="31">
        <f t="shared" si="3"/>
        <v>19</v>
      </c>
      <c r="H18" s="31">
        <v>30</v>
      </c>
      <c r="I18" s="14">
        <f t="shared" si="1"/>
        <v>63.333333333333336</v>
      </c>
      <c r="J18" s="31">
        <f t="shared" si="2"/>
        <v>3</v>
      </c>
      <c r="K18" s="31" t="str">
        <f t="shared" si="4"/>
        <v>Yes</v>
      </c>
    </row>
    <row r="19" spans="1:11" x14ac:dyDescent="0.35">
      <c r="A19" s="77" t="s">
        <v>89</v>
      </c>
      <c r="B19" s="13">
        <v>3</v>
      </c>
      <c r="C19" s="13">
        <v>4</v>
      </c>
      <c r="D19" s="13">
        <v>3</v>
      </c>
      <c r="E19" s="13">
        <v>4</v>
      </c>
      <c r="F19" s="13">
        <v>3</v>
      </c>
      <c r="G19" s="31">
        <f t="shared" si="3"/>
        <v>17</v>
      </c>
      <c r="H19" s="31">
        <v>30</v>
      </c>
      <c r="I19" s="14">
        <f t="shared" si="1"/>
        <v>56.666666666666664</v>
      </c>
      <c r="J19" s="31">
        <f t="shared" si="2"/>
        <v>2</v>
      </c>
      <c r="K19" s="31" t="str">
        <f t="shared" si="4"/>
        <v>No</v>
      </c>
    </row>
    <row r="20" spans="1:11" x14ac:dyDescent="0.35">
      <c r="A20" s="77" t="s">
        <v>90</v>
      </c>
      <c r="B20" s="13">
        <v>6</v>
      </c>
      <c r="C20" s="13">
        <v>4.5</v>
      </c>
      <c r="D20" s="13">
        <v>5</v>
      </c>
      <c r="E20" s="13">
        <v>4.5</v>
      </c>
      <c r="F20" s="13">
        <v>5</v>
      </c>
      <c r="G20" s="31">
        <f t="shared" si="3"/>
        <v>25</v>
      </c>
      <c r="H20" s="31">
        <v>30</v>
      </c>
      <c r="I20" s="14">
        <f t="shared" si="1"/>
        <v>83.333333333333329</v>
      </c>
      <c r="J20" s="31">
        <f t="shared" si="2"/>
        <v>3</v>
      </c>
      <c r="K20" s="31" t="str">
        <f t="shared" si="4"/>
        <v>Yes</v>
      </c>
    </row>
    <row r="21" spans="1:11" x14ac:dyDescent="0.35">
      <c r="A21" s="77" t="s">
        <v>91</v>
      </c>
      <c r="B21" s="13">
        <v>3.5</v>
      </c>
      <c r="C21" s="13">
        <v>4</v>
      </c>
      <c r="D21" s="13">
        <v>3</v>
      </c>
      <c r="E21" s="13">
        <v>4.5</v>
      </c>
      <c r="F21" s="13">
        <v>4</v>
      </c>
      <c r="G21" s="31">
        <f t="shared" si="3"/>
        <v>19</v>
      </c>
      <c r="H21" s="31">
        <v>30</v>
      </c>
      <c r="I21" s="14">
        <f t="shared" si="1"/>
        <v>63.333333333333336</v>
      </c>
      <c r="J21" s="31">
        <f t="shared" si="2"/>
        <v>3</v>
      </c>
      <c r="K21" s="31" t="str">
        <f t="shared" si="4"/>
        <v>Yes</v>
      </c>
    </row>
    <row r="22" spans="1:11" x14ac:dyDescent="0.35">
      <c r="A22" s="77" t="s">
        <v>92</v>
      </c>
      <c r="B22" s="13">
        <v>4</v>
      </c>
      <c r="C22" s="13">
        <v>3</v>
      </c>
      <c r="D22" s="13">
        <v>3</v>
      </c>
      <c r="E22" s="13">
        <v>3</v>
      </c>
      <c r="F22" s="13">
        <v>4</v>
      </c>
      <c r="G22" s="31">
        <f t="shared" si="3"/>
        <v>17</v>
      </c>
      <c r="H22" s="31">
        <v>30</v>
      </c>
      <c r="I22" s="14">
        <f t="shared" si="1"/>
        <v>56.666666666666664</v>
      </c>
      <c r="J22" s="31">
        <f t="shared" si="2"/>
        <v>2</v>
      </c>
      <c r="K22" s="31" t="str">
        <f t="shared" si="4"/>
        <v>No</v>
      </c>
    </row>
    <row r="23" spans="1:11" ht="24" x14ac:dyDescent="0.35">
      <c r="A23" s="77" t="s">
        <v>93</v>
      </c>
      <c r="B23" s="13">
        <v>3.5</v>
      </c>
      <c r="C23" s="13">
        <v>4</v>
      </c>
      <c r="D23" s="13">
        <v>3</v>
      </c>
      <c r="E23" s="13">
        <v>4.5</v>
      </c>
      <c r="F23" s="13">
        <v>4</v>
      </c>
      <c r="G23" s="31">
        <f t="shared" si="3"/>
        <v>19</v>
      </c>
      <c r="H23" s="31">
        <v>30</v>
      </c>
      <c r="I23" s="14">
        <f t="shared" si="1"/>
        <v>63.333333333333336</v>
      </c>
      <c r="J23" s="31">
        <f t="shared" si="2"/>
        <v>3</v>
      </c>
      <c r="K23" s="31" t="str">
        <f t="shared" si="4"/>
        <v>Yes</v>
      </c>
    </row>
    <row r="24" spans="1:11" x14ac:dyDescent="0.35">
      <c r="A24" s="77" t="s">
        <v>94</v>
      </c>
      <c r="B24" s="13">
        <v>3</v>
      </c>
      <c r="C24" s="13">
        <v>4</v>
      </c>
      <c r="D24" s="13">
        <v>4</v>
      </c>
      <c r="E24" s="13">
        <v>3</v>
      </c>
      <c r="F24" s="13">
        <v>3</v>
      </c>
      <c r="G24" s="31">
        <f t="shared" si="3"/>
        <v>17</v>
      </c>
      <c r="H24" s="31">
        <v>30</v>
      </c>
      <c r="I24" s="14">
        <f t="shared" si="1"/>
        <v>56.666666666666664</v>
      </c>
      <c r="J24" s="31">
        <f t="shared" si="2"/>
        <v>2</v>
      </c>
      <c r="K24" s="31" t="str">
        <f t="shared" si="4"/>
        <v>No</v>
      </c>
    </row>
    <row r="25" spans="1:11" x14ac:dyDescent="0.35">
      <c r="A25" s="77" t="s">
        <v>95</v>
      </c>
      <c r="B25" s="13">
        <v>4</v>
      </c>
      <c r="C25" s="13">
        <v>3.5</v>
      </c>
      <c r="D25" s="13">
        <v>4</v>
      </c>
      <c r="E25" s="13">
        <v>5</v>
      </c>
      <c r="F25" s="13">
        <v>4.5</v>
      </c>
      <c r="G25" s="31">
        <f t="shared" si="3"/>
        <v>21</v>
      </c>
      <c r="H25" s="31">
        <v>30</v>
      </c>
      <c r="I25" s="14">
        <f t="shared" si="1"/>
        <v>70</v>
      </c>
      <c r="J25" s="31">
        <f t="shared" si="2"/>
        <v>3</v>
      </c>
      <c r="K25" s="31" t="str">
        <f t="shared" si="4"/>
        <v>Yes</v>
      </c>
    </row>
    <row r="26" spans="1:11" x14ac:dyDescent="0.35">
      <c r="A26" s="77" t="s">
        <v>96</v>
      </c>
      <c r="B26" s="13">
        <v>4</v>
      </c>
      <c r="C26" s="13">
        <v>4.5</v>
      </c>
      <c r="D26" s="13">
        <v>4</v>
      </c>
      <c r="E26" s="13">
        <v>5</v>
      </c>
      <c r="F26" s="13">
        <v>4.5</v>
      </c>
      <c r="G26" s="31">
        <f t="shared" si="3"/>
        <v>22</v>
      </c>
      <c r="H26" s="31">
        <v>30</v>
      </c>
      <c r="I26" s="14">
        <f t="shared" si="1"/>
        <v>73.333333333333329</v>
      </c>
      <c r="J26" s="31">
        <f t="shared" si="2"/>
        <v>3</v>
      </c>
      <c r="K26" s="31" t="str">
        <f t="shared" si="4"/>
        <v>Yes</v>
      </c>
    </row>
    <row r="27" spans="1:11" x14ac:dyDescent="0.35">
      <c r="A27" s="77" t="s">
        <v>97</v>
      </c>
      <c r="B27" s="13">
        <v>4</v>
      </c>
      <c r="C27" s="13">
        <v>3</v>
      </c>
      <c r="D27" s="13">
        <v>4</v>
      </c>
      <c r="E27" s="13">
        <v>3</v>
      </c>
      <c r="F27" s="13">
        <v>4</v>
      </c>
      <c r="G27" s="31">
        <f t="shared" si="3"/>
        <v>18</v>
      </c>
      <c r="H27" s="31">
        <v>30</v>
      </c>
      <c r="I27" s="14">
        <f t="shared" si="1"/>
        <v>60</v>
      </c>
      <c r="J27" s="31">
        <f t="shared" si="2"/>
        <v>3</v>
      </c>
      <c r="K27" s="31" t="str">
        <f t="shared" si="4"/>
        <v>Yes</v>
      </c>
    </row>
    <row r="28" spans="1:11" x14ac:dyDescent="0.35">
      <c r="A28" s="77" t="s">
        <v>98</v>
      </c>
      <c r="B28" s="13">
        <v>3.5</v>
      </c>
      <c r="C28" s="13">
        <v>4</v>
      </c>
      <c r="D28" s="13">
        <v>3</v>
      </c>
      <c r="E28" s="13">
        <v>4.5</v>
      </c>
      <c r="F28" s="13">
        <v>4</v>
      </c>
      <c r="G28" s="31">
        <f t="shared" si="3"/>
        <v>19</v>
      </c>
      <c r="H28" s="31">
        <v>30</v>
      </c>
      <c r="I28" s="14">
        <f t="shared" si="1"/>
        <v>63.333333333333336</v>
      </c>
      <c r="J28" s="31">
        <f t="shared" si="2"/>
        <v>3</v>
      </c>
      <c r="K28" s="31" t="str">
        <f t="shared" si="4"/>
        <v>Yes</v>
      </c>
    </row>
    <row r="29" spans="1:11" x14ac:dyDescent="0.35">
      <c r="A29" s="77" t="s">
        <v>99</v>
      </c>
      <c r="B29" s="13">
        <v>3</v>
      </c>
      <c r="C29" s="13">
        <v>3</v>
      </c>
      <c r="D29" s="13">
        <v>3</v>
      </c>
      <c r="E29" s="13">
        <v>3</v>
      </c>
      <c r="F29" s="13">
        <v>3</v>
      </c>
      <c r="G29" s="31">
        <f t="shared" si="3"/>
        <v>15</v>
      </c>
      <c r="H29" s="31">
        <v>30</v>
      </c>
      <c r="I29" s="14">
        <f t="shared" si="1"/>
        <v>50</v>
      </c>
      <c r="J29" s="31">
        <f t="shared" si="2"/>
        <v>2</v>
      </c>
      <c r="K29" s="31" t="str">
        <f t="shared" si="4"/>
        <v>No</v>
      </c>
    </row>
    <row r="30" spans="1:11" x14ac:dyDescent="0.35">
      <c r="A30" s="77" t="s">
        <v>100</v>
      </c>
      <c r="B30" s="13">
        <v>6</v>
      </c>
      <c r="C30" s="13">
        <v>4.5</v>
      </c>
      <c r="D30" s="13">
        <v>5</v>
      </c>
      <c r="E30" s="13">
        <v>4.5</v>
      </c>
      <c r="F30" s="13">
        <v>5</v>
      </c>
      <c r="G30" s="31">
        <f t="shared" si="3"/>
        <v>25</v>
      </c>
      <c r="H30" s="31">
        <v>30</v>
      </c>
      <c r="I30" s="14">
        <f t="shared" si="1"/>
        <v>83.333333333333329</v>
      </c>
      <c r="J30" s="31">
        <f t="shared" si="2"/>
        <v>3</v>
      </c>
      <c r="K30" s="31" t="str">
        <f t="shared" si="4"/>
        <v>Yes</v>
      </c>
    </row>
    <row r="31" spans="1:11" x14ac:dyDescent="0.35">
      <c r="A31" s="77" t="s">
        <v>101</v>
      </c>
      <c r="B31" s="13">
        <v>3.5</v>
      </c>
      <c r="C31" s="13">
        <v>4</v>
      </c>
      <c r="D31" s="13">
        <v>3</v>
      </c>
      <c r="E31" s="13">
        <v>4.5</v>
      </c>
      <c r="F31" s="13">
        <v>4</v>
      </c>
      <c r="G31" s="31">
        <f t="shared" si="3"/>
        <v>19</v>
      </c>
      <c r="H31" s="31">
        <v>30</v>
      </c>
      <c r="I31" s="14">
        <f t="shared" si="1"/>
        <v>63.333333333333336</v>
      </c>
      <c r="J31" s="31">
        <f t="shared" si="2"/>
        <v>3</v>
      </c>
      <c r="K31" s="31" t="str">
        <f t="shared" si="4"/>
        <v>Yes</v>
      </c>
    </row>
    <row r="32" spans="1:11" x14ac:dyDescent="0.35">
      <c r="A32" s="77" t="s">
        <v>102</v>
      </c>
      <c r="B32" s="13">
        <v>4</v>
      </c>
      <c r="C32" s="13">
        <v>4.5</v>
      </c>
      <c r="D32" s="13">
        <v>4</v>
      </c>
      <c r="E32" s="13">
        <v>5</v>
      </c>
      <c r="F32" s="13">
        <v>4.5</v>
      </c>
      <c r="G32" s="31">
        <f t="shared" si="3"/>
        <v>22</v>
      </c>
      <c r="H32" s="31">
        <v>30</v>
      </c>
      <c r="I32" s="14">
        <f t="shared" si="1"/>
        <v>73.333333333333329</v>
      </c>
      <c r="J32" s="31">
        <f t="shared" si="2"/>
        <v>3</v>
      </c>
      <c r="K32" s="31" t="str">
        <f t="shared" si="4"/>
        <v>Yes</v>
      </c>
    </row>
    <row r="33" spans="1:11" x14ac:dyDescent="0.35">
      <c r="A33" s="77" t="s">
        <v>103</v>
      </c>
      <c r="B33" s="13">
        <v>6</v>
      </c>
      <c r="C33" s="13">
        <v>4.5</v>
      </c>
      <c r="D33" s="13">
        <v>5</v>
      </c>
      <c r="E33" s="13">
        <v>4.5</v>
      </c>
      <c r="F33" s="13">
        <v>5</v>
      </c>
      <c r="G33" s="31">
        <f t="shared" si="3"/>
        <v>25</v>
      </c>
      <c r="H33" s="31">
        <v>30</v>
      </c>
      <c r="I33" s="14">
        <f t="shared" si="1"/>
        <v>83.333333333333329</v>
      </c>
      <c r="J33" s="31">
        <f t="shared" si="2"/>
        <v>3</v>
      </c>
      <c r="K33" s="31" t="str">
        <f t="shared" si="4"/>
        <v>Yes</v>
      </c>
    </row>
    <row r="34" spans="1:11" x14ac:dyDescent="0.35">
      <c r="A34" s="77" t="s">
        <v>104</v>
      </c>
      <c r="B34" s="13">
        <v>3</v>
      </c>
      <c r="C34" s="13">
        <v>3</v>
      </c>
      <c r="D34" s="13">
        <v>3</v>
      </c>
      <c r="E34" s="13">
        <v>3</v>
      </c>
      <c r="F34" s="13">
        <v>3</v>
      </c>
      <c r="G34" s="31">
        <f t="shared" si="3"/>
        <v>15</v>
      </c>
      <c r="H34" s="31">
        <v>30</v>
      </c>
      <c r="I34" s="14">
        <f t="shared" si="1"/>
        <v>50</v>
      </c>
      <c r="J34" s="31">
        <f t="shared" si="2"/>
        <v>2</v>
      </c>
      <c r="K34" s="31" t="str">
        <f t="shared" si="4"/>
        <v>No</v>
      </c>
    </row>
    <row r="35" spans="1:11" x14ac:dyDescent="0.35">
      <c r="A35" s="77" t="s">
        <v>105</v>
      </c>
      <c r="B35" s="13">
        <v>3.5</v>
      </c>
      <c r="C35" s="13">
        <v>4</v>
      </c>
      <c r="D35" s="13">
        <v>3</v>
      </c>
      <c r="E35" s="13">
        <v>4.5</v>
      </c>
      <c r="F35" s="13">
        <v>4</v>
      </c>
      <c r="G35" s="31">
        <f t="shared" si="3"/>
        <v>19</v>
      </c>
      <c r="H35" s="31">
        <v>30</v>
      </c>
      <c r="I35" s="14">
        <f t="shared" si="1"/>
        <v>63.333333333333336</v>
      </c>
      <c r="J35" s="31">
        <f t="shared" si="2"/>
        <v>3</v>
      </c>
      <c r="K35" s="31" t="str">
        <f t="shared" si="4"/>
        <v>Yes</v>
      </c>
    </row>
    <row r="36" spans="1:11" x14ac:dyDescent="0.35">
      <c r="A36" s="77" t="s">
        <v>106</v>
      </c>
      <c r="B36" s="13">
        <v>3</v>
      </c>
      <c r="C36" s="13">
        <v>3</v>
      </c>
      <c r="D36" s="13">
        <v>3</v>
      </c>
      <c r="E36" s="13">
        <v>3</v>
      </c>
      <c r="F36" s="13">
        <v>3</v>
      </c>
      <c r="G36" s="31">
        <f t="shared" si="3"/>
        <v>15</v>
      </c>
      <c r="H36" s="31">
        <v>30</v>
      </c>
      <c r="I36" s="14">
        <f t="shared" si="1"/>
        <v>50</v>
      </c>
      <c r="J36" s="31">
        <f t="shared" si="2"/>
        <v>2</v>
      </c>
      <c r="K36" s="31" t="str">
        <f t="shared" si="4"/>
        <v>No</v>
      </c>
    </row>
    <row r="37" spans="1:11" x14ac:dyDescent="0.35">
      <c r="A37" s="77" t="s">
        <v>107</v>
      </c>
      <c r="B37" s="13">
        <v>6</v>
      </c>
      <c r="C37" s="13">
        <v>4.5</v>
      </c>
      <c r="D37" s="13">
        <v>5</v>
      </c>
      <c r="E37" s="13">
        <v>4.5</v>
      </c>
      <c r="F37" s="13">
        <v>5</v>
      </c>
      <c r="G37" s="31">
        <f t="shared" si="3"/>
        <v>25</v>
      </c>
      <c r="H37" s="31">
        <v>30</v>
      </c>
      <c r="I37" s="14">
        <f t="shared" si="1"/>
        <v>83.333333333333329</v>
      </c>
      <c r="J37" s="31">
        <f t="shared" si="2"/>
        <v>3</v>
      </c>
      <c r="K37" s="31" t="str">
        <f t="shared" si="4"/>
        <v>Yes</v>
      </c>
    </row>
    <row r="38" spans="1:11" x14ac:dyDescent="0.35">
      <c r="A38" s="77" t="s">
        <v>108</v>
      </c>
      <c r="B38" s="13">
        <v>3</v>
      </c>
      <c r="C38" s="13">
        <v>3</v>
      </c>
      <c r="D38" s="13">
        <v>3</v>
      </c>
      <c r="E38" s="13">
        <v>3</v>
      </c>
      <c r="F38" s="13">
        <v>3</v>
      </c>
      <c r="G38" s="31">
        <f t="shared" si="3"/>
        <v>15</v>
      </c>
      <c r="H38" s="31">
        <v>30</v>
      </c>
      <c r="I38" s="14">
        <f t="shared" si="1"/>
        <v>50</v>
      </c>
      <c r="J38" s="31">
        <f t="shared" si="2"/>
        <v>2</v>
      </c>
      <c r="K38" s="31" t="str">
        <f t="shared" si="4"/>
        <v>No</v>
      </c>
    </row>
    <row r="39" spans="1:11" x14ac:dyDescent="0.35">
      <c r="A39" s="77" t="s">
        <v>109</v>
      </c>
      <c r="B39" s="13">
        <v>3.5</v>
      </c>
      <c r="C39" s="13">
        <v>4</v>
      </c>
      <c r="D39" s="13">
        <v>3</v>
      </c>
      <c r="E39" s="13">
        <v>4.5</v>
      </c>
      <c r="F39" s="13">
        <v>4</v>
      </c>
      <c r="G39" s="31">
        <f t="shared" si="3"/>
        <v>19</v>
      </c>
      <c r="H39" s="31">
        <v>30</v>
      </c>
      <c r="I39" s="14">
        <f t="shared" si="1"/>
        <v>63.333333333333336</v>
      </c>
      <c r="J39" s="31">
        <f t="shared" si="2"/>
        <v>3</v>
      </c>
      <c r="K39" s="31" t="str">
        <f t="shared" si="4"/>
        <v>Yes</v>
      </c>
    </row>
    <row r="40" spans="1:11" x14ac:dyDescent="0.35">
      <c r="A40" s="77" t="s">
        <v>110</v>
      </c>
      <c r="B40" s="13">
        <v>3</v>
      </c>
      <c r="C40" s="13">
        <v>3</v>
      </c>
      <c r="D40" s="13">
        <v>3</v>
      </c>
      <c r="E40" s="13">
        <v>3</v>
      </c>
      <c r="F40" s="13">
        <v>3</v>
      </c>
      <c r="G40" s="31">
        <f t="shared" si="3"/>
        <v>15</v>
      </c>
      <c r="H40" s="31">
        <v>30</v>
      </c>
      <c r="I40" s="14">
        <f t="shared" si="1"/>
        <v>50</v>
      </c>
      <c r="J40" s="31">
        <f t="shared" si="2"/>
        <v>2</v>
      </c>
      <c r="K40" s="31" t="str">
        <f t="shared" si="4"/>
        <v>No</v>
      </c>
    </row>
    <row r="41" spans="1:11" x14ac:dyDescent="0.35">
      <c r="A41" s="77" t="s">
        <v>111</v>
      </c>
      <c r="B41" s="13">
        <v>3</v>
      </c>
      <c r="C41" s="13">
        <v>3</v>
      </c>
      <c r="D41" s="13">
        <v>3</v>
      </c>
      <c r="E41" s="13">
        <v>3</v>
      </c>
      <c r="F41" s="13">
        <v>3</v>
      </c>
      <c r="G41" s="31">
        <f t="shared" si="3"/>
        <v>15</v>
      </c>
      <c r="H41" s="31">
        <v>30</v>
      </c>
      <c r="I41" s="14">
        <f t="shared" si="1"/>
        <v>50</v>
      </c>
      <c r="J41" s="31">
        <f t="shared" si="2"/>
        <v>2</v>
      </c>
      <c r="K41" s="31" t="str">
        <f t="shared" si="4"/>
        <v>No</v>
      </c>
    </row>
    <row r="42" spans="1:11" x14ac:dyDescent="0.35">
      <c r="A42" s="77" t="s">
        <v>112</v>
      </c>
      <c r="B42" s="13">
        <v>3.5</v>
      </c>
      <c r="C42" s="13">
        <v>4</v>
      </c>
      <c r="D42" s="13">
        <v>3</v>
      </c>
      <c r="E42" s="13">
        <v>4.5</v>
      </c>
      <c r="F42" s="13">
        <v>4</v>
      </c>
      <c r="G42" s="31">
        <f t="shared" si="3"/>
        <v>19</v>
      </c>
      <c r="H42" s="31">
        <v>30</v>
      </c>
      <c r="I42" s="14">
        <f t="shared" si="1"/>
        <v>63.333333333333336</v>
      </c>
      <c r="J42" s="31">
        <f t="shared" si="2"/>
        <v>3</v>
      </c>
      <c r="K42" s="31" t="str">
        <f t="shared" si="4"/>
        <v>Yes</v>
      </c>
    </row>
    <row r="43" spans="1:11" x14ac:dyDescent="0.35">
      <c r="A43" s="77" t="s">
        <v>113</v>
      </c>
      <c r="B43" s="13">
        <v>3</v>
      </c>
      <c r="C43" s="13">
        <v>3</v>
      </c>
      <c r="D43" s="13">
        <v>3</v>
      </c>
      <c r="E43" s="13">
        <v>3</v>
      </c>
      <c r="F43" s="13">
        <v>3</v>
      </c>
      <c r="G43" s="31">
        <f t="shared" si="3"/>
        <v>15</v>
      </c>
      <c r="H43" s="31">
        <v>30</v>
      </c>
      <c r="I43" s="14">
        <f t="shared" si="1"/>
        <v>50</v>
      </c>
      <c r="J43" s="31">
        <f t="shared" si="2"/>
        <v>2</v>
      </c>
      <c r="K43" s="31" t="str">
        <f t="shared" si="4"/>
        <v>No</v>
      </c>
    </row>
    <row r="44" spans="1:11" x14ac:dyDescent="0.35">
      <c r="A44" s="77" t="s">
        <v>114</v>
      </c>
      <c r="B44" s="13">
        <v>6</v>
      </c>
      <c r="C44" s="13">
        <v>4.5</v>
      </c>
      <c r="D44" s="13">
        <v>5</v>
      </c>
      <c r="E44" s="13">
        <v>4.5</v>
      </c>
      <c r="F44" s="13">
        <v>5</v>
      </c>
      <c r="G44" s="31">
        <f t="shared" si="3"/>
        <v>25</v>
      </c>
      <c r="H44" s="31">
        <v>30</v>
      </c>
      <c r="I44" s="14">
        <f t="shared" si="1"/>
        <v>83.333333333333329</v>
      </c>
      <c r="J44" s="31">
        <f t="shared" si="2"/>
        <v>3</v>
      </c>
      <c r="K44" s="31" t="str">
        <f t="shared" si="4"/>
        <v>Yes</v>
      </c>
    </row>
    <row r="45" spans="1:11" x14ac:dyDescent="0.35">
      <c r="A45" s="77" t="s">
        <v>115</v>
      </c>
      <c r="B45" s="13">
        <v>3</v>
      </c>
      <c r="C45" s="13">
        <v>3</v>
      </c>
      <c r="D45" s="13">
        <v>3</v>
      </c>
      <c r="E45" s="13">
        <v>3</v>
      </c>
      <c r="F45" s="13">
        <v>3</v>
      </c>
      <c r="G45" s="31">
        <f t="shared" si="3"/>
        <v>15</v>
      </c>
      <c r="H45" s="31">
        <v>30</v>
      </c>
      <c r="I45" s="14">
        <f t="shared" si="1"/>
        <v>50</v>
      </c>
      <c r="J45" s="31">
        <f t="shared" si="2"/>
        <v>2</v>
      </c>
      <c r="K45" s="31" t="str">
        <f t="shared" si="4"/>
        <v>No</v>
      </c>
    </row>
    <row r="46" spans="1:11" x14ac:dyDescent="0.35">
      <c r="A46" s="77" t="s">
        <v>116</v>
      </c>
      <c r="B46" s="13">
        <v>3.5</v>
      </c>
      <c r="C46" s="13">
        <v>4</v>
      </c>
      <c r="D46" s="13">
        <v>3</v>
      </c>
      <c r="E46" s="13">
        <v>4.5</v>
      </c>
      <c r="F46" s="13">
        <v>4</v>
      </c>
      <c r="G46" s="31">
        <f t="shared" si="3"/>
        <v>19</v>
      </c>
      <c r="H46" s="31">
        <v>30</v>
      </c>
      <c r="I46" s="14">
        <f t="shared" si="1"/>
        <v>63.333333333333336</v>
      </c>
      <c r="J46" s="31">
        <f t="shared" si="2"/>
        <v>3</v>
      </c>
      <c r="K46" s="31" t="str">
        <f t="shared" si="4"/>
        <v>Yes</v>
      </c>
    </row>
    <row r="47" spans="1:11" x14ac:dyDescent="0.35">
      <c r="A47" s="77" t="s">
        <v>117</v>
      </c>
      <c r="B47" s="13">
        <v>3</v>
      </c>
      <c r="C47" s="13">
        <v>3</v>
      </c>
      <c r="D47" s="13">
        <v>3</v>
      </c>
      <c r="E47" s="13">
        <v>3</v>
      </c>
      <c r="F47" s="13">
        <v>3</v>
      </c>
      <c r="G47" s="31">
        <f t="shared" si="3"/>
        <v>15</v>
      </c>
      <c r="H47" s="31">
        <v>30</v>
      </c>
      <c r="I47" s="14">
        <f t="shared" si="1"/>
        <v>50</v>
      </c>
      <c r="J47" s="31">
        <f t="shared" si="2"/>
        <v>2</v>
      </c>
      <c r="K47" s="31" t="str">
        <f t="shared" si="4"/>
        <v>No</v>
      </c>
    </row>
    <row r="48" spans="1:11" x14ac:dyDescent="0.35">
      <c r="A48" s="77" t="s">
        <v>118</v>
      </c>
      <c r="B48" s="13">
        <v>6</v>
      </c>
      <c r="C48" s="13">
        <v>4.5</v>
      </c>
      <c r="D48" s="13">
        <v>5</v>
      </c>
      <c r="E48" s="13">
        <v>4.5</v>
      </c>
      <c r="F48" s="13">
        <v>5</v>
      </c>
      <c r="G48" s="31">
        <f t="shared" si="3"/>
        <v>25</v>
      </c>
      <c r="H48" s="31">
        <v>30</v>
      </c>
      <c r="I48" s="14">
        <f t="shared" si="1"/>
        <v>83.333333333333329</v>
      </c>
      <c r="J48" s="31">
        <f t="shared" si="2"/>
        <v>3</v>
      </c>
      <c r="K48" s="31" t="str">
        <f t="shared" si="4"/>
        <v>Yes</v>
      </c>
    </row>
    <row r="49" spans="1:11" x14ac:dyDescent="0.35">
      <c r="A49" s="77" t="s">
        <v>119</v>
      </c>
      <c r="B49" s="13">
        <v>3</v>
      </c>
      <c r="C49" s="13">
        <v>3</v>
      </c>
      <c r="D49" s="13">
        <v>3</v>
      </c>
      <c r="E49" s="13">
        <v>3</v>
      </c>
      <c r="F49" s="13">
        <v>3</v>
      </c>
      <c r="G49" s="31">
        <f t="shared" si="3"/>
        <v>15</v>
      </c>
      <c r="H49" s="31">
        <v>30</v>
      </c>
      <c r="I49" s="14">
        <f t="shared" si="1"/>
        <v>50</v>
      </c>
      <c r="J49" s="31">
        <f t="shared" si="2"/>
        <v>2</v>
      </c>
      <c r="K49" s="31" t="str">
        <f t="shared" si="4"/>
        <v>No</v>
      </c>
    </row>
    <row r="50" spans="1:11" x14ac:dyDescent="0.35">
      <c r="A50" s="77" t="s">
        <v>120</v>
      </c>
      <c r="B50" s="13">
        <v>3.5</v>
      </c>
      <c r="C50" s="13">
        <v>4</v>
      </c>
      <c r="D50" s="13">
        <v>3</v>
      </c>
      <c r="E50" s="13">
        <v>4.5</v>
      </c>
      <c r="F50" s="13">
        <v>4</v>
      </c>
      <c r="G50" s="31">
        <f t="shared" si="3"/>
        <v>19</v>
      </c>
      <c r="H50" s="31">
        <v>30</v>
      </c>
      <c r="I50" s="14">
        <f t="shared" si="1"/>
        <v>63.333333333333336</v>
      </c>
      <c r="J50" s="31">
        <f t="shared" si="2"/>
        <v>3</v>
      </c>
      <c r="K50" s="31" t="str">
        <f t="shared" si="4"/>
        <v>Yes</v>
      </c>
    </row>
    <row r="51" spans="1:11" x14ac:dyDescent="0.35">
      <c r="A51" s="77" t="s">
        <v>121</v>
      </c>
      <c r="B51" s="13">
        <v>5</v>
      </c>
      <c r="C51" s="13">
        <v>4</v>
      </c>
      <c r="D51" s="13">
        <v>3</v>
      </c>
      <c r="E51" s="13">
        <v>4.5</v>
      </c>
      <c r="F51" s="13">
        <v>4</v>
      </c>
      <c r="G51" s="31">
        <f t="shared" si="3"/>
        <v>20.5</v>
      </c>
      <c r="H51" s="31">
        <v>30</v>
      </c>
      <c r="I51" s="14">
        <f t="shared" si="1"/>
        <v>68.333333333333329</v>
      </c>
      <c r="J51" s="31">
        <f t="shared" si="2"/>
        <v>3</v>
      </c>
      <c r="K51" s="31" t="str">
        <f t="shared" si="4"/>
        <v>Yes</v>
      </c>
    </row>
    <row r="52" spans="1:11" x14ac:dyDescent="0.35">
      <c r="A52" s="77" t="s">
        <v>122</v>
      </c>
      <c r="B52" s="13">
        <v>5</v>
      </c>
      <c r="C52" s="13">
        <v>4</v>
      </c>
      <c r="D52" s="13">
        <v>3</v>
      </c>
      <c r="E52" s="13">
        <v>4.5</v>
      </c>
      <c r="F52" s="13">
        <v>4</v>
      </c>
      <c r="G52" s="31">
        <f t="shared" si="3"/>
        <v>20.5</v>
      </c>
      <c r="H52" s="31">
        <v>30</v>
      </c>
      <c r="I52" s="14">
        <f t="shared" si="1"/>
        <v>68.333333333333329</v>
      </c>
      <c r="J52" s="31">
        <f t="shared" si="2"/>
        <v>3</v>
      </c>
      <c r="K52" s="31" t="str">
        <f t="shared" si="4"/>
        <v>Yes</v>
      </c>
    </row>
    <row r="53" spans="1:11" x14ac:dyDescent="0.35">
      <c r="A53" s="77" t="s">
        <v>123</v>
      </c>
      <c r="B53" s="13">
        <v>3.5</v>
      </c>
      <c r="C53" s="13">
        <v>4</v>
      </c>
      <c r="D53" s="13">
        <v>3</v>
      </c>
      <c r="E53" s="13">
        <v>4.5</v>
      </c>
      <c r="F53" s="13">
        <v>4</v>
      </c>
      <c r="G53" s="31">
        <f t="shared" si="3"/>
        <v>19</v>
      </c>
      <c r="H53" s="31">
        <v>30</v>
      </c>
      <c r="I53" s="14">
        <f t="shared" si="1"/>
        <v>63.333333333333336</v>
      </c>
      <c r="J53" s="31">
        <f t="shared" si="2"/>
        <v>3</v>
      </c>
      <c r="K53" s="31" t="str">
        <f t="shared" si="4"/>
        <v>Yes</v>
      </c>
    </row>
    <row r="54" spans="1:11" x14ac:dyDescent="0.35">
      <c r="A54" s="77" t="s">
        <v>124</v>
      </c>
      <c r="B54" s="13">
        <v>3</v>
      </c>
      <c r="C54" s="13">
        <v>3</v>
      </c>
      <c r="D54" s="13">
        <v>3</v>
      </c>
      <c r="E54" s="13">
        <v>3</v>
      </c>
      <c r="F54" s="13">
        <v>3</v>
      </c>
      <c r="G54" s="31">
        <f t="shared" si="3"/>
        <v>15</v>
      </c>
      <c r="H54" s="31">
        <v>30</v>
      </c>
      <c r="I54" s="14">
        <f t="shared" si="1"/>
        <v>50</v>
      </c>
      <c r="J54" s="31">
        <f t="shared" si="2"/>
        <v>2</v>
      </c>
      <c r="K54" s="31" t="str">
        <f t="shared" si="4"/>
        <v>No</v>
      </c>
    </row>
    <row r="55" spans="1:11" x14ac:dyDescent="0.35">
      <c r="A55" s="77" t="s">
        <v>125</v>
      </c>
      <c r="B55" s="13">
        <v>6</v>
      </c>
      <c r="C55" s="13">
        <v>4.5</v>
      </c>
      <c r="D55" s="13">
        <v>5</v>
      </c>
      <c r="E55" s="13">
        <v>4.5</v>
      </c>
      <c r="F55" s="13">
        <v>5</v>
      </c>
      <c r="G55" s="31">
        <f t="shared" si="3"/>
        <v>25</v>
      </c>
      <c r="H55" s="31">
        <v>30</v>
      </c>
      <c r="I55" s="14">
        <f t="shared" si="1"/>
        <v>83.333333333333329</v>
      </c>
      <c r="J55" s="31">
        <f t="shared" si="2"/>
        <v>3</v>
      </c>
      <c r="K55" s="31" t="str">
        <f t="shared" si="4"/>
        <v>Yes</v>
      </c>
    </row>
    <row r="56" spans="1:11" x14ac:dyDescent="0.35">
      <c r="A56" s="77" t="s">
        <v>126</v>
      </c>
      <c r="B56" s="13">
        <v>3</v>
      </c>
      <c r="C56" s="13">
        <v>3</v>
      </c>
      <c r="D56" s="13">
        <v>3</v>
      </c>
      <c r="E56" s="13">
        <v>3</v>
      </c>
      <c r="F56" s="13">
        <v>3</v>
      </c>
      <c r="G56" s="31">
        <f t="shared" si="3"/>
        <v>15</v>
      </c>
      <c r="H56" s="31">
        <v>30</v>
      </c>
      <c r="I56" s="14">
        <f t="shared" si="1"/>
        <v>50</v>
      </c>
      <c r="J56" s="31">
        <f t="shared" si="2"/>
        <v>2</v>
      </c>
      <c r="K56" s="31" t="str">
        <f t="shared" si="4"/>
        <v>No</v>
      </c>
    </row>
    <row r="57" spans="1:11" x14ac:dyDescent="0.35">
      <c r="A57" s="77" t="s">
        <v>127</v>
      </c>
      <c r="B57" s="13">
        <v>3.5</v>
      </c>
      <c r="C57" s="13">
        <v>4</v>
      </c>
      <c r="D57" s="13">
        <v>3</v>
      </c>
      <c r="E57" s="13">
        <v>4.5</v>
      </c>
      <c r="F57" s="13">
        <v>4</v>
      </c>
      <c r="G57" s="31">
        <f t="shared" si="3"/>
        <v>19</v>
      </c>
      <c r="H57" s="31">
        <v>30</v>
      </c>
      <c r="I57" s="14">
        <f t="shared" si="1"/>
        <v>63.333333333333336</v>
      </c>
      <c r="J57" s="31">
        <f t="shared" si="2"/>
        <v>3</v>
      </c>
      <c r="K57" s="31" t="str">
        <f t="shared" si="4"/>
        <v>Yes</v>
      </c>
    </row>
    <row r="58" spans="1:11" x14ac:dyDescent="0.35">
      <c r="A58" s="77" t="s">
        <v>128</v>
      </c>
      <c r="B58" s="13">
        <v>4</v>
      </c>
      <c r="C58" s="13">
        <v>3.5</v>
      </c>
      <c r="D58" s="13">
        <v>4</v>
      </c>
      <c r="E58" s="13">
        <v>5</v>
      </c>
      <c r="F58" s="13">
        <v>4.5</v>
      </c>
      <c r="G58" s="31">
        <f t="shared" si="3"/>
        <v>21</v>
      </c>
      <c r="H58" s="31">
        <v>30</v>
      </c>
      <c r="I58" s="14">
        <f t="shared" si="1"/>
        <v>70</v>
      </c>
      <c r="J58" s="31">
        <f t="shared" si="2"/>
        <v>3</v>
      </c>
      <c r="K58" s="31" t="str">
        <f t="shared" si="4"/>
        <v>Yes</v>
      </c>
    </row>
    <row r="59" spans="1:11" x14ac:dyDescent="0.35">
      <c r="A59" s="77" t="s">
        <v>129</v>
      </c>
      <c r="B59" s="13">
        <v>4</v>
      </c>
      <c r="C59" s="13">
        <v>4.5</v>
      </c>
      <c r="D59" s="13">
        <v>4</v>
      </c>
      <c r="E59" s="13">
        <v>5</v>
      </c>
      <c r="F59" s="13">
        <v>4.5</v>
      </c>
      <c r="G59" s="31">
        <f t="shared" si="3"/>
        <v>22</v>
      </c>
      <c r="H59" s="31">
        <v>30</v>
      </c>
      <c r="I59" s="14">
        <f t="shared" si="1"/>
        <v>73.333333333333329</v>
      </c>
      <c r="J59" s="31">
        <f t="shared" si="2"/>
        <v>3</v>
      </c>
      <c r="K59" s="31" t="str">
        <f t="shared" si="4"/>
        <v>Yes</v>
      </c>
    </row>
    <row r="60" spans="1:11" x14ac:dyDescent="0.35">
      <c r="A60" s="77" t="s">
        <v>130</v>
      </c>
      <c r="B60" s="13">
        <v>3</v>
      </c>
      <c r="C60" s="13">
        <v>3</v>
      </c>
      <c r="D60" s="13">
        <v>3</v>
      </c>
      <c r="E60" s="13">
        <v>3</v>
      </c>
      <c r="F60" s="13">
        <v>3</v>
      </c>
      <c r="G60" s="31">
        <f t="shared" si="3"/>
        <v>15</v>
      </c>
      <c r="H60" s="31">
        <v>30</v>
      </c>
      <c r="I60" s="14">
        <f t="shared" si="1"/>
        <v>50</v>
      </c>
      <c r="J60" s="31">
        <f t="shared" si="2"/>
        <v>2</v>
      </c>
      <c r="K60" s="31" t="str">
        <f t="shared" si="4"/>
        <v>No</v>
      </c>
    </row>
    <row r="61" spans="1:11" x14ac:dyDescent="0.35">
      <c r="A61" s="77" t="s">
        <v>131</v>
      </c>
      <c r="B61" s="13">
        <v>3</v>
      </c>
      <c r="C61" s="13">
        <v>3</v>
      </c>
      <c r="D61" s="13">
        <v>4</v>
      </c>
      <c r="E61" s="13">
        <v>3</v>
      </c>
      <c r="F61" s="13">
        <v>3</v>
      </c>
      <c r="G61" s="31">
        <f t="shared" si="3"/>
        <v>16</v>
      </c>
      <c r="H61" s="31">
        <v>30</v>
      </c>
      <c r="I61" s="14">
        <f t="shared" si="1"/>
        <v>53.333333333333336</v>
      </c>
      <c r="J61" s="31">
        <f t="shared" si="2"/>
        <v>2</v>
      </c>
      <c r="K61" s="31" t="str">
        <f t="shared" si="4"/>
        <v>No</v>
      </c>
    </row>
    <row r="62" spans="1:11" x14ac:dyDescent="0.35">
      <c r="A62" s="77" t="s">
        <v>132</v>
      </c>
      <c r="B62" s="13">
        <v>4</v>
      </c>
      <c r="C62" s="13">
        <v>3</v>
      </c>
      <c r="D62" s="13">
        <v>3</v>
      </c>
      <c r="E62" s="13">
        <v>4</v>
      </c>
      <c r="F62" s="13">
        <v>3</v>
      </c>
      <c r="G62" s="31">
        <f t="shared" si="3"/>
        <v>17</v>
      </c>
      <c r="H62" s="31">
        <v>30</v>
      </c>
      <c r="I62" s="14">
        <f t="shared" si="1"/>
        <v>56.666666666666664</v>
      </c>
      <c r="J62" s="31">
        <f t="shared" si="2"/>
        <v>2</v>
      </c>
      <c r="K62" s="31" t="str">
        <f t="shared" si="4"/>
        <v>No</v>
      </c>
    </row>
    <row r="63" spans="1:11" x14ac:dyDescent="0.35">
      <c r="A63" s="77" t="s">
        <v>133</v>
      </c>
      <c r="B63" s="13">
        <v>4</v>
      </c>
      <c r="C63" s="13">
        <v>4.5</v>
      </c>
      <c r="D63" s="13">
        <v>4</v>
      </c>
      <c r="E63" s="13">
        <v>5</v>
      </c>
      <c r="F63" s="13">
        <v>4.5</v>
      </c>
      <c r="G63" s="31">
        <f t="shared" si="3"/>
        <v>22</v>
      </c>
      <c r="H63" s="31">
        <v>30</v>
      </c>
      <c r="I63" s="14">
        <f t="shared" si="1"/>
        <v>73.333333333333329</v>
      </c>
      <c r="J63" s="31">
        <f t="shared" si="2"/>
        <v>3</v>
      </c>
      <c r="K63" s="31" t="str">
        <f t="shared" si="4"/>
        <v>Yes</v>
      </c>
    </row>
    <row r="64" spans="1:11" x14ac:dyDescent="0.35">
      <c r="A64" s="77" t="s">
        <v>134</v>
      </c>
      <c r="B64" s="13">
        <v>3</v>
      </c>
      <c r="C64" s="13">
        <v>3</v>
      </c>
      <c r="D64" s="13">
        <v>3</v>
      </c>
      <c r="E64" s="13">
        <v>3</v>
      </c>
      <c r="F64" s="13">
        <v>3</v>
      </c>
      <c r="G64" s="31">
        <f t="shared" si="3"/>
        <v>15</v>
      </c>
      <c r="H64" s="31">
        <v>30</v>
      </c>
      <c r="I64" s="14">
        <f t="shared" si="1"/>
        <v>50</v>
      </c>
      <c r="J64" s="31">
        <f t="shared" si="2"/>
        <v>2</v>
      </c>
      <c r="K64" s="31" t="str">
        <f t="shared" si="4"/>
        <v>No</v>
      </c>
    </row>
    <row r="65" spans="1:11" x14ac:dyDescent="0.35">
      <c r="A65" s="77" t="s">
        <v>135</v>
      </c>
      <c r="B65" s="13">
        <v>3.5</v>
      </c>
      <c r="C65" s="13">
        <v>4</v>
      </c>
      <c r="D65" s="13">
        <v>3</v>
      </c>
      <c r="E65" s="13">
        <v>4.5</v>
      </c>
      <c r="F65" s="13">
        <v>4</v>
      </c>
      <c r="G65" s="31">
        <f t="shared" si="3"/>
        <v>19</v>
      </c>
      <c r="H65" s="31">
        <v>30</v>
      </c>
      <c r="I65" s="14">
        <f t="shared" si="1"/>
        <v>63.333333333333336</v>
      </c>
      <c r="J65" s="31">
        <f t="shared" si="2"/>
        <v>3</v>
      </c>
      <c r="K65" s="31" t="str">
        <f t="shared" si="4"/>
        <v>Yes</v>
      </c>
    </row>
    <row r="66" spans="1:11" x14ac:dyDescent="0.35">
      <c r="A66" s="77" t="s">
        <v>136</v>
      </c>
      <c r="B66" s="13">
        <v>6</v>
      </c>
      <c r="C66" s="13">
        <v>4.5</v>
      </c>
      <c r="D66" s="13">
        <v>5</v>
      </c>
      <c r="E66" s="13">
        <v>4.5</v>
      </c>
      <c r="F66" s="13">
        <v>5</v>
      </c>
      <c r="G66" s="31">
        <f t="shared" si="3"/>
        <v>25</v>
      </c>
      <c r="H66" s="31">
        <v>30</v>
      </c>
      <c r="I66" s="14">
        <f t="shared" si="1"/>
        <v>83.333333333333329</v>
      </c>
      <c r="J66" s="31">
        <f t="shared" si="2"/>
        <v>3</v>
      </c>
      <c r="K66" s="31" t="str">
        <f t="shared" si="4"/>
        <v>Yes</v>
      </c>
    </row>
    <row r="67" spans="1:11" x14ac:dyDescent="0.35">
      <c r="A67" s="77" t="s">
        <v>137</v>
      </c>
      <c r="B67" s="13">
        <v>3</v>
      </c>
      <c r="C67" s="13">
        <v>3</v>
      </c>
      <c r="D67" s="13">
        <v>3</v>
      </c>
      <c r="E67" s="13">
        <v>3</v>
      </c>
      <c r="F67" s="13">
        <v>3</v>
      </c>
      <c r="G67" s="31">
        <f t="shared" si="3"/>
        <v>15</v>
      </c>
      <c r="H67" s="31">
        <v>30</v>
      </c>
      <c r="I67" s="14">
        <f t="shared" si="1"/>
        <v>50</v>
      </c>
      <c r="J67" s="31">
        <f t="shared" si="2"/>
        <v>2</v>
      </c>
      <c r="K67" s="31" t="str">
        <f t="shared" si="4"/>
        <v>No</v>
      </c>
    </row>
    <row r="68" spans="1:11" x14ac:dyDescent="0.35">
      <c r="A68" s="77" t="s">
        <v>138</v>
      </c>
      <c r="B68" s="13">
        <v>3.5</v>
      </c>
      <c r="C68" s="13">
        <v>4</v>
      </c>
      <c r="D68" s="13">
        <v>3</v>
      </c>
      <c r="E68" s="13">
        <v>4.5</v>
      </c>
      <c r="F68" s="13">
        <v>4</v>
      </c>
      <c r="G68" s="31">
        <f t="shared" si="3"/>
        <v>19</v>
      </c>
      <c r="H68" s="31">
        <v>30</v>
      </c>
      <c r="I68" s="14">
        <f t="shared" si="1"/>
        <v>63.333333333333336</v>
      </c>
      <c r="J68" s="31">
        <f t="shared" ref="J68:J138" si="5">IF(I68&gt;=60,3,IF(I68&gt;=40,2,1))</f>
        <v>3</v>
      </c>
      <c r="K68" s="31" t="str">
        <f t="shared" si="4"/>
        <v>Yes</v>
      </c>
    </row>
    <row r="69" spans="1:11" x14ac:dyDescent="0.35">
      <c r="A69" s="77" t="s">
        <v>139</v>
      </c>
      <c r="B69" s="13">
        <v>4</v>
      </c>
      <c r="C69" s="13">
        <v>3.5</v>
      </c>
      <c r="D69" s="13">
        <v>4</v>
      </c>
      <c r="E69" s="13">
        <v>5</v>
      </c>
      <c r="F69" s="13">
        <v>4.5</v>
      </c>
      <c r="G69" s="31">
        <f t="shared" ref="G69:G138" si="6">SUM(B69:F69)</f>
        <v>21</v>
      </c>
      <c r="H69" s="31">
        <v>30</v>
      </c>
      <c r="I69" s="14">
        <f t="shared" si="1"/>
        <v>70</v>
      </c>
      <c r="J69" s="31">
        <f t="shared" si="5"/>
        <v>3</v>
      </c>
      <c r="K69" s="31" t="str">
        <f t="shared" ref="K69:K138" si="7">IF(J69=3,"Yes","No")</f>
        <v>Yes</v>
      </c>
    </row>
    <row r="70" spans="1:11" x14ac:dyDescent="0.35">
      <c r="A70" s="77" t="s">
        <v>140</v>
      </c>
      <c r="B70" s="13">
        <v>4</v>
      </c>
      <c r="C70" s="13">
        <v>4.5</v>
      </c>
      <c r="D70" s="13">
        <v>4</v>
      </c>
      <c r="E70" s="13">
        <v>5</v>
      </c>
      <c r="F70" s="13">
        <v>4.5</v>
      </c>
      <c r="G70" s="31">
        <f t="shared" si="6"/>
        <v>22</v>
      </c>
      <c r="H70" s="31">
        <v>30</v>
      </c>
      <c r="I70" s="14">
        <f t="shared" si="1"/>
        <v>73.333333333333329</v>
      </c>
      <c r="J70" s="31">
        <f t="shared" si="5"/>
        <v>3</v>
      </c>
      <c r="K70" s="31" t="str">
        <f t="shared" si="7"/>
        <v>Yes</v>
      </c>
    </row>
    <row r="71" spans="1:11" x14ac:dyDescent="0.35">
      <c r="A71" s="77" t="s">
        <v>141</v>
      </c>
      <c r="B71" s="13">
        <v>3</v>
      </c>
      <c r="C71" s="13">
        <v>3</v>
      </c>
      <c r="D71" s="13">
        <v>3</v>
      </c>
      <c r="E71" s="13">
        <v>3</v>
      </c>
      <c r="F71" s="13">
        <v>3</v>
      </c>
      <c r="G71" s="31">
        <f t="shared" si="6"/>
        <v>15</v>
      </c>
      <c r="H71" s="31">
        <v>30</v>
      </c>
      <c r="I71" s="14">
        <f t="shared" si="1"/>
        <v>50</v>
      </c>
      <c r="J71" s="31">
        <f t="shared" si="5"/>
        <v>2</v>
      </c>
      <c r="K71" s="31" t="str">
        <f t="shared" si="7"/>
        <v>No</v>
      </c>
    </row>
    <row r="72" spans="1:11" x14ac:dyDescent="0.35">
      <c r="A72" s="77" t="s">
        <v>142</v>
      </c>
      <c r="B72" s="13">
        <v>3.5</v>
      </c>
      <c r="C72" s="13">
        <v>4</v>
      </c>
      <c r="D72" s="13">
        <v>3</v>
      </c>
      <c r="E72" s="13">
        <v>4.5</v>
      </c>
      <c r="F72" s="13">
        <v>4</v>
      </c>
      <c r="G72" s="31">
        <f t="shared" si="6"/>
        <v>19</v>
      </c>
      <c r="H72" s="31">
        <v>30</v>
      </c>
      <c r="I72" s="14">
        <f t="shared" si="1"/>
        <v>63.333333333333336</v>
      </c>
      <c r="J72" s="31">
        <f t="shared" si="5"/>
        <v>3</v>
      </c>
      <c r="K72" s="31" t="str">
        <f t="shared" si="7"/>
        <v>Yes</v>
      </c>
    </row>
    <row r="73" spans="1:11" x14ac:dyDescent="0.35">
      <c r="A73" s="77" t="s">
        <v>143</v>
      </c>
      <c r="B73" s="13">
        <v>4</v>
      </c>
      <c r="C73" s="13">
        <v>4.5</v>
      </c>
      <c r="D73" s="13">
        <v>4</v>
      </c>
      <c r="E73" s="13">
        <v>5</v>
      </c>
      <c r="F73" s="13">
        <v>4.5</v>
      </c>
      <c r="G73" s="31">
        <f t="shared" si="6"/>
        <v>22</v>
      </c>
      <c r="H73" s="31">
        <v>30</v>
      </c>
      <c r="I73" s="14">
        <f t="shared" si="1"/>
        <v>73.333333333333329</v>
      </c>
      <c r="J73" s="31">
        <f t="shared" si="5"/>
        <v>3</v>
      </c>
      <c r="K73" s="31" t="str">
        <f t="shared" si="7"/>
        <v>Yes</v>
      </c>
    </row>
    <row r="74" spans="1:11" x14ac:dyDescent="0.35">
      <c r="A74" s="77" t="s">
        <v>144</v>
      </c>
      <c r="B74" s="13">
        <v>3</v>
      </c>
      <c r="C74" s="13">
        <v>3</v>
      </c>
      <c r="D74" s="13">
        <v>4</v>
      </c>
      <c r="E74" s="13">
        <v>3</v>
      </c>
      <c r="F74" s="13">
        <v>3</v>
      </c>
      <c r="G74" s="31">
        <f t="shared" si="6"/>
        <v>16</v>
      </c>
      <c r="H74" s="31">
        <v>30</v>
      </c>
      <c r="I74" s="14">
        <f t="shared" si="1"/>
        <v>53.333333333333336</v>
      </c>
      <c r="J74" s="31">
        <f t="shared" si="5"/>
        <v>2</v>
      </c>
      <c r="K74" s="31" t="str">
        <f t="shared" si="7"/>
        <v>No</v>
      </c>
    </row>
    <row r="75" spans="1:11" x14ac:dyDescent="0.35">
      <c r="A75" s="77" t="s">
        <v>145</v>
      </c>
      <c r="B75" s="13">
        <v>4</v>
      </c>
      <c r="C75" s="13">
        <v>3</v>
      </c>
      <c r="D75" s="13">
        <v>3</v>
      </c>
      <c r="E75" s="13">
        <v>4</v>
      </c>
      <c r="F75" s="13">
        <v>3</v>
      </c>
      <c r="G75" s="31">
        <f t="shared" si="6"/>
        <v>17</v>
      </c>
      <c r="H75" s="31">
        <v>30</v>
      </c>
      <c r="I75" s="14">
        <f t="shared" si="1"/>
        <v>56.666666666666664</v>
      </c>
      <c r="J75" s="31">
        <f t="shared" si="5"/>
        <v>2</v>
      </c>
      <c r="K75" s="31" t="str">
        <f t="shared" si="7"/>
        <v>No</v>
      </c>
    </row>
    <row r="76" spans="1:11" x14ac:dyDescent="0.35">
      <c r="A76" s="77" t="s">
        <v>146</v>
      </c>
      <c r="B76" s="13">
        <v>3.5</v>
      </c>
      <c r="C76" s="13">
        <v>4</v>
      </c>
      <c r="D76" s="13">
        <v>3</v>
      </c>
      <c r="E76" s="13">
        <v>4.5</v>
      </c>
      <c r="F76" s="13">
        <v>4</v>
      </c>
      <c r="G76" s="31">
        <f t="shared" si="6"/>
        <v>19</v>
      </c>
      <c r="H76" s="31">
        <v>30</v>
      </c>
      <c r="I76" s="14">
        <f t="shared" si="1"/>
        <v>63.333333333333336</v>
      </c>
      <c r="J76" s="31">
        <f t="shared" si="5"/>
        <v>3</v>
      </c>
      <c r="K76" s="31" t="str">
        <f t="shared" si="7"/>
        <v>Yes</v>
      </c>
    </row>
    <row r="77" spans="1:11" x14ac:dyDescent="0.35">
      <c r="A77" s="77" t="s">
        <v>147</v>
      </c>
      <c r="B77" s="13">
        <v>6</v>
      </c>
      <c r="C77" s="13">
        <v>4.5</v>
      </c>
      <c r="D77" s="13">
        <v>5</v>
      </c>
      <c r="E77" s="13">
        <v>4.5</v>
      </c>
      <c r="F77" s="13">
        <v>5</v>
      </c>
      <c r="G77" s="31">
        <f t="shared" si="6"/>
        <v>25</v>
      </c>
      <c r="H77" s="31">
        <v>30</v>
      </c>
      <c r="I77" s="14">
        <f t="shared" si="1"/>
        <v>83.333333333333329</v>
      </c>
      <c r="J77" s="31">
        <f t="shared" si="5"/>
        <v>3</v>
      </c>
      <c r="K77" s="31" t="str">
        <f t="shared" si="7"/>
        <v>Yes</v>
      </c>
    </row>
    <row r="78" spans="1:11" x14ac:dyDescent="0.35">
      <c r="A78" s="77" t="s">
        <v>148</v>
      </c>
      <c r="B78" s="13">
        <v>3</v>
      </c>
      <c r="C78" s="13">
        <v>3</v>
      </c>
      <c r="D78" s="13">
        <v>3</v>
      </c>
      <c r="E78" s="13">
        <v>3</v>
      </c>
      <c r="F78" s="13">
        <v>3</v>
      </c>
      <c r="G78" s="31">
        <f t="shared" si="6"/>
        <v>15</v>
      </c>
      <c r="H78" s="31">
        <v>30</v>
      </c>
      <c r="I78" s="14">
        <f t="shared" si="1"/>
        <v>50</v>
      </c>
      <c r="J78" s="31">
        <f t="shared" si="5"/>
        <v>2</v>
      </c>
      <c r="K78" s="31" t="str">
        <f t="shared" si="7"/>
        <v>No</v>
      </c>
    </row>
    <row r="79" spans="1:11" x14ac:dyDescent="0.35">
      <c r="A79" s="77" t="s">
        <v>149</v>
      </c>
      <c r="B79" s="13">
        <v>3.5</v>
      </c>
      <c r="C79" s="13">
        <v>4</v>
      </c>
      <c r="D79" s="13">
        <v>3</v>
      </c>
      <c r="E79" s="13">
        <v>4.5</v>
      </c>
      <c r="F79" s="13">
        <v>4</v>
      </c>
      <c r="G79" s="31">
        <f t="shared" si="6"/>
        <v>19</v>
      </c>
      <c r="H79" s="31">
        <v>30</v>
      </c>
      <c r="I79" s="14">
        <f t="shared" si="1"/>
        <v>63.333333333333336</v>
      </c>
      <c r="J79" s="31">
        <f t="shared" si="5"/>
        <v>3</v>
      </c>
      <c r="K79" s="31" t="str">
        <f t="shared" si="7"/>
        <v>Yes</v>
      </c>
    </row>
    <row r="80" spans="1:11" x14ac:dyDescent="0.35">
      <c r="A80" s="77" t="s">
        <v>150</v>
      </c>
      <c r="B80" s="13">
        <v>4</v>
      </c>
      <c r="C80" s="13">
        <v>4.5</v>
      </c>
      <c r="D80" s="13">
        <v>4</v>
      </c>
      <c r="E80" s="13">
        <v>5</v>
      </c>
      <c r="F80" s="13">
        <v>4.5</v>
      </c>
      <c r="G80" s="31">
        <f t="shared" si="6"/>
        <v>22</v>
      </c>
      <c r="H80" s="31">
        <v>30</v>
      </c>
      <c r="I80" s="14">
        <f t="shared" si="1"/>
        <v>73.333333333333329</v>
      </c>
      <c r="J80" s="31">
        <f t="shared" si="5"/>
        <v>3</v>
      </c>
      <c r="K80" s="31" t="str">
        <f t="shared" si="7"/>
        <v>Yes</v>
      </c>
    </row>
    <row r="81" spans="1:11" x14ac:dyDescent="0.35">
      <c r="A81" s="77" t="s">
        <v>151</v>
      </c>
      <c r="B81" s="13">
        <v>3</v>
      </c>
      <c r="C81" s="13">
        <v>3</v>
      </c>
      <c r="D81" s="13">
        <v>3</v>
      </c>
      <c r="E81" s="13">
        <v>3</v>
      </c>
      <c r="F81" s="13">
        <v>3</v>
      </c>
      <c r="G81" s="31">
        <f t="shared" si="6"/>
        <v>15</v>
      </c>
      <c r="H81" s="31">
        <v>30</v>
      </c>
      <c r="I81" s="14">
        <f t="shared" si="1"/>
        <v>50</v>
      </c>
      <c r="J81" s="31">
        <f t="shared" si="5"/>
        <v>2</v>
      </c>
      <c r="K81" s="31" t="str">
        <f t="shared" si="7"/>
        <v>No</v>
      </c>
    </row>
    <row r="82" spans="1:11" x14ac:dyDescent="0.35">
      <c r="A82" s="77" t="s">
        <v>152</v>
      </c>
      <c r="B82" s="13">
        <v>3</v>
      </c>
      <c r="C82" s="13">
        <v>3</v>
      </c>
      <c r="D82" s="13">
        <v>4</v>
      </c>
      <c r="E82" s="13">
        <v>3</v>
      </c>
      <c r="F82" s="13">
        <v>3</v>
      </c>
      <c r="G82" s="31">
        <f t="shared" si="6"/>
        <v>16</v>
      </c>
      <c r="H82" s="31">
        <v>30</v>
      </c>
      <c r="I82" s="14">
        <f t="shared" si="1"/>
        <v>53.333333333333336</v>
      </c>
      <c r="J82" s="31">
        <f t="shared" si="5"/>
        <v>2</v>
      </c>
      <c r="K82" s="31" t="str">
        <f t="shared" si="7"/>
        <v>No</v>
      </c>
    </row>
    <row r="83" spans="1:11" x14ac:dyDescent="0.35">
      <c r="A83" s="77" t="s">
        <v>153</v>
      </c>
      <c r="B83" s="13">
        <v>4</v>
      </c>
      <c r="C83" s="13">
        <v>3</v>
      </c>
      <c r="D83" s="13">
        <v>3</v>
      </c>
      <c r="E83" s="13">
        <v>4</v>
      </c>
      <c r="F83" s="13">
        <v>3</v>
      </c>
      <c r="G83" s="31">
        <f t="shared" si="6"/>
        <v>17</v>
      </c>
      <c r="H83" s="31">
        <v>30</v>
      </c>
      <c r="I83" s="14">
        <f t="shared" si="1"/>
        <v>56.666666666666664</v>
      </c>
      <c r="J83" s="31">
        <f t="shared" si="5"/>
        <v>2</v>
      </c>
      <c r="K83" s="31" t="str">
        <f t="shared" si="7"/>
        <v>No</v>
      </c>
    </row>
    <row r="84" spans="1:11" x14ac:dyDescent="0.35">
      <c r="A84" s="77" t="s">
        <v>154</v>
      </c>
      <c r="B84" s="13">
        <v>4</v>
      </c>
      <c r="C84" s="13">
        <v>4.5</v>
      </c>
      <c r="D84" s="13">
        <v>4</v>
      </c>
      <c r="E84" s="13">
        <v>5</v>
      </c>
      <c r="F84" s="13">
        <v>4.5</v>
      </c>
      <c r="G84" s="31">
        <f t="shared" si="6"/>
        <v>22</v>
      </c>
      <c r="H84" s="31">
        <v>30</v>
      </c>
      <c r="I84" s="14">
        <f t="shared" si="1"/>
        <v>73.333333333333329</v>
      </c>
      <c r="J84" s="31">
        <f t="shared" si="5"/>
        <v>3</v>
      </c>
      <c r="K84" s="31" t="str">
        <f t="shared" si="7"/>
        <v>Yes</v>
      </c>
    </row>
    <row r="85" spans="1:11" x14ac:dyDescent="0.35">
      <c r="A85" s="77" t="s">
        <v>155</v>
      </c>
      <c r="B85" s="13">
        <v>3.5</v>
      </c>
      <c r="C85" s="13">
        <v>4</v>
      </c>
      <c r="D85" s="13">
        <v>3</v>
      </c>
      <c r="E85" s="13">
        <v>4.5</v>
      </c>
      <c r="F85" s="13">
        <v>4</v>
      </c>
      <c r="G85" s="31">
        <f t="shared" si="6"/>
        <v>19</v>
      </c>
      <c r="H85" s="31">
        <v>30</v>
      </c>
      <c r="I85" s="14">
        <f t="shared" si="1"/>
        <v>63.333333333333336</v>
      </c>
      <c r="J85" s="31">
        <f t="shared" si="5"/>
        <v>3</v>
      </c>
      <c r="K85" s="31" t="str">
        <f t="shared" si="7"/>
        <v>Yes</v>
      </c>
    </row>
    <row r="86" spans="1:11" x14ac:dyDescent="0.35">
      <c r="A86" s="77" t="s">
        <v>156</v>
      </c>
      <c r="B86" s="13">
        <v>3</v>
      </c>
      <c r="C86" s="13">
        <v>3</v>
      </c>
      <c r="D86" s="13">
        <v>3</v>
      </c>
      <c r="E86" s="13">
        <v>3</v>
      </c>
      <c r="F86" s="13">
        <v>3</v>
      </c>
      <c r="G86" s="31">
        <f t="shared" si="6"/>
        <v>15</v>
      </c>
      <c r="H86" s="31">
        <v>30</v>
      </c>
      <c r="I86" s="14">
        <f t="shared" si="1"/>
        <v>50</v>
      </c>
      <c r="J86" s="31">
        <f t="shared" si="5"/>
        <v>2</v>
      </c>
      <c r="K86" s="31" t="str">
        <f t="shared" si="7"/>
        <v>No</v>
      </c>
    </row>
    <row r="87" spans="1:11" x14ac:dyDescent="0.35">
      <c r="A87" s="77" t="s">
        <v>157</v>
      </c>
      <c r="B87" s="13">
        <v>4</v>
      </c>
      <c r="C87" s="13">
        <v>3.5</v>
      </c>
      <c r="D87" s="13">
        <v>4</v>
      </c>
      <c r="E87" s="13">
        <v>5</v>
      </c>
      <c r="F87" s="13">
        <v>4.5</v>
      </c>
      <c r="G87" s="31">
        <f t="shared" si="6"/>
        <v>21</v>
      </c>
      <c r="H87" s="31">
        <v>30</v>
      </c>
      <c r="I87" s="14">
        <f t="shared" si="1"/>
        <v>70</v>
      </c>
      <c r="J87" s="31">
        <f t="shared" si="5"/>
        <v>3</v>
      </c>
      <c r="K87" s="31" t="str">
        <f t="shared" si="7"/>
        <v>Yes</v>
      </c>
    </row>
    <row r="88" spans="1:11" x14ac:dyDescent="0.35">
      <c r="A88" s="77" t="s">
        <v>158</v>
      </c>
      <c r="B88" s="13">
        <v>4</v>
      </c>
      <c r="C88" s="13">
        <v>4.5</v>
      </c>
      <c r="D88" s="13">
        <v>4</v>
      </c>
      <c r="E88" s="13">
        <v>5</v>
      </c>
      <c r="F88" s="13">
        <v>4.5</v>
      </c>
      <c r="G88" s="31">
        <f t="shared" si="6"/>
        <v>22</v>
      </c>
      <c r="H88" s="31">
        <v>30</v>
      </c>
      <c r="I88" s="14">
        <f t="shared" si="1"/>
        <v>73.333333333333329</v>
      </c>
      <c r="J88" s="31">
        <f t="shared" si="5"/>
        <v>3</v>
      </c>
      <c r="K88" s="31" t="str">
        <f t="shared" si="7"/>
        <v>Yes</v>
      </c>
    </row>
    <row r="89" spans="1:11" x14ac:dyDescent="0.35">
      <c r="A89" s="77" t="s">
        <v>159</v>
      </c>
      <c r="B89" s="13">
        <v>3.5</v>
      </c>
      <c r="C89" s="13">
        <v>4</v>
      </c>
      <c r="D89" s="13">
        <v>3</v>
      </c>
      <c r="E89" s="13">
        <v>4.5</v>
      </c>
      <c r="F89" s="13">
        <v>4</v>
      </c>
      <c r="G89" s="31">
        <f t="shared" si="6"/>
        <v>19</v>
      </c>
      <c r="H89" s="31">
        <v>30</v>
      </c>
      <c r="I89" s="14">
        <f t="shared" si="1"/>
        <v>63.333333333333336</v>
      </c>
      <c r="J89" s="31">
        <f t="shared" si="5"/>
        <v>3</v>
      </c>
      <c r="K89" s="31" t="str">
        <f t="shared" si="7"/>
        <v>Yes</v>
      </c>
    </row>
    <row r="90" spans="1:11" x14ac:dyDescent="0.35">
      <c r="A90" s="77" t="s">
        <v>160</v>
      </c>
      <c r="B90" s="13">
        <v>5</v>
      </c>
      <c r="C90" s="13">
        <v>4</v>
      </c>
      <c r="D90" s="13">
        <v>3</v>
      </c>
      <c r="E90" s="13">
        <v>4.5</v>
      </c>
      <c r="F90" s="13">
        <v>4</v>
      </c>
      <c r="G90" s="31">
        <f t="shared" si="6"/>
        <v>20.5</v>
      </c>
      <c r="H90" s="31">
        <v>30</v>
      </c>
      <c r="I90" s="14">
        <f t="shared" si="1"/>
        <v>68.333333333333329</v>
      </c>
      <c r="J90" s="31">
        <f t="shared" si="5"/>
        <v>3</v>
      </c>
      <c r="K90" s="31" t="str">
        <f t="shared" si="7"/>
        <v>Yes</v>
      </c>
    </row>
    <row r="91" spans="1:11" x14ac:dyDescent="0.35">
      <c r="A91" s="77" t="s">
        <v>161</v>
      </c>
      <c r="B91" s="13">
        <v>3</v>
      </c>
      <c r="C91" s="13">
        <v>3</v>
      </c>
      <c r="D91" s="13">
        <v>4</v>
      </c>
      <c r="E91" s="13">
        <v>3</v>
      </c>
      <c r="F91" s="13">
        <v>3</v>
      </c>
      <c r="G91" s="31">
        <f t="shared" si="6"/>
        <v>16</v>
      </c>
      <c r="H91" s="31">
        <v>30</v>
      </c>
      <c r="I91" s="14">
        <f t="shared" si="1"/>
        <v>53.333333333333336</v>
      </c>
      <c r="J91" s="31">
        <f t="shared" si="5"/>
        <v>2</v>
      </c>
      <c r="K91" s="31" t="str">
        <f t="shared" si="7"/>
        <v>No</v>
      </c>
    </row>
    <row r="92" spans="1:11" x14ac:dyDescent="0.35">
      <c r="A92" s="77" t="s">
        <v>162</v>
      </c>
      <c r="B92" s="13">
        <v>4</v>
      </c>
      <c r="C92" s="13">
        <v>3</v>
      </c>
      <c r="D92" s="13">
        <v>3</v>
      </c>
      <c r="E92" s="13">
        <v>4</v>
      </c>
      <c r="F92" s="13">
        <v>3</v>
      </c>
      <c r="G92" s="31">
        <f t="shared" si="6"/>
        <v>17</v>
      </c>
      <c r="H92" s="31">
        <v>30</v>
      </c>
      <c r="I92" s="14">
        <f t="shared" si="1"/>
        <v>56.666666666666664</v>
      </c>
      <c r="J92" s="31">
        <f t="shared" si="5"/>
        <v>2</v>
      </c>
      <c r="K92" s="31" t="str">
        <f t="shared" si="7"/>
        <v>No</v>
      </c>
    </row>
    <row r="93" spans="1:11" x14ac:dyDescent="0.35">
      <c r="A93" s="77" t="s">
        <v>163</v>
      </c>
      <c r="B93" s="13">
        <v>4</v>
      </c>
      <c r="C93" s="13">
        <v>4.5</v>
      </c>
      <c r="D93" s="13">
        <v>4</v>
      </c>
      <c r="E93" s="13">
        <v>5</v>
      </c>
      <c r="F93" s="13">
        <v>4.5</v>
      </c>
      <c r="G93" s="31">
        <f t="shared" si="6"/>
        <v>22</v>
      </c>
      <c r="H93" s="31">
        <v>30</v>
      </c>
      <c r="I93" s="14">
        <f t="shared" si="1"/>
        <v>73.333333333333329</v>
      </c>
      <c r="J93" s="31">
        <f t="shared" si="5"/>
        <v>3</v>
      </c>
      <c r="K93" s="31" t="str">
        <f t="shared" si="7"/>
        <v>Yes</v>
      </c>
    </row>
    <row r="94" spans="1:11" x14ac:dyDescent="0.35">
      <c r="A94" s="77" t="s">
        <v>164</v>
      </c>
      <c r="B94" s="13">
        <v>4</v>
      </c>
      <c r="C94" s="13">
        <v>3.5</v>
      </c>
      <c r="D94" s="13">
        <v>4</v>
      </c>
      <c r="E94" s="13">
        <v>5</v>
      </c>
      <c r="F94" s="13">
        <v>4.5</v>
      </c>
      <c r="G94" s="31">
        <f t="shared" si="6"/>
        <v>21</v>
      </c>
      <c r="H94" s="31">
        <v>30</v>
      </c>
      <c r="I94" s="14">
        <f t="shared" si="1"/>
        <v>70</v>
      </c>
      <c r="J94" s="31">
        <f t="shared" si="5"/>
        <v>3</v>
      </c>
      <c r="K94" s="31" t="str">
        <f t="shared" si="7"/>
        <v>Yes</v>
      </c>
    </row>
    <row r="95" spans="1:11" x14ac:dyDescent="0.35">
      <c r="A95" s="77" t="s">
        <v>165</v>
      </c>
      <c r="B95" s="13">
        <v>4</v>
      </c>
      <c r="C95" s="13">
        <v>4.5</v>
      </c>
      <c r="D95" s="13">
        <v>4</v>
      </c>
      <c r="E95" s="13">
        <v>5</v>
      </c>
      <c r="F95" s="13">
        <v>4.5</v>
      </c>
      <c r="G95" s="31">
        <f t="shared" si="6"/>
        <v>22</v>
      </c>
      <c r="H95" s="31">
        <v>30</v>
      </c>
      <c r="I95" s="14">
        <f t="shared" si="1"/>
        <v>73.333333333333329</v>
      </c>
      <c r="J95" s="31">
        <f t="shared" si="5"/>
        <v>3</v>
      </c>
      <c r="K95" s="31" t="str">
        <f t="shared" si="7"/>
        <v>Yes</v>
      </c>
    </row>
    <row r="96" spans="1:11" x14ac:dyDescent="0.35">
      <c r="A96" s="77" t="s">
        <v>166</v>
      </c>
      <c r="B96" s="13">
        <v>3</v>
      </c>
      <c r="C96" s="13">
        <v>3</v>
      </c>
      <c r="D96" s="13">
        <v>4</v>
      </c>
      <c r="E96" s="13">
        <v>3</v>
      </c>
      <c r="F96" s="13">
        <v>3</v>
      </c>
      <c r="G96" s="31">
        <f t="shared" si="6"/>
        <v>16</v>
      </c>
      <c r="H96" s="31">
        <v>30</v>
      </c>
      <c r="I96" s="14">
        <f t="shared" si="1"/>
        <v>53.333333333333336</v>
      </c>
      <c r="J96" s="31">
        <f t="shared" si="5"/>
        <v>2</v>
      </c>
      <c r="K96" s="31" t="str">
        <f t="shared" si="7"/>
        <v>No</v>
      </c>
    </row>
    <row r="97" spans="1:11" x14ac:dyDescent="0.35">
      <c r="A97" s="77" t="s">
        <v>167</v>
      </c>
      <c r="B97" s="13">
        <v>4</v>
      </c>
      <c r="C97" s="13">
        <v>3</v>
      </c>
      <c r="D97" s="13">
        <v>3</v>
      </c>
      <c r="E97" s="13">
        <v>4</v>
      </c>
      <c r="F97" s="13">
        <v>3</v>
      </c>
      <c r="G97" s="31">
        <f t="shared" si="6"/>
        <v>17</v>
      </c>
      <c r="H97" s="31">
        <v>30</v>
      </c>
      <c r="I97" s="14">
        <f t="shared" si="1"/>
        <v>56.666666666666664</v>
      </c>
      <c r="J97" s="31">
        <f t="shared" si="5"/>
        <v>2</v>
      </c>
      <c r="K97" s="31" t="str">
        <f t="shared" si="7"/>
        <v>No</v>
      </c>
    </row>
    <row r="98" spans="1:11" x14ac:dyDescent="0.35">
      <c r="A98" s="77" t="s">
        <v>168</v>
      </c>
      <c r="B98" s="13">
        <v>4</v>
      </c>
      <c r="C98" s="13">
        <v>4.5</v>
      </c>
      <c r="D98" s="13">
        <v>4</v>
      </c>
      <c r="E98" s="13">
        <v>5</v>
      </c>
      <c r="F98" s="13">
        <v>4.5</v>
      </c>
      <c r="G98" s="31">
        <f t="shared" si="6"/>
        <v>22</v>
      </c>
      <c r="H98" s="31">
        <v>30</v>
      </c>
      <c r="I98" s="14">
        <f t="shared" si="1"/>
        <v>73.333333333333329</v>
      </c>
      <c r="J98" s="31">
        <f t="shared" si="5"/>
        <v>3</v>
      </c>
      <c r="K98" s="31" t="str">
        <f t="shared" si="7"/>
        <v>Yes</v>
      </c>
    </row>
    <row r="99" spans="1:11" x14ac:dyDescent="0.35">
      <c r="A99" s="77" t="s">
        <v>169</v>
      </c>
      <c r="B99" s="13">
        <v>3</v>
      </c>
      <c r="C99" s="13">
        <v>3</v>
      </c>
      <c r="D99" s="13">
        <v>3</v>
      </c>
      <c r="E99" s="13">
        <v>3</v>
      </c>
      <c r="F99" s="13">
        <v>3</v>
      </c>
      <c r="G99" s="31">
        <f t="shared" si="6"/>
        <v>15</v>
      </c>
      <c r="H99" s="31">
        <v>30</v>
      </c>
      <c r="I99" s="14">
        <f t="shared" si="1"/>
        <v>50</v>
      </c>
      <c r="J99" s="31">
        <f t="shared" si="5"/>
        <v>2</v>
      </c>
      <c r="K99" s="31" t="str">
        <f t="shared" si="7"/>
        <v>No</v>
      </c>
    </row>
    <row r="100" spans="1:11" x14ac:dyDescent="0.35">
      <c r="A100" s="77" t="s">
        <v>170</v>
      </c>
      <c r="B100" s="13">
        <v>3.5</v>
      </c>
      <c r="C100" s="13">
        <v>4</v>
      </c>
      <c r="D100" s="13">
        <v>3</v>
      </c>
      <c r="E100" s="13">
        <v>4.5</v>
      </c>
      <c r="F100" s="13">
        <v>4</v>
      </c>
      <c r="G100" s="31">
        <f t="shared" si="6"/>
        <v>19</v>
      </c>
      <c r="H100" s="31">
        <v>30</v>
      </c>
      <c r="I100" s="14">
        <f t="shared" si="1"/>
        <v>63.333333333333336</v>
      </c>
      <c r="J100" s="31">
        <f t="shared" si="5"/>
        <v>3</v>
      </c>
      <c r="K100" s="31" t="str">
        <f t="shared" si="7"/>
        <v>Yes</v>
      </c>
    </row>
    <row r="101" spans="1:11" x14ac:dyDescent="0.35">
      <c r="A101" s="77" t="s">
        <v>171</v>
      </c>
      <c r="B101" s="13">
        <v>3</v>
      </c>
      <c r="C101" s="13">
        <v>3</v>
      </c>
      <c r="D101" s="13">
        <v>3</v>
      </c>
      <c r="E101" s="13">
        <v>3</v>
      </c>
      <c r="F101" s="13">
        <v>3</v>
      </c>
      <c r="G101" s="31">
        <f t="shared" si="6"/>
        <v>15</v>
      </c>
      <c r="H101" s="31">
        <v>30</v>
      </c>
      <c r="I101" s="14">
        <f t="shared" si="1"/>
        <v>50</v>
      </c>
      <c r="J101" s="31">
        <f t="shared" si="5"/>
        <v>2</v>
      </c>
      <c r="K101" s="31" t="str">
        <f t="shared" si="7"/>
        <v>No</v>
      </c>
    </row>
    <row r="102" spans="1:11" x14ac:dyDescent="0.35">
      <c r="A102" s="77" t="s">
        <v>172</v>
      </c>
      <c r="B102" s="13">
        <v>4</v>
      </c>
      <c r="C102" s="13">
        <v>3.5</v>
      </c>
      <c r="D102" s="13">
        <v>4</v>
      </c>
      <c r="E102" s="13">
        <v>5</v>
      </c>
      <c r="F102" s="13">
        <v>4.5</v>
      </c>
      <c r="G102" s="31">
        <f t="shared" si="6"/>
        <v>21</v>
      </c>
      <c r="H102" s="31">
        <v>30</v>
      </c>
      <c r="I102" s="14">
        <f t="shared" si="1"/>
        <v>70</v>
      </c>
      <c r="J102" s="31">
        <f t="shared" si="5"/>
        <v>3</v>
      </c>
      <c r="K102" s="31" t="str">
        <f t="shared" si="7"/>
        <v>Yes</v>
      </c>
    </row>
    <row r="103" spans="1:11" x14ac:dyDescent="0.35">
      <c r="A103" s="77" t="s">
        <v>173</v>
      </c>
      <c r="B103" s="13">
        <v>4</v>
      </c>
      <c r="C103" s="13">
        <v>4.5</v>
      </c>
      <c r="D103" s="13">
        <v>4</v>
      </c>
      <c r="E103" s="13">
        <v>5</v>
      </c>
      <c r="F103" s="13">
        <v>4.5</v>
      </c>
      <c r="G103" s="31">
        <f t="shared" si="6"/>
        <v>22</v>
      </c>
      <c r="H103" s="31">
        <v>30</v>
      </c>
      <c r="I103" s="14">
        <f t="shared" si="1"/>
        <v>73.333333333333329</v>
      </c>
      <c r="J103" s="31">
        <f t="shared" si="5"/>
        <v>3</v>
      </c>
      <c r="K103" s="31" t="str">
        <f t="shared" si="7"/>
        <v>Yes</v>
      </c>
    </row>
    <row r="104" spans="1:11" x14ac:dyDescent="0.35">
      <c r="A104" s="77" t="s">
        <v>174</v>
      </c>
      <c r="B104" s="13">
        <v>3.5</v>
      </c>
      <c r="C104" s="13">
        <v>4</v>
      </c>
      <c r="D104" s="13">
        <v>3</v>
      </c>
      <c r="E104" s="13">
        <v>4.5</v>
      </c>
      <c r="F104" s="13">
        <v>4</v>
      </c>
      <c r="G104" s="31">
        <f t="shared" si="6"/>
        <v>19</v>
      </c>
      <c r="H104" s="31">
        <v>30</v>
      </c>
      <c r="I104" s="14">
        <f t="shared" si="1"/>
        <v>63.333333333333336</v>
      </c>
      <c r="J104" s="31">
        <f t="shared" si="5"/>
        <v>3</v>
      </c>
      <c r="K104" s="31" t="str">
        <f t="shared" si="7"/>
        <v>Yes</v>
      </c>
    </row>
    <row r="105" spans="1:11" x14ac:dyDescent="0.35">
      <c r="A105" s="77" t="s">
        <v>175</v>
      </c>
      <c r="B105" s="13">
        <v>4</v>
      </c>
      <c r="C105" s="13">
        <v>3.5</v>
      </c>
      <c r="D105" s="13">
        <v>4</v>
      </c>
      <c r="E105" s="13">
        <v>5</v>
      </c>
      <c r="F105" s="13">
        <v>4.5</v>
      </c>
      <c r="G105" s="31">
        <f t="shared" si="6"/>
        <v>21</v>
      </c>
      <c r="H105" s="31">
        <v>30</v>
      </c>
      <c r="I105" s="14">
        <f t="shared" si="1"/>
        <v>70</v>
      </c>
      <c r="J105" s="31">
        <f t="shared" si="5"/>
        <v>3</v>
      </c>
      <c r="K105" s="31" t="str">
        <f t="shared" si="7"/>
        <v>Yes</v>
      </c>
    </row>
    <row r="106" spans="1:11" x14ac:dyDescent="0.35">
      <c r="A106" s="77" t="s">
        <v>176</v>
      </c>
      <c r="B106" s="13">
        <v>4</v>
      </c>
      <c r="C106" s="13">
        <v>4.5</v>
      </c>
      <c r="D106" s="13">
        <v>4</v>
      </c>
      <c r="E106" s="13">
        <v>5</v>
      </c>
      <c r="F106" s="13">
        <v>4.5</v>
      </c>
      <c r="G106" s="31">
        <f t="shared" si="6"/>
        <v>22</v>
      </c>
      <c r="H106" s="31">
        <v>30</v>
      </c>
      <c r="I106" s="14">
        <f t="shared" si="1"/>
        <v>73.333333333333329</v>
      </c>
      <c r="J106" s="31">
        <f t="shared" si="5"/>
        <v>3</v>
      </c>
      <c r="K106" s="31" t="str">
        <f t="shared" si="7"/>
        <v>Yes</v>
      </c>
    </row>
    <row r="107" spans="1:11" x14ac:dyDescent="0.35">
      <c r="A107" s="77" t="s">
        <v>177</v>
      </c>
      <c r="B107" s="13">
        <v>3</v>
      </c>
      <c r="C107" s="13">
        <v>3</v>
      </c>
      <c r="D107" s="13">
        <v>3</v>
      </c>
      <c r="E107" s="13">
        <v>3</v>
      </c>
      <c r="F107" s="13">
        <v>3</v>
      </c>
      <c r="G107" s="31">
        <f t="shared" si="6"/>
        <v>15</v>
      </c>
      <c r="H107" s="31">
        <v>30</v>
      </c>
      <c r="I107" s="14">
        <f t="shared" si="1"/>
        <v>50</v>
      </c>
      <c r="J107" s="31">
        <f t="shared" si="5"/>
        <v>2</v>
      </c>
      <c r="K107" s="31" t="str">
        <f t="shared" si="7"/>
        <v>No</v>
      </c>
    </row>
    <row r="108" spans="1:11" x14ac:dyDescent="0.35">
      <c r="A108" s="77" t="s">
        <v>178</v>
      </c>
      <c r="B108" s="13">
        <v>3.5</v>
      </c>
      <c r="C108" s="13">
        <v>4</v>
      </c>
      <c r="D108" s="13">
        <v>3</v>
      </c>
      <c r="E108" s="13">
        <v>4.5</v>
      </c>
      <c r="F108" s="13">
        <v>4</v>
      </c>
      <c r="G108" s="31">
        <f t="shared" si="6"/>
        <v>19</v>
      </c>
      <c r="H108" s="31">
        <v>30</v>
      </c>
      <c r="I108" s="14">
        <f t="shared" si="1"/>
        <v>63.333333333333336</v>
      </c>
      <c r="J108" s="31">
        <f t="shared" si="5"/>
        <v>3</v>
      </c>
      <c r="K108" s="31" t="str">
        <f t="shared" si="7"/>
        <v>Yes</v>
      </c>
    </row>
    <row r="109" spans="1:11" x14ac:dyDescent="0.35">
      <c r="A109" s="77" t="s">
        <v>179</v>
      </c>
      <c r="B109" s="13">
        <v>3.5</v>
      </c>
      <c r="C109" s="13">
        <v>4</v>
      </c>
      <c r="D109" s="13">
        <v>3</v>
      </c>
      <c r="E109" s="13">
        <v>4.5</v>
      </c>
      <c r="F109" s="13">
        <v>4</v>
      </c>
      <c r="G109" s="31">
        <f t="shared" si="6"/>
        <v>19</v>
      </c>
      <c r="H109" s="31">
        <v>30</v>
      </c>
      <c r="I109" s="14">
        <f t="shared" si="1"/>
        <v>63.333333333333336</v>
      </c>
      <c r="J109" s="31">
        <f t="shared" si="5"/>
        <v>3</v>
      </c>
      <c r="K109" s="31" t="str">
        <f t="shared" si="7"/>
        <v>Yes</v>
      </c>
    </row>
    <row r="110" spans="1:11" x14ac:dyDescent="0.35">
      <c r="A110" s="77" t="s">
        <v>180</v>
      </c>
      <c r="B110" s="13">
        <v>3</v>
      </c>
      <c r="C110" s="13">
        <v>3</v>
      </c>
      <c r="D110" s="13">
        <v>4</v>
      </c>
      <c r="E110" s="13">
        <v>3</v>
      </c>
      <c r="F110" s="13">
        <v>3</v>
      </c>
      <c r="G110" s="31">
        <f t="shared" si="6"/>
        <v>16</v>
      </c>
      <c r="H110" s="31">
        <v>30</v>
      </c>
      <c r="I110" s="14">
        <f t="shared" si="1"/>
        <v>53.333333333333336</v>
      </c>
      <c r="J110" s="31">
        <f t="shared" si="5"/>
        <v>2</v>
      </c>
      <c r="K110" s="31" t="str">
        <f t="shared" si="7"/>
        <v>No</v>
      </c>
    </row>
    <row r="111" spans="1:11" x14ac:dyDescent="0.35">
      <c r="A111" s="77" t="s">
        <v>181</v>
      </c>
      <c r="B111" s="13">
        <v>4</v>
      </c>
      <c r="C111" s="13">
        <v>3</v>
      </c>
      <c r="D111" s="13">
        <v>3</v>
      </c>
      <c r="E111" s="13">
        <v>4</v>
      </c>
      <c r="F111" s="13">
        <v>3</v>
      </c>
      <c r="G111" s="31">
        <f t="shared" si="6"/>
        <v>17</v>
      </c>
      <c r="H111" s="31">
        <v>30</v>
      </c>
      <c r="I111" s="14">
        <f t="shared" si="1"/>
        <v>56.666666666666664</v>
      </c>
      <c r="J111" s="31">
        <f t="shared" si="5"/>
        <v>2</v>
      </c>
      <c r="K111" s="31" t="str">
        <f t="shared" si="7"/>
        <v>No</v>
      </c>
    </row>
    <row r="112" spans="1:11" x14ac:dyDescent="0.35">
      <c r="A112" s="77" t="s">
        <v>182</v>
      </c>
      <c r="B112" s="13">
        <v>6</v>
      </c>
      <c r="C112" s="13">
        <v>4.5</v>
      </c>
      <c r="D112" s="13">
        <v>5</v>
      </c>
      <c r="E112" s="13">
        <v>4.5</v>
      </c>
      <c r="F112" s="13">
        <v>5</v>
      </c>
      <c r="G112" s="31">
        <f t="shared" si="6"/>
        <v>25</v>
      </c>
      <c r="H112" s="31">
        <v>30</v>
      </c>
      <c r="I112" s="14">
        <f t="shared" si="1"/>
        <v>83.333333333333329</v>
      </c>
      <c r="J112" s="31">
        <f t="shared" si="5"/>
        <v>3</v>
      </c>
      <c r="K112" s="31" t="str">
        <f t="shared" si="7"/>
        <v>Yes</v>
      </c>
    </row>
    <row r="113" spans="1:11" x14ac:dyDescent="0.35">
      <c r="A113" s="77" t="s">
        <v>183</v>
      </c>
      <c r="B113" s="13">
        <v>3</v>
      </c>
      <c r="C113" s="13">
        <v>3</v>
      </c>
      <c r="D113" s="13">
        <v>3</v>
      </c>
      <c r="E113" s="13">
        <v>3</v>
      </c>
      <c r="F113" s="13">
        <v>3</v>
      </c>
      <c r="G113" s="31">
        <f t="shared" si="6"/>
        <v>15</v>
      </c>
      <c r="H113" s="31">
        <v>30</v>
      </c>
      <c r="I113" s="14">
        <f t="shared" si="1"/>
        <v>50</v>
      </c>
      <c r="J113" s="31">
        <f t="shared" si="5"/>
        <v>2</v>
      </c>
      <c r="K113" s="31" t="str">
        <f t="shared" si="7"/>
        <v>No</v>
      </c>
    </row>
    <row r="114" spans="1:11" x14ac:dyDescent="0.35">
      <c r="A114" s="77" t="s">
        <v>184</v>
      </c>
      <c r="B114" s="13">
        <v>3.5</v>
      </c>
      <c r="C114" s="13">
        <v>4</v>
      </c>
      <c r="D114" s="13">
        <v>3</v>
      </c>
      <c r="E114" s="13">
        <v>4.5</v>
      </c>
      <c r="F114" s="13">
        <v>4</v>
      </c>
      <c r="G114" s="31">
        <f t="shared" si="6"/>
        <v>19</v>
      </c>
      <c r="H114" s="31">
        <v>30</v>
      </c>
      <c r="I114" s="14">
        <f t="shared" si="1"/>
        <v>63.333333333333336</v>
      </c>
      <c r="J114" s="31">
        <f t="shared" si="5"/>
        <v>3</v>
      </c>
      <c r="K114" s="31" t="str">
        <f t="shared" si="7"/>
        <v>Yes</v>
      </c>
    </row>
    <row r="115" spans="1:11" x14ac:dyDescent="0.35">
      <c r="A115" s="77" t="s">
        <v>185</v>
      </c>
      <c r="B115" s="13">
        <v>3.5</v>
      </c>
      <c r="C115" s="13">
        <v>4</v>
      </c>
      <c r="D115" s="13">
        <v>3</v>
      </c>
      <c r="E115" s="13">
        <v>4.5</v>
      </c>
      <c r="F115" s="13">
        <v>4</v>
      </c>
      <c r="G115" s="31">
        <f>SUM(B115:F115)</f>
        <v>19</v>
      </c>
      <c r="H115" s="31">
        <v>30</v>
      </c>
      <c r="I115" s="14">
        <f>100*G115/H115</f>
        <v>63.333333333333336</v>
      </c>
      <c r="J115" s="31">
        <f>IF(I115&gt;=60,3,IF(I115&gt;=40,2,1))</f>
        <v>3</v>
      </c>
      <c r="K115" s="31" t="str">
        <f>IF(J115=3,"Yes","No")</f>
        <v>Yes</v>
      </c>
    </row>
    <row r="116" spans="1:11" x14ac:dyDescent="0.35">
      <c r="A116" s="77" t="s">
        <v>186</v>
      </c>
      <c r="B116" s="13">
        <v>3</v>
      </c>
      <c r="C116" s="13">
        <v>3</v>
      </c>
      <c r="D116" s="13">
        <v>4</v>
      </c>
      <c r="E116" s="13">
        <v>3</v>
      </c>
      <c r="F116" s="13">
        <v>3</v>
      </c>
      <c r="G116" s="31">
        <f>SUM(B116:F116)</f>
        <v>16</v>
      </c>
      <c r="H116" s="31">
        <v>30</v>
      </c>
      <c r="I116" s="14">
        <f>100*G116/H116</f>
        <v>53.333333333333336</v>
      </c>
      <c r="J116" s="31">
        <f>IF(I116&gt;=60,3,IF(I116&gt;=40,2,1))</f>
        <v>2</v>
      </c>
      <c r="K116" s="31" t="str">
        <f>IF(J116=3,"Yes","No")</f>
        <v>No</v>
      </c>
    </row>
    <row r="117" spans="1:11" x14ac:dyDescent="0.35">
      <c r="A117" s="77" t="s">
        <v>187</v>
      </c>
      <c r="B117" s="13">
        <v>4</v>
      </c>
      <c r="C117" s="13">
        <v>3</v>
      </c>
      <c r="D117" s="13">
        <v>3</v>
      </c>
      <c r="E117" s="13">
        <v>4</v>
      </c>
      <c r="F117" s="13">
        <v>3</v>
      </c>
      <c r="G117" s="31">
        <f>SUM(B117:F117)</f>
        <v>17</v>
      </c>
      <c r="H117" s="31">
        <v>30</v>
      </c>
      <c r="I117" s="14">
        <f>100*G117/H117</f>
        <v>56.666666666666664</v>
      </c>
      <c r="J117" s="31">
        <f>IF(I117&gt;=60,3,IF(I117&gt;=40,2,1))</f>
        <v>2</v>
      </c>
      <c r="K117" s="31" t="str">
        <f>IF(J117=3,"Yes","No")</f>
        <v>No</v>
      </c>
    </row>
    <row r="118" spans="1:11" x14ac:dyDescent="0.35">
      <c r="A118" s="77" t="s">
        <v>188</v>
      </c>
      <c r="B118" s="13">
        <v>3.5</v>
      </c>
      <c r="C118" s="13">
        <v>4</v>
      </c>
      <c r="D118" s="13">
        <v>3</v>
      </c>
      <c r="E118" s="13">
        <v>4.5</v>
      </c>
      <c r="F118" s="13">
        <v>4</v>
      </c>
      <c r="G118" s="31">
        <f>SUM(B118:F118)</f>
        <v>19</v>
      </c>
      <c r="H118" s="31">
        <v>30</v>
      </c>
      <c r="I118" s="14">
        <f>100*G118/H118</f>
        <v>63.333333333333336</v>
      </c>
      <c r="J118" s="31">
        <f>IF(I118&gt;=60,3,IF(I118&gt;=40,2,1))</f>
        <v>3</v>
      </c>
      <c r="K118" s="31" t="str">
        <f>IF(J118=3,"Yes","No")</f>
        <v>Yes</v>
      </c>
    </row>
    <row r="119" spans="1:11" x14ac:dyDescent="0.35">
      <c r="A119" s="77" t="s">
        <v>189</v>
      </c>
      <c r="B119" s="13">
        <v>3.5</v>
      </c>
      <c r="C119" s="13">
        <v>4</v>
      </c>
      <c r="D119" s="13">
        <v>3</v>
      </c>
      <c r="E119" s="13">
        <v>4.5</v>
      </c>
      <c r="F119" s="13">
        <v>4</v>
      </c>
      <c r="G119" s="31">
        <f t="shared" ref="G119:G127" si="8">SUM(B119:F119)</f>
        <v>19</v>
      </c>
      <c r="H119" s="31">
        <v>30</v>
      </c>
      <c r="I119" s="14">
        <f t="shared" ref="I119:I127" si="9">100*G119/H119</f>
        <v>63.333333333333336</v>
      </c>
      <c r="J119" s="31">
        <f t="shared" ref="J119:J127" si="10">IF(I119&gt;=60,3,IF(I119&gt;=40,2,1))</f>
        <v>3</v>
      </c>
      <c r="K119" s="31" t="str">
        <f t="shared" ref="K119:K127" si="11">IF(J119=3,"Yes","No")</f>
        <v>Yes</v>
      </c>
    </row>
    <row r="120" spans="1:11" x14ac:dyDescent="0.35">
      <c r="A120" s="77" t="s">
        <v>190</v>
      </c>
      <c r="B120" s="13">
        <v>3.5</v>
      </c>
      <c r="C120" s="13">
        <v>4</v>
      </c>
      <c r="D120" s="13">
        <v>3</v>
      </c>
      <c r="E120" s="13">
        <v>4.5</v>
      </c>
      <c r="F120" s="13">
        <v>4</v>
      </c>
      <c r="G120" s="31">
        <f t="shared" si="8"/>
        <v>19</v>
      </c>
      <c r="H120" s="31">
        <v>30</v>
      </c>
      <c r="I120" s="14">
        <f t="shared" si="9"/>
        <v>63.333333333333336</v>
      </c>
      <c r="J120" s="31">
        <f t="shared" si="10"/>
        <v>3</v>
      </c>
      <c r="K120" s="31" t="str">
        <f t="shared" si="11"/>
        <v>Yes</v>
      </c>
    </row>
    <row r="121" spans="1:11" x14ac:dyDescent="0.35">
      <c r="A121" s="77" t="s">
        <v>191</v>
      </c>
      <c r="B121" s="13">
        <v>3.5</v>
      </c>
      <c r="C121" s="13">
        <v>4</v>
      </c>
      <c r="D121" s="13">
        <v>3</v>
      </c>
      <c r="E121" s="13">
        <v>4.5</v>
      </c>
      <c r="F121" s="13">
        <v>4</v>
      </c>
      <c r="G121" s="31">
        <f t="shared" si="8"/>
        <v>19</v>
      </c>
      <c r="H121" s="31">
        <v>30</v>
      </c>
      <c r="I121" s="14">
        <f t="shared" si="9"/>
        <v>63.333333333333336</v>
      </c>
      <c r="J121" s="31">
        <f t="shared" si="10"/>
        <v>3</v>
      </c>
      <c r="K121" s="31" t="str">
        <f t="shared" si="11"/>
        <v>Yes</v>
      </c>
    </row>
    <row r="122" spans="1:11" x14ac:dyDescent="0.35">
      <c r="A122" s="77" t="s">
        <v>192</v>
      </c>
      <c r="B122" s="13">
        <v>3.5</v>
      </c>
      <c r="C122" s="13">
        <v>4</v>
      </c>
      <c r="D122" s="13">
        <v>3</v>
      </c>
      <c r="E122" s="13">
        <v>4.5</v>
      </c>
      <c r="F122" s="13">
        <v>4</v>
      </c>
      <c r="G122" s="31">
        <f t="shared" si="8"/>
        <v>19</v>
      </c>
      <c r="H122" s="31">
        <v>30</v>
      </c>
      <c r="I122" s="14">
        <f t="shared" si="9"/>
        <v>63.333333333333336</v>
      </c>
      <c r="J122" s="31">
        <f t="shared" si="10"/>
        <v>3</v>
      </c>
      <c r="K122" s="31" t="str">
        <f t="shared" si="11"/>
        <v>Yes</v>
      </c>
    </row>
    <row r="123" spans="1:11" x14ac:dyDescent="0.35">
      <c r="A123" s="77" t="s">
        <v>193</v>
      </c>
      <c r="B123" s="13">
        <v>3.5</v>
      </c>
      <c r="C123" s="13">
        <v>4</v>
      </c>
      <c r="D123" s="13">
        <v>3</v>
      </c>
      <c r="E123" s="13">
        <v>4.5</v>
      </c>
      <c r="F123" s="13">
        <v>4</v>
      </c>
      <c r="G123" s="31">
        <f t="shared" si="8"/>
        <v>19</v>
      </c>
      <c r="H123" s="31">
        <v>30</v>
      </c>
      <c r="I123" s="14">
        <f t="shared" si="9"/>
        <v>63.333333333333336</v>
      </c>
      <c r="J123" s="31">
        <f t="shared" si="10"/>
        <v>3</v>
      </c>
      <c r="K123" s="31" t="str">
        <f t="shared" si="11"/>
        <v>Yes</v>
      </c>
    </row>
    <row r="124" spans="1:11" x14ac:dyDescent="0.35">
      <c r="A124" s="77" t="s">
        <v>194</v>
      </c>
      <c r="B124" s="13">
        <v>3.5</v>
      </c>
      <c r="C124" s="13">
        <v>4</v>
      </c>
      <c r="D124" s="13">
        <v>3</v>
      </c>
      <c r="E124" s="13">
        <v>4.5</v>
      </c>
      <c r="F124" s="13">
        <v>4</v>
      </c>
      <c r="G124" s="31">
        <f t="shared" si="8"/>
        <v>19</v>
      </c>
      <c r="H124" s="31">
        <v>30</v>
      </c>
      <c r="I124" s="14">
        <f t="shared" si="9"/>
        <v>63.333333333333336</v>
      </c>
      <c r="J124" s="31">
        <f t="shared" si="10"/>
        <v>3</v>
      </c>
      <c r="K124" s="31" t="str">
        <f t="shared" si="11"/>
        <v>Yes</v>
      </c>
    </row>
    <row r="125" spans="1:11" ht="24" x14ac:dyDescent="0.35">
      <c r="A125" s="77" t="s">
        <v>195</v>
      </c>
      <c r="B125" s="13">
        <v>3.5</v>
      </c>
      <c r="C125" s="13">
        <v>4</v>
      </c>
      <c r="D125" s="13">
        <v>3</v>
      </c>
      <c r="E125" s="13">
        <v>4.5</v>
      </c>
      <c r="F125" s="13">
        <v>4</v>
      </c>
      <c r="G125" s="31">
        <f t="shared" si="8"/>
        <v>19</v>
      </c>
      <c r="H125" s="31">
        <v>30</v>
      </c>
      <c r="I125" s="14">
        <f t="shared" si="9"/>
        <v>63.333333333333336</v>
      </c>
      <c r="J125" s="31">
        <f t="shared" si="10"/>
        <v>3</v>
      </c>
      <c r="K125" s="31" t="str">
        <f t="shared" si="11"/>
        <v>Yes</v>
      </c>
    </row>
    <row r="126" spans="1:11" x14ac:dyDescent="0.35">
      <c r="A126" s="77" t="s">
        <v>196</v>
      </c>
      <c r="B126" s="13">
        <v>3.5</v>
      </c>
      <c r="C126" s="13">
        <v>4</v>
      </c>
      <c r="D126" s="13">
        <v>3</v>
      </c>
      <c r="E126" s="13">
        <v>4.5</v>
      </c>
      <c r="F126" s="13">
        <v>4</v>
      </c>
      <c r="G126" s="31">
        <f t="shared" si="8"/>
        <v>19</v>
      </c>
      <c r="H126" s="31">
        <v>30</v>
      </c>
      <c r="I126" s="14">
        <f t="shared" si="9"/>
        <v>63.333333333333336</v>
      </c>
      <c r="J126" s="31">
        <f t="shared" si="10"/>
        <v>3</v>
      </c>
      <c r="K126" s="31" t="str">
        <f t="shared" si="11"/>
        <v>Yes</v>
      </c>
    </row>
    <row r="127" spans="1:11" x14ac:dyDescent="0.35">
      <c r="A127" s="77" t="s">
        <v>197</v>
      </c>
      <c r="B127" s="13">
        <v>3.5</v>
      </c>
      <c r="C127" s="13">
        <v>4</v>
      </c>
      <c r="D127" s="13">
        <v>3</v>
      </c>
      <c r="E127" s="13">
        <v>4.5</v>
      </c>
      <c r="F127" s="13">
        <v>4</v>
      </c>
      <c r="G127" s="31">
        <f t="shared" si="8"/>
        <v>19</v>
      </c>
      <c r="H127" s="31">
        <v>30</v>
      </c>
      <c r="I127" s="14">
        <f t="shared" si="9"/>
        <v>63.333333333333336</v>
      </c>
      <c r="J127" s="31">
        <f t="shared" si="10"/>
        <v>3</v>
      </c>
      <c r="K127" s="31" t="str">
        <f t="shared" si="11"/>
        <v>Yes</v>
      </c>
    </row>
    <row r="128" spans="1:11" x14ac:dyDescent="0.35">
      <c r="A128" s="77" t="s">
        <v>198</v>
      </c>
      <c r="B128" s="13">
        <v>4</v>
      </c>
      <c r="C128" s="13">
        <v>3.5</v>
      </c>
      <c r="D128" s="13">
        <v>4</v>
      </c>
      <c r="E128" s="13">
        <v>5</v>
      </c>
      <c r="F128" s="13">
        <v>4.5</v>
      </c>
      <c r="G128" s="31">
        <f t="shared" si="6"/>
        <v>21</v>
      </c>
      <c r="H128" s="31">
        <v>30</v>
      </c>
      <c r="I128" s="14">
        <f t="shared" si="1"/>
        <v>70</v>
      </c>
      <c r="J128" s="31">
        <f t="shared" si="5"/>
        <v>3</v>
      </c>
      <c r="K128" s="31" t="str">
        <f t="shared" si="7"/>
        <v>Yes</v>
      </c>
    </row>
    <row r="129" spans="1:11" x14ac:dyDescent="0.35">
      <c r="A129" s="77" t="s">
        <v>199</v>
      </c>
      <c r="B129" s="13">
        <v>4</v>
      </c>
      <c r="C129" s="13">
        <v>4.5</v>
      </c>
      <c r="D129" s="13">
        <v>4</v>
      </c>
      <c r="E129" s="13">
        <v>5</v>
      </c>
      <c r="F129" s="13">
        <v>4.5</v>
      </c>
      <c r="G129" s="31">
        <f t="shared" si="6"/>
        <v>22</v>
      </c>
      <c r="H129" s="31">
        <v>30</v>
      </c>
      <c r="I129" s="14">
        <f t="shared" si="1"/>
        <v>73.333333333333329</v>
      </c>
      <c r="J129" s="31">
        <f t="shared" si="5"/>
        <v>3</v>
      </c>
      <c r="K129" s="31" t="str">
        <f t="shared" si="7"/>
        <v>Yes</v>
      </c>
    </row>
    <row r="130" spans="1:11" x14ac:dyDescent="0.35">
      <c r="A130" s="77" t="s">
        <v>200</v>
      </c>
      <c r="B130" s="13">
        <v>4</v>
      </c>
      <c r="C130" s="13">
        <v>4</v>
      </c>
      <c r="D130" s="13">
        <v>6</v>
      </c>
      <c r="E130" s="13">
        <v>5</v>
      </c>
      <c r="F130" s="13">
        <v>5</v>
      </c>
      <c r="G130" s="31">
        <f t="shared" si="6"/>
        <v>24</v>
      </c>
      <c r="H130" s="31">
        <v>30</v>
      </c>
      <c r="I130" s="14">
        <f t="shared" si="1"/>
        <v>80</v>
      </c>
      <c r="J130" s="31">
        <f t="shared" si="5"/>
        <v>3</v>
      </c>
      <c r="K130" s="31" t="str">
        <f t="shared" si="7"/>
        <v>Yes</v>
      </c>
    </row>
    <row r="131" spans="1:11" x14ac:dyDescent="0.35">
      <c r="A131" s="77" t="s">
        <v>201</v>
      </c>
      <c r="B131" s="13">
        <v>3.5</v>
      </c>
      <c r="C131" s="13">
        <v>4</v>
      </c>
      <c r="D131" s="13">
        <v>3</v>
      </c>
      <c r="E131" s="13">
        <v>4.5</v>
      </c>
      <c r="F131" s="13">
        <v>4</v>
      </c>
      <c r="G131" s="31">
        <f t="shared" si="6"/>
        <v>19</v>
      </c>
      <c r="H131" s="31">
        <v>30</v>
      </c>
      <c r="I131" s="14">
        <f t="shared" si="1"/>
        <v>63.333333333333336</v>
      </c>
      <c r="J131" s="31">
        <f t="shared" si="5"/>
        <v>3</v>
      </c>
      <c r="K131" s="31" t="str">
        <f t="shared" si="7"/>
        <v>Yes</v>
      </c>
    </row>
    <row r="132" spans="1:11" x14ac:dyDescent="0.35">
      <c r="A132" s="77" t="s">
        <v>202</v>
      </c>
      <c r="B132" s="13">
        <v>3</v>
      </c>
      <c r="C132" s="13">
        <v>3</v>
      </c>
      <c r="D132" s="13">
        <v>3.5</v>
      </c>
      <c r="E132" s="13">
        <v>3</v>
      </c>
      <c r="F132" s="13">
        <v>3.5</v>
      </c>
      <c r="G132" s="31">
        <f t="shared" si="6"/>
        <v>16</v>
      </c>
      <c r="H132" s="31">
        <v>30</v>
      </c>
      <c r="I132" s="14">
        <f t="shared" si="1"/>
        <v>53.333333333333336</v>
      </c>
      <c r="J132" s="31">
        <f t="shared" si="5"/>
        <v>2</v>
      </c>
      <c r="K132" s="31" t="str">
        <f t="shared" si="7"/>
        <v>No</v>
      </c>
    </row>
    <row r="133" spans="1:11" x14ac:dyDescent="0.35">
      <c r="A133" s="77" t="s">
        <v>203</v>
      </c>
      <c r="B133" s="13">
        <v>4</v>
      </c>
      <c r="C133" s="13">
        <v>3.5</v>
      </c>
      <c r="D133" s="13">
        <v>4</v>
      </c>
      <c r="E133" s="13">
        <v>5</v>
      </c>
      <c r="F133" s="13">
        <v>4.5</v>
      </c>
      <c r="G133" s="31">
        <f t="shared" si="6"/>
        <v>21</v>
      </c>
      <c r="H133" s="31">
        <v>30</v>
      </c>
      <c r="I133" s="14">
        <f t="shared" si="1"/>
        <v>70</v>
      </c>
      <c r="J133" s="31">
        <f t="shared" si="5"/>
        <v>3</v>
      </c>
      <c r="K133" s="31" t="str">
        <f t="shared" si="7"/>
        <v>Yes</v>
      </c>
    </row>
    <row r="134" spans="1:11" x14ac:dyDescent="0.35">
      <c r="A134" s="77" t="s">
        <v>204</v>
      </c>
      <c r="B134" s="13">
        <v>3</v>
      </c>
      <c r="C134" s="13">
        <v>3</v>
      </c>
      <c r="D134" s="13">
        <v>4</v>
      </c>
      <c r="E134" s="13">
        <v>3</v>
      </c>
      <c r="F134" s="13">
        <v>3</v>
      </c>
      <c r="G134" s="31">
        <f t="shared" si="6"/>
        <v>16</v>
      </c>
      <c r="H134" s="31">
        <v>30</v>
      </c>
      <c r="I134" s="14">
        <f t="shared" si="1"/>
        <v>53.333333333333336</v>
      </c>
      <c r="J134" s="31">
        <f t="shared" si="5"/>
        <v>2</v>
      </c>
      <c r="K134" s="31" t="str">
        <f t="shared" si="7"/>
        <v>No</v>
      </c>
    </row>
    <row r="135" spans="1:11" x14ac:dyDescent="0.35">
      <c r="A135" s="77" t="s">
        <v>205</v>
      </c>
      <c r="B135" s="13">
        <v>4</v>
      </c>
      <c r="C135" s="13">
        <v>3</v>
      </c>
      <c r="D135" s="13">
        <v>3</v>
      </c>
      <c r="E135" s="13">
        <v>4</v>
      </c>
      <c r="F135" s="13">
        <v>3</v>
      </c>
      <c r="G135" s="31">
        <f t="shared" si="6"/>
        <v>17</v>
      </c>
      <c r="H135" s="31">
        <v>30</v>
      </c>
      <c r="I135" s="14">
        <f t="shared" si="1"/>
        <v>56.666666666666664</v>
      </c>
      <c r="J135" s="31">
        <f t="shared" si="5"/>
        <v>2</v>
      </c>
      <c r="K135" s="31" t="str">
        <f t="shared" si="7"/>
        <v>No</v>
      </c>
    </row>
    <row r="136" spans="1:11" x14ac:dyDescent="0.35">
      <c r="A136" s="77" t="s">
        <v>206</v>
      </c>
      <c r="B136" s="13">
        <v>3.5</v>
      </c>
      <c r="C136" s="13">
        <v>4</v>
      </c>
      <c r="D136" s="13">
        <v>3</v>
      </c>
      <c r="E136" s="13">
        <v>4.5</v>
      </c>
      <c r="F136" s="13">
        <v>4</v>
      </c>
      <c r="G136" s="31">
        <f t="shared" si="6"/>
        <v>19</v>
      </c>
      <c r="H136" s="31">
        <v>30</v>
      </c>
      <c r="I136" s="14">
        <f t="shared" si="1"/>
        <v>63.333333333333336</v>
      </c>
      <c r="J136" s="31">
        <f t="shared" si="5"/>
        <v>3</v>
      </c>
      <c r="K136" s="31" t="str">
        <f t="shared" si="7"/>
        <v>Yes</v>
      </c>
    </row>
    <row r="137" spans="1:11" x14ac:dyDescent="0.35">
      <c r="A137" s="77" t="s">
        <v>207</v>
      </c>
      <c r="B137" s="13">
        <v>3.5</v>
      </c>
      <c r="C137" s="13">
        <v>4</v>
      </c>
      <c r="D137" s="13">
        <v>3</v>
      </c>
      <c r="E137" s="13">
        <v>4.5</v>
      </c>
      <c r="F137" s="13">
        <v>4</v>
      </c>
      <c r="G137" s="31">
        <f t="shared" si="6"/>
        <v>19</v>
      </c>
      <c r="H137" s="31">
        <v>30</v>
      </c>
      <c r="I137" s="14">
        <f t="shared" si="1"/>
        <v>63.333333333333336</v>
      </c>
      <c r="J137" s="31">
        <f t="shared" si="5"/>
        <v>3</v>
      </c>
      <c r="K137" s="31" t="str">
        <f t="shared" si="7"/>
        <v>Yes</v>
      </c>
    </row>
    <row r="138" spans="1:11" ht="16" thickBot="1" x14ac:dyDescent="0.4">
      <c r="A138" s="77" t="s">
        <v>208</v>
      </c>
      <c r="B138" s="13">
        <v>3.5</v>
      </c>
      <c r="C138" s="13">
        <v>4</v>
      </c>
      <c r="D138" s="13">
        <v>3</v>
      </c>
      <c r="E138" s="13">
        <v>4.5</v>
      </c>
      <c r="F138" s="13">
        <v>4</v>
      </c>
      <c r="G138" s="31">
        <f t="shared" si="6"/>
        <v>19</v>
      </c>
      <c r="H138" s="31">
        <v>30</v>
      </c>
      <c r="I138" s="14">
        <f t="shared" si="1"/>
        <v>63.333333333333336</v>
      </c>
      <c r="J138" s="31">
        <f t="shared" si="5"/>
        <v>3</v>
      </c>
      <c r="K138" s="31" t="str">
        <f t="shared" si="7"/>
        <v>Yes</v>
      </c>
    </row>
    <row r="139" spans="1:11" ht="16" thickBot="1" x14ac:dyDescent="0.4">
      <c r="A139" s="15">
        <f>COUNT(J4:J138)</f>
        <v>135</v>
      </c>
      <c r="B139" s="78" t="s">
        <v>42</v>
      </c>
      <c r="C139" s="79"/>
      <c r="D139" s="79"/>
      <c r="E139" s="80"/>
      <c r="F139" s="17">
        <f>COUNTIF(J4:J138,3)</f>
        <v>85</v>
      </c>
      <c r="G139" s="84" t="s">
        <v>44</v>
      </c>
      <c r="H139" s="85"/>
      <c r="I139" s="86"/>
      <c r="J139" s="21">
        <f>AVERAGE(J4:J138)</f>
        <v>2.6296296296296298</v>
      </c>
      <c r="K139" s="18"/>
    </row>
    <row r="140" spans="1:11" ht="16" thickBot="1" x14ac:dyDescent="0.4">
      <c r="A140" s="16" t="s">
        <v>34</v>
      </c>
      <c r="B140" s="81" t="s">
        <v>43</v>
      </c>
      <c r="C140" s="82"/>
      <c r="D140" s="82"/>
      <c r="E140" s="83"/>
      <c r="F140" s="10">
        <f>COUNTIF(J4:J138,2)</f>
        <v>50</v>
      </c>
      <c r="G140" s="26"/>
      <c r="H140" s="12"/>
      <c r="I140" s="27">
        <f>COUNTIF(J4:J138,1)</f>
        <v>0</v>
      </c>
      <c r="J140" s="20" t="s">
        <v>10</v>
      </c>
      <c r="K140" s="19"/>
    </row>
  </sheetData>
  <mergeCells count="9">
    <mergeCell ref="B140:E140"/>
    <mergeCell ref="G139:I139"/>
    <mergeCell ref="I1:I3"/>
    <mergeCell ref="J1:J3"/>
    <mergeCell ref="K1:K3"/>
    <mergeCell ref="H2:H3"/>
    <mergeCell ref="B2:F2"/>
    <mergeCell ref="G1:G3"/>
    <mergeCell ref="B139:E139"/>
  </mergeCells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"/>
  <sheetViews>
    <sheetView workbookViewId="0">
      <selection activeCell="C4" sqref="C4"/>
    </sheetView>
  </sheetViews>
  <sheetFormatPr defaultColWidth="8.83203125" defaultRowHeight="15.5" x14ac:dyDescent="0.35"/>
  <cols>
    <col min="1" max="1" width="13.33203125" customWidth="1"/>
    <col min="2" max="2" width="23.6640625" customWidth="1"/>
    <col min="3" max="3" width="21.83203125" customWidth="1"/>
    <col min="4" max="4" width="19.33203125" customWidth="1"/>
    <col min="5" max="5" width="17.33203125" customWidth="1"/>
  </cols>
  <sheetData>
    <row r="1" spans="1:6" ht="35.25" customHeight="1" thickBot="1" x14ac:dyDescent="0.4">
      <c r="A1" s="106" t="s">
        <v>38</v>
      </c>
      <c r="B1" s="107"/>
      <c r="C1" s="107"/>
      <c r="D1" s="107"/>
      <c r="E1" s="108"/>
      <c r="F1" s="6"/>
    </row>
    <row r="2" spans="1:6" ht="27" customHeight="1" x14ac:dyDescent="0.35">
      <c r="A2" s="112" t="s">
        <v>31</v>
      </c>
      <c r="B2" s="114" t="s">
        <v>37</v>
      </c>
      <c r="C2" s="109" t="s">
        <v>30</v>
      </c>
      <c r="D2" s="110"/>
      <c r="E2" s="111"/>
    </row>
    <row r="3" spans="1:6" ht="19" thickBot="1" x14ac:dyDescent="0.4">
      <c r="A3" s="113"/>
      <c r="B3" s="115"/>
      <c r="C3" s="61" t="s">
        <v>39</v>
      </c>
      <c r="D3" s="62" t="s">
        <v>40</v>
      </c>
      <c r="E3" s="63" t="s">
        <v>41</v>
      </c>
    </row>
    <row r="4" spans="1:6" x14ac:dyDescent="0.35">
      <c r="A4" s="46" t="s">
        <v>3</v>
      </c>
      <c r="B4" s="58">
        <f>AVERAGE('CO1'!J4:J138)</f>
        <v>2.7629629629629631</v>
      </c>
      <c r="C4" s="55">
        <f>100*('CO1'!F139/'CO1'!A139)</f>
        <v>76.296296296296291</v>
      </c>
      <c r="D4" s="52">
        <f>100*('CO1'!F140/'CO1'!A139)</f>
        <v>23.703703703703706</v>
      </c>
      <c r="E4" s="49">
        <f>100*('CO1'!I140/'CO1'!A139)</f>
        <v>0</v>
      </c>
    </row>
    <row r="5" spans="1:6" x14ac:dyDescent="0.35">
      <c r="A5" s="47" t="s">
        <v>11</v>
      </c>
      <c r="B5" s="59">
        <f>AVERAGE('CO2'!J4:J138)</f>
        <v>2.7185185185185183</v>
      </c>
      <c r="C5" s="56">
        <f>100*('CO2'!F139/'CO2'!A139)</f>
        <v>71.851851851851862</v>
      </c>
      <c r="D5" s="53">
        <f>100*('CO2'!F140/'CO2'!A139)</f>
        <v>28.148148148148149</v>
      </c>
      <c r="E5" s="50">
        <f>100*('CO2'!I140/'CO2'!A139)</f>
        <v>0</v>
      </c>
    </row>
    <row r="6" spans="1:6" x14ac:dyDescent="0.35">
      <c r="A6" s="47" t="s">
        <v>14</v>
      </c>
      <c r="B6" s="59">
        <f>AVERAGE('CO3'!J4:J138)</f>
        <v>2.5925925925925926</v>
      </c>
      <c r="C6" s="56">
        <f>100*('CO3'!F139/'CO3'!A139)</f>
        <v>59.259259259259252</v>
      </c>
      <c r="D6" s="53">
        <f>100*('CO3'!F140/'CO3'!A139)</f>
        <v>40.74074074074074</v>
      </c>
      <c r="E6" s="50">
        <f>100*('CO3'!I140/'CO3'!A139)</f>
        <v>0</v>
      </c>
    </row>
    <row r="7" spans="1:6" x14ac:dyDescent="0.35">
      <c r="A7" s="47" t="s">
        <v>32</v>
      </c>
      <c r="B7" s="59">
        <f>AVERAGE('CO4'!J4:J138)</f>
        <v>2.6888888888888891</v>
      </c>
      <c r="C7" s="56">
        <f>100*('CO4'!F139/'CO4'!A139)</f>
        <v>68.888888888888886</v>
      </c>
      <c r="D7" s="53">
        <f>100*('CO4'!F140/'CO4'!A139)</f>
        <v>31.111111111111111</v>
      </c>
      <c r="E7" s="50">
        <f>100*('CO4'!I140/'CO4'!A139)</f>
        <v>0</v>
      </c>
    </row>
    <row r="8" spans="1:6" ht="16" thickBot="1" x14ac:dyDescent="0.4">
      <c r="A8" s="48" t="s">
        <v>15</v>
      </c>
      <c r="B8" s="60">
        <f>AVERAGE('CO5'!J4:J138)</f>
        <v>2.6296296296296298</v>
      </c>
      <c r="C8" s="57">
        <f>100*('CO5'!F139/'CO5'!A139)</f>
        <v>62.962962962962962</v>
      </c>
      <c r="D8" s="54">
        <f>100*('CO5'!F140/'CO5'!A139)</f>
        <v>37.037037037037038</v>
      </c>
      <c r="E8" s="51">
        <f>100*('CO5'!I140/'CO5'!A139)</f>
        <v>0</v>
      </c>
    </row>
  </sheetData>
  <mergeCells count="4">
    <mergeCell ref="A1:E1"/>
    <mergeCell ref="C2:E2"/>
    <mergeCell ref="A2:A3"/>
    <mergeCell ref="B2:B3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5"/>
  <sheetViews>
    <sheetView workbookViewId="0">
      <selection activeCell="D13" sqref="D13"/>
    </sheetView>
  </sheetViews>
  <sheetFormatPr defaultColWidth="8.83203125" defaultRowHeight="15.5" x14ac:dyDescent="0.35"/>
  <cols>
    <col min="1" max="1" width="23.6640625" customWidth="1"/>
    <col min="2" max="2" width="24.83203125" customWidth="1"/>
    <col min="3" max="3" width="22" customWidth="1"/>
    <col min="4" max="4" width="21.1640625" customWidth="1"/>
  </cols>
  <sheetData>
    <row r="1" spans="1:4" ht="33" customHeight="1" thickBot="1" x14ac:dyDescent="0.4">
      <c r="A1" s="122" t="s">
        <v>60</v>
      </c>
      <c r="B1" s="122"/>
      <c r="C1" s="122"/>
      <c r="D1" s="122"/>
    </row>
    <row r="2" spans="1:4" ht="37.5" thickBot="1" x14ac:dyDescent="0.4">
      <c r="A2" s="32" t="s">
        <v>47</v>
      </c>
      <c r="B2" s="33" t="s">
        <v>46</v>
      </c>
      <c r="C2" s="38" t="s">
        <v>48</v>
      </c>
      <c r="D2" s="40" t="s">
        <v>49</v>
      </c>
    </row>
    <row r="3" spans="1:4" x14ac:dyDescent="0.35">
      <c r="A3" s="7" t="s">
        <v>3</v>
      </c>
      <c r="B3" s="22">
        <f>'CO Attainment (CIE)'!C4</f>
        <v>76.296296296296291</v>
      </c>
      <c r="C3" s="42" t="str">
        <f>IF(B3&gt;=60,"Yes","No")</f>
        <v>Yes</v>
      </c>
      <c r="D3" s="41">
        <f>IF(B3&gt;=60,3,IF(B3&gt;=40,2,1))</f>
        <v>3</v>
      </c>
    </row>
    <row r="4" spans="1:4" x14ac:dyDescent="0.35">
      <c r="A4" s="8" t="s">
        <v>11</v>
      </c>
      <c r="B4" s="23">
        <f>'CO Attainment (CIE)'!C5</f>
        <v>71.851851851851862</v>
      </c>
      <c r="C4" s="42" t="str">
        <f t="shared" ref="C4:C7" si="0">IF(B4&gt;=60,"Yes","No")</f>
        <v>Yes</v>
      </c>
      <c r="D4" s="41">
        <f t="shared" ref="D4:D7" si="1">IF(B4&gt;=60,3,IF(B4&gt;=40,2,1))</f>
        <v>3</v>
      </c>
    </row>
    <row r="5" spans="1:4" x14ac:dyDescent="0.35">
      <c r="A5" s="8" t="s">
        <v>14</v>
      </c>
      <c r="B5" s="23">
        <f>'CO Attainment (CIE)'!C6</f>
        <v>59.259259259259252</v>
      </c>
      <c r="C5" s="42" t="str">
        <f t="shared" si="0"/>
        <v>No</v>
      </c>
      <c r="D5" s="41">
        <f t="shared" si="1"/>
        <v>2</v>
      </c>
    </row>
    <row r="6" spans="1:4" x14ac:dyDescent="0.35">
      <c r="A6" s="8" t="s">
        <v>32</v>
      </c>
      <c r="B6" s="23">
        <f>'CO Attainment (CIE)'!C7</f>
        <v>68.888888888888886</v>
      </c>
      <c r="C6" s="42" t="str">
        <f t="shared" si="0"/>
        <v>Yes</v>
      </c>
      <c r="D6" s="41">
        <f t="shared" si="1"/>
        <v>3</v>
      </c>
    </row>
    <row r="7" spans="1:4" ht="16" thickBot="1" x14ac:dyDescent="0.4">
      <c r="A7" s="35" t="s">
        <v>15</v>
      </c>
      <c r="B7" s="36">
        <f>'CO Attainment (CIE)'!C8</f>
        <v>62.962962962962962</v>
      </c>
      <c r="C7" s="42" t="str">
        <f t="shared" si="0"/>
        <v>Yes</v>
      </c>
      <c r="D7" s="41">
        <f t="shared" si="1"/>
        <v>3</v>
      </c>
    </row>
    <row r="8" spans="1:4" ht="47" thickBot="1" x14ac:dyDescent="0.4">
      <c r="A8" s="34" t="s">
        <v>50</v>
      </c>
      <c r="B8" s="37">
        <f>AVERAGE(B3:B7)</f>
        <v>67.851851851851848</v>
      </c>
      <c r="C8" s="39"/>
      <c r="D8" s="45">
        <f>AVERAGE(D3:D7)</f>
        <v>2.8</v>
      </c>
    </row>
    <row r="9" spans="1:4" ht="16" thickBot="1" x14ac:dyDescent="0.4"/>
    <row r="10" spans="1:4" ht="28.5" customHeight="1" x14ac:dyDescent="0.35">
      <c r="A10" s="123" t="s">
        <v>59</v>
      </c>
      <c r="B10" s="124"/>
      <c r="C10" s="124"/>
      <c r="D10" s="125"/>
    </row>
    <row r="11" spans="1:4" ht="32.25" customHeight="1" thickBot="1" x14ac:dyDescent="0.4">
      <c r="A11" s="126"/>
      <c r="B11" s="127"/>
      <c r="C11" s="127"/>
      <c r="D11" s="128"/>
    </row>
    <row r="12" spans="1:4" ht="21" customHeight="1" thickBot="1" x14ac:dyDescent="0.4"/>
    <row r="13" spans="1:4" ht="42" customHeight="1" thickBot="1" x14ac:dyDescent="0.4">
      <c r="A13" s="116" t="s">
        <v>58</v>
      </c>
      <c r="B13" s="117"/>
      <c r="C13" s="118"/>
      <c r="D13" s="44">
        <v>3</v>
      </c>
    </row>
    <row r="14" spans="1:4" ht="24.75" customHeight="1" thickBot="1" x14ac:dyDescent="0.4"/>
    <row r="15" spans="1:4" ht="21.75" customHeight="1" thickBot="1" x14ac:dyDescent="0.4">
      <c r="A15" s="119" t="s">
        <v>61</v>
      </c>
      <c r="B15" s="120"/>
      <c r="C15" s="121"/>
      <c r="D15" s="43">
        <f>(D8*(40/100))+(D13*(60/100))</f>
        <v>2.92</v>
      </c>
    </row>
  </sheetData>
  <mergeCells count="4">
    <mergeCell ref="A13:C13"/>
    <mergeCell ref="A15:C15"/>
    <mergeCell ref="A1:D1"/>
    <mergeCell ref="A10:D1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3"/>
  <sheetViews>
    <sheetView tabSelected="1" workbookViewId="0">
      <selection activeCell="B6" sqref="B6:M6"/>
    </sheetView>
  </sheetViews>
  <sheetFormatPr defaultColWidth="8.83203125" defaultRowHeight="15.5" x14ac:dyDescent="0.35"/>
  <cols>
    <col min="1" max="1" width="8.33203125" customWidth="1"/>
    <col min="3" max="3" width="9.83203125" customWidth="1"/>
    <col min="5" max="5" width="10" customWidth="1"/>
    <col min="6" max="6" width="11.6640625" bestFit="1" customWidth="1"/>
  </cols>
  <sheetData>
    <row r="1" spans="1:13" ht="16" thickBot="1" x14ac:dyDescent="0.4">
      <c r="A1" s="129" t="s">
        <v>51</v>
      </c>
      <c r="B1" s="130"/>
      <c r="C1" s="130"/>
      <c r="D1" s="130"/>
      <c r="E1" s="130"/>
      <c r="F1" s="130"/>
      <c r="G1" s="130"/>
      <c r="H1" s="130"/>
      <c r="I1" s="131"/>
    </row>
    <row r="2" spans="1:13" ht="16" thickBot="1" x14ac:dyDescent="0.4"/>
    <row r="3" spans="1:13" ht="31" customHeight="1" thickBot="1" x14ac:dyDescent="0.4">
      <c r="A3" s="132" t="s">
        <v>212</v>
      </c>
      <c r="B3" s="133"/>
      <c r="C3" s="134"/>
    </row>
    <row r="5" spans="1:13" x14ac:dyDescent="0.35">
      <c r="A5" s="66" t="s">
        <v>66</v>
      </c>
      <c r="B5" s="66" t="s">
        <v>52</v>
      </c>
      <c r="C5" s="66" t="s">
        <v>53</v>
      </c>
      <c r="D5" s="66" t="s">
        <v>54</v>
      </c>
      <c r="E5" s="66" t="s">
        <v>55</v>
      </c>
      <c r="F5" s="66" t="s">
        <v>56</v>
      </c>
      <c r="G5" s="66" t="s">
        <v>57</v>
      </c>
      <c r="H5" s="66" t="s">
        <v>68</v>
      </c>
      <c r="I5" s="66" t="s">
        <v>69</v>
      </c>
      <c r="J5" s="66" t="s">
        <v>70</v>
      </c>
      <c r="K5" s="66" t="s">
        <v>71</v>
      </c>
      <c r="L5" s="66" t="s">
        <v>72</v>
      </c>
      <c r="M5" s="66" t="s">
        <v>73</v>
      </c>
    </row>
    <row r="6" spans="1:13" x14ac:dyDescent="0.35">
      <c r="A6" s="75" t="s">
        <v>209</v>
      </c>
      <c r="B6" s="5">
        <v>3</v>
      </c>
      <c r="C6" s="5">
        <v>3</v>
      </c>
      <c r="D6" s="5">
        <v>2</v>
      </c>
      <c r="E6" s="5">
        <v>2</v>
      </c>
      <c r="F6" s="5">
        <v>3</v>
      </c>
      <c r="G6" s="5">
        <v>1</v>
      </c>
      <c r="H6" s="4">
        <v>2</v>
      </c>
      <c r="I6" s="4">
        <v>2</v>
      </c>
      <c r="J6" s="4">
        <v>2</v>
      </c>
      <c r="K6" s="4">
        <v>1</v>
      </c>
      <c r="L6" s="4">
        <v>2</v>
      </c>
      <c r="M6" s="4">
        <v>3</v>
      </c>
    </row>
    <row r="9" spans="1:13" ht="16" thickBot="1" x14ac:dyDescent="0.4"/>
    <row r="10" spans="1:13" ht="35" customHeight="1" thickBot="1" x14ac:dyDescent="0.4">
      <c r="A10" s="132" t="s">
        <v>213</v>
      </c>
      <c r="B10" s="133"/>
      <c r="C10" s="134"/>
    </row>
    <row r="12" spans="1:13" x14ac:dyDescent="0.35">
      <c r="A12" s="66" t="s">
        <v>66</v>
      </c>
      <c r="B12" s="66" t="s">
        <v>52</v>
      </c>
      <c r="C12" s="66" t="s">
        <v>53</v>
      </c>
      <c r="D12" s="66" t="s">
        <v>54</v>
      </c>
      <c r="E12" s="66" t="s">
        <v>55</v>
      </c>
      <c r="F12" s="66" t="s">
        <v>56</v>
      </c>
      <c r="G12" s="66" t="s">
        <v>57</v>
      </c>
      <c r="H12" s="66" t="s">
        <v>68</v>
      </c>
      <c r="I12" s="66" t="s">
        <v>69</v>
      </c>
      <c r="J12" s="66" t="s">
        <v>70</v>
      </c>
      <c r="K12" s="66" t="s">
        <v>71</v>
      </c>
      <c r="L12" s="66" t="s">
        <v>72</v>
      </c>
      <c r="M12" s="66" t="s">
        <v>73</v>
      </c>
    </row>
    <row r="13" spans="1:13" x14ac:dyDescent="0.35">
      <c r="A13" s="75" t="s">
        <v>209</v>
      </c>
      <c r="B13" s="68">
        <f>IF(B6="⁃","⁃",(B6*('OverAll CO Attainment'!D15)/3))</f>
        <v>2.92</v>
      </c>
      <c r="C13" s="68">
        <f>IF(C6="⁃","⁃",(C6*('OverAll CO Attainment'!D15)/3))</f>
        <v>2.92</v>
      </c>
      <c r="D13" s="68">
        <f>IF(D6="⁃","⁃",(D6*('OverAll CO Attainment'!D15)/3))</f>
        <v>1.9466666666666665</v>
      </c>
      <c r="E13" s="68">
        <f>IF(E6="⁃","⁃",(E6*('OverAll CO Attainment'!D15)/3))</f>
        <v>1.9466666666666665</v>
      </c>
      <c r="F13" s="68">
        <f>IF(F6="⁃","⁃",(F6*('OverAll CO Attainment'!D15)/3))</f>
        <v>2.92</v>
      </c>
      <c r="G13" s="68">
        <f>IF(G6="⁃","⁃",(G6*('OverAll CO Attainment'!D15)/3))</f>
        <v>0.97333333333333327</v>
      </c>
      <c r="H13" s="68">
        <f>IF(H6="⁃","⁃",(H6*('OverAll CO Attainment'!D15)/3))</f>
        <v>1.9466666666666665</v>
      </c>
      <c r="I13" s="68">
        <f>IF(I6="⁃","⁃",(I6*('OverAll CO Attainment'!D15)/3))</f>
        <v>1.9466666666666665</v>
      </c>
      <c r="J13" s="68">
        <f>IF(J6="⁃","⁃",(J6*('OverAll CO Attainment'!D15)/3))</f>
        <v>1.9466666666666665</v>
      </c>
      <c r="K13" s="68">
        <f>IF(K6="⁃","⁃",(K6*('OverAll CO Attainment'!D15)/3))</f>
        <v>0.97333333333333327</v>
      </c>
      <c r="L13" s="68">
        <f>IF(L6="⁃","⁃",(L6*('OverAll CO Attainment'!D15)/3))</f>
        <v>1.9466666666666665</v>
      </c>
      <c r="M13" s="68">
        <f>IF(M6="⁃","⁃",(M6*('OverAll CO Attainment'!D15)/3))</f>
        <v>2.92</v>
      </c>
    </row>
  </sheetData>
  <mergeCells count="3">
    <mergeCell ref="A1:I1"/>
    <mergeCell ref="A3:C3"/>
    <mergeCell ref="A10:C10"/>
  </mergeCells>
  <phoneticPr fontId="16" type="noConversion"/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4"/>
  <sheetViews>
    <sheetView workbookViewId="0">
      <selection activeCell="F12" sqref="F12"/>
    </sheetView>
  </sheetViews>
  <sheetFormatPr defaultColWidth="11" defaultRowHeight="15.5" x14ac:dyDescent="0.35"/>
  <sheetData>
    <row r="1" spans="1:6" ht="16" thickBot="1" x14ac:dyDescent="0.4">
      <c r="A1" s="135" t="s">
        <v>67</v>
      </c>
      <c r="B1" s="136"/>
      <c r="C1" s="136"/>
      <c r="D1" s="136"/>
      <c r="E1" s="136"/>
      <c r="F1" s="137"/>
    </row>
    <row r="2" spans="1:6" ht="16" thickBot="1" x14ac:dyDescent="0.4"/>
    <row r="3" spans="1:6" ht="19" thickBot="1" x14ac:dyDescent="0.4">
      <c r="A3" s="132" t="s">
        <v>211</v>
      </c>
      <c r="B3" s="133"/>
      <c r="C3" s="134"/>
    </row>
    <row r="5" spans="1:6" x14ac:dyDescent="0.35">
      <c r="A5" s="67" t="s">
        <v>65</v>
      </c>
      <c r="B5" s="67" t="s">
        <v>62</v>
      </c>
      <c r="C5" s="67" t="s">
        <v>63</v>
      </c>
      <c r="D5" s="67" t="s">
        <v>64</v>
      </c>
      <c r="F5" s="64"/>
    </row>
    <row r="6" spans="1:6" x14ac:dyDescent="0.35">
      <c r="A6" s="76" t="s">
        <v>209</v>
      </c>
      <c r="B6" s="4">
        <v>3</v>
      </c>
      <c r="C6" s="4">
        <v>3</v>
      </c>
      <c r="D6" s="4">
        <v>3</v>
      </c>
      <c r="F6" s="65"/>
    </row>
    <row r="9" spans="1:6" ht="16" thickBot="1" x14ac:dyDescent="0.4"/>
    <row r="10" spans="1:6" ht="19" thickBot="1" x14ac:dyDescent="0.4">
      <c r="A10" s="132" t="s">
        <v>210</v>
      </c>
      <c r="B10" s="133"/>
      <c r="C10" s="134"/>
    </row>
    <row r="13" spans="1:6" x14ac:dyDescent="0.35">
      <c r="A13" s="66" t="s">
        <v>65</v>
      </c>
      <c r="B13" s="66" t="s">
        <v>62</v>
      </c>
      <c r="C13" s="66" t="s">
        <v>63</v>
      </c>
      <c r="D13" s="66" t="s">
        <v>64</v>
      </c>
    </row>
    <row r="14" spans="1:6" x14ac:dyDescent="0.35">
      <c r="A14" s="75" t="s">
        <v>209</v>
      </c>
      <c r="B14" s="2">
        <f>IF(B6="⁃","⁃",(B6*('OverAll CO Attainment'!D15)/3))</f>
        <v>2.92</v>
      </c>
      <c r="C14" s="2">
        <f>IF(C6="⁃","⁃",(C6*('OverAll CO Attainment'!D15)/3))</f>
        <v>2.92</v>
      </c>
      <c r="D14" s="2">
        <f>IF(D6="⁃","⁃",(D6*('OverAll CO Attainment'!D15)/3))</f>
        <v>2.92</v>
      </c>
    </row>
  </sheetData>
  <mergeCells count="3">
    <mergeCell ref="A1:F1"/>
    <mergeCell ref="A3:C3"/>
    <mergeCell ref="A10:C10"/>
  </mergeCells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CO1</vt:lpstr>
      <vt:lpstr>CO2</vt:lpstr>
      <vt:lpstr>CO3</vt:lpstr>
      <vt:lpstr>CO4</vt:lpstr>
      <vt:lpstr>CO5</vt:lpstr>
      <vt:lpstr>CO Attainment (CIE)</vt:lpstr>
      <vt:lpstr>OverAll CO Attainment</vt:lpstr>
      <vt:lpstr>CO to PO</vt:lpstr>
      <vt:lpstr>CO to PSO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Moupali Roy</cp:lastModifiedBy>
  <dcterms:created xsi:type="dcterms:W3CDTF">2017-05-19T09:44:35Z</dcterms:created>
  <dcterms:modified xsi:type="dcterms:W3CDTF">2021-11-18T10:07:26Z</dcterms:modified>
</cp:coreProperties>
</file>