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nton\OneDrive\Desktop\"/>
    </mc:Choice>
  </mc:AlternateContent>
  <xr:revisionPtr revIDLastSave="0" documentId="13_ncr:1_{628FADDD-A5D6-4155-822E-BEE7D7B6387E}" xr6:coauthVersionLast="47" xr6:coauthVersionMax="47" xr10:uidLastSave="{00000000-0000-0000-0000-000000000000}"/>
  <bookViews>
    <workbookView xWindow="47295" yWindow="4125" windowWidth="14595" windowHeight="1111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5" i="1" l="1"/>
  <c r="AI12" i="1"/>
  <c r="AJ12" i="1"/>
  <c r="AK12" i="1"/>
  <c r="AL12" i="1"/>
  <c r="AF13" i="1"/>
  <c r="AG13" i="1"/>
  <c r="AH13" i="1"/>
  <c r="AI13" i="1"/>
  <c r="AC14" i="1"/>
  <c r="AD14" i="1"/>
  <c r="AE14" i="1"/>
  <c r="AF14" i="1"/>
  <c r="AO14" i="1"/>
  <c r="AP14" i="1"/>
  <c r="AB15" i="1"/>
  <c r="AC15" i="1"/>
  <c r="AL15" i="1"/>
  <c r="AM15" i="1"/>
  <c r="AN15" i="1"/>
  <c r="AO15" i="1"/>
  <c r="AI16" i="1"/>
  <c r="AJ16" i="1"/>
  <c r="AK16" i="1"/>
  <c r="AL16" i="1"/>
  <c r="AF17" i="1"/>
  <c r="AG17" i="1"/>
  <c r="AH17" i="1"/>
  <c r="AI17" i="1"/>
  <c r="AC18" i="1"/>
  <c r="AD18" i="1"/>
  <c r="AE18" i="1"/>
  <c r="AF18" i="1"/>
  <c r="AO18" i="1"/>
  <c r="AP18" i="1"/>
  <c r="AB19" i="1"/>
  <c r="AC19" i="1"/>
  <c r="AM19" i="1"/>
  <c r="AN19" i="1"/>
  <c r="AO19" i="1"/>
  <c r="AK20" i="1"/>
  <c r="AL20" i="1"/>
  <c r="AG21" i="1"/>
  <c r="AI21" i="1"/>
  <c r="AB23" i="1"/>
  <c r="AC23" i="1"/>
  <c r="AL23" i="1"/>
  <c r="AM23" i="1"/>
  <c r="AN23" i="1"/>
  <c r="AO23" i="1"/>
  <c r="AI24" i="1"/>
  <c r="AJ24" i="1"/>
  <c r="AK24" i="1"/>
  <c r="AL24" i="1"/>
  <c r="AF25" i="1"/>
  <c r="AG25" i="1"/>
  <c r="AH25" i="1"/>
  <c r="AI25" i="1"/>
  <c r="AC26" i="1"/>
  <c r="AD26" i="1"/>
  <c r="AE26" i="1"/>
  <c r="AF26" i="1"/>
  <c r="AO26" i="1"/>
  <c r="AP26" i="1"/>
  <c r="AB11" i="1"/>
  <c r="AP11" i="1"/>
  <c r="AG11" i="1"/>
  <c r="AF11" i="1"/>
  <c r="AE11" i="1"/>
  <c r="AD11" i="1"/>
  <c r="AK8" i="1"/>
  <c r="AL8" i="1"/>
  <c r="AI9" i="1"/>
  <c r="AC6" i="1"/>
  <c r="AD6" i="1"/>
  <c r="AE6" i="1"/>
  <c r="AF6" i="1"/>
  <c r="AO6" i="1"/>
  <c r="AP6" i="1"/>
  <c r="AB7" i="1"/>
  <c r="AC7" i="1"/>
  <c r="AL7" i="1"/>
  <c r="AM7" i="1"/>
  <c r="AN7" i="1"/>
  <c r="AO7" i="1"/>
  <c r="AC5" i="1"/>
  <c r="AB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G4" i="1"/>
  <c r="AH4" i="1"/>
  <c r="AI4" i="1"/>
  <c r="AJ4" i="1"/>
  <c r="AA6" i="1"/>
  <c r="AG6" i="1" s="1"/>
  <c r="AA7" i="1"/>
  <c r="AD7" i="1" s="1"/>
  <c r="AA8" i="1"/>
  <c r="AM8" i="1" s="1"/>
  <c r="AA9" i="1"/>
  <c r="AJ9" i="1" s="1"/>
  <c r="AA10" i="1"/>
  <c r="AA11" i="1"/>
  <c r="AO11" i="1" s="1"/>
  <c r="AA12" i="1"/>
  <c r="AM12" i="1" s="1"/>
  <c r="AA13" i="1"/>
  <c r="AJ13" i="1" s="1"/>
  <c r="AA14" i="1"/>
  <c r="AG14" i="1" s="1"/>
  <c r="AA15" i="1"/>
  <c r="AD15" i="1" s="1"/>
  <c r="AA16" i="1"/>
  <c r="AM16" i="1" s="1"/>
  <c r="AA17" i="1"/>
  <c r="AJ17" i="1" s="1"/>
  <c r="AA18" i="1"/>
  <c r="AG18" i="1" s="1"/>
  <c r="AA19" i="1"/>
  <c r="AD19" i="1" s="1"/>
  <c r="AA20" i="1"/>
  <c r="AM20" i="1" s="1"/>
  <c r="AA21" i="1"/>
  <c r="AJ21" i="1" s="1"/>
  <c r="AA22" i="1"/>
  <c r="AG22" i="1" s="1"/>
  <c r="AA23" i="1"/>
  <c r="AD23" i="1" s="1"/>
  <c r="AA24" i="1"/>
  <c r="AM24" i="1" s="1"/>
  <c r="AA25" i="1"/>
  <c r="AJ25" i="1" s="1"/>
  <c r="AA26" i="1"/>
  <c r="AG26" i="1" s="1"/>
  <c r="AA4" i="1"/>
  <c r="AK4" i="1" s="1"/>
  <c r="G10" i="1"/>
  <c r="E16" i="1" s="1"/>
  <c r="N16" i="1" s="1"/>
  <c r="I10" i="1"/>
  <c r="Y10" i="1" s="1"/>
  <c r="J10" i="1"/>
  <c r="H22" i="1" s="1"/>
  <c r="J22" i="1" s="1"/>
  <c r="Q10" i="1"/>
  <c r="U10" i="1" s="1"/>
  <c r="V10" i="1" s="1"/>
  <c r="P10" i="1"/>
  <c r="R10" i="1" s="1"/>
  <c r="X10" i="1"/>
  <c r="Z10" i="1" s="1"/>
  <c r="C33" i="1"/>
  <c r="C32" i="1"/>
  <c r="C34" i="1" s="1"/>
  <c r="N10" i="1"/>
  <c r="L10" i="1"/>
  <c r="M10" i="1" s="1"/>
  <c r="F10" i="1"/>
  <c r="D19" i="1" s="1"/>
  <c r="P19" i="1" s="1"/>
  <c r="R19" i="1" s="1"/>
  <c r="AF4" i="1" l="1"/>
  <c r="AK7" i="1"/>
  <c r="AN6" i="1"/>
  <c r="AB6" i="1"/>
  <c r="AE9" i="1"/>
  <c r="AH8" i="1"/>
  <c r="AH11" i="1"/>
  <c r="AN26" i="1"/>
  <c r="AB26" i="1"/>
  <c r="AE25" i="1"/>
  <c r="AH24" i="1"/>
  <c r="AK23" i="1"/>
  <c r="AN22" i="1"/>
  <c r="AB22" i="1"/>
  <c r="AE21" i="1"/>
  <c r="AH20" i="1"/>
  <c r="AK19" i="1"/>
  <c r="AN18" i="1"/>
  <c r="AB18" i="1"/>
  <c r="AE17" i="1"/>
  <c r="AH16" i="1"/>
  <c r="AK15" i="1"/>
  <c r="AN14" i="1"/>
  <c r="AB14" i="1"/>
  <c r="AE13" i="1"/>
  <c r="AH12" i="1"/>
  <c r="AF9" i="1"/>
  <c r="AC22" i="1"/>
  <c r="AB4" i="1"/>
  <c r="AE4" i="1"/>
  <c r="AJ7" i="1"/>
  <c r="AM6" i="1"/>
  <c r="AP9" i="1"/>
  <c r="AD9" i="1"/>
  <c r="AG8" i="1"/>
  <c r="AI11" i="1"/>
  <c r="AM26" i="1"/>
  <c r="AP25" i="1"/>
  <c r="AD25" i="1"/>
  <c r="AG24" i="1"/>
  <c r="AJ23" i="1"/>
  <c r="AM22" i="1"/>
  <c r="AP21" i="1"/>
  <c r="AD21" i="1"/>
  <c r="AG20" i="1"/>
  <c r="AJ19" i="1"/>
  <c r="AM18" i="1"/>
  <c r="AP17" i="1"/>
  <c r="AD17" i="1"/>
  <c r="AG16" i="1"/>
  <c r="AJ15" i="1"/>
  <c r="AM14" i="1"/>
  <c r="AP13" i="1"/>
  <c r="AD13" i="1"/>
  <c r="AG12" i="1"/>
  <c r="AH21" i="1"/>
  <c r="AG9" i="1"/>
  <c r="AJ20" i="1"/>
  <c r="AP4" i="1"/>
  <c r="AC4" i="1"/>
  <c r="AI7" i="1"/>
  <c r="AL6" i="1"/>
  <c r="AO9" i="1"/>
  <c r="AC9" i="1"/>
  <c r="AF8" i="1"/>
  <c r="AJ11" i="1"/>
  <c r="AL26" i="1"/>
  <c r="AO25" i="1"/>
  <c r="AC25" i="1"/>
  <c r="AF24" i="1"/>
  <c r="AI23" i="1"/>
  <c r="AL22" i="1"/>
  <c r="AO21" i="1"/>
  <c r="AC21" i="1"/>
  <c r="AF20" i="1"/>
  <c r="AI19" i="1"/>
  <c r="AL18" i="1"/>
  <c r="AO17" i="1"/>
  <c r="AC17" i="1"/>
  <c r="AF16" i="1"/>
  <c r="AI15" i="1"/>
  <c r="AL14" i="1"/>
  <c r="AO13" i="1"/>
  <c r="AC13" i="1"/>
  <c r="AF12" i="1"/>
  <c r="AP22" i="1"/>
  <c r="AO4" i="1"/>
  <c r="AD4" i="1"/>
  <c r="AH7" i="1"/>
  <c r="AK6" i="1"/>
  <c r="AN9" i="1"/>
  <c r="AB9" i="1"/>
  <c r="AE8" i="1"/>
  <c r="AK11" i="1"/>
  <c r="AK26" i="1"/>
  <c r="AN25" i="1"/>
  <c r="AB25" i="1"/>
  <c r="AE24" i="1"/>
  <c r="AH23" i="1"/>
  <c r="AK22" i="1"/>
  <c r="AN21" i="1"/>
  <c r="AB21" i="1"/>
  <c r="AE20" i="1"/>
  <c r="AH19" i="1"/>
  <c r="AK18" i="1"/>
  <c r="AN17" i="1"/>
  <c r="AB17" i="1"/>
  <c r="AE16" i="1"/>
  <c r="AH15" i="1"/>
  <c r="AK14" i="1"/>
  <c r="AN13" i="1"/>
  <c r="AB13" i="1"/>
  <c r="AE12" i="1"/>
  <c r="AF22" i="1"/>
  <c r="AI20" i="1"/>
  <c r="AN4" i="1"/>
  <c r="AG7" i="1"/>
  <c r="AJ6" i="1"/>
  <c r="AM9" i="1"/>
  <c r="AP8" i="1"/>
  <c r="AD8" i="1"/>
  <c r="AL11" i="1"/>
  <c r="AJ26" i="1"/>
  <c r="AM25" i="1"/>
  <c r="AP24" i="1"/>
  <c r="AD24" i="1"/>
  <c r="AG23" i="1"/>
  <c r="AJ22" i="1"/>
  <c r="AM21" i="1"/>
  <c r="AP20" i="1"/>
  <c r="AD20" i="1"/>
  <c r="AG19" i="1"/>
  <c r="AJ18" i="1"/>
  <c r="AM17" i="1"/>
  <c r="AP16" i="1"/>
  <c r="AD16" i="1"/>
  <c r="AG15" i="1"/>
  <c r="AJ14" i="1"/>
  <c r="AM13" i="1"/>
  <c r="AP12" i="1"/>
  <c r="AD12" i="1"/>
  <c r="AE22" i="1"/>
  <c r="AJ8" i="1"/>
  <c r="AL19" i="1"/>
  <c r="AM4" i="1"/>
  <c r="AF7" i="1"/>
  <c r="AI6" i="1"/>
  <c r="AL9" i="1"/>
  <c r="AO8" i="1"/>
  <c r="AC8" i="1"/>
  <c r="AM11" i="1"/>
  <c r="AI26" i="1"/>
  <c r="AL25" i="1"/>
  <c r="AO24" i="1"/>
  <c r="AC24" i="1"/>
  <c r="AF23" i="1"/>
  <c r="AI22" i="1"/>
  <c r="AL21" i="1"/>
  <c r="AO20" i="1"/>
  <c r="AC20" i="1"/>
  <c r="AF19" i="1"/>
  <c r="AI18" i="1"/>
  <c r="AL17" i="1"/>
  <c r="AO16" i="1"/>
  <c r="AC16" i="1"/>
  <c r="AF15" i="1"/>
  <c r="AI14" i="1"/>
  <c r="AL13" i="1"/>
  <c r="AO12" i="1"/>
  <c r="AC12" i="1"/>
  <c r="AI8" i="1"/>
  <c r="AO22" i="1"/>
  <c r="AL4" i="1"/>
  <c r="AE7" i="1"/>
  <c r="AH6" i="1"/>
  <c r="AK9" i="1"/>
  <c r="AN8" i="1"/>
  <c r="AB8" i="1"/>
  <c r="AN11" i="1"/>
  <c r="AH26" i="1"/>
  <c r="AK25" i="1"/>
  <c r="AN24" i="1"/>
  <c r="AB24" i="1"/>
  <c r="AE23" i="1"/>
  <c r="AH22" i="1"/>
  <c r="AK21" i="1"/>
  <c r="AN20" i="1"/>
  <c r="AB20" i="1"/>
  <c r="AE19" i="1"/>
  <c r="AH18" i="1"/>
  <c r="AK17" i="1"/>
  <c r="AN16" i="1"/>
  <c r="AB16" i="1"/>
  <c r="AE15" i="1"/>
  <c r="AH14" i="1"/>
  <c r="AK13" i="1"/>
  <c r="AN12" i="1"/>
  <c r="AB12" i="1"/>
  <c r="AH9" i="1"/>
  <c r="AD22" i="1"/>
  <c r="AF21" i="1"/>
  <c r="AP7" i="1"/>
  <c r="AC11" i="1"/>
  <c r="AP23" i="1"/>
  <c r="AP19" i="1"/>
  <c r="AP15" i="1"/>
  <c r="E9" i="1"/>
  <c r="S10" i="1"/>
  <c r="D9" i="1"/>
  <c r="X22" i="1"/>
  <c r="Z22" i="1" s="1"/>
  <c r="Q16" i="1"/>
  <c r="H8" i="1"/>
  <c r="E11" i="1"/>
  <c r="G11" i="1" s="1"/>
  <c r="E6" i="1"/>
  <c r="E26" i="1"/>
  <c r="H7" i="1"/>
  <c r="H20" i="1"/>
  <c r="E23" i="1"/>
  <c r="E15" i="1"/>
  <c r="D7" i="1"/>
  <c r="P7" i="1" s="1"/>
  <c r="R7" i="1" s="1"/>
  <c r="E14" i="1"/>
  <c r="H21" i="1"/>
  <c r="H19" i="1"/>
  <c r="D11" i="1"/>
  <c r="P11" i="1" s="1"/>
  <c r="R11" i="1" s="1"/>
  <c r="D18" i="1"/>
  <c r="P18" i="1" s="1"/>
  <c r="R18" i="1" s="1"/>
  <c r="E13" i="1"/>
  <c r="D6" i="1"/>
  <c r="D5" i="1"/>
  <c r="F5" i="1" s="1"/>
  <c r="D17" i="1"/>
  <c r="P17" i="1" s="1"/>
  <c r="R17" i="1" s="1"/>
  <c r="E12" i="1"/>
  <c r="G12" i="1" s="1"/>
  <c r="E25" i="1"/>
  <c r="H18" i="1"/>
  <c r="D16" i="1"/>
  <c r="P16" i="1" s="1"/>
  <c r="R16" i="1" s="1"/>
  <c r="E24" i="1"/>
  <c r="D15" i="1"/>
  <c r="H9" i="1"/>
  <c r="F19" i="1"/>
  <c r="G16" i="1"/>
  <c r="D14" i="1"/>
  <c r="P14" i="1" s="1"/>
  <c r="R14" i="1" s="1"/>
  <c r="E22" i="1"/>
  <c r="H17" i="1"/>
  <c r="D25" i="1"/>
  <c r="P25" i="1" s="1"/>
  <c r="R25" i="1" s="1"/>
  <c r="H6" i="1"/>
  <c r="D12" i="1"/>
  <c r="P12" i="1" s="1"/>
  <c r="R12" i="1" s="1"/>
  <c r="K10" i="1"/>
  <c r="I17" i="1" s="1"/>
  <c r="D23" i="1"/>
  <c r="P23" i="1" s="1"/>
  <c r="R23" i="1" s="1"/>
  <c r="E20" i="1"/>
  <c r="H11" i="1"/>
  <c r="H15" i="1"/>
  <c r="D13" i="1"/>
  <c r="P13" i="1" s="1"/>
  <c r="R13" i="1" s="1"/>
  <c r="D24" i="1"/>
  <c r="P24" i="1" s="1"/>
  <c r="R24" i="1" s="1"/>
  <c r="H16" i="1"/>
  <c r="D4" i="1"/>
  <c r="D22" i="1"/>
  <c r="P22" i="1" s="1"/>
  <c r="R22" i="1" s="1"/>
  <c r="E8" i="1"/>
  <c r="E19" i="1"/>
  <c r="H26" i="1"/>
  <c r="H14" i="1"/>
  <c r="E21" i="1"/>
  <c r="H5" i="1"/>
  <c r="E4" i="1"/>
  <c r="D21" i="1"/>
  <c r="P21" i="1" s="1"/>
  <c r="R21" i="1" s="1"/>
  <c r="E7" i="1"/>
  <c r="E18" i="1"/>
  <c r="H25" i="1"/>
  <c r="H13" i="1"/>
  <c r="H24" i="1"/>
  <c r="D26" i="1"/>
  <c r="P26" i="1" s="1"/>
  <c r="R26" i="1" s="1"/>
  <c r="P9" i="1"/>
  <c r="R9" i="1" s="1"/>
  <c r="D20" i="1"/>
  <c r="P20" i="1" s="1"/>
  <c r="R20" i="1" s="1"/>
  <c r="E17" i="1"/>
  <c r="H12" i="1"/>
  <c r="D8" i="1"/>
  <c r="P8" i="1" s="1"/>
  <c r="R8" i="1" s="1"/>
  <c r="E5" i="1"/>
  <c r="H23" i="1"/>
  <c r="H4" i="1"/>
  <c r="F17" i="1" l="1"/>
  <c r="J25" i="1"/>
  <c r="X25" i="1"/>
  <c r="Z25" i="1" s="1"/>
  <c r="J13" i="1"/>
  <c r="X13" i="1"/>
  <c r="Z13" i="1" s="1"/>
  <c r="J18" i="1"/>
  <c r="X18" i="1"/>
  <c r="Z18" i="1" s="1"/>
  <c r="J4" i="1"/>
  <c r="X4" i="1"/>
  <c r="Z4" i="1" s="1"/>
  <c r="J23" i="1"/>
  <c r="X23" i="1"/>
  <c r="Z23" i="1" s="1"/>
  <c r="J20" i="1"/>
  <c r="X20" i="1"/>
  <c r="Z20" i="1" s="1"/>
  <c r="J7" i="1"/>
  <c r="X7" i="1"/>
  <c r="Z7" i="1" s="1"/>
  <c r="J16" i="1"/>
  <c r="X16" i="1"/>
  <c r="Z16" i="1" s="1"/>
  <c r="J15" i="1"/>
  <c r="X15" i="1"/>
  <c r="Z15" i="1" s="1"/>
  <c r="J17" i="1"/>
  <c r="X17" i="1"/>
  <c r="Z17" i="1" s="1"/>
  <c r="J12" i="1"/>
  <c r="X12" i="1"/>
  <c r="Z12" i="1" s="1"/>
  <c r="J11" i="1"/>
  <c r="X11" i="1"/>
  <c r="Z11" i="1" s="1"/>
  <c r="J6" i="1"/>
  <c r="X6" i="1"/>
  <c r="Z6" i="1" s="1"/>
  <c r="J26" i="1"/>
  <c r="X26" i="1"/>
  <c r="Z26" i="1" s="1"/>
  <c r="J9" i="1"/>
  <c r="X9" i="1"/>
  <c r="Z9" i="1" s="1"/>
  <c r="J8" i="1"/>
  <c r="X8" i="1"/>
  <c r="Z8" i="1" s="1"/>
  <c r="J19" i="1"/>
  <c r="X19" i="1"/>
  <c r="Z19" i="1" s="1"/>
  <c r="S16" i="1"/>
  <c r="U16" i="1"/>
  <c r="V16" i="1" s="1"/>
  <c r="J5" i="1"/>
  <c r="X5" i="1"/>
  <c r="Z5" i="1" s="1"/>
  <c r="J14" i="1"/>
  <c r="X14" i="1"/>
  <c r="Z14" i="1" s="1"/>
  <c r="J24" i="1"/>
  <c r="X24" i="1"/>
  <c r="Z24" i="1" s="1"/>
  <c r="J21" i="1"/>
  <c r="X21" i="1"/>
  <c r="Z21" i="1" s="1"/>
  <c r="Q5" i="1"/>
  <c r="N5" i="1"/>
  <c r="N7" i="1"/>
  <c r="Q7" i="1"/>
  <c r="N18" i="1"/>
  <c r="Q18" i="1"/>
  <c r="N9" i="1"/>
  <c r="Q9" i="1"/>
  <c r="G15" i="1"/>
  <c r="Q15" i="1"/>
  <c r="N15" i="1"/>
  <c r="Q4" i="1"/>
  <c r="N4" i="1"/>
  <c r="P5" i="1"/>
  <c r="R5" i="1" s="1"/>
  <c r="F4" i="1"/>
  <c r="P4" i="1"/>
  <c r="R4" i="1" s="1"/>
  <c r="F6" i="1"/>
  <c r="P6" i="1"/>
  <c r="R6" i="1" s="1"/>
  <c r="G26" i="1"/>
  <c r="Q26" i="1"/>
  <c r="N26" i="1"/>
  <c r="G14" i="1"/>
  <c r="N14" i="1"/>
  <c r="Q14" i="1"/>
  <c r="Q23" i="1"/>
  <c r="N23" i="1"/>
  <c r="N21" i="1"/>
  <c r="Q21" i="1"/>
  <c r="N20" i="1"/>
  <c r="Q20" i="1"/>
  <c r="G13" i="1"/>
  <c r="N13" i="1"/>
  <c r="Q13" i="1"/>
  <c r="G6" i="1"/>
  <c r="Q6" i="1"/>
  <c r="N6" i="1"/>
  <c r="N12" i="1"/>
  <c r="Q12" i="1"/>
  <c r="N22" i="1"/>
  <c r="Q22" i="1"/>
  <c r="N11" i="1"/>
  <c r="Q11" i="1"/>
  <c r="G25" i="1"/>
  <c r="Q25" i="1"/>
  <c r="N25" i="1"/>
  <c r="N17" i="1"/>
  <c r="Q17" i="1"/>
  <c r="Q19" i="1"/>
  <c r="N19" i="1"/>
  <c r="Q8" i="1"/>
  <c r="N8" i="1"/>
  <c r="G24" i="1"/>
  <c r="N24" i="1"/>
  <c r="Q24" i="1"/>
  <c r="G23" i="1"/>
  <c r="F15" i="1"/>
  <c r="P15" i="1"/>
  <c r="R15" i="1" s="1"/>
  <c r="L19" i="1"/>
  <c r="M19" i="1" s="1"/>
  <c r="L16" i="1"/>
  <c r="M16" i="1" s="1"/>
  <c r="L4" i="1"/>
  <c r="M4" i="1" s="1"/>
  <c r="L11" i="1"/>
  <c r="M11" i="1" s="1"/>
  <c r="F18" i="1"/>
  <c r="L18" i="1"/>
  <c r="M18" i="1" s="1"/>
  <c r="F7" i="1"/>
  <c r="L7" i="1"/>
  <c r="M7" i="1" s="1"/>
  <c r="F11" i="1"/>
  <c r="F16" i="1"/>
  <c r="L20" i="1"/>
  <c r="M20" i="1" s="1"/>
  <c r="F20" i="1"/>
  <c r="L22" i="1"/>
  <c r="M22" i="1" s="1"/>
  <c r="F22" i="1"/>
  <c r="G22" i="1"/>
  <c r="G20" i="1"/>
  <c r="G18" i="1"/>
  <c r="G9" i="1"/>
  <c r="L12" i="1"/>
  <c r="M12" i="1" s="1"/>
  <c r="F12" i="1"/>
  <c r="G7" i="1"/>
  <c r="L5" i="1"/>
  <c r="M5" i="1" s="1"/>
  <c r="G8" i="1"/>
  <c r="G5" i="1"/>
  <c r="L24" i="1"/>
  <c r="M24" i="1" s="1"/>
  <c r="F24" i="1"/>
  <c r="L25" i="1"/>
  <c r="M25" i="1" s="1"/>
  <c r="F25" i="1"/>
  <c r="G19" i="1"/>
  <c r="I19" i="1"/>
  <c r="I8" i="1"/>
  <c r="I4" i="1"/>
  <c r="I20" i="1"/>
  <c r="I9" i="1"/>
  <c r="I16" i="1"/>
  <c r="Y16" i="1" s="1"/>
  <c r="I7" i="1"/>
  <c r="I21" i="1"/>
  <c r="I18" i="1"/>
  <c r="I22" i="1"/>
  <c r="I23" i="1"/>
  <c r="Y23" i="1" s="1"/>
  <c r="I25" i="1"/>
  <c r="Y25" i="1" s="1"/>
  <c r="I6" i="1"/>
  <c r="Y6" i="1" s="1"/>
  <c r="I12" i="1"/>
  <c r="Y12" i="1" s="1"/>
  <c r="I24" i="1"/>
  <c r="Y24" i="1" s="1"/>
  <c r="I13" i="1"/>
  <c r="Y13" i="1" s="1"/>
  <c r="I11" i="1"/>
  <c r="Y11" i="1" s="1"/>
  <c r="I14" i="1"/>
  <c r="Y14" i="1" s="1"/>
  <c r="I26" i="1"/>
  <c r="Y26" i="1" s="1"/>
  <c r="I15" i="1"/>
  <c r="Y15" i="1" s="1"/>
  <c r="I5" i="1"/>
  <c r="G4" i="1"/>
  <c r="F14" i="1"/>
  <c r="L14" i="1"/>
  <c r="M14" i="1" s="1"/>
  <c r="F26" i="1"/>
  <c r="L26" i="1"/>
  <c r="M26" i="1" s="1"/>
  <c r="L8" i="1"/>
  <c r="M8" i="1" s="1"/>
  <c r="F8" i="1"/>
  <c r="L9" i="1"/>
  <c r="M9" i="1" s="1"/>
  <c r="F9" i="1"/>
  <c r="L15" i="1"/>
  <c r="M15" i="1" s="1"/>
  <c r="L23" i="1"/>
  <c r="M23" i="1" s="1"/>
  <c r="F23" i="1"/>
  <c r="L21" i="1"/>
  <c r="M21" i="1" s="1"/>
  <c r="F21" i="1"/>
  <c r="F13" i="1"/>
  <c r="L13" i="1"/>
  <c r="M13" i="1" s="1"/>
  <c r="G17" i="1"/>
  <c r="G21" i="1"/>
  <c r="L6" i="1"/>
  <c r="M6" i="1" s="1"/>
  <c r="L17" i="1"/>
  <c r="M17" i="1" s="1"/>
  <c r="K22" i="1" l="1"/>
  <c r="Y22" i="1"/>
  <c r="K19" i="1"/>
  <c r="Y19" i="1"/>
  <c r="S22" i="1"/>
  <c r="U22" i="1"/>
  <c r="V22" i="1" s="1"/>
  <c r="S21" i="1"/>
  <c r="U21" i="1"/>
  <c r="V21" i="1" s="1"/>
  <c r="S12" i="1"/>
  <c r="U12" i="1"/>
  <c r="V12" i="1" s="1"/>
  <c r="K5" i="1"/>
  <c r="Y5" i="1"/>
  <c r="S23" i="1"/>
  <c r="U23" i="1"/>
  <c r="V23" i="1" s="1"/>
  <c r="K17" i="1"/>
  <c r="Y17" i="1"/>
  <c r="S19" i="1"/>
  <c r="U19" i="1"/>
  <c r="V19" i="1" s="1"/>
  <c r="S14" i="1"/>
  <c r="U14" i="1"/>
  <c r="V14" i="1" s="1"/>
  <c r="S5" i="1"/>
  <c r="U5" i="1"/>
  <c r="V5" i="1" s="1"/>
  <c r="S8" i="1"/>
  <c r="U8" i="1"/>
  <c r="V8" i="1" s="1"/>
  <c r="S4" i="1"/>
  <c r="U4" i="1"/>
  <c r="V4" i="1" s="1"/>
  <c r="S6" i="1"/>
  <c r="U6" i="1"/>
  <c r="V6" i="1" s="1"/>
  <c r="S15" i="1"/>
  <c r="U15" i="1"/>
  <c r="V15" i="1" s="1"/>
  <c r="K21" i="1"/>
  <c r="Y21" i="1"/>
  <c r="K9" i="1"/>
  <c r="Y9" i="1"/>
  <c r="S25" i="1"/>
  <c r="U25" i="1"/>
  <c r="V25" i="1" s="1"/>
  <c r="S26" i="1"/>
  <c r="U26" i="1"/>
  <c r="V26" i="1" s="1"/>
  <c r="K18" i="1"/>
  <c r="Y18" i="1"/>
  <c r="K20" i="1"/>
  <c r="Y20" i="1"/>
  <c r="S9" i="1"/>
  <c r="U9" i="1"/>
  <c r="V9" i="1" s="1"/>
  <c r="S17" i="1"/>
  <c r="U17" i="1"/>
  <c r="V17" i="1" s="1"/>
  <c r="S7" i="1"/>
  <c r="U7" i="1"/>
  <c r="V7" i="1" s="1"/>
  <c r="K7" i="1"/>
  <c r="Y7" i="1"/>
  <c r="S13" i="1"/>
  <c r="U13" i="1"/>
  <c r="V13" i="1" s="1"/>
  <c r="K4" i="1"/>
  <c r="Y4" i="1"/>
  <c r="S24" i="1"/>
  <c r="U24" i="1"/>
  <c r="V24" i="1" s="1"/>
  <c r="S11" i="1"/>
  <c r="U11" i="1"/>
  <c r="V11" i="1" s="1"/>
  <c r="S20" i="1"/>
  <c r="U20" i="1"/>
  <c r="V20" i="1" s="1"/>
  <c r="K8" i="1"/>
  <c r="Y8" i="1"/>
  <c r="S18" i="1"/>
  <c r="U18" i="1"/>
  <c r="V18" i="1" s="1"/>
  <c r="K6" i="1"/>
  <c r="K14" i="1"/>
  <c r="K11" i="1"/>
  <c r="K13" i="1"/>
  <c r="K25" i="1"/>
  <c r="K23" i="1"/>
  <c r="K16" i="1"/>
  <c r="K24" i="1"/>
  <c r="K15" i="1"/>
  <c r="K12" i="1"/>
  <c r="K26" i="1"/>
</calcChain>
</file>

<file path=xl/sharedStrings.xml><?xml version="1.0" encoding="utf-8"?>
<sst xmlns="http://schemas.openxmlformats.org/spreadsheetml/2006/main" count="117" uniqueCount="72">
  <si>
    <t>Ширина</t>
  </si>
  <si>
    <t>Высота</t>
  </si>
  <si>
    <t>Ширина поля карты</t>
  </si>
  <si>
    <t>Высота поля карты</t>
  </si>
  <si>
    <t>отношение окна и поля карточек</t>
  </si>
  <si>
    <t>№</t>
  </si>
  <si>
    <t>клетка карты</t>
  </si>
  <si>
    <t>ХОЛСТ Игровая карта</t>
  </si>
  <si>
    <t>ХОЛСТ Карточки</t>
  </si>
  <si>
    <t>Отношение окна и холста карточек</t>
  </si>
  <si>
    <t>Отношение окна и холста карты карты</t>
  </si>
  <si>
    <t>Игровая клетка на карте</t>
  </si>
  <si>
    <t>Разделительная полоса клеткок на карте</t>
  </si>
  <si>
    <t>Проверка</t>
  </si>
  <si>
    <t>Кол-во игровых клеток</t>
  </si>
  <si>
    <t>Клеток в ряду</t>
  </si>
  <si>
    <t>Кол-во рядов</t>
  </si>
  <si>
    <t>Кол-во элементов в ширину на карте</t>
  </si>
  <si>
    <t>Кол-во элементов в высоту  на карте</t>
  </si>
  <si>
    <t>Игровая фишка</t>
  </si>
  <si>
    <t>Размер линии карточки заданий</t>
  </si>
  <si>
    <t>Разрешение экрана (Окно)</t>
  </si>
  <si>
    <t>Сумма холста карты и карточек</t>
  </si>
  <si>
    <t>Отношение окна и поля карточек</t>
  </si>
  <si>
    <t>Отношение окна и поля карты</t>
  </si>
  <si>
    <t>Разница окна и холстов</t>
  </si>
  <si>
    <t>Квадрат картинки</t>
  </si>
  <si>
    <t>Линия для текста</t>
  </si>
  <si>
    <t>Поля карточек</t>
  </si>
  <si>
    <t>Элемент</t>
  </si>
  <si>
    <t>Линия</t>
  </si>
  <si>
    <t>Размер шрифтов</t>
  </si>
  <si>
    <t>Картинки</t>
  </si>
  <si>
    <t>Имя разделов старт таймер карточки</t>
  </si>
  <si>
    <t>обозначение команды, команда №</t>
  </si>
  <si>
    <t>название команды</t>
  </si>
  <si>
    <t>номер поля</t>
  </si>
  <si>
    <t>номер команды на фишке</t>
  </si>
  <si>
    <t>параметры шрифта кнопки таймера</t>
  </si>
  <si>
    <t>название игры</t>
  </si>
  <si>
    <t>текст правил</t>
  </si>
  <si>
    <t>FONT_NAME</t>
  </si>
  <si>
    <t>FONT_TEAM</t>
  </si>
  <si>
    <t>FONT_NAME_TEAM</t>
  </si>
  <si>
    <t>FONT_TEXT_RULES</t>
  </si>
  <si>
    <t>FONT_TEXT_NUMBER</t>
  </si>
  <si>
    <t>PARAMETERS_FONT_BUTTON_CARD</t>
  </si>
  <si>
    <t>кнопка карточка 345</t>
  </si>
  <si>
    <t>PARAMETERS_FONT_LABEL</t>
  </si>
  <si>
    <t>PARAMETERS_FONT_BUTTON</t>
  </si>
  <si>
    <t>FONT_NUM_TEAM_SET</t>
  </si>
  <si>
    <t>FONT_NAME_SET</t>
  </si>
  <si>
    <t>FONT_WARNING_SET</t>
  </si>
  <si>
    <t>FONT_TEXT_SET</t>
  </si>
  <si>
    <t>FONT_TEXT_TEAM_SET</t>
  </si>
  <si>
    <t>настройки лейбл предупреждение</t>
  </si>
  <si>
    <t>настройки Новое название команды</t>
  </si>
  <si>
    <t>настройки команда №</t>
  </si>
  <si>
    <t>PARAMETERS_FONT_LABEL_LINE_CARD</t>
  </si>
  <si>
    <t>текст карточки задания</t>
  </si>
  <si>
    <t>настройки лейбл кол-во команд и заглавие правил игры</t>
  </si>
  <si>
    <t>разрешение картинки</t>
  </si>
  <si>
    <t>у всех картинок одинаковый размер</t>
  </si>
  <si>
    <t>48х48</t>
  </si>
  <si>
    <t>64x64</t>
  </si>
  <si>
    <t>72х72</t>
  </si>
  <si>
    <t>96х96</t>
  </si>
  <si>
    <t>48x48</t>
  </si>
  <si>
    <t>32х32</t>
  </si>
  <si>
    <t>24х24</t>
  </si>
  <si>
    <t>кол-во символов отступ слов переноса</t>
  </si>
  <si>
    <t>num_indent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</si>
</sst>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1" fontId="1" fillId="0" borderId="1" xfId="0" applyNumberFormat="1" applyFont="1" applyBorder="1" applyAlignment="1">
      <alignment horizontal="left" vertical="center" wrapText="1"/>
    </xf>
    <xf numFmtId="1" fontId="1" fillId="0" borderId="0" xfId="0" applyNumberFormat="1" applyFont="1" applyAlignment="1">
      <alignment horizontal="left" vertical="center" wrapText="1"/>
    </xf>
    <xf numFmtId="1" fontId="1" fillId="2" borderId="1" xfId="0" applyNumberFormat="1" applyFont="1" applyFill="1" applyBorder="1" applyAlignment="1">
      <alignment horizontal="left" vertical="center" wrapText="1"/>
    </xf>
    <xf numFmtId="2" fontId="1" fillId="0" borderId="1" xfId="0" applyNumberFormat="1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6" fillId="14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5" fillId="12" borderId="0" xfId="0" applyFont="1" applyFill="1" applyAlignment="1">
      <alignment horizontal="center" vertical="center" wrapText="1"/>
    </xf>
    <xf numFmtId="0" fontId="4" fillId="12" borderId="0" xfId="0" applyFont="1" applyFill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3" fillId="11" borderId="6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8" borderId="4" xfId="0" applyFont="1" applyFill="1" applyBorder="1" applyAlignment="1">
      <alignment horizontal="left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3" fillId="9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4"/>
  <sheetViews>
    <sheetView tabSelected="1" topLeftCell="A10" zoomScaleNormal="100" workbookViewId="0">
      <selection activeCell="C12" sqref="C12"/>
    </sheetView>
  </sheetViews>
  <sheetFormatPr defaultRowHeight="15.75" outlineLevelRow="1" outlineLevelCol="1" x14ac:dyDescent="0.25"/>
  <cols>
    <col min="1" max="1" width="3.85546875" style="1" customWidth="1"/>
    <col min="2" max="2" width="12.140625" style="1" customWidth="1"/>
    <col min="3" max="3" width="12.5703125" style="1" customWidth="1"/>
    <col min="4" max="5" width="15.140625" style="1" customWidth="1" outlineLevel="1"/>
    <col min="6" max="7" width="14.5703125" style="1" customWidth="1" outlineLevel="1"/>
    <col min="8" max="8" width="15.28515625" style="1" customWidth="1"/>
    <col min="9" max="9" width="13.85546875" style="1" customWidth="1"/>
    <col min="10" max="10" width="14.7109375" style="1" customWidth="1"/>
    <col min="11" max="11" width="14.85546875" style="1" customWidth="1"/>
    <col min="12" max="12" width="19.140625" style="1" customWidth="1"/>
    <col min="13" max="13" width="10.28515625" style="1" customWidth="1"/>
    <col min="14" max="14" width="9.42578125" style="1" customWidth="1"/>
    <col min="15" max="15" width="3.28515625" style="1" customWidth="1"/>
    <col min="16" max="16" width="13.28515625" style="1" hidden="1" customWidth="1" outlineLevel="1"/>
    <col min="17" max="19" width="13.140625" style="1" hidden="1" customWidth="1" outlineLevel="1"/>
    <col min="20" max="20" width="3.42578125" style="1" customWidth="1" collapsed="1"/>
    <col min="21" max="22" width="0" style="1" hidden="1" customWidth="1" outlineLevel="1"/>
    <col min="23" max="23" width="2.85546875" style="1" customWidth="1" collapsed="1"/>
    <col min="24" max="25" width="0" style="1" hidden="1" customWidth="1" outlineLevel="1"/>
    <col min="26" max="26" width="17.5703125" style="1" hidden="1" customWidth="1" outlineLevel="1"/>
    <col min="27" max="27" width="4.28515625" style="1" customWidth="1" collapsed="1"/>
    <col min="28" max="41" width="12.7109375" style="1" customWidth="1" outlineLevel="1"/>
    <col min="42" max="42" width="9.140625" style="1" customWidth="1" outlineLevel="1"/>
    <col min="43" max="43" width="2.7109375" style="1" customWidth="1"/>
    <col min="44" max="44" width="12.42578125" style="1" customWidth="1"/>
    <col min="45" max="16384" width="9.140625" style="1"/>
  </cols>
  <sheetData>
    <row r="1" spans="1:44" ht="47.25" customHeight="1" x14ac:dyDescent="0.25">
      <c r="B1" s="18" t="s">
        <v>21</v>
      </c>
      <c r="C1" s="19" t="s">
        <v>6</v>
      </c>
      <c r="D1" s="20" t="s">
        <v>7</v>
      </c>
      <c r="E1" s="21" t="s">
        <v>6</v>
      </c>
      <c r="F1" s="24" t="s">
        <v>10</v>
      </c>
      <c r="G1" s="25" t="s">
        <v>6</v>
      </c>
      <c r="H1" s="22" t="s">
        <v>8</v>
      </c>
      <c r="I1" s="23" t="s">
        <v>6</v>
      </c>
      <c r="J1" s="26" t="s">
        <v>9</v>
      </c>
      <c r="K1" s="27" t="s">
        <v>6</v>
      </c>
      <c r="L1" s="41" t="s">
        <v>13</v>
      </c>
      <c r="M1" s="42"/>
      <c r="N1" s="42"/>
      <c r="P1" s="20" t="s">
        <v>11</v>
      </c>
      <c r="Q1" s="21" t="s">
        <v>6</v>
      </c>
      <c r="R1" s="20" t="s">
        <v>12</v>
      </c>
      <c r="S1" s="21" t="s">
        <v>6</v>
      </c>
      <c r="U1" s="30" t="s">
        <v>19</v>
      </c>
      <c r="V1" s="31" t="s">
        <v>6</v>
      </c>
      <c r="X1" s="36" t="s">
        <v>20</v>
      </c>
      <c r="Y1" s="37" t="s">
        <v>6</v>
      </c>
      <c r="Z1" s="38"/>
      <c r="AB1" s="28" t="s">
        <v>31</v>
      </c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9"/>
      <c r="AR1" s="9" t="s">
        <v>32</v>
      </c>
    </row>
    <row r="2" spans="1:44" s="8" customFormat="1" ht="63.75" x14ac:dyDescent="0.25">
      <c r="F2" s="9" t="s">
        <v>0</v>
      </c>
      <c r="G2" s="9" t="s">
        <v>1</v>
      </c>
      <c r="H2" s="9" t="s">
        <v>0</v>
      </c>
      <c r="I2" s="9" t="s">
        <v>1</v>
      </c>
      <c r="J2" s="9" t="s">
        <v>0</v>
      </c>
      <c r="K2" s="9" t="s">
        <v>1</v>
      </c>
      <c r="L2" s="9" t="s">
        <v>0</v>
      </c>
      <c r="M2" s="9" t="s">
        <v>0</v>
      </c>
      <c r="N2" s="9" t="s">
        <v>1</v>
      </c>
      <c r="P2" s="34" t="s">
        <v>29</v>
      </c>
      <c r="Q2" s="35" t="s">
        <v>6</v>
      </c>
      <c r="R2" s="34" t="s">
        <v>30</v>
      </c>
      <c r="S2" s="35" t="s">
        <v>6</v>
      </c>
      <c r="X2" s="34" t="s">
        <v>26</v>
      </c>
      <c r="Y2" s="35" t="s">
        <v>6</v>
      </c>
      <c r="Z2" s="9" t="s">
        <v>27</v>
      </c>
      <c r="AB2" s="15" t="s">
        <v>33</v>
      </c>
      <c r="AC2" s="15" t="s">
        <v>34</v>
      </c>
      <c r="AD2" s="15" t="s">
        <v>35</v>
      </c>
      <c r="AE2" s="15" t="s">
        <v>36</v>
      </c>
      <c r="AF2" s="15" t="s">
        <v>37</v>
      </c>
      <c r="AG2" s="15" t="s">
        <v>38</v>
      </c>
      <c r="AH2" s="15" t="s">
        <v>39</v>
      </c>
      <c r="AI2" s="15" t="s">
        <v>60</v>
      </c>
      <c r="AJ2" s="15" t="s">
        <v>55</v>
      </c>
      <c r="AK2" s="15" t="s">
        <v>56</v>
      </c>
      <c r="AL2" s="15" t="s">
        <v>57</v>
      </c>
      <c r="AM2" s="15" t="s">
        <v>47</v>
      </c>
      <c r="AN2" s="15" t="s">
        <v>59</v>
      </c>
      <c r="AO2" s="17" t="s">
        <v>70</v>
      </c>
      <c r="AP2" s="15" t="s">
        <v>40</v>
      </c>
      <c r="AR2" s="9" t="s">
        <v>61</v>
      </c>
    </row>
    <row r="3" spans="1:44" ht="63" x14ac:dyDescent="0.25">
      <c r="A3" s="2" t="s">
        <v>5</v>
      </c>
      <c r="B3" s="11" t="s">
        <v>0</v>
      </c>
      <c r="C3" s="11" t="s">
        <v>1</v>
      </c>
      <c r="D3" s="3" t="s">
        <v>2</v>
      </c>
      <c r="E3" s="3" t="s">
        <v>3</v>
      </c>
      <c r="F3" s="32" t="s">
        <v>24</v>
      </c>
      <c r="G3" s="33"/>
      <c r="H3" s="40" t="s">
        <v>28</v>
      </c>
      <c r="I3" s="33"/>
      <c r="J3" s="32" t="s">
        <v>23</v>
      </c>
      <c r="K3" s="33" t="s">
        <v>4</v>
      </c>
      <c r="L3" s="2" t="s">
        <v>22</v>
      </c>
      <c r="M3" s="39" t="s">
        <v>25</v>
      </c>
      <c r="N3" s="33"/>
      <c r="P3" s="9" t="s">
        <v>0</v>
      </c>
      <c r="Q3" s="9" t="s">
        <v>1</v>
      </c>
      <c r="R3" s="9" t="s">
        <v>0</v>
      </c>
      <c r="S3" s="9" t="s">
        <v>1</v>
      </c>
      <c r="U3" s="12" t="s">
        <v>0</v>
      </c>
      <c r="V3" s="12" t="s">
        <v>1</v>
      </c>
      <c r="W3" s="8"/>
      <c r="X3" s="13" t="s">
        <v>0</v>
      </c>
      <c r="Y3" s="13" t="s">
        <v>1</v>
      </c>
      <c r="Z3" s="13" t="s">
        <v>0</v>
      </c>
      <c r="AB3" s="15" t="s">
        <v>41</v>
      </c>
      <c r="AC3" s="15" t="s">
        <v>42</v>
      </c>
      <c r="AD3" s="15" t="s">
        <v>43</v>
      </c>
      <c r="AE3" s="15" t="s">
        <v>45</v>
      </c>
      <c r="AF3" s="15" t="s">
        <v>50</v>
      </c>
      <c r="AG3" s="15" t="s">
        <v>49</v>
      </c>
      <c r="AH3" s="15" t="s">
        <v>48</v>
      </c>
      <c r="AI3" s="15" t="s">
        <v>51</v>
      </c>
      <c r="AJ3" s="15" t="s">
        <v>52</v>
      </c>
      <c r="AK3" s="15" t="s">
        <v>53</v>
      </c>
      <c r="AL3" s="15" t="s">
        <v>54</v>
      </c>
      <c r="AM3" s="15" t="s">
        <v>46</v>
      </c>
      <c r="AN3" s="15" t="s">
        <v>58</v>
      </c>
      <c r="AO3" s="17" t="s">
        <v>71</v>
      </c>
      <c r="AP3" s="15" t="s">
        <v>44</v>
      </c>
      <c r="AR3" s="9" t="s">
        <v>62</v>
      </c>
    </row>
    <row r="4" spans="1:44" outlineLevel="1" x14ac:dyDescent="0.25">
      <c r="A4" s="4">
        <v>1</v>
      </c>
      <c r="B4" s="4">
        <v>3840</v>
      </c>
      <c r="C4" s="4">
        <v>2160</v>
      </c>
      <c r="D4" s="4">
        <f t="shared" ref="D4:E8" si="0">B4/F$10</f>
        <v>2800</v>
      </c>
      <c r="E4" s="4">
        <f t="shared" si="0"/>
        <v>1999.9999999999998</v>
      </c>
      <c r="F4" s="7">
        <f t="shared" ref="F4:F26" si="1">B4/D4</f>
        <v>1.3714285714285714</v>
      </c>
      <c r="G4" s="7">
        <f t="shared" ref="G4:G26" si="2">C4/E4</f>
        <v>1.08</v>
      </c>
      <c r="H4" s="4">
        <f t="shared" ref="H4:I9" si="3">B4/J$10</f>
        <v>960</v>
      </c>
      <c r="I4" s="4">
        <f t="shared" si="3"/>
        <v>1999.9999999999998</v>
      </c>
      <c r="J4" s="7">
        <f t="shared" ref="J4:J26" si="4">B4/H4</f>
        <v>4</v>
      </c>
      <c r="K4" s="7">
        <f t="shared" ref="K4:K26" si="5">C4/I4</f>
        <v>1.08</v>
      </c>
      <c r="L4" s="4">
        <f t="shared" ref="L4:L26" si="6">D4+H4</f>
        <v>3760</v>
      </c>
      <c r="M4" s="4">
        <f t="shared" ref="M4:M26" si="7">B4-L4</f>
        <v>80</v>
      </c>
      <c r="N4" s="4">
        <f>C4-E4</f>
        <v>160.00000000000023</v>
      </c>
      <c r="O4" s="5"/>
      <c r="P4" s="4">
        <f t="shared" ref="P4:P9" si="8">D4/7</f>
        <v>400</v>
      </c>
      <c r="Q4" s="4">
        <f t="shared" ref="Q4:Q9" si="9">E4/15</f>
        <v>133.33333333333331</v>
      </c>
      <c r="R4" s="4">
        <f t="shared" ref="R4:R9" si="10">P4</f>
        <v>400</v>
      </c>
      <c r="S4" s="4">
        <f t="shared" ref="S4:S9" si="11">Q4/3</f>
        <v>44.444444444444436</v>
      </c>
      <c r="U4" s="4">
        <f t="shared" ref="U4:U9" si="12">Q4</f>
        <v>133.33333333333331</v>
      </c>
      <c r="V4" s="4">
        <f t="shared" ref="V4:V9" si="13">U4/3</f>
        <v>44.444444444444436</v>
      </c>
      <c r="X4" s="4">
        <f t="shared" ref="X4:X9" si="14">H4/6</f>
        <v>160</v>
      </c>
      <c r="Y4" s="4">
        <f t="shared" ref="Y4:Y9" si="15">(I4*2/3)/6</f>
        <v>222.2222222222222</v>
      </c>
      <c r="Z4" s="4">
        <f t="shared" ref="Z4:Z9" si="16">H4-X4-20-10</f>
        <v>770</v>
      </c>
      <c r="AA4" s="1">
        <f>B4/1920</f>
        <v>2</v>
      </c>
      <c r="AB4" s="9">
        <f>AB$10*$AA4</f>
        <v>64</v>
      </c>
      <c r="AC4" s="9">
        <f>AC$10*$AA4</f>
        <v>48</v>
      </c>
      <c r="AD4" s="9">
        <f>AD$10*$AA4</f>
        <v>28</v>
      </c>
      <c r="AE4" s="9">
        <f t="shared" ref="AE4:AP19" si="17">AE$10*$AA4</f>
        <v>32</v>
      </c>
      <c r="AF4" s="9">
        <f t="shared" si="17"/>
        <v>60</v>
      </c>
      <c r="AG4" s="9">
        <f t="shared" si="17"/>
        <v>28</v>
      </c>
      <c r="AH4" s="9">
        <f t="shared" si="17"/>
        <v>70</v>
      </c>
      <c r="AI4" s="9">
        <f t="shared" si="17"/>
        <v>40</v>
      </c>
      <c r="AJ4" s="9">
        <f t="shared" si="17"/>
        <v>40</v>
      </c>
      <c r="AK4" s="9">
        <f t="shared" si="17"/>
        <v>32</v>
      </c>
      <c r="AL4" s="9">
        <f t="shared" si="17"/>
        <v>24</v>
      </c>
      <c r="AM4" s="9">
        <f t="shared" si="17"/>
        <v>140</v>
      </c>
      <c r="AN4" s="9">
        <f t="shared" si="17"/>
        <v>36</v>
      </c>
      <c r="AO4" s="9">
        <f t="shared" si="17"/>
        <v>48</v>
      </c>
      <c r="AP4" s="9">
        <f t="shared" si="17"/>
        <v>32</v>
      </c>
      <c r="AR4" s="9" t="s">
        <v>66</v>
      </c>
    </row>
    <row r="5" spans="1:44" outlineLevel="1" x14ac:dyDescent="0.25">
      <c r="A5" s="4">
        <v>2</v>
      </c>
      <c r="B5" s="4">
        <v>2560</v>
      </c>
      <c r="C5" s="4">
        <v>1600</v>
      </c>
      <c r="D5" s="4">
        <f t="shared" si="0"/>
        <v>1866.6666666666667</v>
      </c>
      <c r="E5" s="4">
        <f t="shared" si="0"/>
        <v>1481.4814814814813</v>
      </c>
      <c r="F5" s="7">
        <f>B5/D5</f>
        <v>1.3714285714285714</v>
      </c>
      <c r="G5" s="7">
        <f t="shared" si="2"/>
        <v>1.08</v>
      </c>
      <c r="H5" s="4">
        <f t="shared" si="3"/>
        <v>640</v>
      </c>
      <c r="I5" s="4">
        <f t="shared" si="3"/>
        <v>1481.4814814814813</v>
      </c>
      <c r="J5" s="7">
        <f t="shared" si="4"/>
        <v>4</v>
      </c>
      <c r="K5" s="7">
        <f t="shared" si="5"/>
        <v>1.08</v>
      </c>
      <c r="L5" s="4">
        <f t="shared" si="6"/>
        <v>2506.666666666667</v>
      </c>
      <c r="M5" s="4">
        <f t="shared" si="7"/>
        <v>53.33333333333303</v>
      </c>
      <c r="N5" s="4">
        <f t="shared" ref="N5:N26" si="18">C5-E5</f>
        <v>118.5185185185187</v>
      </c>
      <c r="O5" s="5"/>
      <c r="P5" s="4">
        <f t="shared" si="8"/>
        <v>266.66666666666669</v>
      </c>
      <c r="Q5" s="4">
        <f t="shared" si="9"/>
        <v>98.765432098765416</v>
      </c>
      <c r="R5" s="4">
        <f t="shared" si="10"/>
        <v>266.66666666666669</v>
      </c>
      <c r="S5" s="4">
        <f t="shared" si="11"/>
        <v>32.92181069958847</v>
      </c>
      <c r="U5" s="4">
        <f t="shared" si="12"/>
        <v>98.765432098765416</v>
      </c>
      <c r="V5" s="4">
        <f t="shared" si="13"/>
        <v>32.92181069958847</v>
      </c>
      <c r="X5" s="4">
        <f t="shared" si="14"/>
        <v>106.66666666666667</v>
      </c>
      <c r="Y5" s="4">
        <f t="shared" si="15"/>
        <v>164.60905349794237</v>
      </c>
      <c r="Z5" s="4">
        <f t="shared" si="16"/>
        <v>503.33333333333337</v>
      </c>
      <c r="AA5" s="1">
        <f>B5/1920</f>
        <v>1.3333333333333333</v>
      </c>
      <c r="AB5" s="9">
        <f>AB$10*$AA5</f>
        <v>42.666666666666664</v>
      </c>
      <c r="AC5" s="9">
        <f>AC$10*$AA5</f>
        <v>32</v>
      </c>
      <c r="AD5" s="9">
        <f t="shared" ref="AD5:AP20" si="19">AD$10*$AA5</f>
        <v>18.666666666666664</v>
      </c>
      <c r="AE5" s="9">
        <f t="shared" si="17"/>
        <v>21.333333333333332</v>
      </c>
      <c r="AF5" s="9">
        <f t="shared" si="17"/>
        <v>40</v>
      </c>
      <c r="AG5" s="9">
        <f t="shared" si="17"/>
        <v>18.666666666666664</v>
      </c>
      <c r="AH5" s="9">
        <f t="shared" si="17"/>
        <v>46.666666666666664</v>
      </c>
      <c r="AI5" s="9">
        <f t="shared" si="17"/>
        <v>26.666666666666664</v>
      </c>
      <c r="AJ5" s="9">
        <f t="shared" si="17"/>
        <v>26.666666666666664</v>
      </c>
      <c r="AK5" s="9">
        <f t="shared" si="17"/>
        <v>21.333333333333332</v>
      </c>
      <c r="AL5" s="9">
        <f t="shared" si="17"/>
        <v>16</v>
      </c>
      <c r="AM5" s="9">
        <f t="shared" si="17"/>
        <v>93.333333333333329</v>
      </c>
      <c r="AN5" s="9">
        <f t="shared" si="17"/>
        <v>24</v>
      </c>
      <c r="AO5" s="9">
        <f t="shared" si="17"/>
        <v>32</v>
      </c>
      <c r="AP5" s="9">
        <f t="shared" si="17"/>
        <v>21.333333333333332</v>
      </c>
      <c r="AR5" s="9" t="s">
        <v>65</v>
      </c>
    </row>
    <row r="6" spans="1:44" outlineLevel="1" x14ac:dyDescent="0.25">
      <c r="A6" s="4">
        <v>3</v>
      </c>
      <c r="B6" s="4">
        <v>2560</v>
      </c>
      <c r="C6" s="4">
        <v>1440</v>
      </c>
      <c r="D6" s="4">
        <f t="shared" si="0"/>
        <v>1866.6666666666667</v>
      </c>
      <c r="E6" s="4">
        <f t="shared" si="0"/>
        <v>1333.3333333333333</v>
      </c>
      <c r="F6" s="7">
        <f t="shared" si="1"/>
        <v>1.3714285714285714</v>
      </c>
      <c r="G6" s="7">
        <f t="shared" si="2"/>
        <v>1.08</v>
      </c>
      <c r="H6" s="4">
        <f t="shared" si="3"/>
        <v>640</v>
      </c>
      <c r="I6" s="4">
        <f t="shared" si="3"/>
        <v>1333.3333333333333</v>
      </c>
      <c r="J6" s="7">
        <f t="shared" si="4"/>
        <v>4</v>
      </c>
      <c r="K6" s="7">
        <f t="shared" si="5"/>
        <v>1.08</v>
      </c>
      <c r="L6" s="4">
        <f t="shared" si="6"/>
        <v>2506.666666666667</v>
      </c>
      <c r="M6" s="4">
        <f t="shared" si="7"/>
        <v>53.33333333333303</v>
      </c>
      <c r="N6" s="4">
        <f t="shared" si="18"/>
        <v>106.66666666666674</v>
      </c>
      <c r="O6" s="5"/>
      <c r="P6" s="4">
        <f t="shared" si="8"/>
        <v>266.66666666666669</v>
      </c>
      <c r="Q6" s="4">
        <f t="shared" si="9"/>
        <v>88.888888888888886</v>
      </c>
      <c r="R6" s="4">
        <f t="shared" si="10"/>
        <v>266.66666666666669</v>
      </c>
      <c r="S6" s="4">
        <f t="shared" si="11"/>
        <v>29.62962962962963</v>
      </c>
      <c r="U6" s="4">
        <f t="shared" si="12"/>
        <v>88.888888888888886</v>
      </c>
      <c r="V6" s="4">
        <f t="shared" si="13"/>
        <v>29.62962962962963</v>
      </c>
      <c r="X6" s="4">
        <f t="shared" si="14"/>
        <v>106.66666666666667</v>
      </c>
      <c r="Y6" s="4">
        <f t="shared" si="15"/>
        <v>148.14814814814812</v>
      </c>
      <c r="Z6" s="4">
        <f t="shared" si="16"/>
        <v>503.33333333333337</v>
      </c>
      <c r="AA6" s="1">
        <f t="shared" ref="AA6:AA26" si="20">B6/1920</f>
        <v>1.3333333333333333</v>
      </c>
      <c r="AB6" s="9">
        <f t="shared" ref="AB6:AP21" si="21">AB$10*$AA6</f>
        <v>42.666666666666664</v>
      </c>
      <c r="AC6" s="9">
        <f t="shared" si="21"/>
        <v>32</v>
      </c>
      <c r="AD6" s="9">
        <f t="shared" si="19"/>
        <v>18.666666666666664</v>
      </c>
      <c r="AE6" s="9">
        <f t="shared" si="17"/>
        <v>21.333333333333332</v>
      </c>
      <c r="AF6" s="9">
        <f t="shared" si="17"/>
        <v>40</v>
      </c>
      <c r="AG6" s="9">
        <f t="shared" si="17"/>
        <v>18.666666666666664</v>
      </c>
      <c r="AH6" s="9">
        <f t="shared" si="17"/>
        <v>46.666666666666664</v>
      </c>
      <c r="AI6" s="9">
        <f t="shared" si="17"/>
        <v>26.666666666666664</v>
      </c>
      <c r="AJ6" s="9">
        <f t="shared" si="17"/>
        <v>26.666666666666664</v>
      </c>
      <c r="AK6" s="9">
        <f t="shared" si="17"/>
        <v>21.333333333333332</v>
      </c>
      <c r="AL6" s="9">
        <f t="shared" si="17"/>
        <v>16</v>
      </c>
      <c r="AM6" s="9">
        <f t="shared" si="17"/>
        <v>93.333333333333329</v>
      </c>
      <c r="AN6" s="9">
        <f t="shared" si="17"/>
        <v>24</v>
      </c>
      <c r="AO6" s="9">
        <f t="shared" si="17"/>
        <v>32</v>
      </c>
      <c r="AP6" s="9">
        <f t="shared" si="17"/>
        <v>21.333333333333332</v>
      </c>
      <c r="AR6" s="9" t="s">
        <v>65</v>
      </c>
    </row>
    <row r="7" spans="1:44" outlineLevel="1" x14ac:dyDescent="0.25">
      <c r="A7" s="4">
        <v>4</v>
      </c>
      <c r="B7" s="4">
        <v>2048</v>
      </c>
      <c r="C7" s="4">
        <v>1536</v>
      </c>
      <c r="D7" s="4">
        <f t="shared" si="0"/>
        <v>1493.3333333333333</v>
      </c>
      <c r="E7" s="4">
        <f t="shared" si="0"/>
        <v>1422.2222222222222</v>
      </c>
      <c r="F7" s="7">
        <f t="shared" si="1"/>
        <v>1.3714285714285714</v>
      </c>
      <c r="G7" s="7">
        <f t="shared" si="2"/>
        <v>1.08</v>
      </c>
      <c r="H7" s="4">
        <f t="shared" si="3"/>
        <v>512</v>
      </c>
      <c r="I7" s="4">
        <f t="shared" si="3"/>
        <v>1422.2222222222222</v>
      </c>
      <c r="J7" s="7">
        <f t="shared" si="4"/>
        <v>4</v>
      </c>
      <c r="K7" s="7">
        <f t="shared" si="5"/>
        <v>1.08</v>
      </c>
      <c r="L7" s="4">
        <f t="shared" si="6"/>
        <v>2005.3333333333333</v>
      </c>
      <c r="M7" s="4">
        <f t="shared" si="7"/>
        <v>42.666666666666742</v>
      </c>
      <c r="N7" s="4">
        <f t="shared" si="18"/>
        <v>113.77777777777783</v>
      </c>
      <c r="O7" s="5"/>
      <c r="P7" s="4">
        <f t="shared" si="8"/>
        <v>213.33333333333331</v>
      </c>
      <c r="Q7" s="4">
        <f t="shared" si="9"/>
        <v>94.81481481481481</v>
      </c>
      <c r="R7" s="4">
        <f t="shared" si="10"/>
        <v>213.33333333333331</v>
      </c>
      <c r="S7" s="4">
        <f t="shared" si="11"/>
        <v>31.604938271604937</v>
      </c>
      <c r="U7" s="4">
        <f t="shared" si="12"/>
        <v>94.81481481481481</v>
      </c>
      <c r="V7" s="4">
        <f t="shared" si="13"/>
        <v>31.604938271604937</v>
      </c>
      <c r="X7" s="4">
        <f t="shared" si="14"/>
        <v>85.333333333333329</v>
      </c>
      <c r="Y7" s="4">
        <f t="shared" si="15"/>
        <v>158.02469135802468</v>
      </c>
      <c r="Z7" s="4">
        <f t="shared" si="16"/>
        <v>396.66666666666669</v>
      </c>
      <c r="AA7" s="1">
        <f t="shared" si="20"/>
        <v>1.0666666666666667</v>
      </c>
      <c r="AB7" s="9">
        <f t="shared" si="21"/>
        <v>34.133333333333333</v>
      </c>
      <c r="AC7" s="9">
        <f t="shared" si="21"/>
        <v>25.6</v>
      </c>
      <c r="AD7" s="9">
        <f t="shared" si="19"/>
        <v>14.933333333333334</v>
      </c>
      <c r="AE7" s="9">
        <f t="shared" si="17"/>
        <v>17.066666666666666</v>
      </c>
      <c r="AF7" s="9">
        <f t="shared" si="17"/>
        <v>32</v>
      </c>
      <c r="AG7" s="9">
        <f t="shared" si="17"/>
        <v>14.933333333333334</v>
      </c>
      <c r="AH7" s="9">
        <f t="shared" si="17"/>
        <v>37.333333333333336</v>
      </c>
      <c r="AI7" s="9">
        <f t="shared" si="17"/>
        <v>21.333333333333332</v>
      </c>
      <c r="AJ7" s="9">
        <f t="shared" si="17"/>
        <v>21.333333333333332</v>
      </c>
      <c r="AK7" s="9">
        <f t="shared" si="17"/>
        <v>17.066666666666666</v>
      </c>
      <c r="AL7" s="9">
        <f t="shared" si="17"/>
        <v>12.8</v>
      </c>
      <c r="AM7" s="9">
        <f t="shared" si="17"/>
        <v>74.666666666666671</v>
      </c>
      <c r="AN7" s="9">
        <f t="shared" si="17"/>
        <v>19.2</v>
      </c>
      <c r="AO7" s="9">
        <f t="shared" si="17"/>
        <v>25.6</v>
      </c>
      <c r="AP7" s="9">
        <f t="shared" si="17"/>
        <v>17.066666666666666</v>
      </c>
      <c r="AR7" s="16" t="s">
        <v>64</v>
      </c>
    </row>
    <row r="8" spans="1:44" outlineLevel="1" x14ac:dyDescent="0.25">
      <c r="A8" s="4">
        <v>5</v>
      </c>
      <c r="B8" s="4">
        <v>1920</v>
      </c>
      <c r="C8" s="4">
        <v>1440</v>
      </c>
      <c r="D8" s="4">
        <f t="shared" si="0"/>
        <v>1400</v>
      </c>
      <c r="E8" s="4">
        <f t="shared" si="0"/>
        <v>1333.3333333333333</v>
      </c>
      <c r="F8" s="7">
        <f t="shared" si="1"/>
        <v>1.3714285714285714</v>
      </c>
      <c r="G8" s="7">
        <f t="shared" si="2"/>
        <v>1.08</v>
      </c>
      <c r="H8" s="4">
        <f t="shared" si="3"/>
        <v>480</v>
      </c>
      <c r="I8" s="4">
        <f t="shared" si="3"/>
        <v>1333.3333333333333</v>
      </c>
      <c r="J8" s="7">
        <f t="shared" si="4"/>
        <v>4</v>
      </c>
      <c r="K8" s="7">
        <f t="shared" si="5"/>
        <v>1.08</v>
      </c>
      <c r="L8" s="4">
        <f t="shared" si="6"/>
        <v>1880</v>
      </c>
      <c r="M8" s="4">
        <f t="shared" si="7"/>
        <v>40</v>
      </c>
      <c r="N8" s="4">
        <f t="shared" si="18"/>
        <v>106.66666666666674</v>
      </c>
      <c r="O8" s="5"/>
      <c r="P8" s="4">
        <f t="shared" si="8"/>
        <v>200</v>
      </c>
      <c r="Q8" s="4">
        <f t="shared" si="9"/>
        <v>88.888888888888886</v>
      </c>
      <c r="R8" s="4">
        <f t="shared" si="10"/>
        <v>200</v>
      </c>
      <c r="S8" s="4">
        <f t="shared" si="11"/>
        <v>29.62962962962963</v>
      </c>
      <c r="U8" s="4">
        <f t="shared" si="12"/>
        <v>88.888888888888886</v>
      </c>
      <c r="V8" s="4">
        <f t="shared" si="13"/>
        <v>29.62962962962963</v>
      </c>
      <c r="X8" s="4">
        <f t="shared" si="14"/>
        <v>80</v>
      </c>
      <c r="Y8" s="4">
        <f t="shared" si="15"/>
        <v>148.14814814814812</v>
      </c>
      <c r="Z8" s="4">
        <f t="shared" si="16"/>
        <v>370</v>
      </c>
      <c r="AA8" s="1">
        <f t="shared" si="20"/>
        <v>1</v>
      </c>
      <c r="AB8" s="9">
        <f t="shared" si="21"/>
        <v>32</v>
      </c>
      <c r="AC8" s="9">
        <f t="shared" si="21"/>
        <v>24</v>
      </c>
      <c r="AD8" s="9">
        <f t="shared" si="19"/>
        <v>14</v>
      </c>
      <c r="AE8" s="9">
        <f t="shared" si="17"/>
        <v>16</v>
      </c>
      <c r="AF8" s="9">
        <f t="shared" si="17"/>
        <v>30</v>
      </c>
      <c r="AG8" s="9">
        <f t="shared" si="17"/>
        <v>14</v>
      </c>
      <c r="AH8" s="9">
        <f t="shared" si="17"/>
        <v>35</v>
      </c>
      <c r="AI8" s="9">
        <f t="shared" si="17"/>
        <v>20</v>
      </c>
      <c r="AJ8" s="9">
        <f t="shared" si="17"/>
        <v>20</v>
      </c>
      <c r="AK8" s="9">
        <f t="shared" si="17"/>
        <v>16</v>
      </c>
      <c r="AL8" s="9">
        <f t="shared" si="17"/>
        <v>12</v>
      </c>
      <c r="AM8" s="9">
        <f t="shared" si="17"/>
        <v>70</v>
      </c>
      <c r="AN8" s="9">
        <f t="shared" si="17"/>
        <v>18</v>
      </c>
      <c r="AO8" s="9">
        <f t="shared" si="17"/>
        <v>24</v>
      </c>
      <c r="AP8" s="9">
        <f t="shared" si="17"/>
        <v>16</v>
      </c>
      <c r="AR8" s="9" t="s">
        <v>63</v>
      </c>
    </row>
    <row r="9" spans="1:44" outlineLevel="1" x14ac:dyDescent="0.25">
      <c r="A9" s="4">
        <v>6</v>
      </c>
      <c r="B9" s="4">
        <v>1920</v>
      </c>
      <c r="C9" s="4">
        <v>1200</v>
      </c>
      <c r="D9" s="4">
        <f>B9/F$10</f>
        <v>1400</v>
      </c>
      <c r="E9" s="4">
        <f>C9/G$10</f>
        <v>1111.1111111111111</v>
      </c>
      <c r="F9" s="7">
        <f t="shared" si="1"/>
        <v>1.3714285714285714</v>
      </c>
      <c r="G9" s="7">
        <f t="shared" si="2"/>
        <v>1.08</v>
      </c>
      <c r="H9" s="4">
        <f t="shared" si="3"/>
        <v>480</v>
      </c>
      <c r="I9" s="4">
        <f t="shared" si="3"/>
        <v>1111.1111111111111</v>
      </c>
      <c r="J9" s="7">
        <f t="shared" si="4"/>
        <v>4</v>
      </c>
      <c r="K9" s="7">
        <f t="shared" si="5"/>
        <v>1.08</v>
      </c>
      <c r="L9" s="4">
        <f t="shared" si="6"/>
        <v>1880</v>
      </c>
      <c r="M9" s="4">
        <f t="shared" si="7"/>
        <v>40</v>
      </c>
      <c r="N9" s="4">
        <f t="shared" si="18"/>
        <v>88.888888888888914</v>
      </c>
      <c r="O9" s="5"/>
      <c r="P9" s="4">
        <f t="shared" si="8"/>
        <v>200</v>
      </c>
      <c r="Q9" s="4">
        <f t="shared" si="9"/>
        <v>74.074074074074076</v>
      </c>
      <c r="R9" s="4">
        <f t="shared" si="10"/>
        <v>200</v>
      </c>
      <c r="S9" s="4">
        <f t="shared" si="11"/>
        <v>24.691358024691358</v>
      </c>
      <c r="U9" s="4">
        <f t="shared" si="12"/>
        <v>74.074074074074076</v>
      </c>
      <c r="V9" s="4">
        <f t="shared" si="13"/>
        <v>24.691358024691358</v>
      </c>
      <c r="X9" s="4">
        <f t="shared" si="14"/>
        <v>80</v>
      </c>
      <c r="Y9" s="4">
        <f t="shared" si="15"/>
        <v>123.4567901234568</v>
      </c>
      <c r="Z9" s="4">
        <f t="shared" si="16"/>
        <v>370</v>
      </c>
      <c r="AA9" s="1">
        <f t="shared" si="20"/>
        <v>1</v>
      </c>
      <c r="AB9" s="9">
        <f t="shared" si="21"/>
        <v>32</v>
      </c>
      <c r="AC9" s="9">
        <f t="shared" si="21"/>
        <v>24</v>
      </c>
      <c r="AD9" s="9">
        <f t="shared" si="19"/>
        <v>14</v>
      </c>
      <c r="AE9" s="9">
        <f t="shared" si="17"/>
        <v>16</v>
      </c>
      <c r="AF9" s="9">
        <f t="shared" si="17"/>
        <v>30</v>
      </c>
      <c r="AG9" s="9">
        <f t="shared" si="17"/>
        <v>14</v>
      </c>
      <c r="AH9" s="9">
        <f t="shared" si="17"/>
        <v>35</v>
      </c>
      <c r="AI9" s="9">
        <f t="shared" si="17"/>
        <v>20</v>
      </c>
      <c r="AJ9" s="9">
        <f t="shared" si="17"/>
        <v>20</v>
      </c>
      <c r="AK9" s="9">
        <f t="shared" si="17"/>
        <v>16</v>
      </c>
      <c r="AL9" s="9">
        <f t="shared" si="17"/>
        <v>12</v>
      </c>
      <c r="AM9" s="9">
        <f t="shared" si="17"/>
        <v>70</v>
      </c>
      <c r="AN9" s="9">
        <f t="shared" si="17"/>
        <v>18</v>
      </c>
      <c r="AO9" s="9">
        <f t="shared" si="17"/>
        <v>24</v>
      </c>
      <c r="AP9" s="9">
        <f t="shared" si="17"/>
        <v>16</v>
      </c>
      <c r="AR9" s="9" t="s">
        <v>63</v>
      </c>
    </row>
    <row r="10" spans="1:44" x14ac:dyDescent="0.25">
      <c r="A10" s="6">
        <v>7</v>
      </c>
      <c r="B10" s="6">
        <v>1920</v>
      </c>
      <c r="C10" s="6">
        <v>1080</v>
      </c>
      <c r="D10" s="6">
        <v>1400</v>
      </c>
      <c r="E10" s="6">
        <v>1000</v>
      </c>
      <c r="F10" s="10">
        <f t="shared" si="1"/>
        <v>1.3714285714285714</v>
      </c>
      <c r="G10" s="10">
        <f>C10/E10</f>
        <v>1.08</v>
      </c>
      <c r="H10" s="6">
        <v>480</v>
      </c>
      <c r="I10" s="6">
        <f>E10</f>
        <v>1000</v>
      </c>
      <c r="J10" s="10">
        <f>B10/H10</f>
        <v>4</v>
      </c>
      <c r="K10" s="10">
        <f t="shared" si="5"/>
        <v>1.08</v>
      </c>
      <c r="L10" s="6">
        <f t="shared" si="6"/>
        <v>1880</v>
      </c>
      <c r="M10" s="6">
        <f t="shared" si="7"/>
        <v>40</v>
      </c>
      <c r="N10" s="6">
        <f t="shared" si="18"/>
        <v>80</v>
      </c>
      <c r="O10" s="5"/>
      <c r="P10" s="6">
        <f>D10/7</f>
        <v>200</v>
      </c>
      <c r="Q10" s="6">
        <f>E10/15</f>
        <v>66.666666666666671</v>
      </c>
      <c r="R10" s="6">
        <f>P10</f>
        <v>200</v>
      </c>
      <c r="S10" s="6">
        <f>Q10/3</f>
        <v>22.222222222222225</v>
      </c>
      <c r="U10" s="6">
        <f>Q10</f>
        <v>66.666666666666671</v>
      </c>
      <c r="V10" s="6">
        <f>U10/3</f>
        <v>22.222222222222225</v>
      </c>
      <c r="X10" s="6">
        <f>H10/6</f>
        <v>80</v>
      </c>
      <c r="Y10" s="6">
        <f>(I10*2/3)/6</f>
        <v>111.1111111111111</v>
      </c>
      <c r="Z10" s="6">
        <f>H10-X10-20-10</f>
        <v>370</v>
      </c>
      <c r="AA10" s="1">
        <f t="shared" si="20"/>
        <v>1</v>
      </c>
      <c r="AB10" s="14">
        <v>32</v>
      </c>
      <c r="AC10" s="14">
        <v>24</v>
      </c>
      <c r="AD10" s="14">
        <v>14</v>
      </c>
      <c r="AE10" s="14">
        <v>16</v>
      </c>
      <c r="AF10" s="14">
        <v>30</v>
      </c>
      <c r="AG10" s="14">
        <v>14</v>
      </c>
      <c r="AH10" s="14">
        <v>35</v>
      </c>
      <c r="AI10" s="14">
        <v>20</v>
      </c>
      <c r="AJ10" s="14">
        <v>20</v>
      </c>
      <c r="AK10" s="14">
        <v>16</v>
      </c>
      <c r="AL10" s="14">
        <v>12</v>
      </c>
      <c r="AM10" s="14">
        <v>70</v>
      </c>
      <c r="AN10" s="14">
        <v>18</v>
      </c>
      <c r="AO10" s="14">
        <v>24</v>
      </c>
      <c r="AP10" s="14">
        <v>16</v>
      </c>
      <c r="AR10" s="14" t="s">
        <v>63</v>
      </c>
    </row>
    <row r="11" spans="1:44" outlineLevel="1" x14ac:dyDescent="0.25">
      <c r="A11" s="4">
        <v>8</v>
      </c>
      <c r="B11" s="4">
        <v>1680</v>
      </c>
      <c r="C11" s="4">
        <v>1050</v>
      </c>
      <c r="D11" s="4">
        <f t="shared" ref="D11:D26" si="22">B11/F$10</f>
        <v>1225</v>
      </c>
      <c r="E11" s="4">
        <f t="shared" ref="E11:E26" si="23">C11/G$10</f>
        <v>972.22222222222217</v>
      </c>
      <c r="F11" s="7">
        <f t="shared" si="1"/>
        <v>1.3714285714285714</v>
      </c>
      <c r="G11" s="7">
        <f t="shared" si="2"/>
        <v>1.08</v>
      </c>
      <c r="H11" s="4">
        <f t="shared" ref="H11:H26" si="24">B11/J$10</f>
        <v>420</v>
      </c>
      <c r="I11" s="4">
        <f t="shared" ref="I11:I26" si="25">C11/K$10</f>
        <v>972.22222222222217</v>
      </c>
      <c r="J11" s="7">
        <f t="shared" si="4"/>
        <v>4</v>
      </c>
      <c r="K11" s="7">
        <f t="shared" si="5"/>
        <v>1.08</v>
      </c>
      <c r="L11" s="4">
        <f t="shared" si="6"/>
        <v>1645</v>
      </c>
      <c r="M11" s="4">
        <f t="shared" si="7"/>
        <v>35</v>
      </c>
      <c r="N11" s="4">
        <f t="shared" si="18"/>
        <v>77.777777777777828</v>
      </c>
      <c r="O11" s="5"/>
      <c r="P11" s="4">
        <f t="shared" ref="P11:P26" si="26">D11/7</f>
        <v>175</v>
      </c>
      <c r="Q11" s="4">
        <f t="shared" ref="Q11:Q26" si="27">E11/15</f>
        <v>64.81481481481481</v>
      </c>
      <c r="R11" s="4">
        <f t="shared" ref="R11:R26" si="28">P11</f>
        <v>175</v>
      </c>
      <c r="S11" s="4">
        <f t="shared" ref="S11:S26" si="29">Q11/3</f>
        <v>21.604938271604937</v>
      </c>
      <c r="U11" s="4">
        <f t="shared" ref="U11:U26" si="30">Q11</f>
        <v>64.81481481481481</v>
      </c>
      <c r="V11" s="4">
        <f t="shared" ref="V11:V26" si="31">U11/3</f>
        <v>21.604938271604937</v>
      </c>
      <c r="X11" s="4">
        <f t="shared" ref="X11:X26" si="32">H11/6</f>
        <v>70</v>
      </c>
      <c r="Y11" s="4">
        <f t="shared" ref="Y11:Y26" si="33">(I11*2/3)/6</f>
        <v>108.0246913580247</v>
      </c>
      <c r="Z11" s="4">
        <f t="shared" ref="Z11:Z26" si="34">H11-X11-20-10</f>
        <v>320</v>
      </c>
      <c r="AA11" s="1">
        <f t="shared" si="20"/>
        <v>0.875</v>
      </c>
      <c r="AB11" s="9">
        <f>AB$10*$AA11</f>
        <v>28</v>
      </c>
      <c r="AC11" s="9">
        <f t="shared" si="21"/>
        <v>21</v>
      </c>
      <c r="AD11" s="9">
        <f t="shared" si="19"/>
        <v>12.25</v>
      </c>
      <c r="AE11" s="9">
        <f t="shared" si="17"/>
        <v>14</v>
      </c>
      <c r="AF11" s="9">
        <f t="shared" si="17"/>
        <v>26.25</v>
      </c>
      <c r="AG11" s="9">
        <f t="shared" si="17"/>
        <v>12.25</v>
      </c>
      <c r="AH11" s="9">
        <f t="shared" si="17"/>
        <v>30.625</v>
      </c>
      <c r="AI11" s="9">
        <f t="shared" si="17"/>
        <v>17.5</v>
      </c>
      <c r="AJ11" s="9">
        <f t="shared" si="17"/>
        <v>17.5</v>
      </c>
      <c r="AK11" s="9">
        <f t="shared" si="17"/>
        <v>14</v>
      </c>
      <c r="AL11" s="9">
        <f t="shared" si="17"/>
        <v>10.5</v>
      </c>
      <c r="AM11" s="9">
        <f t="shared" si="17"/>
        <v>61.25</v>
      </c>
      <c r="AN11" s="9">
        <f t="shared" si="17"/>
        <v>15.75</v>
      </c>
      <c r="AO11" s="9">
        <f t="shared" si="17"/>
        <v>21</v>
      </c>
      <c r="AP11" s="9">
        <f t="shared" si="17"/>
        <v>14</v>
      </c>
      <c r="AR11" s="9" t="s">
        <v>67</v>
      </c>
    </row>
    <row r="12" spans="1:44" outlineLevel="1" x14ac:dyDescent="0.25">
      <c r="A12" s="4">
        <v>9</v>
      </c>
      <c r="B12" s="4">
        <v>1600</v>
      </c>
      <c r="C12" s="4">
        <v>1200</v>
      </c>
      <c r="D12" s="4">
        <f t="shared" si="22"/>
        <v>1166.6666666666667</v>
      </c>
      <c r="E12" s="4">
        <f t="shared" si="23"/>
        <v>1111.1111111111111</v>
      </c>
      <c r="F12" s="7">
        <f t="shared" si="1"/>
        <v>1.3714285714285714</v>
      </c>
      <c r="G12" s="7">
        <f t="shared" si="2"/>
        <v>1.08</v>
      </c>
      <c r="H12" s="4">
        <f t="shared" si="24"/>
        <v>400</v>
      </c>
      <c r="I12" s="4">
        <f t="shared" si="25"/>
        <v>1111.1111111111111</v>
      </c>
      <c r="J12" s="7">
        <f t="shared" si="4"/>
        <v>4</v>
      </c>
      <c r="K12" s="7">
        <f t="shared" si="5"/>
        <v>1.08</v>
      </c>
      <c r="L12" s="4">
        <f t="shared" si="6"/>
        <v>1566.6666666666667</v>
      </c>
      <c r="M12" s="4">
        <f t="shared" si="7"/>
        <v>33.333333333333258</v>
      </c>
      <c r="N12" s="4">
        <f t="shared" si="18"/>
        <v>88.888888888888914</v>
      </c>
      <c r="O12" s="5"/>
      <c r="P12" s="4">
        <f t="shared" si="26"/>
        <v>166.66666666666669</v>
      </c>
      <c r="Q12" s="4">
        <f t="shared" si="27"/>
        <v>74.074074074074076</v>
      </c>
      <c r="R12" s="4">
        <f t="shared" si="28"/>
        <v>166.66666666666669</v>
      </c>
      <c r="S12" s="4">
        <f t="shared" si="29"/>
        <v>24.691358024691358</v>
      </c>
      <c r="U12" s="4">
        <f t="shared" si="30"/>
        <v>74.074074074074076</v>
      </c>
      <c r="V12" s="4">
        <f t="shared" si="31"/>
        <v>24.691358024691358</v>
      </c>
      <c r="X12" s="4">
        <f t="shared" si="32"/>
        <v>66.666666666666671</v>
      </c>
      <c r="Y12" s="4">
        <f t="shared" si="33"/>
        <v>123.4567901234568</v>
      </c>
      <c r="Z12" s="4">
        <f t="shared" si="34"/>
        <v>303.33333333333331</v>
      </c>
      <c r="AA12" s="1">
        <f t="shared" si="20"/>
        <v>0.83333333333333337</v>
      </c>
      <c r="AB12" s="9">
        <f t="shared" ref="AB12:AP26" si="35">AB$10*$AA12</f>
        <v>26.666666666666668</v>
      </c>
      <c r="AC12" s="9">
        <f t="shared" si="21"/>
        <v>20</v>
      </c>
      <c r="AD12" s="9">
        <f t="shared" si="19"/>
        <v>11.666666666666668</v>
      </c>
      <c r="AE12" s="9">
        <f t="shared" si="17"/>
        <v>13.333333333333334</v>
      </c>
      <c r="AF12" s="9">
        <f t="shared" si="17"/>
        <v>25</v>
      </c>
      <c r="AG12" s="9">
        <f t="shared" si="17"/>
        <v>11.666666666666668</v>
      </c>
      <c r="AH12" s="9">
        <f t="shared" si="17"/>
        <v>29.166666666666668</v>
      </c>
      <c r="AI12" s="9">
        <f t="shared" si="17"/>
        <v>16.666666666666668</v>
      </c>
      <c r="AJ12" s="9">
        <f t="shared" si="17"/>
        <v>16.666666666666668</v>
      </c>
      <c r="AK12" s="9">
        <f t="shared" si="17"/>
        <v>13.333333333333334</v>
      </c>
      <c r="AL12" s="9">
        <f t="shared" si="17"/>
        <v>10</v>
      </c>
      <c r="AM12" s="9">
        <f t="shared" si="17"/>
        <v>58.333333333333336</v>
      </c>
      <c r="AN12" s="9">
        <f t="shared" si="17"/>
        <v>15</v>
      </c>
      <c r="AO12" s="9">
        <f t="shared" si="17"/>
        <v>20</v>
      </c>
      <c r="AP12" s="9">
        <f t="shared" si="17"/>
        <v>13.333333333333334</v>
      </c>
      <c r="AR12" s="9" t="s">
        <v>67</v>
      </c>
    </row>
    <row r="13" spans="1:44" outlineLevel="1" x14ac:dyDescent="0.25">
      <c r="A13" s="4">
        <v>10</v>
      </c>
      <c r="B13" s="4">
        <v>1600</v>
      </c>
      <c r="C13" s="4">
        <v>1024</v>
      </c>
      <c r="D13" s="4">
        <f t="shared" si="22"/>
        <v>1166.6666666666667</v>
      </c>
      <c r="E13" s="4">
        <f t="shared" si="23"/>
        <v>948.14814814814804</v>
      </c>
      <c r="F13" s="7">
        <f t="shared" si="1"/>
        <v>1.3714285714285714</v>
      </c>
      <c r="G13" s="7">
        <f t="shared" si="2"/>
        <v>1.08</v>
      </c>
      <c r="H13" s="4">
        <f t="shared" si="24"/>
        <v>400</v>
      </c>
      <c r="I13" s="4">
        <f t="shared" si="25"/>
        <v>948.14814814814804</v>
      </c>
      <c r="J13" s="7">
        <f t="shared" si="4"/>
        <v>4</v>
      </c>
      <c r="K13" s="7">
        <f t="shared" si="5"/>
        <v>1.08</v>
      </c>
      <c r="L13" s="4">
        <f t="shared" si="6"/>
        <v>1566.6666666666667</v>
      </c>
      <c r="M13" s="4">
        <f t="shared" si="7"/>
        <v>33.333333333333258</v>
      </c>
      <c r="N13" s="4">
        <f t="shared" si="18"/>
        <v>75.851851851851961</v>
      </c>
      <c r="O13" s="5"/>
      <c r="P13" s="4">
        <f t="shared" si="26"/>
        <v>166.66666666666669</v>
      </c>
      <c r="Q13" s="4">
        <f t="shared" si="27"/>
        <v>63.209876543209866</v>
      </c>
      <c r="R13" s="4">
        <f t="shared" si="28"/>
        <v>166.66666666666669</v>
      </c>
      <c r="S13" s="4">
        <f t="shared" si="29"/>
        <v>21.069958847736622</v>
      </c>
      <c r="U13" s="4">
        <f t="shared" si="30"/>
        <v>63.209876543209866</v>
      </c>
      <c r="V13" s="4">
        <f t="shared" si="31"/>
        <v>21.069958847736622</v>
      </c>
      <c r="X13" s="4">
        <f t="shared" si="32"/>
        <v>66.666666666666671</v>
      </c>
      <c r="Y13" s="4">
        <f t="shared" si="33"/>
        <v>105.34979423868312</v>
      </c>
      <c r="Z13" s="4">
        <f t="shared" si="34"/>
        <v>303.33333333333331</v>
      </c>
      <c r="AA13" s="1">
        <f t="shared" si="20"/>
        <v>0.83333333333333337</v>
      </c>
      <c r="AB13" s="9">
        <f t="shared" si="35"/>
        <v>26.666666666666668</v>
      </c>
      <c r="AC13" s="9">
        <f t="shared" si="21"/>
        <v>20</v>
      </c>
      <c r="AD13" s="9">
        <f t="shared" si="19"/>
        <v>11.666666666666668</v>
      </c>
      <c r="AE13" s="9">
        <f t="shared" si="17"/>
        <v>13.333333333333334</v>
      </c>
      <c r="AF13" s="9">
        <f t="shared" si="17"/>
        <v>25</v>
      </c>
      <c r="AG13" s="9">
        <f t="shared" si="17"/>
        <v>11.666666666666668</v>
      </c>
      <c r="AH13" s="9">
        <f t="shared" si="17"/>
        <v>29.166666666666668</v>
      </c>
      <c r="AI13" s="9">
        <f t="shared" si="17"/>
        <v>16.666666666666668</v>
      </c>
      <c r="AJ13" s="9">
        <f t="shared" si="17"/>
        <v>16.666666666666668</v>
      </c>
      <c r="AK13" s="9">
        <f t="shared" si="17"/>
        <v>13.333333333333334</v>
      </c>
      <c r="AL13" s="9">
        <f t="shared" si="17"/>
        <v>10</v>
      </c>
      <c r="AM13" s="9">
        <f t="shared" si="17"/>
        <v>58.333333333333336</v>
      </c>
      <c r="AN13" s="9">
        <f t="shared" si="17"/>
        <v>15</v>
      </c>
      <c r="AO13" s="9">
        <f t="shared" si="17"/>
        <v>20</v>
      </c>
      <c r="AP13" s="9">
        <f t="shared" si="17"/>
        <v>13.333333333333334</v>
      </c>
      <c r="AR13" s="9" t="s">
        <v>67</v>
      </c>
    </row>
    <row r="14" spans="1:44" outlineLevel="1" x14ac:dyDescent="0.25">
      <c r="A14" s="4">
        <v>11</v>
      </c>
      <c r="B14" s="4">
        <v>1600</v>
      </c>
      <c r="C14" s="4">
        <v>900</v>
      </c>
      <c r="D14" s="4">
        <f t="shared" si="22"/>
        <v>1166.6666666666667</v>
      </c>
      <c r="E14" s="4">
        <f t="shared" si="23"/>
        <v>833.33333333333326</v>
      </c>
      <c r="F14" s="7">
        <f t="shared" si="1"/>
        <v>1.3714285714285714</v>
      </c>
      <c r="G14" s="7">
        <f t="shared" si="2"/>
        <v>1.08</v>
      </c>
      <c r="H14" s="4">
        <f t="shared" si="24"/>
        <v>400</v>
      </c>
      <c r="I14" s="4">
        <f t="shared" si="25"/>
        <v>833.33333333333326</v>
      </c>
      <c r="J14" s="7">
        <f t="shared" si="4"/>
        <v>4</v>
      </c>
      <c r="K14" s="7">
        <f t="shared" si="5"/>
        <v>1.08</v>
      </c>
      <c r="L14" s="4">
        <f t="shared" si="6"/>
        <v>1566.6666666666667</v>
      </c>
      <c r="M14" s="4">
        <f t="shared" si="7"/>
        <v>33.333333333333258</v>
      </c>
      <c r="N14" s="4">
        <f t="shared" si="18"/>
        <v>66.666666666666742</v>
      </c>
      <c r="O14" s="5"/>
      <c r="P14" s="4">
        <f t="shared" si="26"/>
        <v>166.66666666666669</v>
      </c>
      <c r="Q14" s="4">
        <f t="shared" si="27"/>
        <v>55.55555555555555</v>
      </c>
      <c r="R14" s="4">
        <f t="shared" si="28"/>
        <v>166.66666666666669</v>
      </c>
      <c r="S14" s="4">
        <f t="shared" si="29"/>
        <v>18.518518518518515</v>
      </c>
      <c r="U14" s="4">
        <f t="shared" si="30"/>
        <v>55.55555555555555</v>
      </c>
      <c r="V14" s="4">
        <f t="shared" si="31"/>
        <v>18.518518518518515</v>
      </c>
      <c r="X14" s="4">
        <f t="shared" si="32"/>
        <v>66.666666666666671</v>
      </c>
      <c r="Y14" s="4">
        <f t="shared" si="33"/>
        <v>92.592592592592595</v>
      </c>
      <c r="Z14" s="4">
        <f t="shared" si="34"/>
        <v>303.33333333333331</v>
      </c>
      <c r="AA14" s="1">
        <f t="shared" si="20"/>
        <v>0.83333333333333337</v>
      </c>
      <c r="AB14" s="9">
        <f t="shared" si="35"/>
        <v>26.666666666666668</v>
      </c>
      <c r="AC14" s="9">
        <f t="shared" si="21"/>
        <v>20</v>
      </c>
      <c r="AD14" s="9">
        <f t="shared" si="19"/>
        <v>11.666666666666668</v>
      </c>
      <c r="AE14" s="9">
        <f t="shared" si="17"/>
        <v>13.333333333333334</v>
      </c>
      <c r="AF14" s="9">
        <f t="shared" si="17"/>
        <v>25</v>
      </c>
      <c r="AG14" s="9">
        <f t="shared" si="17"/>
        <v>11.666666666666668</v>
      </c>
      <c r="AH14" s="9">
        <f t="shared" si="17"/>
        <v>29.166666666666668</v>
      </c>
      <c r="AI14" s="9">
        <f t="shared" si="17"/>
        <v>16.666666666666668</v>
      </c>
      <c r="AJ14" s="9">
        <f t="shared" si="17"/>
        <v>16.666666666666668</v>
      </c>
      <c r="AK14" s="9">
        <f t="shared" si="17"/>
        <v>13.333333333333334</v>
      </c>
      <c r="AL14" s="9">
        <f t="shared" si="17"/>
        <v>10</v>
      </c>
      <c r="AM14" s="9">
        <f t="shared" si="17"/>
        <v>58.333333333333336</v>
      </c>
      <c r="AN14" s="9">
        <f t="shared" si="17"/>
        <v>15</v>
      </c>
      <c r="AO14" s="9">
        <f t="shared" si="17"/>
        <v>20</v>
      </c>
      <c r="AP14" s="9">
        <f t="shared" si="17"/>
        <v>13.333333333333334</v>
      </c>
      <c r="AR14" s="9" t="s">
        <v>68</v>
      </c>
    </row>
    <row r="15" spans="1:44" outlineLevel="1" x14ac:dyDescent="0.25">
      <c r="A15" s="4">
        <v>12</v>
      </c>
      <c r="B15" s="4">
        <v>1440</v>
      </c>
      <c r="C15" s="4">
        <v>900</v>
      </c>
      <c r="D15" s="4">
        <f t="shared" si="22"/>
        <v>1050</v>
      </c>
      <c r="E15" s="4">
        <f t="shared" si="23"/>
        <v>833.33333333333326</v>
      </c>
      <c r="F15" s="7">
        <f t="shared" si="1"/>
        <v>1.3714285714285714</v>
      </c>
      <c r="G15" s="7">
        <f t="shared" si="2"/>
        <v>1.08</v>
      </c>
      <c r="H15" s="4">
        <f t="shared" si="24"/>
        <v>360</v>
      </c>
      <c r="I15" s="4">
        <f t="shared" si="25"/>
        <v>833.33333333333326</v>
      </c>
      <c r="J15" s="7">
        <f t="shared" si="4"/>
        <v>4</v>
      </c>
      <c r="K15" s="7">
        <f t="shared" si="5"/>
        <v>1.08</v>
      </c>
      <c r="L15" s="4">
        <f t="shared" si="6"/>
        <v>1410</v>
      </c>
      <c r="M15" s="4">
        <f t="shared" si="7"/>
        <v>30</v>
      </c>
      <c r="N15" s="4">
        <f t="shared" si="18"/>
        <v>66.666666666666742</v>
      </c>
      <c r="O15" s="5"/>
      <c r="P15" s="4">
        <f t="shared" si="26"/>
        <v>150</v>
      </c>
      <c r="Q15" s="4">
        <f t="shared" si="27"/>
        <v>55.55555555555555</v>
      </c>
      <c r="R15" s="4">
        <f t="shared" si="28"/>
        <v>150</v>
      </c>
      <c r="S15" s="4">
        <f t="shared" si="29"/>
        <v>18.518518518518515</v>
      </c>
      <c r="U15" s="4">
        <f t="shared" si="30"/>
        <v>55.55555555555555</v>
      </c>
      <c r="V15" s="4">
        <f t="shared" si="31"/>
        <v>18.518518518518515</v>
      </c>
      <c r="X15" s="4">
        <f t="shared" si="32"/>
        <v>60</v>
      </c>
      <c r="Y15" s="4">
        <f t="shared" si="33"/>
        <v>92.592592592592595</v>
      </c>
      <c r="Z15" s="4">
        <f t="shared" si="34"/>
        <v>270</v>
      </c>
      <c r="AA15" s="1">
        <f t="shared" si="20"/>
        <v>0.75</v>
      </c>
      <c r="AB15" s="9">
        <f t="shared" si="35"/>
        <v>24</v>
      </c>
      <c r="AC15" s="9">
        <f t="shared" si="21"/>
        <v>18</v>
      </c>
      <c r="AD15" s="9">
        <f t="shared" si="19"/>
        <v>10.5</v>
      </c>
      <c r="AE15" s="9">
        <f t="shared" si="17"/>
        <v>12</v>
      </c>
      <c r="AF15" s="9">
        <f t="shared" si="17"/>
        <v>22.5</v>
      </c>
      <c r="AG15" s="9">
        <f t="shared" si="17"/>
        <v>10.5</v>
      </c>
      <c r="AH15" s="9">
        <f t="shared" si="17"/>
        <v>26.25</v>
      </c>
      <c r="AI15" s="9">
        <f t="shared" si="17"/>
        <v>15</v>
      </c>
      <c r="AJ15" s="9">
        <f t="shared" si="17"/>
        <v>15</v>
      </c>
      <c r="AK15" s="9">
        <f t="shared" si="17"/>
        <v>12</v>
      </c>
      <c r="AL15" s="9">
        <f t="shared" si="17"/>
        <v>9</v>
      </c>
      <c r="AM15" s="9">
        <f t="shared" si="17"/>
        <v>52.5</v>
      </c>
      <c r="AN15" s="9">
        <f t="shared" si="17"/>
        <v>13.5</v>
      </c>
      <c r="AO15" s="9">
        <f t="shared" si="17"/>
        <v>18</v>
      </c>
      <c r="AP15" s="9">
        <f t="shared" si="17"/>
        <v>12</v>
      </c>
      <c r="AR15" s="9" t="s">
        <v>68</v>
      </c>
    </row>
    <row r="16" spans="1:44" outlineLevel="1" x14ac:dyDescent="0.25">
      <c r="A16" s="4">
        <v>13</v>
      </c>
      <c r="B16" s="4">
        <v>1400</v>
      </c>
      <c r="C16" s="4">
        <v>1050</v>
      </c>
      <c r="D16" s="4">
        <f t="shared" si="22"/>
        <v>1020.8333333333334</v>
      </c>
      <c r="E16" s="4">
        <f t="shared" si="23"/>
        <v>972.22222222222217</v>
      </c>
      <c r="F16" s="7">
        <f t="shared" si="1"/>
        <v>1.3714285714285714</v>
      </c>
      <c r="G16" s="7">
        <f t="shared" si="2"/>
        <v>1.08</v>
      </c>
      <c r="H16" s="4">
        <f t="shared" si="24"/>
        <v>350</v>
      </c>
      <c r="I16" s="4">
        <f t="shared" si="25"/>
        <v>972.22222222222217</v>
      </c>
      <c r="J16" s="7">
        <f t="shared" si="4"/>
        <v>4</v>
      </c>
      <c r="K16" s="7">
        <f t="shared" si="5"/>
        <v>1.08</v>
      </c>
      <c r="L16" s="4">
        <f t="shared" si="6"/>
        <v>1370.8333333333335</v>
      </c>
      <c r="M16" s="4">
        <f t="shared" si="7"/>
        <v>29.166666666666515</v>
      </c>
      <c r="N16" s="4">
        <f t="shared" si="18"/>
        <v>77.777777777777828</v>
      </c>
      <c r="O16" s="5"/>
      <c r="P16" s="4">
        <f t="shared" si="26"/>
        <v>145.83333333333334</v>
      </c>
      <c r="Q16" s="4">
        <f t="shared" si="27"/>
        <v>64.81481481481481</v>
      </c>
      <c r="R16" s="4">
        <f t="shared" si="28"/>
        <v>145.83333333333334</v>
      </c>
      <c r="S16" s="4">
        <f t="shared" si="29"/>
        <v>21.604938271604937</v>
      </c>
      <c r="U16" s="4">
        <f t="shared" si="30"/>
        <v>64.81481481481481</v>
      </c>
      <c r="V16" s="4">
        <f t="shared" si="31"/>
        <v>21.604938271604937</v>
      </c>
      <c r="X16" s="4">
        <f t="shared" si="32"/>
        <v>58.333333333333336</v>
      </c>
      <c r="Y16" s="4">
        <f t="shared" si="33"/>
        <v>108.0246913580247</v>
      </c>
      <c r="Z16" s="4">
        <f t="shared" si="34"/>
        <v>261.66666666666669</v>
      </c>
      <c r="AA16" s="1">
        <f t="shared" si="20"/>
        <v>0.72916666666666663</v>
      </c>
      <c r="AB16" s="9">
        <f t="shared" si="35"/>
        <v>23.333333333333332</v>
      </c>
      <c r="AC16" s="9">
        <f t="shared" si="21"/>
        <v>17.5</v>
      </c>
      <c r="AD16" s="9">
        <f t="shared" si="19"/>
        <v>10.208333333333332</v>
      </c>
      <c r="AE16" s="9">
        <f t="shared" si="17"/>
        <v>11.666666666666666</v>
      </c>
      <c r="AF16" s="9">
        <f t="shared" si="17"/>
        <v>21.875</v>
      </c>
      <c r="AG16" s="9">
        <f t="shared" si="17"/>
        <v>10.208333333333332</v>
      </c>
      <c r="AH16" s="9">
        <f t="shared" si="17"/>
        <v>25.520833333333332</v>
      </c>
      <c r="AI16" s="9">
        <f t="shared" si="17"/>
        <v>14.583333333333332</v>
      </c>
      <c r="AJ16" s="9">
        <f t="shared" si="17"/>
        <v>14.583333333333332</v>
      </c>
      <c r="AK16" s="9">
        <f t="shared" si="17"/>
        <v>11.666666666666666</v>
      </c>
      <c r="AL16" s="9">
        <f t="shared" si="17"/>
        <v>8.75</v>
      </c>
      <c r="AM16" s="9">
        <f t="shared" si="17"/>
        <v>51.041666666666664</v>
      </c>
      <c r="AN16" s="9">
        <f t="shared" si="17"/>
        <v>13.125</v>
      </c>
      <c r="AO16" s="9">
        <f t="shared" si="17"/>
        <v>17.5</v>
      </c>
      <c r="AP16" s="9">
        <f t="shared" si="17"/>
        <v>11.666666666666666</v>
      </c>
      <c r="AR16" s="9" t="s">
        <v>68</v>
      </c>
    </row>
    <row r="17" spans="1:44" outlineLevel="1" x14ac:dyDescent="0.25">
      <c r="A17" s="4">
        <v>14</v>
      </c>
      <c r="B17" s="4">
        <v>1366</v>
      </c>
      <c r="C17" s="4">
        <v>768</v>
      </c>
      <c r="D17" s="4">
        <f t="shared" si="22"/>
        <v>996.04166666666663</v>
      </c>
      <c r="E17" s="4">
        <f t="shared" si="23"/>
        <v>711.11111111111109</v>
      </c>
      <c r="F17" s="7">
        <f t="shared" si="1"/>
        <v>1.3714285714285714</v>
      </c>
      <c r="G17" s="7">
        <f t="shared" si="2"/>
        <v>1.08</v>
      </c>
      <c r="H17" s="4">
        <f t="shared" si="24"/>
        <v>341.5</v>
      </c>
      <c r="I17" s="4">
        <f>C17/K$10</f>
        <v>711.11111111111109</v>
      </c>
      <c r="J17" s="7">
        <f t="shared" si="4"/>
        <v>4</v>
      </c>
      <c r="K17" s="7">
        <f t="shared" si="5"/>
        <v>1.08</v>
      </c>
      <c r="L17" s="4">
        <f t="shared" si="6"/>
        <v>1337.5416666666665</v>
      </c>
      <c r="M17" s="4">
        <f t="shared" si="7"/>
        <v>28.458333333333485</v>
      </c>
      <c r="N17" s="4">
        <f t="shared" si="18"/>
        <v>56.888888888888914</v>
      </c>
      <c r="O17" s="5"/>
      <c r="P17" s="4">
        <f t="shared" si="26"/>
        <v>142.29166666666666</v>
      </c>
      <c r="Q17" s="4">
        <f t="shared" si="27"/>
        <v>47.407407407407405</v>
      </c>
      <c r="R17" s="4">
        <f t="shared" si="28"/>
        <v>142.29166666666666</v>
      </c>
      <c r="S17" s="4">
        <f t="shared" si="29"/>
        <v>15.802469135802468</v>
      </c>
      <c r="U17" s="4">
        <f t="shared" si="30"/>
        <v>47.407407407407405</v>
      </c>
      <c r="V17" s="4">
        <f t="shared" si="31"/>
        <v>15.802469135802468</v>
      </c>
      <c r="X17" s="4">
        <f t="shared" si="32"/>
        <v>56.916666666666664</v>
      </c>
      <c r="Y17" s="4">
        <f t="shared" si="33"/>
        <v>79.012345679012341</v>
      </c>
      <c r="Z17" s="4">
        <f t="shared" si="34"/>
        <v>254.58333333333331</v>
      </c>
      <c r="AA17" s="1">
        <f t="shared" si="20"/>
        <v>0.7114583333333333</v>
      </c>
      <c r="AB17" s="9">
        <f t="shared" si="35"/>
        <v>22.766666666666666</v>
      </c>
      <c r="AC17" s="9">
        <f t="shared" si="21"/>
        <v>17.074999999999999</v>
      </c>
      <c r="AD17" s="9">
        <f t="shared" si="19"/>
        <v>9.9604166666666671</v>
      </c>
      <c r="AE17" s="9">
        <f t="shared" si="17"/>
        <v>11.383333333333333</v>
      </c>
      <c r="AF17" s="9">
        <f t="shared" si="17"/>
        <v>21.34375</v>
      </c>
      <c r="AG17" s="9">
        <f t="shared" si="17"/>
        <v>9.9604166666666671</v>
      </c>
      <c r="AH17" s="9">
        <f t="shared" si="17"/>
        <v>24.901041666666664</v>
      </c>
      <c r="AI17" s="9">
        <f t="shared" si="17"/>
        <v>14.229166666666666</v>
      </c>
      <c r="AJ17" s="9">
        <f t="shared" si="17"/>
        <v>14.229166666666666</v>
      </c>
      <c r="AK17" s="9">
        <f t="shared" si="17"/>
        <v>11.383333333333333</v>
      </c>
      <c r="AL17" s="9">
        <f t="shared" si="17"/>
        <v>8.5374999999999996</v>
      </c>
      <c r="AM17" s="9">
        <f t="shared" si="17"/>
        <v>49.802083333333329</v>
      </c>
      <c r="AN17" s="9">
        <f t="shared" si="17"/>
        <v>12.806249999999999</v>
      </c>
      <c r="AO17" s="9">
        <f t="shared" si="17"/>
        <v>17.074999999999999</v>
      </c>
      <c r="AP17" s="9">
        <f t="shared" si="17"/>
        <v>11.383333333333333</v>
      </c>
      <c r="AR17" s="9" t="s">
        <v>68</v>
      </c>
    </row>
    <row r="18" spans="1:44" outlineLevel="1" x14ac:dyDescent="0.25">
      <c r="A18" s="4">
        <v>15</v>
      </c>
      <c r="B18" s="4">
        <v>1360</v>
      </c>
      <c r="C18" s="4">
        <v>768</v>
      </c>
      <c r="D18" s="4">
        <f t="shared" si="22"/>
        <v>991.66666666666663</v>
      </c>
      <c r="E18" s="4">
        <f t="shared" si="23"/>
        <v>711.11111111111109</v>
      </c>
      <c r="F18" s="7">
        <f t="shared" si="1"/>
        <v>1.3714285714285714</v>
      </c>
      <c r="G18" s="7">
        <f t="shared" si="2"/>
        <v>1.08</v>
      </c>
      <c r="H18" s="4">
        <f t="shared" si="24"/>
        <v>340</v>
      </c>
      <c r="I18" s="4">
        <f t="shared" si="25"/>
        <v>711.11111111111109</v>
      </c>
      <c r="J18" s="7">
        <f t="shared" si="4"/>
        <v>4</v>
      </c>
      <c r="K18" s="7">
        <f t="shared" si="5"/>
        <v>1.08</v>
      </c>
      <c r="L18" s="4">
        <f t="shared" si="6"/>
        <v>1331.6666666666665</v>
      </c>
      <c r="M18" s="4">
        <f t="shared" si="7"/>
        <v>28.333333333333485</v>
      </c>
      <c r="N18" s="4">
        <f t="shared" si="18"/>
        <v>56.888888888888914</v>
      </c>
      <c r="O18" s="5"/>
      <c r="P18" s="4">
        <f t="shared" si="26"/>
        <v>141.66666666666666</v>
      </c>
      <c r="Q18" s="4">
        <f t="shared" si="27"/>
        <v>47.407407407407405</v>
      </c>
      <c r="R18" s="4">
        <f t="shared" si="28"/>
        <v>141.66666666666666</v>
      </c>
      <c r="S18" s="4">
        <f t="shared" si="29"/>
        <v>15.802469135802468</v>
      </c>
      <c r="U18" s="4">
        <f t="shared" si="30"/>
        <v>47.407407407407405</v>
      </c>
      <c r="V18" s="4">
        <f t="shared" si="31"/>
        <v>15.802469135802468</v>
      </c>
      <c r="X18" s="4">
        <f t="shared" si="32"/>
        <v>56.666666666666664</v>
      </c>
      <c r="Y18" s="4">
        <f t="shared" si="33"/>
        <v>79.012345679012341</v>
      </c>
      <c r="Z18" s="4">
        <f t="shared" si="34"/>
        <v>253.33333333333331</v>
      </c>
      <c r="AA18" s="1">
        <f t="shared" si="20"/>
        <v>0.70833333333333337</v>
      </c>
      <c r="AB18" s="9">
        <f t="shared" si="35"/>
        <v>22.666666666666668</v>
      </c>
      <c r="AC18" s="9">
        <f t="shared" si="21"/>
        <v>17</v>
      </c>
      <c r="AD18" s="9">
        <f t="shared" si="19"/>
        <v>9.9166666666666679</v>
      </c>
      <c r="AE18" s="9">
        <f t="shared" si="17"/>
        <v>11.333333333333334</v>
      </c>
      <c r="AF18" s="9">
        <f t="shared" si="17"/>
        <v>21.25</v>
      </c>
      <c r="AG18" s="9">
        <f t="shared" si="17"/>
        <v>9.9166666666666679</v>
      </c>
      <c r="AH18" s="9">
        <f t="shared" si="17"/>
        <v>24.791666666666668</v>
      </c>
      <c r="AI18" s="9">
        <f t="shared" si="17"/>
        <v>14.166666666666668</v>
      </c>
      <c r="AJ18" s="9">
        <f t="shared" si="17"/>
        <v>14.166666666666668</v>
      </c>
      <c r="AK18" s="9">
        <f t="shared" si="17"/>
        <v>11.333333333333334</v>
      </c>
      <c r="AL18" s="9">
        <f t="shared" si="17"/>
        <v>8.5</v>
      </c>
      <c r="AM18" s="9">
        <f t="shared" si="17"/>
        <v>49.583333333333336</v>
      </c>
      <c r="AN18" s="9">
        <f t="shared" si="17"/>
        <v>12.75</v>
      </c>
      <c r="AO18" s="9">
        <f t="shared" si="17"/>
        <v>17</v>
      </c>
      <c r="AP18" s="9">
        <f t="shared" si="17"/>
        <v>11.333333333333334</v>
      </c>
      <c r="AR18" s="9" t="s">
        <v>68</v>
      </c>
    </row>
    <row r="19" spans="1:44" outlineLevel="1" x14ac:dyDescent="0.25">
      <c r="A19" s="4">
        <v>16</v>
      </c>
      <c r="B19" s="4">
        <v>1280</v>
      </c>
      <c r="C19" s="4">
        <v>960</v>
      </c>
      <c r="D19" s="4">
        <f t="shared" si="22"/>
        <v>933.33333333333337</v>
      </c>
      <c r="E19" s="4">
        <f t="shared" si="23"/>
        <v>888.8888888888888</v>
      </c>
      <c r="F19" s="7">
        <f t="shared" si="1"/>
        <v>1.3714285714285714</v>
      </c>
      <c r="G19" s="7">
        <f t="shared" si="2"/>
        <v>1.08</v>
      </c>
      <c r="H19" s="4">
        <f t="shared" si="24"/>
        <v>320</v>
      </c>
      <c r="I19" s="4">
        <f t="shared" si="25"/>
        <v>888.8888888888888</v>
      </c>
      <c r="J19" s="7">
        <f t="shared" si="4"/>
        <v>4</v>
      </c>
      <c r="K19" s="7">
        <f t="shared" si="5"/>
        <v>1.08</v>
      </c>
      <c r="L19" s="4">
        <f t="shared" si="6"/>
        <v>1253.3333333333335</v>
      </c>
      <c r="M19" s="4">
        <f t="shared" si="7"/>
        <v>26.666666666666515</v>
      </c>
      <c r="N19" s="4">
        <f t="shared" si="18"/>
        <v>71.1111111111112</v>
      </c>
      <c r="O19" s="5"/>
      <c r="P19" s="4">
        <f t="shared" si="26"/>
        <v>133.33333333333334</v>
      </c>
      <c r="Q19" s="4">
        <f t="shared" si="27"/>
        <v>59.259259259259252</v>
      </c>
      <c r="R19" s="4">
        <f t="shared" si="28"/>
        <v>133.33333333333334</v>
      </c>
      <c r="S19" s="4">
        <f t="shared" si="29"/>
        <v>19.753086419753085</v>
      </c>
      <c r="U19" s="4">
        <f t="shared" si="30"/>
        <v>59.259259259259252</v>
      </c>
      <c r="V19" s="4">
        <f t="shared" si="31"/>
        <v>19.753086419753085</v>
      </c>
      <c r="X19" s="4">
        <f t="shared" si="32"/>
        <v>53.333333333333336</v>
      </c>
      <c r="Y19" s="4">
        <f t="shared" si="33"/>
        <v>98.765432098765416</v>
      </c>
      <c r="Z19" s="4">
        <f t="shared" si="34"/>
        <v>236.66666666666669</v>
      </c>
      <c r="AA19" s="1">
        <f t="shared" si="20"/>
        <v>0.66666666666666663</v>
      </c>
      <c r="AB19" s="9">
        <f t="shared" si="35"/>
        <v>21.333333333333332</v>
      </c>
      <c r="AC19" s="9">
        <f t="shared" si="21"/>
        <v>16</v>
      </c>
      <c r="AD19" s="9">
        <f t="shared" si="19"/>
        <v>9.3333333333333321</v>
      </c>
      <c r="AE19" s="9">
        <f t="shared" si="17"/>
        <v>10.666666666666666</v>
      </c>
      <c r="AF19" s="9">
        <f t="shared" si="17"/>
        <v>20</v>
      </c>
      <c r="AG19" s="9">
        <f t="shared" si="17"/>
        <v>9.3333333333333321</v>
      </c>
      <c r="AH19" s="9">
        <f t="shared" si="17"/>
        <v>23.333333333333332</v>
      </c>
      <c r="AI19" s="9">
        <f t="shared" si="17"/>
        <v>13.333333333333332</v>
      </c>
      <c r="AJ19" s="9">
        <f t="shared" si="17"/>
        <v>13.333333333333332</v>
      </c>
      <c r="AK19" s="9">
        <f t="shared" si="17"/>
        <v>10.666666666666666</v>
      </c>
      <c r="AL19" s="9">
        <f t="shared" si="17"/>
        <v>8</v>
      </c>
      <c r="AM19" s="9">
        <f t="shared" si="17"/>
        <v>46.666666666666664</v>
      </c>
      <c r="AN19" s="9">
        <f t="shared" si="17"/>
        <v>12</v>
      </c>
      <c r="AO19" s="9">
        <f t="shared" si="17"/>
        <v>16</v>
      </c>
      <c r="AP19" s="9">
        <f t="shared" si="17"/>
        <v>10.666666666666666</v>
      </c>
      <c r="AR19" s="9" t="s">
        <v>68</v>
      </c>
    </row>
    <row r="20" spans="1:44" outlineLevel="1" x14ac:dyDescent="0.25">
      <c r="A20" s="4">
        <v>17</v>
      </c>
      <c r="B20" s="4">
        <v>1280</v>
      </c>
      <c r="C20" s="4">
        <v>800</v>
      </c>
      <c r="D20" s="4">
        <f t="shared" si="22"/>
        <v>933.33333333333337</v>
      </c>
      <c r="E20" s="4">
        <f t="shared" si="23"/>
        <v>740.74074074074065</v>
      </c>
      <c r="F20" s="7">
        <f t="shared" si="1"/>
        <v>1.3714285714285714</v>
      </c>
      <c r="G20" s="7">
        <f t="shared" si="2"/>
        <v>1.08</v>
      </c>
      <c r="H20" s="4">
        <f t="shared" si="24"/>
        <v>320</v>
      </c>
      <c r="I20" s="4">
        <f t="shared" si="25"/>
        <v>740.74074074074065</v>
      </c>
      <c r="J20" s="7">
        <f t="shared" si="4"/>
        <v>4</v>
      </c>
      <c r="K20" s="7">
        <f t="shared" si="5"/>
        <v>1.08</v>
      </c>
      <c r="L20" s="4">
        <f t="shared" si="6"/>
        <v>1253.3333333333335</v>
      </c>
      <c r="M20" s="4">
        <f t="shared" si="7"/>
        <v>26.666666666666515</v>
      </c>
      <c r="N20" s="4">
        <f t="shared" si="18"/>
        <v>59.259259259259352</v>
      </c>
      <c r="O20" s="5"/>
      <c r="P20" s="4">
        <f t="shared" si="26"/>
        <v>133.33333333333334</v>
      </c>
      <c r="Q20" s="4">
        <f t="shared" si="27"/>
        <v>49.382716049382708</v>
      </c>
      <c r="R20" s="4">
        <f t="shared" si="28"/>
        <v>133.33333333333334</v>
      </c>
      <c r="S20" s="4">
        <f t="shared" si="29"/>
        <v>16.460905349794235</v>
      </c>
      <c r="U20" s="4">
        <f t="shared" si="30"/>
        <v>49.382716049382708</v>
      </c>
      <c r="V20" s="4">
        <f t="shared" si="31"/>
        <v>16.460905349794235</v>
      </c>
      <c r="X20" s="4">
        <f t="shared" si="32"/>
        <v>53.333333333333336</v>
      </c>
      <c r="Y20" s="4">
        <f t="shared" si="33"/>
        <v>82.304526748971185</v>
      </c>
      <c r="Z20" s="4">
        <f t="shared" si="34"/>
        <v>236.66666666666669</v>
      </c>
      <c r="AA20" s="1">
        <f t="shared" si="20"/>
        <v>0.66666666666666663</v>
      </c>
      <c r="AB20" s="9">
        <f t="shared" si="35"/>
        <v>21.333333333333332</v>
      </c>
      <c r="AC20" s="9">
        <f t="shared" si="21"/>
        <v>16</v>
      </c>
      <c r="AD20" s="9">
        <f t="shared" si="19"/>
        <v>9.3333333333333321</v>
      </c>
      <c r="AE20" s="9">
        <f t="shared" si="19"/>
        <v>10.666666666666666</v>
      </c>
      <c r="AF20" s="9">
        <f t="shared" si="19"/>
        <v>20</v>
      </c>
      <c r="AG20" s="9">
        <f t="shared" si="19"/>
        <v>9.3333333333333321</v>
      </c>
      <c r="AH20" s="9">
        <f t="shared" si="19"/>
        <v>23.333333333333332</v>
      </c>
      <c r="AI20" s="9">
        <f t="shared" si="19"/>
        <v>13.333333333333332</v>
      </c>
      <c r="AJ20" s="9">
        <f t="shared" si="19"/>
        <v>13.333333333333332</v>
      </c>
      <c r="AK20" s="9">
        <f t="shared" si="19"/>
        <v>10.666666666666666</v>
      </c>
      <c r="AL20" s="9">
        <f t="shared" si="19"/>
        <v>8</v>
      </c>
      <c r="AM20" s="9">
        <f t="shared" si="19"/>
        <v>46.666666666666664</v>
      </c>
      <c r="AN20" s="9">
        <f t="shared" si="19"/>
        <v>12</v>
      </c>
      <c r="AO20" s="9">
        <f t="shared" si="19"/>
        <v>16</v>
      </c>
      <c r="AP20" s="9">
        <f t="shared" si="19"/>
        <v>10.666666666666666</v>
      </c>
      <c r="AR20" s="9" t="s">
        <v>68</v>
      </c>
    </row>
    <row r="21" spans="1:44" outlineLevel="1" x14ac:dyDescent="0.25">
      <c r="A21" s="4">
        <v>18</v>
      </c>
      <c r="B21" s="4">
        <v>1280</v>
      </c>
      <c r="C21" s="4">
        <v>768</v>
      </c>
      <c r="D21" s="4">
        <f t="shared" si="22"/>
        <v>933.33333333333337</v>
      </c>
      <c r="E21" s="4">
        <f t="shared" si="23"/>
        <v>711.11111111111109</v>
      </c>
      <c r="F21" s="7">
        <f t="shared" si="1"/>
        <v>1.3714285714285714</v>
      </c>
      <c r="G21" s="7">
        <f t="shared" si="2"/>
        <v>1.08</v>
      </c>
      <c r="H21" s="4">
        <f t="shared" si="24"/>
        <v>320</v>
      </c>
      <c r="I21" s="4">
        <f t="shared" si="25"/>
        <v>711.11111111111109</v>
      </c>
      <c r="J21" s="7">
        <f t="shared" si="4"/>
        <v>4</v>
      </c>
      <c r="K21" s="7">
        <f t="shared" si="5"/>
        <v>1.08</v>
      </c>
      <c r="L21" s="4">
        <f t="shared" si="6"/>
        <v>1253.3333333333335</v>
      </c>
      <c r="M21" s="4">
        <f t="shared" si="7"/>
        <v>26.666666666666515</v>
      </c>
      <c r="N21" s="4">
        <f t="shared" si="18"/>
        <v>56.888888888888914</v>
      </c>
      <c r="O21" s="5"/>
      <c r="P21" s="4">
        <f t="shared" si="26"/>
        <v>133.33333333333334</v>
      </c>
      <c r="Q21" s="4">
        <f t="shared" si="27"/>
        <v>47.407407407407405</v>
      </c>
      <c r="R21" s="4">
        <f t="shared" si="28"/>
        <v>133.33333333333334</v>
      </c>
      <c r="S21" s="4">
        <f t="shared" si="29"/>
        <v>15.802469135802468</v>
      </c>
      <c r="U21" s="4">
        <f t="shared" si="30"/>
        <v>47.407407407407405</v>
      </c>
      <c r="V21" s="4">
        <f t="shared" si="31"/>
        <v>15.802469135802468</v>
      </c>
      <c r="X21" s="4">
        <f t="shared" si="32"/>
        <v>53.333333333333336</v>
      </c>
      <c r="Y21" s="4">
        <f t="shared" si="33"/>
        <v>79.012345679012341</v>
      </c>
      <c r="Z21" s="4">
        <f t="shared" si="34"/>
        <v>236.66666666666669</v>
      </c>
      <c r="AA21" s="1">
        <f t="shared" si="20"/>
        <v>0.66666666666666663</v>
      </c>
      <c r="AB21" s="9">
        <f t="shared" si="35"/>
        <v>21.333333333333332</v>
      </c>
      <c r="AC21" s="9">
        <f t="shared" si="21"/>
        <v>16</v>
      </c>
      <c r="AD21" s="9">
        <f t="shared" si="21"/>
        <v>9.3333333333333321</v>
      </c>
      <c r="AE21" s="9">
        <f t="shared" si="21"/>
        <v>10.666666666666666</v>
      </c>
      <c r="AF21" s="9">
        <f t="shared" si="21"/>
        <v>20</v>
      </c>
      <c r="AG21" s="9">
        <f t="shared" si="21"/>
        <v>9.3333333333333321</v>
      </c>
      <c r="AH21" s="9">
        <f t="shared" si="21"/>
        <v>23.333333333333332</v>
      </c>
      <c r="AI21" s="9">
        <f t="shared" si="21"/>
        <v>13.333333333333332</v>
      </c>
      <c r="AJ21" s="9">
        <f t="shared" si="21"/>
        <v>13.333333333333332</v>
      </c>
      <c r="AK21" s="9">
        <f t="shared" si="21"/>
        <v>10.666666666666666</v>
      </c>
      <c r="AL21" s="9">
        <f t="shared" si="21"/>
        <v>8</v>
      </c>
      <c r="AM21" s="9">
        <f t="shared" si="21"/>
        <v>46.666666666666664</v>
      </c>
      <c r="AN21" s="9">
        <f t="shared" si="21"/>
        <v>12</v>
      </c>
      <c r="AO21" s="9">
        <f t="shared" si="21"/>
        <v>16</v>
      </c>
      <c r="AP21" s="9">
        <f t="shared" si="21"/>
        <v>10.666666666666666</v>
      </c>
      <c r="AR21" s="9" t="s">
        <v>68</v>
      </c>
    </row>
    <row r="22" spans="1:44" outlineLevel="1" x14ac:dyDescent="0.25">
      <c r="A22" s="4">
        <v>19</v>
      </c>
      <c r="B22" s="4">
        <v>1280</v>
      </c>
      <c r="C22" s="4">
        <v>720</v>
      </c>
      <c r="D22" s="4">
        <f t="shared" si="22"/>
        <v>933.33333333333337</v>
      </c>
      <c r="E22" s="4">
        <f t="shared" si="23"/>
        <v>666.66666666666663</v>
      </c>
      <c r="F22" s="7">
        <f t="shared" si="1"/>
        <v>1.3714285714285714</v>
      </c>
      <c r="G22" s="7">
        <f t="shared" si="2"/>
        <v>1.08</v>
      </c>
      <c r="H22" s="4">
        <f t="shared" si="24"/>
        <v>320</v>
      </c>
      <c r="I22" s="4">
        <f t="shared" si="25"/>
        <v>666.66666666666663</v>
      </c>
      <c r="J22" s="7">
        <f t="shared" si="4"/>
        <v>4</v>
      </c>
      <c r="K22" s="7">
        <f t="shared" si="5"/>
        <v>1.08</v>
      </c>
      <c r="L22" s="4">
        <f t="shared" si="6"/>
        <v>1253.3333333333335</v>
      </c>
      <c r="M22" s="4">
        <f t="shared" si="7"/>
        <v>26.666666666666515</v>
      </c>
      <c r="N22" s="4">
        <f t="shared" si="18"/>
        <v>53.333333333333371</v>
      </c>
      <c r="O22" s="5"/>
      <c r="P22" s="4">
        <f t="shared" si="26"/>
        <v>133.33333333333334</v>
      </c>
      <c r="Q22" s="4">
        <f t="shared" si="27"/>
        <v>44.444444444444443</v>
      </c>
      <c r="R22" s="4">
        <f t="shared" si="28"/>
        <v>133.33333333333334</v>
      </c>
      <c r="S22" s="4">
        <f t="shared" si="29"/>
        <v>14.814814814814815</v>
      </c>
      <c r="U22" s="4">
        <f t="shared" si="30"/>
        <v>44.444444444444443</v>
      </c>
      <c r="V22" s="4">
        <f t="shared" si="31"/>
        <v>14.814814814814815</v>
      </c>
      <c r="X22" s="4">
        <f t="shared" si="32"/>
        <v>53.333333333333336</v>
      </c>
      <c r="Y22" s="4">
        <f t="shared" si="33"/>
        <v>74.074074074074062</v>
      </c>
      <c r="Z22" s="4">
        <f t="shared" si="34"/>
        <v>236.66666666666669</v>
      </c>
      <c r="AA22" s="1">
        <f t="shared" si="20"/>
        <v>0.66666666666666663</v>
      </c>
      <c r="AB22" s="9">
        <f t="shared" si="35"/>
        <v>21.333333333333332</v>
      </c>
      <c r="AC22" s="9">
        <f t="shared" si="35"/>
        <v>16</v>
      </c>
      <c r="AD22" s="9">
        <f t="shared" si="35"/>
        <v>9.3333333333333321</v>
      </c>
      <c r="AE22" s="9">
        <f t="shared" si="35"/>
        <v>10.666666666666666</v>
      </c>
      <c r="AF22" s="9">
        <f t="shared" si="35"/>
        <v>20</v>
      </c>
      <c r="AG22" s="9">
        <f t="shared" si="35"/>
        <v>9.3333333333333321</v>
      </c>
      <c r="AH22" s="9">
        <f t="shared" si="35"/>
        <v>23.333333333333332</v>
      </c>
      <c r="AI22" s="9">
        <f t="shared" si="35"/>
        <v>13.333333333333332</v>
      </c>
      <c r="AJ22" s="9">
        <f t="shared" si="35"/>
        <v>13.333333333333332</v>
      </c>
      <c r="AK22" s="9">
        <f t="shared" si="35"/>
        <v>10.666666666666666</v>
      </c>
      <c r="AL22" s="9">
        <f t="shared" si="35"/>
        <v>8</v>
      </c>
      <c r="AM22" s="9">
        <f t="shared" si="35"/>
        <v>46.666666666666664</v>
      </c>
      <c r="AN22" s="9">
        <f t="shared" si="35"/>
        <v>12</v>
      </c>
      <c r="AO22" s="9">
        <f t="shared" si="35"/>
        <v>16</v>
      </c>
      <c r="AP22" s="9">
        <f t="shared" si="35"/>
        <v>10.666666666666666</v>
      </c>
      <c r="AR22" s="9" t="s">
        <v>68</v>
      </c>
    </row>
    <row r="23" spans="1:44" outlineLevel="1" x14ac:dyDescent="0.25">
      <c r="A23" s="4">
        <v>20</v>
      </c>
      <c r="B23" s="4">
        <v>1176</v>
      </c>
      <c r="C23" s="4">
        <v>664</v>
      </c>
      <c r="D23" s="4">
        <f t="shared" si="22"/>
        <v>857.5</v>
      </c>
      <c r="E23" s="4">
        <f t="shared" si="23"/>
        <v>614.81481481481478</v>
      </c>
      <c r="F23" s="7">
        <f t="shared" si="1"/>
        <v>1.3714285714285714</v>
      </c>
      <c r="G23" s="7">
        <f t="shared" si="2"/>
        <v>1.08</v>
      </c>
      <c r="H23" s="4">
        <f t="shared" si="24"/>
        <v>294</v>
      </c>
      <c r="I23" s="4">
        <f t="shared" si="25"/>
        <v>614.81481481481478</v>
      </c>
      <c r="J23" s="7">
        <f t="shared" si="4"/>
        <v>4</v>
      </c>
      <c r="K23" s="7">
        <f t="shared" si="5"/>
        <v>1.08</v>
      </c>
      <c r="L23" s="4">
        <f t="shared" si="6"/>
        <v>1151.5</v>
      </c>
      <c r="M23" s="4">
        <f t="shared" si="7"/>
        <v>24.5</v>
      </c>
      <c r="N23" s="4">
        <f t="shared" si="18"/>
        <v>49.185185185185219</v>
      </c>
      <c r="O23" s="5"/>
      <c r="P23" s="4">
        <f t="shared" si="26"/>
        <v>122.5</v>
      </c>
      <c r="Q23" s="4">
        <f t="shared" si="27"/>
        <v>40.987654320987652</v>
      </c>
      <c r="R23" s="4">
        <f t="shared" si="28"/>
        <v>122.5</v>
      </c>
      <c r="S23" s="4">
        <f t="shared" si="29"/>
        <v>13.662551440329217</v>
      </c>
      <c r="U23" s="4">
        <f t="shared" si="30"/>
        <v>40.987654320987652</v>
      </c>
      <c r="V23" s="4">
        <f t="shared" si="31"/>
        <v>13.662551440329217</v>
      </c>
      <c r="X23" s="4">
        <f t="shared" si="32"/>
        <v>49</v>
      </c>
      <c r="Y23" s="4">
        <f t="shared" si="33"/>
        <v>68.312757201646079</v>
      </c>
      <c r="Z23" s="4">
        <f t="shared" si="34"/>
        <v>215</v>
      </c>
      <c r="AA23" s="1">
        <f t="shared" si="20"/>
        <v>0.61250000000000004</v>
      </c>
      <c r="AB23" s="9">
        <f t="shared" si="35"/>
        <v>19.600000000000001</v>
      </c>
      <c r="AC23" s="9">
        <f t="shared" si="35"/>
        <v>14.700000000000001</v>
      </c>
      <c r="AD23" s="9">
        <f t="shared" si="35"/>
        <v>8.5750000000000011</v>
      </c>
      <c r="AE23" s="9">
        <f t="shared" si="35"/>
        <v>9.8000000000000007</v>
      </c>
      <c r="AF23" s="9">
        <f t="shared" si="35"/>
        <v>18.375</v>
      </c>
      <c r="AG23" s="9">
        <f t="shared" si="35"/>
        <v>8.5750000000000011</v>
      </c>
      <c r="AH23" s="9">
        <f t="shared" si="35"/>
        <v>21.4375</v>
      </c>
      <c r="AI23" s="9">
        <f t="shared" si="35"/>
        <v>12.25</v>
      </c>
      <c r="AJ23" s="9">
        <f t="shared" si="35"/>
        <v>12.25</v>
      </c>
      <c r="AK23" s="9">
        <f t="shared" si="35"/>
        <v>9.8000000000000007</v>
      </c>
      <c r="AL23" s="9">
        <f t="shared" si="35"/>
        <v>7.3500000000000005</v>
      </c>
      <c r="AM23" s="9">
        <f t="shared" si="35"/>
        <v>42.875</v>
      </c>
      <c r="AN23" s="9">
        <f t="shared" si="35"/>
        <v>11.025</v>
      </c>
      <c r="AO23" s="9">
        <f t="shared" si="35"/>
        <v>14.700000000000001</v>
      </c>
      <c r="AP23" s="9">
        <f t="shared" si="35"/>
        <v>9.8000000000000007</v>
      </c>
      <c r="AR23" s="9" t="s">
        <v>68</v>
      </c>
    </row>
    <row r="24" spans="1:44" outlineLevel="1" x14ac:dyDescent="0.25">
      <c r="A24" s="4">
        <v>21</v>
      </c>
      <c r="B24" s="4">
        <v>1152</v>
      </c>
      <c r="C24" s="4">
        <v>864</v>
      </c>
      <c r="D24" s="4">
        <f t="shared" si="22"/>
        <v>840</v>
      </c>
      <c r="E24" s="4">
        <f t="shared" si="23"/>
        <v>800</v>
      </c>
      <c r="F24" s="7">
        <f t="shared" si="1"/>
        <v>1.3714285714285714</v>
      </c>
      <c r="G24" s="7">
        <f t="shared" si="2"/>
        <v>1.08</v>
      </c>
      <c r="H24" s="4">
        <f t="shared" si="24"/>
        <v>288</v>
      </c>
      <c r="I24" s="4">
        <f t="shared" si="25"/>
        <v>800</v>
      </c>
      <c r="J24" s="7">
        <f t="shared" si="4"/>
        <v>4</v>
      </c>
      <c r="K24" s="7">
        <f t="shared" si="5"/>
        <v>1.08</v>
      </c>
      <c r="L24" s="4">
        <f t="shared" si="6"/>
        <v>1128</v>
      </c>
      <c r="M24" s="4">
        <f t="shared" si="7"/>
        <v>24</v>
      </c>
      <c r="N24" s="4">
        <f t="shared" si="18"/>
        <v>64</v>
      </c>
      <c r="O24" s="5"/>
      <c r="P24" s="4">
        <f t="shared" si="26"/>
        <v>120</v>
      </c>
      <c r="Q24" s="4">
        <f t="shared" si="27"/>
        <v>53.333333333333336</v>
      </c>
      <c r="R24" s="4">
        <f t="shared" si="28"/>
        <v>120</v>
      </c>
      <c r="S24" s="4">
        <f t="shared" si="29"/>
        <v>17.777777777777779</v>
      </c>
      <c r="U24" s="4">
        <f t="shared" si="30"/>
        <v>53.333333333333336</v>
      </c>
      <c r="V24" s="4">
        <f t="shared" si="31"/>
        <v>17.777777777777779</v>
      </c>
      <c r="X24" s="4">
        <f t="shared" si="32"/>
        <v>48</v>
      </c>
      <c r="Y24" s="4">
        <f t="shared" si="33"/>
        <v>88.8888888888889</v>
      </c>
      <c r="Z24" s="4">
        <f t="shared" si="34"/>
        <v>210</v>
      </c>
      <c r="AA24" s="1">
        <f t="shared" si="20"/>
        <v>0.6</v>
      </c>
      <c r="AB24" s="9">
        <f t="shared" si="35"/>
        <v>19.2</v>
      </c>
      <c r="AC24" s="9">
        <f t="shared" si="35"/>
        <v>14.399999999999999</v>
      </c>
      <c r="AD24" s="9">
        <f t="shared" si="35"/>
        <v>8.4</v>
      </c>
      <c r="AE24" s="9">
        <f t="shared" si="35"/>
        <v>9.6</v>
      </c>
      <c r="AF24" s="9">
        <f t="shared" si="35"/>
        <v>18</v>
      </c>
      <c r="AG24" s="9">
        <f t="shared" si="35"/>
        <v>8.4</v>
      </c>
      <c r="AH24" s="9">
        <f t="shared" si="35"/>
        <v>21</v>
      </c>
      <c r="AI24" s="9">
        <f t="shared" si="35"/>
        <v>12</v>
      </c>
      <c r="AJ24" s="9">
        <f t="shared" si="35"/>
        <v>12</v>
      </c>
      <c r="AK24" s="9">
        <f t="shared" si="35"/>
        <v>9.6</v>
      </c>
      <c r="AL24" s="9">
        <f t="shared" si="35"/>
        <v>7.1999999999999993</v>
      </c>
      <c r="AM24" s="9">
        <f t="shared" si="35"/>
        <v>42</v>
      </c>
      <c r="AN24" s="9">
        <f t="shared" si="35"/>
        <v>10.799999999999999</v>
      </c>
      <c r="AO24" s="9">
        <f t="shared" si="35"/>
        <v>14.399999999999999</v>
      </c>
      <c r="AP24" s="9">
        <f t="shared" si="35"/>
        <v>9.6</v>
      </c>
      <c r="AR24" s="9" t="s">
        <v>68</v>
      </c>
    </row>
    <row r="25" spans="1:44" outlineLevel="1" x14ac:dyDescent="0.25">
      <c r="A25" s="4">
        <v>22</v>
      </c>
      <c r="B25" s="4">
        <v>1024</v>
      </c>
      <c r="C25" s="4">
        <v>768</v>
      </c>
      <c r="D25" s="4">
        <f t="shared" si="22"/>
        <v>746.66666666666663</v>
      </c>
      <c r="E25" s="4">
        <f t="shared" si="23"/>
        <v>711.11111111111109</v>
      </c>
      <c r="F25" s="7">
        <f t="shared" si="1"/>
        <v>1.3714285714285714</v>
      </c>
      <c r="G25" s="7">
        <f t="shared" si="2"/>
        <v>1.08</v>
      </c>
      <c r="H25" s="4">
        <f t="shared" si="24"/>
        <v>256</v>
      </c>
      <c r="I25" s="4">
        <f t="shared" si="25"/>
        <v>711.11111111111109</v>
      </c>
      <c r="J25" s="7">
        <f t="shared" si="4"/>
        <v>4</v>
      </c>
      <c r="K25" s="7">
        <f t="shared" si="5"/>
        <v>1.08</v>
      </c>
      <c r="L25" s="4">
        <f t="shared" si="6"/>
        <v>1002.6666666666666</v>
      </c>
      <c r="M25" s="4">
        <f t="shared" si="7"/>
        <v>21.333333333333371</v>
      </c>
      <c r="N25" s="4">
        <f t="shared" si="18"/>
        <v>56.888888888888914</v>
      </c>
      <c r="O25" s="5"/>
      <c r="P25" s="4">
        <f t="shared" si="26"/>
        <v>106.66666666666666</v>
      </c>
      <c r="Q25" s="4">
        <f t="shared" si="27"/>
        <v>47.407407407407405</v>
      </c>
      <c r="R25" s="4">
        <f t="shared" si="28"/>
        <v>106.66666666666666</v>
      </c>
      <c r="S25" s="4">
        <f t="shared" si="29"/>
        <v>15.802469135802468</v>
      </c>
      <c r="U25" s="4">
        <f t="shared" si="30"/>
        <v>47.407407407407405</v>
      </c>
      <c r="V25" s="4">
        <f t="shared" si="31"/>
        <v>15.802469135802468</v>
      </c>
      <c r="X25" s="4">
        <f t="shared" si="32"/>
        <v>42.666666666666664</v>
      </c>
      <c r="Y25" s="4">
        <f t="shared" si="33"/>
        <v>79.012345679012341</v>
      </c>
      <c r="Z25" s="4">
        <f t="shared" si="34"/>
        <v>183.33333333333334</v>
      </c>
      <c r="AA25" s="1">
        <f t="shared" si="20"/>
        <v>0.53333333333333333</v>
      </c>
      <c r="AB25" s="9">
        <f t="shared" si="35"/>
        <v>17.066666666666666</v>
      </c>
      <c r="AC25" s="9">
        <f t="shared" si="35"/>
        <v>12.8</v>
      </c>
      <c r="AD25" s="9">
        <f t="shared" si="35"/>
        <v>7.4666666666666668</v>
      </c>
      <c r="AE25" s="9">
        <f t="shared" si="35"/>
        <v>8.5333333333333332</v>
      </c>
      <c r="AF25" s="9">
        <f t="shared" si="35"/>
        <v>16</v>
      </c>
      <c r="AG25" s="9">
        <f t="shared" si="35"/>
        <v>7.4666666666666668</v>
      </c>
      <c r="AH25" s="9">
        <f t="shared" si="35"/>
        <v>18.666666666666668</v>
      </c>
      <c r="AI25" s="9">
        <f t="shared" si="35"/>
        <v>10.666666666666666</v>
      </c>
      <c r="AJ25" s="9">
        <f t="shared" si="35"/>
        <v>10.666666666666666</v>
      </c>
      <c r="AK25" s="9">
        <f t="shared" si="35"/>
        <v>8.5333333333333332</v>
      </c>
      <c r="AL25" s="9">
        <f t="shared" si="35"/>
        <v>6.4</v>
      </c>
      <c r="AM25" s="9">
        <f t="shared" si="35"/>
        <v>37.333333333333336</v>
      </c>
      <c r="AN25" s="9">
        <f t="shared" si="35"/>
        <v>9.6</v>
      </c>
      <c r="AO25" s="9">
        <f t="shared" si="35"/>
        <v>12.8</v>
      </c>
      <c r="AP25" s="9">
        <f t="shared" si="35"/>
        <v>8.5333333333333332</v>
      </c>
      <c r="AR25" s="9" t="s">
        <v>68</v>
      </c>
    </row>
    <row r="26" spans="1:44" outlineLevel="1" x14ac:dyDescent="0.25">
      <c r="A26" s="4">
        <v>23</v>
      </c>
      <c r="B26" s="4">
        <v>800</v>
      </c>
      <c r="C26" s="4">
        <v>600</v>
      </c>
      <c r="D26" s="4">
        <f t="shared" si="22"/>
        <v>583.33333333333337</v>
      </c>
      <c r="E26" s="4">
        <f t="shared" si="23"/>
        <v>555.55555555555554</v>
      </c>
      <c r="F26" s="7">
        <f t="shared" si="1"/>
        <v>1.3714285714285714</v>
      </c>
      <c r="G26" s="7">
        <f t="shared" si="2"/>
        <v>1.08</v>
      </c>
      <c r="H26" s="4">
        <f t="shared" si="24"/>
        <v>200</v>
      </c>
      <c r="I26" s="4">
        <f t="shared" si="25"/>
        <v>555.55555555555554</v>
      </c>
      <c r="J26" s="7">
        <f t="shared" si="4"/>
        <v>4</v>
      </c>
      <c r="K26" s="7">
        <f t="shared" si="5"/>
        <v>1.08</v>
      </c>
      <c r="L26" s="4">
        <f t="shared" si="6"/>
        <v>783.33333333333337</v>
      </c>
      <c r="M26" s="4">
        <f t="shared" si="7"/>
        <v>16.666666666666629</v>
      </c>
      <c r="N26" s="4">
        <f t="shared" si="18"/>
        <v>44.444444444444457</v>
      </c>
      <c r="O26" s="5"/>
      <c r="P26" s="4">
        <f t="shared" si="26"/>
        <v>83.333333333333343</v>
      </c>
      <c r="Q26" s="4">
        <f t="shared" si="27"/>
        <v>37.037037037037038</v>
      </c>
      <c r="R26" s="4">
        <f t="shared" si="28"/>
        <v>83.333333333333343</v>
      </c>
      <c r="S26" s="4">
        <f t="shared" si="29"/>
        <v>12.345679012345679</v>
      </c>
      <c r="U26" s="4">
        <f t="shared" si="30"/>
        <v>37.037037037037038</v>
      </c>
      <c r="V26" s="4">
        <f t="shared" si="31"/>
        <v>12.345679012345679</v>
      </c>
      <c r="X26" s="4">
        <f t="shared" si="32"/>
        <v>33.333333333333336</v>
      </c>
      <c r="Y26" s="4">
        <f t="shared" si="33"/>
        <v>61.728395061728399</v>
      </c>
      <c r="Z26" s="4">
        <f t="shared" si="34"/>
        <v>136.66666666666666</v>
      </c>
      <c r="AA26" s="1">
        <f t="shared" si="20"/>
        <v>0.41666666666666669</v>
      </c>
      <c r="AB26" s="9">
        <f t="shared" si="35"/>
        <v>13.333333333333334</v>
      </c>
      <c r="AC26" s="9">
        <f t="shared" si="35"/>
        <v>10</v>
      </c>
      <c r="AD26" s="9">
        <f t="shared" si="35"/>
        <v>5.8333333333333339</v>
      </c>
      <c r="AE26" s="9">
        <f t="shared" si="35"/>
        <v>6.666666666666667</v>
      </c>
      <c r="AF26" s="9">
        <f t="shared" si="35"/>
        <v>12.5</v>
      </c>
      <c r="AG26" s="9">
        <f t="shared" si="35"/>
        <v>5.8333333333333339</v>
      </c>
      <c r="AH26" s="9">
        <f t="shared" si="35"/>
        <v>14.583333333333334</v>
      </c>
      <c r="AI26" s="9">
        <f t="shared" si="35"/>
        <v>8.3333333333333339</v>
      </c>
      <c r="AJ26" s="9">
        <f t="shared" si="35"/>
        <v>8.3333333333333339</v>
      </c>
      <c r="AK26" s="9">
        <f t="shared" si="35"/>
        <v>6.666666666666667</v>
      </c>
      <c r="AL26" s="9">
        <f t="shared" si="35"/>
        <v>5</v>
      </c>
      <c r="AM26" s="9">
        <f t="shared" si="35"/>
        <v>29.166666666666668</v>
      </c>
      <c r="AN26" s="9">
        <f t="shared" si="35"/>
        <v>7.5</v>
      </c>
      <c r="AO26" s="9">
        <f t="shared" si="35"/>
        <v>10</v>
      </c>
      <c r="AP26" s="9">
        <f t="shared" si="35"/>
        <v>6.666666666666667</v>
      </c>
      <c r="AR26" s="9" t="s">
        <v>69</v>
      </c>
    </row>
    <row r="30" spans="1:44" ht="47.25" x14ac:dyDescent="0.25">
      <c r="B30" s="4" t="s">
        <v>14</v>
      </c>
      <c r="C30" s="4">
        <v>48</v>
      </c>
    </row>
    <row r="31" spans="1:44" ht="31.5" x14ac:dyDescent="0.25">
      <c r="B31" s="4" t="s">
        <v>15</v>
      </c>
      <c r="C31" s="4">
        <v>5</v>
      </c>
    </row>
    <row r="32" spans="1:44" ht="31.5" x14ac:dyDescent="0.25">
      <c r="B32" s="4" t="s">
        <v>16</v>
      </c>
      <c r="C32" s="4">
        <f>C30/C31</f>
        <v>9.6</v>
      </c>
    </row>
    <row r="33" spans="2:3" ht="63" x14ac:dyDescent="0.25">
      <c r="B33" s="4" t="s">
        <v>17</v>
      </c>
      <c r="C33" s="4">
        <f>C31+2</f>
        <v>7</v>
      </c>
    </row>
    <row r="34" spans="2:3" ht="63" x14ac:dyDescent="0.25">
      <c r="B34" s="4" t="s">
        <v>18</v>
      </c>
      <c r="C34" s="4">
        <f>C32+5</f>
        <v>14.6</v>
      </c>
    </row>
  </sheetData>
  <mergeCells count="18">
    <mergeCell ref="AB1:AP1"/>
    <mergeCell ref="U1:V1"/>
    <mergeCell ref="F3:G3"/>
    <mergeCell ref="J3:K3"/>
    <mergeCell ref="X2:Y2"/>
    <mergeCell ref="X1:Z1"/>
    <mergeCell ref="M3:N3"/>
    <mergeCell ref="H3:I3"/>
    <mergeCell ref="R2:S2"/>
    <mergeCell ref="P2:Q2"/>
    <mergeCell ref="P1:Q1"/>
    <mergeCell ref="R1:S1"/>
    <mergeCell ref="L1:N1"/>
    <mergeCell ref="B1:C1"/>
    <mergeCell ref="D1:E1"/>
    <mergeCell ref="H1:I1"/>
    <mergeCell ref="F1:G1"/>
    <mergeCell ref="J1:K1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Зайцев</dc:creator>
  <cp:lastModifiedBy>Антон Зайцев</cp:lastModifiedBy>
  <dcterms:created xsi:type="dcterms:W3CDTF">2015-06-05T18:19:34Z</dcterms:created>
  <dcterms:modified xsi:type="dcterms:W3CDTF">2023-01-13T10:00:23Z</dcterms:modified>
</cp:coreProperties>
</file>