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FBE669B-37D3-429C-9AF9-2997231F8FF0}" xr6:coauthVersionLast="47" xr6:coauthVersionMax="47" xr10:uidLastSave="{00000000-0000-0000-0000-000000000000}"/>
  <bookViews>
    <workbookView xWindow="-108" yWindow="-108" windowWidth="23256" windowHeight="12456" xr2:uid="{F4C25D70-F9E3-45F4-B998-103493B4F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E20" i="1" s="1"/>
  <c r="F4" i="1"/>
  <c r="E21" i="1" s="1"/>
  <c r="F5" i="1"/>
  <c r="C22" i="1" s="1"/>
  <c r="F6" i="1"/>
  <c r="C23" i="1" s="1"/>
  <c r="F7" i="1"/>
  <c r="C24" i="1" s="1"/>
  <c r="F8" i="1"/>
  <c r="C25" i="1" s="1"/>
  <c r="F9" i="1"/>
  <c r="C26" i="1" s="1"/>
  <c r="F10" i="1"/>
  <c r="E27" i="1" s="1"/>
  <c r="F2" i="1"/>
  <c r="C19" i="1" s="1"/>
  <c r="C27" i="1" l="1"/>
  <c r="C33" i="1" s="1"/>
  <c r="C39" i="1" s="1"/>
  <c r="B26" i="1"/>
  <c r="D27" i="1"/>
  <c r="B27" i="1"/>
  <c r="C21" i="1"/>
  <c r="D26" i="1"/>
  <c r="D25" i="1"/>
  <c r="E25" i="1"/>
  <c r="C20" i="1"/>
  <c r="B25" i="1"/>
  <c r="D22" i="1"/>
  <c r="B23" i="1"/>
  <c r="D21" i="1"/>
  <c r="D23" i="1"/>
  <c r="B22" i="1"/>
  <c r="D20" i="1"/>
  <c r="B21" i="1"/>
  <c r="B20" i="1"/>
  <c r="E26" i="1"/>
  <c r="E23" i="1"/>
  <c r="E22" i="1"/>
  <c r="D24" i="1"/>
  <c r="B24" i="1"/>
  <c r="E24" i="1"/>
  <c r="B19" i="1"/>
  <c r="E19" i="1"/>
  <c r="E33" i="1" s="1"/>
  <c r="D19" i="1"/>
  <c r="B33" i="1" l="1"/>
  <c r="B41" i="1" s="1"/>
  <c r="D33" i="1"/>
  <c r="D41" i="1" s="1"/>
  <c r="C43" i="1"/>
  <c r="C44" i="1"/>
  <c r="C40" i="1"/>
  <c r="C41" i="1"/>
  <c r="C45" i="1"/>
  <c r="C42" i="1"/>
  <c r="C46" i="1"/>
  <c r="C38" i="1"/>
  <c r="D39" i="1"/>
  <c r="D42" i="1"/>
  <c r="D38" i="1"/>
  <c r="D46" i="1"/>
  <c r="D45" i="1"/>
  <c r="D44" i="1"/>
  <c r="D43" i="1"/>
  <c r="E38" i="1"/>
  <c r="E39" i="1"/>
  <c r="E45" i="1"/>
  <c r="E42" i="1"/>
  <c r="E46" i="1"/>
  <c r="E44" i="1"/>
  <c r="E40" i="1"/>
  <c r="E43" i="1"/>
  <c r="E41" i="1"/>
  <c r="D40" i="1" l="1"/>
  <c r="B42" i="1"/>
  <c r="F42" i="1" s="1"/>
  <c r="B39" i="1"/>
  <c r="B43" i="1"/>
  <c r="F43" i="1" s="1"/>
  <c r="B40" i="1"/>
  <c r="B44" i="1"/>
  <c r="B38" i="1"/>
  <c r="B45" i="1"/>
  <c r="B46" i="1"/>
  <c r="F40" i="1"/>
  <c r="F39" i="1"/>
  <c r="F41" i="1"/>
  <c r="F44" i="1"/>
  <c r="F38" i="1"/>
  <c r="F45" i="1"/>
  <c r="F46" i="1"/>
</calcChain>
</file>

<file path=xl/sharedStrings.xml><?xml version="1.0" encoding="utf-8"?>
<sst xmlns="http://schemas.openxmlformats.org/spreadsheetml/2006/main" count="28" uniqueCount="18">
  <si>
    <t>Year</t>
  </si>
  <si>
    <t>Winter</t>
  </si>
  <si>
    <t>Spring</t>
  </si>
  <si>
    <t>Summer</t>
  </si>
  <si>
    <t>Fall</t>
  </si>
  <si>
    <t>Winter(production)</t>
  </si>
  <si>
    <t>Spring(production)</t>
  </si>
  <si>
    <t>Summer(production)</t>
  </si>
  <si>
    <t>Fall(production)</t>
  </si>
  <si>
    <t>Mean</t>
  </si>
  <si>
    <t>Seasonal Index calculation:Divide seasonal value of each year with the mean of each year.Then we get,</t>
  </si>
  <si>
    <t>Overall Seasonal Index</t>
  </si>
  <si>
    <t>Seasonal Index</t>
  </si>
  <si>
    <t>SI</t>
  </si>
  <si>
    <t>Sum of SI</t>
  </si>
  <si>
    <t>DESEASONISED DATA</t>
  </si>
  <si>
    <t>Sum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</si>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</sst>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Vs Winter(production)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279965004374453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Sheet1!$A$38:$A$46</c:f>
              <c:numCache>
                <c:formatCode>General</c:formatCode>
                <c:ptCount val="9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</c:numCache>
            </c:numRef>
          </c:xVal>
          <c:yVal>
            <c:numRef>
              <c:f>Sheet1!$B$38:$B$46</c:f>
              <c:numCache>
                <c:formatCode>General</c:formatCode>
                <c:ptCount val="9"/>
                <c:pt idx="0">
                  <c:v>77464.196270983724</c:v>
                </c:pt>
                <c:pt idx="1">
                  <c:v>98981.789484110166</c:v>
                </c:pt>
                <c:pt idx="2">
                  <c:v>142016.97591036305</c:v>
                </c:pt>
                <c:pt idx="3">
                  <c:v>173002.31013726513</c:v>
                </c:pt>
                <c:pt idx="4">
                  <c:v>216037.49656351801</c:v>
                </c:pt>
                <c:pt idx="5">
                  <c:v>207430.45927826743</c:v>
                </c:pt>
                <c:pt idx="6">
                  <c:v>228087.34876286882</c:v>
                </c:pt>
                <c:pt idx="7">
                  <c:v>242719.31214779482</c:v>
                </c:pt>
                <c:pt idx="8">
                  <c:v>249604.94197599526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C3-4E33-B955-87C6E957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917199"/>
        <c:axId val="1479912879"/>
      </c:scatterChart>
      <c:valAx>
        <c:axId val="147991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12879"/>
        <c:crosses val="autoZero"/>
        <c:crossBetween val="midCat"/>
      </c:valAx>
      <c:valAx>
        <c:axId val="147991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1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Vs Spring(Production)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613298337707786"/>
                  <c:y val="1.015237678623505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Sheet1!$A$38:$A$46</c:f>
              <c:numCache>
                <c:formatCode>General</c:formatCode>
                <c:ptCount val="9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</c:numCache>
            </c:numRef>
          </c:xVal>
          <c:yVal>
            <c:numRef>
              <c:f>Sheet1!$C$38:$C$46</c:f>
              <c:numCache>
                <c:formatCode>General</c:formatCode>
                <c:ptCount val="9"/>
                <c:pt idx="0">
                  <c:v>115841.32380516906</c:v>
                </c:pt>
                <c:pt idx="1">
                  <c:v>121292.61608667958</c:v>
                </c:pt>
                <c:pt idx="2">
                  <c:v>149911.90056460985</c:v>
                </c:pt>
                <c:pt idx="3">
                  <c:v>193522.23881669407</c:v>
                </c:pt>
                <c:pt idx="4">
                  <c:v>224867.16943537959</c:v>
                </c:pt>
                <c:pt idx="5">
                  <c:v>21532.60451196658</c:v>
                </c:pt>
                <c:pt idx="6">
                  <c:v>252123.63084293221</c:v>
                </c:pt>
                <c:pt idx="7">
                  <c:v>238495.40013915591</c:v>
                </c:pt>
                <c:pt idx="8">
                  <c:v>273928.79996897432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A-4757-820E-43D15621E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921999"/>
        <c:axId val="1479937359"/>
      </c:scatterChart>
      <c:valAx>
        <c:axId val="147992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37359"/>
        <c:crosses val="autoZero"/>
        <c:crossBetween val="midCat"/>
      </c:valAx>
      <c:valAx>
        <c:axId val="147993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921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vs  Summer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113298337707789"/>
                  <c:y val="-1.29410906969962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Sheet1!$A$38:$A$46</c:f>
              <c:numCache>
                <c:formatCode>General</c:formatCode>
                <c:ptCount val="9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</c:numCache>
            </c:numRef>
          </c:xVal>
          <c:yVal>
            <c:numRef>
              <c:f>Sheet1!$D$38:$D$46</c:f>
              <c:numCache>
                <c:formatCode>General</c:formatCode>
                <c:ptCount val="9"/>
                <c:pt idx="0">
                  <c:v>85749.566231353674</c:v>
                </c:pt>
                <c:pt idx="1">
                  <c:v>93405.640786393196</c:v>
                </c:pt>
                <c:pt idx="2">
                  <c:v>150060.59249368566</c:v>
                </c:pt>
                <c:pt idx="3">
                  <c:v>168435.17142578051</c:v>
                </c:pt>
                <c:pt idx="4">
                  <c:v>191403.39509089911</c:v>
                </c:pt>
                <c:pt idx="5">
                  <c:v>202121.89946795444</c:v>
                </c:pt>
                <c:pt idx="6">
                  <c:v>217434.04857803349</c:v>
                </c:pt>
                <c:pt idx="7">
                  <c:v>240402.27224315205</c:v>
                </c:pt>
                <c:pt idx="8">
                  <c:v>286338.71957338921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E-440B-9608-6280A4679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382031"/>
        <c:axId val="750376751"/>
      </c:scatterChart>
      <c:valAx>
        <c:axId val="75038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76751"/>
        <c:crosses val="autoZero"/>
        <c:crossBetween val="midCat"/>
      </c:valAx>
      <c:valAx>
        <c:axId val="75037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38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 vs Fall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224409448818897"/>
                  <c:y val="-1.78131379410906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Sheet1!$A$38:$A$46</c:f>
              <c:numCache>
                <c:formatCode>General</c:formatCode>
                <c:ptCount val="9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</c:numCache>
            </c:numRef>
          </c:xVal>
          <c:yVal>
            <c:numRef>
              <c:f>Sheet1!$E$38:$E$46</c:f>
              <c:numCache>
                <c:formatCode>General</c:formatCode>
                <c:ptCount val="9"/>
                <c:pt idx="0">
                  <c:v>70297.040877303298</c:v>
                </c:pt>
                <c:pt idx="1">
                  <c:v>75809.291321011347</c:v>
                </c:pt>
                <c:pt idx="2">
                  <c:v>170895.61147497522</c:v>
                </c:pt>
                <c:pt idx="3">
                  <c:v>188810.42541702639</c:v>
                </c:pt>
                <c:pt idx="4">
                  <c:v>210170.3958863951</c:v>
                </c:pt>
                <c:pt idx="5">
                  <c:v>206036.20805361404</c:v>
                </c:pt>
                <c:pt idx="6">
                  <c:v>229463.27243937325</c:v>
                </c:pt>
                <c:pt idx="7">
                  <c:v>241176.80463225287</c:v>
                </c:pt>
                <c:pt idx="8">
                  <c:v>275628.3699054282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C-42C0-9636-6E955EA14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897711"/>
        <c:axId val="1543885711"/>
      </c:scatterChart>
      <c:valAx>
        <c:axId val="154389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85711"/>
        <c:crosses val="autoZero"/>
        <c:crossBetween val="midCat"/>
      </c:valAx>
      <c:valAx>
        <c:axId val="15438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9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1261657917760283"/>
                  <c:y val="2.7361111111111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Sheet1!$G$38:$G$46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Sheet1!$B$38:$B$46</c:f>
              <c:numCache>
                <c:formatCode>General</c:formatCode>
                <c:ptCount val="9"/>
                <c:pt idx="0">
                  <c:v>77464.196270983724</c:v>
                </c:pt>
                <c:pt idx="1">
                  <c:v>98981.789484110166</c:v>
                </c:pt>
                <c:pt idx="2">
                  <c:v>142016.97591036305</c:v>
                </c:pt>
                <c:pt idx="3">
                  <c:v>173002.31013726513</c:v>
                </c:pt>
                <c:pt idx="4">
                  <c:v>216037.49656351801</c:v>
                </c:pt>
                <c:pt idx="5">
                  <c:v>207430.45927826743</c:v>
                </c:pt>
                <c:pt idx="6">
                  <c:v>228087.34876286882</c:v>
                </c:pt>
                <c:pt idx="7">
                  <c:v>242719.31214779482</c:v>
                </c:pt>
                <c:pt idx="8">
                  <c:v>249604.94197599526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1-4BBB-9667-84E1AA739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935359"/>
        <c:axId val="2007936799"/>
      </c:scatterChart>
      <c:valAx>
        <c:axId val="200793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936799"/>
        <c:crosses val="autoZero"/>
        <c:crossBetween val="midCat"/>
      </c:valAx>
      <c:valAx>
        <c:axId val="200793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935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162674</xdr:colOff>
      <xdr:row>46</xdr:row>
      <xdr:rowOff>74389</xdr:rowOff>
    </xdr:from>
    <xdr:to>
      <xdr:col>5</xdr:col>
      <xdr:colOff>291942</xdr:colOff>
      <xdr:row>61</xdr:row>
      <xdr:rowOff>62143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2E2FBD-D613-5F05-228A-41DEB13338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606971</xdr:colOff>
      <xdr:row>46</xdr:row>
      <xdr:rowOff>70874</xdr:rowOff>
    </xdr:from>
    <xdr:to>
      <xdr:col>13</xdr:col>
      <xdr:colOff>284834</xdr:colOff>
      <xdr:row>61</xdr:row>
      <xdr:rowOff>58628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B4F9DE0-12FC-82E0-BCC2-79DDDFFAE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63</xdr:row>
      <xdr:rowOff>36627</xdr:rowOff>
    </xdr:from>
    <xdr:to>
      <xdr:col>5</xdr:col>
      <xdr:colOff>129268</xdr:colOff>
      <xdr:row>78</xdr:row>
      <xdr:rowOff>24379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123CD7-2C28-D9EF-4541-44179CD9F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697405</xdr:colOff>
      <xdr:row>63</xdr:row>
      <xdr:rowOff>67585</xdr:rowOff>
    </xdr:from>
    <xdr:to>
      <xdr:col>13</xdr:col>
      <xdr:colOff>375268</xdr:colOff>
      <xdr:row>78</xdr:row>
      <xdr:rowOff>55337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768A40-49C4-6A19-846A-F6FC33808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381000</xdr:colOff>
      <xdr:row>29</xdr:row>
      <xdr:rowOff>92468</xdr:rowOff>
    </xdr:from>
    <xdr:to>
      <xdr:col>15</xdr:col>
      <xdr:colOff>89899</xdr:colOff>
      <xdr:row>43</xdr:row>
      <xdr:rowOff>130140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75916-C55D-7353-4383-A48AFD607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A91D-430B-44BD-A5A8-CFC635AC0362}">
  <dimension ref="A1:K49"/>
  <sheetViews>
    <sheetView tabSelected="1" zoomScale="88" zoomScaleNormal="123" workbookViewId="0">
      <selection activeCell="E37" sqref="E37"/>
    </sheetView>
  </sheetViews>
  <sheetFormatPr defaultRowHeight="14.4" x14ac:dyDescent="0.3"/>
  <cols>
    <col min="1" max="1" width="12.44140625" customWidth="1"/>
    <col min="2" max="2" width="28.77734375" customWidth="1"/>
    <col min="3" max="3" width="26.6640625" customWidth="1"/>
    <col min="4" max="4" width="26.88671875" customWidth="1"/>
    <col min="5" max="5" width="30" customWidth="1"/>
    <col min="6" max="6" width="11.5546875" customWidth="1"/>
  </cols>
  <sheetData>
    <row r="1" spans="1:7" ht="36.6" thickBot="1" x14ac:dyDescent="0.4">
      <c r="A1" s="15" t="s">
        <v>0</v>
      </c>
      <c r="B1" s="15" t="s">
        <v>5</v>
      </c>
      <c r="C1" s="15" t="s">
        <v>6</v>
      </c>
      <c r="D1" s="15" t="s">
        <v>7</v>
      </c>
      <c r="E1" s="15" t="s">
        <v>8</v>
      </c>
      <c r="F1" s="15" t="s">
        <v>9</v>
      </c>
      <c r="G1" s="16"/>
    </row>
    <row r="2" spans="1:7" ht="16.2" thickBot="1" x14ac:dyDescent="0.35">
      <c r="A2" s="8">
        <v>2018</v>
      </c>
      <c r="B2" s="11">
        <v>90001</v>
      </c>
      <c r="C2" s="13">
        <v>85001</v>
      </c>
      <c r="D2" s="6">
        <v>56001</v>
      </c>
      <c r="E2" s="8">
        <v>102023</v>
      </c>
      <c r="F2" s="9">
        <f>(B2+C2+D2+E2)/4</f>
        <v>83256.5</v>
      </c>
      <c r="G2" s="9"/>
    </row>
    <row r="3" spans="1:7" ht="16.2" thickBot="1" x14ac:dyDescent="0.35">
      <c r="A3" s="8">
        <v>2019</v>
      </c>
      <c r="B3" s="11">
        <v>115001</v>
      </c>
      <c r="C3" s="14">
        <v>89001</v>
      </c>
      <c r="D3" s="7">
        <v>61001</v>
      </c>
      <c r="E3" s="8">
        <v>110023</v>
      </c>
      <c r="F3" s="9">
        <f t="shared" ref="F3:F10" si="0">(B3+C3+D3+E3)/4</f>
        <v>93756.5</v>
      </c>
      <c r="G3" s="9"/>
    </row>
    <row r="4" spans="1:7" ht="16.2" thickBot="1" x14ac:dyDescent="0.35">
      <c r="A4" s="8">
        <v>2020</v>
      </c>
      <c r="B4" s="11">
        <v>165001</v>
      </c>
      <c r="C4" s="14">
        <v>110001</v>
      </c>
      <c r="D4" s="7">
        <v>98001</v>
      </c>
      <c r="E4" s="8">
        <v>248023</v>
      </c>
      <c r="F4" s="9">
        <f t="shared" si="0"/>
        <v>155256.5</v>
      </c>
      <c r="G4" s="9"/>
    </row>
    <row r="5" spans="1:7" ht="16.2" thickBot="1" x14ac:dyDescent="0.35">
      <c r="A5" s="8">
        <v>2021</v>
      </c>
      <c r="B5" s="11">
        <v>201001</v>
      </c>
      <c r="C5" s="14">
        <v>142001</v>
      </c>
      <c r="D5" s="7">
        <v>110001</v>
      </c>
      <c r="E5" s="8">
        <v>274023</v>
      </c>
      <c r="F5" s="9">
        <f t="shared" si="0"/>
        <v>181756.5</v>
      </c>
      <c r="G5" s="9"/>
    </row>
    <row r="6" spans="1:7" ht="16.2" thickBot="1" x14ac:dyDescent="0.35">
      <c r="A6" s="8">
        <v>2022</v>
      </c>
      <c r="B6" s="11">
        <v>251001</v>
      </c>
      <c r="C6" s="14">
        <v>165001</v>
      </c>
      <c r="D6" s="7">
        <v>125001</v>
      </c>
      <c r="E6" s="8">
        <v>305023</v>
      </c>
      <c r="F6" s="9">
        <f t="shared" si="0"/>
        <v>211506.5</v>
      </c>
      <c r="G6" s="9"/>
    </row>
    <row r="7" spans="1:7" ht="16.2" thickBot="1" x14ac:dyDescent="0.35">
      <c r="A7" s="8">
        <v>2023</v>
      </c>
      <c r="B7" s="11">
        <v>241001</v>
      </c>
      <c r="C7" s="14">
        <v>15800</v>
      </c>
      <c r="D7" s="7">
        <v>132001</v>
      </c>
      <c r="E7" s="8">
        <v>299023</v>
      </c>
      <c r="F7" s="9">
        <f t="shared" si="0"/>
        <v>171956.25</v>
      </c>
      <c r="G7" s="9"/>
    </row>
    <row r="8" spans="1:7" ht="16.2" thickBot="1" x14ac:dyDescent="0.35">
      <c r="A8" s="8">
        <v>2024</v>
      </c>
      <c r="B8" s="11">
        <v>265001</v>
      </c>
      <c r="C8" s="14">
        <v>185001</v>
      </c>
      <c r="D8" s="7">
        <v>142001</v>
      </c>
      <c r="E8" s="8">
        <v>333023</v>
      </c>
      <c r="F8" s="9">
        <f t="shared" si="0"/>
        <v>231256.5</v>
      </c>
      <c r="G8" s="9"/>
    </row>
    <row r="9" spans="1:7" ht="16.2" thickBot="1" x14ac:dyDescent="0.35">
      <c r="A9" s="8">
        <v>2025</v>
      </c>
      <c r="B9" s="11">
        <v>282001</v>
      </c>
      <c r="C9" s="14">
        <v>175001</v>
      </c>
      <c r="D9" s="7">
        <v>157001</v>
      </c>
      <c r="E9" s="8">
        <v>350023</v>
      </c>
      <c r="F9" s="9">
        <f t="shared" si="0"/>
        <v>241006.5</v>
      </c>
      <c r="G9" s="9"/>
    </row>
    <row r="10" spans="1:7" ht="16.2" thickBot="1" x14ac:dyDescent="0.35">
      <c r="A10" s="8">
        <v>2026</v>
      </c>
      <c r="B10" s="11">
        <v>290001</v>
      </c>
      <c r="C10" s="14">
        <v>201001</v>
      </c>
      <c r="D10" s="7">
        <v>187001</v>
      </c>
      <c r="E10" s="8">
        <v>400023</v>
      </c>
      <c r="F10" s="9">
        <f t="shared" si="0"/>
        <v>269506.5</v>
      </c>
      <c r="G10" s="9"/>
    </row>
    <row r="11" spans="1:7" x14ac:dyDescent="0.3">
      <c r="A11" s="10"/>
      <c r="B11" s="12"/>
      <c r="C11" s="9"/>
      <c r="D11" s="9"/>
      <c r="E11" s="9"/>
      <c r="F11" s="9"/>
      <c r="G11" s="9"/>
    </row>
    <row r="16" spans="1:7" x14ac:dyDescent="0.3">
      <c r="A16" s="4" t="s">
        <v>10</v>
      </c>
      <c r="B16" s="4"/>
      <c r="C16" s="4"/>
      <c r="D16" s="4"/>
      <c r="E16" s="4"/>
      <c r="F16" s="4"/>
      <c r="G16" s="4"/>
    </row>
    <row r="17" spans="1:8" x14ac:dyDescent="0.3">
      <c r="A17" s="4"/>
      <c r="B17" s="4"/>
      <c r="C17" s="4"/>
      <c r="D17" s="4"/>
      <c r="E17" s="4"/>
      <c r="F17" s="4"/>
      <c r="G17" s="4"/>
    </row>
    <row r="18" spans="1:8" ht="28.8" x14ac:dyDescent="0.3">
      <c r="A18" s="2" t="s">
        <v>0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8" x14ac:dyDescent="0.3">
      <c r="A19" s="2">
        <v>2018</v>
      </c>
      <c r="B19" s="1">
        <f>B2/F2</f>
        <v>1.0810086900121911</v>
      </c>
      <c r="C19" s="1">
        <f>C2/F2</f>
        <v>1.0209533189600812</v>
      </c>
      <c r="D19" s="1">
        <f>D2/F2</f>
        <v>0.67263216685784288</v>
      </c>
      <c r="E19" s="1">
        <f>E2/F2</f>
        <v>1.2254058241698846</v>
      </c>
    </row>
    <row r="20" spans="1:8" x14ac:dyDescent="0.3">
      <c r="A20" s="2">
        <v>2019</v>
      </c>
      <c r="B20" s="1">
        <f t="shared" ref="B20:B27" si="1">B3/F3</f>
        <v>1.2265922896012542</v>
      </c>
      <c r="C20" s="1">
        <f t="shared" ref="C20:C27" si="2">C3/F3</f>
        <v>0.94927818337928571</v>
      </c>
      <c r="D20" s="1">
        <f t="shared" ref="D20:D27" si="3">D3/F3</f>
        <v>0.65063222283255029</v>
      </c>
      <c r="E20" s="1">
        <f t="shared" ref="E20:E27" si="4">E3/F3</f>
        <v>1.1734973041869097</v>
      </c>
    </row>
    <row r="21" spans="1:8" x14ac:dyDescent="0.3">
      <c r="A21" s="2">
        <v>2020</v>
      </c>
      <c r="B21" s="1">
        <f t="shared" si="1"/>
        <v>1.0627638778408632</v>
      </c>
      <c r="C21" s="1">
        <f t="shared" si="2"/>
        <v>0.70851139887862991</v>
      </c>
      <c r="D21" s="1">
        <f t="shared" si="3"/>
        <v>0.63121994892323352</v>
      </c>
      <c r="E21" s="1">
        <f t="shared" si="4"/>
        <v>1.5975047743572732</v>
      </c>
    </row>
    <row r="22" spans="1:8" x14ac:dyDescent="0.3">
      <c r="A22" s="2">
        <v>2021</v>
      </c>
      <c r="B22" s="1">
        <f t="shared" si="1"/>
        <v>1.1058806700173034</v>
      </c>
      <c r="C22" s="1">
        <f t="shared" si="2"/>
        <v>0.7812705460327416</v>
      </c>
      <c r="D22" s="1">
        <f t="shared" si="3"/>
        <v>0.60521081776992847</v>
      </c>
      <c r="E22" s="1">
        <f t="shared" si="4"/>
        <v>1.5076379661800265</v>
      </c>
    </row>
    <row r="23" spans="1:8" x14ac:dyDescent="0.3">
      <c r="A23" s="2">
        <v>2022</v>
      </c>
      <c r="B23" s="1">
        <f t="shared" si="1"/>
        <v>1.1867294858550446</v>
      </c>
      <c r="C23" s="1">
        <f t="shared" si="2"/>
        <v>0.78012259670506579</v>
      </c>
      <c r="D23" s="1">
        <f t="shared" si="3"/>
        <v>0.59100311337949429</v>
      </c>
      <c r="E23" s="1">
        <f t="shared" si="4"/>
        <v>1.4421448040603952</v>
      </c>
    </row>
    <row r="24" spans="1:8" x14ac:dyDescent="0.3">
      <c r="A24" s="2">
        <v>2023</v>
      </c>
      <c r="B24" s="1">
        <f t="shared" si="1"/>
        <v>1.4015250972267654</v>
      </c>
      <c r="C24" s="1">
        <f t="shared" si="2"/>
        <v>9.1883836731726815E-2</v>
      </c>
      <c r="D24" s="1">
        <f t="shared" si="3"/>
        <v>0.76764293243194126</v>
      </c>
      <c r="E24" s="1">
        <f t="shared" si="4"/>
        <v>1.7389481336095665</v>
      </c>
    </row>
    <row r="25" spans="1:8" x14ac:dyDescent="0.3">
      <c r="A25" s="2">
        <v>2024</v>
      </c>
      <c r="B25" s="1">
        <f t="shared" si="1"/>
        <v>1.1459180606815376</v>
      </c>
      <c r="C25" s="1">
        <f t="shared" si="2"/>
        <v>0.79998183834832748</v>
      </c>
      <c r="D25" s="1">
        <f t="shared" si="3"/>
        <v>0.61404111884422707</v>
      </c>
      <c r="E25" s="1">
        <f t="shared" si="4"/>
        <v>1.4400589821259078</v>
      </c>
    </row>
    <row r="26" spans="1:8" x14ac:dyDescent="0.3">
      <c r="A26" s="2">
        <v>2025</v>
      </c>
      <c r="B26" s="1">
        <f t="shared" si="1"/>
        <v>1.1700970720706703</v>
      </c>
      <c r="C26" s="1">
        <f t="shared" si="2"/>
        <v>0.72612564391416834</v>
      </c>
      <c r="D26" s="1">
        <f t="shared" si="3"/>
        <v>0.651438861607467</v>
      </c>
      <c r="E26" s="1">
        <f t="shared" si="4"/>
        <v>1.4523384224076945</v>
      </c>
    </row>
    <row r="27" spans="1:8" x14ac:dyDescent="0.3">
      <c r="A27" s="2">
        <v>2026</v>
      </c>
      <c r="B27" s="1">
        <f t="shared" si="1"/>
        <v>1.0760445480906768</v>
      </c>
      <c r="C27" s="1">
        <f t="shared" si="2"/>
        <v>0.74581132551534013</v>
      </c>
      <c r="D27" s="1">
        <f t="shared" si="3"/>
        <v>0.69386452645854557</v>
      </c>
      <c r="E27" s="1">
        <f t="shared" si="4"/>
        <v>1.4842795999354375</v>
      </c>
    </row>
    <row r="31" spans="1:8" x14ac:dyDescent="0.3">
      <c r="A31" s="5" t="s">
        <v>11</v>
      </c>
      <c r="B31" s="5"/>
      <c r="C31" s="5"/>
      <c r="D31" s="5"/>
      <c r="E31" s="5"/>
      <c r="F31" s="5"/>
      <c r="G31" s="5"/>
      <c r="H31" s="5"/>
    </row>
    <row r="32" spans="1:8" x14ac:dyDescent="0.3">
      <c r="A32" s="3" t="s">
        <v>12</v>
      </c>
      <c r="B32" s="2" t="s">
        <v>1</v>
      </c>
      <c r="C32" s="2" t="s">
        <v>2</v>
      </c>
      <c r="D32" s="2" t="s">
        <v>3</v>
      </c>
      <c r="E32" s="2" t="s">
        <v>4</v>
      </c>
    </row>
    <row r="33" spans="1:7" x14ac:dyDescent="0.3">
      <c r="A33" t="s">
        <v>13</v>
      </c>
      <c r="B33">
        <f>AVERAGE(B19:B27)</f>
        <v>1.1618399768218117</v>
      </c>
      <c r="C33">
        <f t="shared" ref="C33:E33" si="5">AVERAGE(C19:C27)</f>
        <v>0.73377096538504072</v>
      </c>
      <c r="D33">
        <f t="shared" si="5"/>
        <v>0.65307618990058125</v>
      </c>
      <c r="E33">
        <f t="shared" si="5"/>
        <v>1.451312867892566</v>
      </c>
    </row>
    <row r="34" spans="1:7" x14ac:dyDescent="0.3">
      <c r="A34" t="s">
        <v>14</v>
      </c>
      <c r="B34">
        <v>4</v>
      </c>
    </row>
    <row r="36" spans="1:7" x14ac:dyDescent="0.3">
      <c r="A36" s="5" t="s">
        <v>15</v>
      </c>
      <c r="B36" s="5"/>
      <c r="C36" s="5"/>
      <c r="D36" s="5"/>
      <c r="E36" s="5"/>
    </row>
    <row r="37" spans="1:7" ht="28.8" x14ac:dyDescent="0.3">
      <c r="A37" s="2" t="s">
        <v>0</v>
      </c>
      <c r="B37" s="2" t="s">
        <v>5</v>
      </c>
      <c r="C37" s="2" t="s">
        <v>6</v>
      </c>
      <c r="D37" s="2" t="s">
        <v>7</v>
      </c>
      <c r="E37" s="2" t="s">
        <v>8</v>
      </c>
      <c r="F37" s="2" t="s">
        <v>16</v>
      </c>
      <c r="G37" s="2" t="s">
        <v>17</v>
      </c>
    </row>
    <row r="38" spans="1:7" x14ac:dyDescent="0.3">
      <c r="A38" s="2">
        <v>2018</v>
      </c>
      <c r="B38">
        <f>B2/B33</f>
        <v>77464.196270983724</v>
      </c>
      <c r="C38">
        <f>C2/C33</f>
        <v>115841.32380516906</v>
      </c>
      <c r="D38">
        <f>D2/D33</f>
        <v>85749.566231353674</v>
      </c>
      <c r="E38">
        <f>E2/E33</f>
        <v>70297.040877303298</v>
      </c>
      <c r="F38">
        <f>SUM(B38:E38)</f>
        <v>349352.12718480971</v>
      </c>
      <c r="G38" s="2">
        <v>1</v>
      </c>
    </row>
    <row r="39" spans="1:7" x14ac:dyDescent="0.3">
      <c r="A39" s="2">
        <v>2019</v>
      </c>
      <c r="B39">
        <f>B3/B33</f>
        <v>98981.789484110166</v>
      </c>
      <c r="C39">
        <f t="shared" ref="C39:E39" si="6">C3/C33</f>
        <v>121292.61608667958</v>
      </c>
      <c r="D39">
        <f t="shared" si="6"/>
        <v>93405.640786393196</v>
      </c>
      <c r="E39">
        <f t="shared" si="6"/>
        <v>75809.291321011347</v>
      </c>
      <c r="F39">
        <f t="shared" ref="F39:F46" si="7">SUM(B39:E39)</f>
        <v>389489.33767819428</v>
      </c>
      <c r="G39" s="2">
        <v>2</v>
      </c>
    </row>
    <row r="40" spans="1:7" x14ac:dyDescent="0.3">
      <c r="A40" s="2">
        <v>2020</v>
      </c>
      <c r="B40">
        <f>B4/B33</f>
        <v>142016.97591036305</v>
      </c>
      <c r="C40">
        <f t="shared" ref="C40:E40" si="8">C4/C33</f>
        <v>149911.90056460985</v>
      </c>
      <c r="D40">
        <f t="shared" si="8"/>
        <v>150060.59249368566</v>
      </c>
      <c r="E40">
        <f t="shared" si="8"/>
        <v>170895.61147497522</v>
      </c>
      <c r="F40">
        <f t="shared" si="7"/>
        <v>612885.08044363384</v>
      </c>
      <c r="G40" s="2">
        <v>3</v>
      </c>
    </row>
    <row r="41" spans="1:7" x14ac:dyDescent="0.3">
      <c r="A41" s="2">
        <v>2021</v>
      </c>
      <c r="B41">
        <f>B5/B33</f>
        <v>173002.31013726513</v>
      </c>
      <c r="C41">
        <f t="shared" ref="C41:E41" si="9">C5/C33</f>
        <v>193522.23881669407</v>
      </c>
      <c r="D41">
        <f t="shared" si="9"/>
        <v>168435.17142578051</v>
      </c>
      <c r="E41">
        <f t="shared" si="9"/>
        <v>188810.42541702639</v>
      </c>
      <c r="F41">
        <f t="shared" si="7"/>
        <v>723770.14579676616</v>
      </c>
      <c r="G41" s="2">
        <v>4</v>
      </c>
    </row>
    <row r="42" spans="1:7" x14ac:dyDescent="0.3">
      <c r="A42" s="2">
        <v>2022</v>
      </c>
      <c r="B42">
        <f>B6/B33</f>
        <v>216037.49656351801</v>
      </c>
      <c r="C42">
        <f t="shared" ref="C42:E42" si="10">C6/C33</f>
        <v>224867.16943537959</v>
      </c>
      <c r="D42">
        <f t="shared" si="10"/>
        <v>191403.39509089911</v>
      </c>
      <c r="E42">
        <f t="shared" si="10"/>
        <v>210170.3958863951</v>
      </c>
      <c r="F42">
        <f t="shared" si="7"/>
        <v>842478.45697619184</v>
      </c>
      <c r="G42" s="2">
        <v>5</v>
      </c>
    </row>
    <row r="43" spans="1:7" x14ac:dyDescent="0.3">
      <c r="A43" s="2">
        <v>2023</v>
      </c>
      <c r="B43">
        <f>B7/B33</f>
        <v>207430.45927826743</v>
      </c>
      <c r="C43">
        <f t="shared" ref="C43:E43" si="11">C7/C33</f>
        <v>21532.60451196658</v>
      </c>
      <c r="D43">
        <f t="shared" si="11"/>
        <v>202121.89946795444</v>
      </c>
      <c r="E43">
        <f t="shared" si="11"/>
        <v>206036.20805361404</v>
      </c>
      <c r="F43">
        <f t="shared" si="7"/>
        <v>637121.17131180246</v>
      </c>
      <c r="G43" s="2">
        <v>6</v>
      </c>
    </row>
    <row r="44" spans="1:7" x14ac:dyDescent="0.3">
      <c r="A44" s="2">
        <v>2024</v>
      </c>
      <c r="B44">
        <f>B8/B33</f>
        <v>228087.34876286882</v>
      </c>
      <c r="C44">
        <f t="shared" ref="C44:E44" si="12">C8/C33</f>
        <v>252123.63084293221</v>
      </c>
      <c r="D44">
        <f t="shared" si="12"/>
        <v>217434.04857803349</v>
      </c>
      <c r="E44">
        <f t="shared" si="12"/>
        <v>229463.27243937325</v>
      </c>
      <c r="F44">
        <f t="shared" si="7"/>
        <v>927108.30062320782</v>
      </c>
      <c r="G44" s="2">
        <v>7</v>
      </c>
    </row>
    <row r="45" spans="1:7" x14ac:dyDescent="0.3">
      <c r="A45" s="2">
        <v>2025</v>
      </c>
      <c r="B45">
        <f>B9/B33</f>
        <v>242719.31214779482</v>
      </c>
      <c r="C45">
        <f t="shared" ref="C45:E45" si="13">C9/C33</f>
        <v>238495.40013915591</v>
      </c>
      <c r="D45">
        <f t="shared" si="13"/>
        <v>240402.27224315205</v>
      </c>
      <c r="E45">
        <f t="shared" si="13"/>
        <v>241176.80463225287</v>
      </c>
      <c r="F45">
        <f t="shared" si="7"/>
        <v>962793.78916235571</v>
      </c>
      <c r="G45" s="2">
        <v>8</v>
      </c>
    </row>
    <row r="46" spans="1:7" x14ac:dyDescent="0.3">
      <c r="A46" s="2">
        <v>2026</v>
      </c>
      <c r="B46">
        <f>B10/B33</f>
        <v>249604.94197599526</v>
      </c>
      <c r="C46">
        <f t="shared" ref="C46:E46" si="14">C10/C33</f>
        <v>273928.79996897432</v>
      </c>
      <c r="D46">
        <f t="shared" si="14"/>
        <v>286338.71957338921</v>
      </c>
      <c r="E46">
        <f t="shared" si="14"/>
        <v>275628.3699054282</v>
      </c>
      <c r="F46">
        <f t="shared" si="7"/>
        <v>1085500.8314237869</v>
      </c>
      <c r="G46" s="2">
        <v>9</v>
      </c>
    </row>
    <row r="49" spans="11:11" x14ac:dyDescent="0.3">
      <c r="K49" s="1"/>
    </row>
  </sheetData>
  <mergeCells count="3">
    <mergeCell ref="A16:G17"/>
    <mergeCell ref="A31:H31"/>
    <mergeCell ref="A36:E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israq</dc:creator>
  <cp:lastModifiedBy>ASUS</cp:lastModifiedBy>
  <dcterms:created xsi:type="dcterms:W3CDTF">2024-11-25T18:20:58Z</dcterms:created>
  <dcterms:modified xsi:type="dcterms:W3CDTF">2024-11-26T17:30:25Z</dcterms:modified>
</cp:coreProperties>
</file>