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hongbo/Desktop/PIM_at_HW/upmem_communication_performance_test/"/>
    </mc:Choice>
  </mc:AlternateContent>
  <xr:revisionPtr revIDLastSave="0" documentId="13_ncr:1_{CE2CD80F-3E3E-3E41-8D58-EAE6CAA503FC}" xr6:coauthVersionLast="47" xr6:coauthVersionMax="47" xr10:uidLastSave="{00000000-0000-0000-0000-000000000000}"/>
  <bookViews>
    <workbookView xWindow="0" yWindow="1500" windowWidth="35080" windowHeight="19240" activeTab="1" xr2:uid="{25B01C09-0A08-DA47-AB65-6825C89D0A76}"/>
  </bookViews>
  <sheets>
    <sheet name="Send" sheetId="2" r:id="rId1"/>
    <sheet name="Rece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" i="1" l="1"/>
  <c r="K4" i="2"/>
  <c r="K5" i="2"/>
  <c r="K6" i="2"/>
  <c r="K7" i="2"/>
  <c r="K8" i="2"/>
  <c r="K9" i="2"/>
  <c r="K10" i="2"/>
  <c r="K11" i="2"/>
  <c r="K12" i="2"/>
  <c r="K3" i="2"/>
  <c r="A4" i="1"/>
  <c r="A5" i="1"/>
  <c r="A6" i="1"/>
  <c r="A7" i="1"/>
  <c r="A8" i="1"/>
  <c r="A9" i="1"/>
  <c r="A10" i="1"/>
  <c r="A11" i="1"/>
  <c r="A12" i="1"/>
  <c r="A3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4" i="1"/>
  <c r="O25" i="1"/>
  <c r="O26" i="1"/>
  <c r="O17" i="1"/>
  <c r="K17" i="1"/>
  <c r="K18" i="1"/>
  <c r="K19" i="1"/>
  <c r="K20" i="1"/>
  <c r="K21" i="1"/>
  <c r="K22" i="1"/>
  <c r="K23" i="1"/>
  <c r="K24" i="1"/>
  <c r="K25" i="1"/>
  <c r="K26" i="1"/>
  <c r="N18" i="1"/>
  <c r="N19" i="1"/>
  <c r="N20" i="1"/>
  <c r="N21" i="1"/>
  <c r="N22" i="1"/>
  <c r="N23" i="1"/>
  <c r="N24" i="1"/>
  <c r="N25" i="1"/>
  <c r="N26" i="1"/>
  <c r="N17" i="1"/>
  <c r="C12" i="2"/>
  <c r="C11" i="2"/>
  <c r="C10" i="2"/>
  <c r="C9" i="2"/>
  <c r="C8" i="2"/>
  <c r="C7" i="2"/>
  <c r="C6" i="2"/>
  <c r="C5" i="2"/>
  <c r="C4" i="2"/>
  <c r="C3" i="2"/>
  <c r="C10" i="1"/>
  <c r="C11" i="1"/>
  <c r="C12" i="1"/>
  <c r="C6" i="1"/>
  <c r="C7" i="1"/>
  <c r="C8" i="1"/>
  <c r="C9" i="1"/>
  <c r="C4" i="1"/>
  <c r="C5" i="1"/>
  <c r="C3" i="1"/>
</calcChain>
</file>

<file path=xl/sharedStrings.xml><?xml version="1.0" encoding="utf-8"?>
<sst xmlns="http://schemas.openxmlformats.org/spreadsheetml/2006/main" count="52" uniqueCount="41">
  <si>
    <t>Direct</t>
  </si>
  <si>
    <t>UPMEM</t>
  </si>
  <si>
    <t>Data</t>
  </si>
  <si>
    <t>IDEAL</t>
  </si>
  <si>
    <t>FlushOnly</t>
  </si>
  <si>
    <t>FlushLoopOnly</t>
  </si>
  <si>
    <t>ReadOnly</t>
  </si>
  <si>
    <t>ReadPrefetch</t>
  </si>
  <si>
    <t>Transpose</t>
  </si>
  <si>
    <t>multithread</t>
  </si>
  <si>
    <t>Bandwidth</t>
  </si>
  <si>
    <t>upmem</t>
  </si>
  <si>
    <t>openmp+direct</t>
  </si>
  <si>
    <t>4 rank</t>
  </si>
  <si>
    <t>256 DPUS</t>
  </si>
  <si>
    <t>1 core</t>
  </si>
  <si>
    <t>Setup</t>
  </si>
  <si>
    <t>2 DIMMS</t>
  </si>
  <si>
    <t>2 channels</t>
  </si>
  <si>
    <t xml:space="preserve">gather </t>
  </si>
  <si>
    <t>Data / DPU</t>
  </si>
  <si>
    <t>4 ranks</t>
  </si>
  <si>
    <t>2DIMMS</t>
  </si>
  <si>
    <t>1core/direct</t>
  </si>
  <si>
    <t>4 threads/upmem</t>
  </si>
  <si>
    <t>async send</t>
  </si>
  <si>
    <t>sync</t>
  </si>
  <si>
    <t>polling threads</t>
  </si>
  <si>
    <t>job threads</t>
  </si>
  <si>
    <t>16 ranks</t>
  </si>
  <si>
    <t>8 DIMMS</t>
  </si>
  <si>
    <t>? Channel</t>
  </si>
  <si>
    <t>? Threads</t>
  </si>
  <si>
    <t>8 cores</t>
  </si>
  <si>
    <t>1024 DPUS</t>
  </si>
  <si>
    <t>Total Size /KB</t>
  </si>
  <si>
    <t>Size per DIMM / KB</t>
  </si>
  <si>
    <t>10MB</t>
  </si>
  <si>
    <t>5MB</t>
  </si>
  <si>
    <t>160MB</t>
  </si>
  <si>
    <t>Bandwidth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</si>
</sst>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Send!$C$2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7-D446-98FD-CD4D6EE78BF0}"/>
            </c:ext>
          </c:extLst>
        </c:ser>
        <c:ser>
          <c:idx val="1"/>
          <c:order val="1"/>
          <c:tx>
            <c:strRef>
              <c:f>Send!$D$2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Send!$D$3:$D$15</c:f>
              <c:numCache>
                <c:formatCode>0.000E+00</c:formatCode>
                <c:ptCount val="13"/>
                <c:pt idx="0">
                  <c:v>1.70304E-4</c:v>
                </c:pt>
                <c:pt idx="1">
                  <c:v>1.2625399999999999E-4</c:v>
                </c:pt>
                <c:pt idx="2">
                  <c:v>1.50977E-4</c:v>
                </c:pt>
                <c:pt idx="3">
                  <c:v>1.75833E-4</c:v>
                </c:pt>
                <c:pt idx="4">
                  <c:v>1.7737100000000001E-4</c:v>
                </c:pt>
                <c:pt idx="5">
                  <c:v>2.5331799999999999E-4</c:v>
                </c:pt>
                <c:pt idx="6">
                  <c:v>4.0695899999999998E-4</c:v>
                </c:pt>
                <c:pt idx="7">
                  <c:v>7.2393499999999999E-4</c:v>
                </c:pt>
                <c:pt idx="8">
                  <c:v>1.3516400000000001E-3</c:v>
                </c:pt>
                <c:pt idx="9">
                  <c:v>2.4651600000000001E-3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77-D446-98FD-CD4D6EE78BF0}"/>
            </c:ext>
          </c:extLst>
        </c:ser>
        <c:ser>
          <c:idx val="2"/>
          <c:order val="2"/>
          <c:tx>
            <c:strRef>
              <c:f>Send!$J$2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Send!$B$3:$B$15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Send!$J$3:$J$12</c:f>
              <c:numCache>
                <c:formatCode>0.000E+00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77-D446-98FD-CD4D6EE7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Receive Timespent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Receive!$C$2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25109361329835E-2"/>
                  <c:y val="0.163962525517643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Receive!$C$3:$C$15</c:f>
              <c:numCache>
                <c:formatCode>0.000E+00</c:formatCode>
                <c:ptCount val="13"/>
                <c:pt idx="0">
                  <c:v>5.1200000000000001E-6</c:v>
                </c:pt>
                <c:pt idx="1">
                  <c:v>1.024E-5</c:v>
                </c:pt>
                <c:pt idx="2">
                  <c:v>2.048E-5</c:v>
                </c:pt>
                <c:pt idx="3">
                  <c:v>4.0960000000000001E-5</c:v>
                </c:pt>
                <c:pt idx="4">
                  <c:v>8.1920000000000002E-5</c:v>
                </c:pt>
                <c:pt idx="5">
                  <c:v>1.6384E-4</c:v>
                </c:pt>
                <c:pt idx="6">
                  <c:v>3.2768000000000001E-4</c:v>
                </c:pt>
                <c:pt idx="7">
                  <c:v>6.5536000000000001E-4</c:v>
                </c:pt>
                <c:pt idx="8">
                  <c:v>1.31072E-3</c:v>
                </c:pt>
                <c:pt idx="9">
                  <c:v>2.6214400000000001E-3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2-EB42-B75A-0AC4A1CD3C25}"/>
            </c:ext>
          </c:extLst>
        </c:ser>
        <c:ser>
          <c:idx val="1"/>
          <c:order val="1"/>
          <c:tx>
            <c:strRef>
              <c:f>Receive!$D$2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Receive!$D$3:$D$15</c:f>
              <c:numCache>
                <c:formatCode>0.000E+00</c:formatCode>
                <c:ptCount val="13"/>
                <c:pt idx="0">
                  <c:v>1.7191099999999999E-4</c:v>
                </c:pt>
                <c:pt idx="1">
                  <c:v>1.51664E-4</c:v>
                </c:pt>
                <c:pt idx="2">
                  <c:v>2.0755E-4</c:v>
                </c:pt>
                <c:pt idx="3">
                  <c:v>2.1600300000000001E-4</c:v>
                </c:pt>
                <c:pt idx="4">
                  <c:v>2.1555399999999999E-4</c:v>
                </c:pt>
                <c:pt idx="5">
                  <c:v>3.2564699999999998E-4</c:v>
                </c:pt>
                <c:pt idx="6">
                  <c:v>5.6045499999999996E-4</c:v>
                </c:pt>
                <c:pt idx="7">
                  <c:v>1.04116E-3</c:v>
                </c:pt>
                <c:pt idx="8">
                  <c:v>2.0522000000000001E-3</c:v>
                </c:pt>
                <c:pt idx="9">
                  <c:v>3.9906300000000002E-3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2-EB42-B75A-0AC4A1CD3C25}"/>
            </c:ext>
          </c:extLst>
        </c:ser>
        <c:ser>
          <c:idx val="2"/>
          <c:order val="2"/>
          <c:tx>
            <c:strRef>
              <c:f>Receive!$J$2</c:f>
              <c:strCache>
                <c:ptCount val="1"/>
                <c:pt idx="0">
                  <c:v>Direct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289594964423668"/>
                  <c:y val="3.1990740740740743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N"/>
                </a:p>
              </c:txPr>
            </c:trendlineLbl>
          </c:trendline>
          <c:xVal>
            <c:numRef>
              <c:f>Receive!$B$3:$B$15</c:f>
              <c:numCache>
                <c:formatCode>General</c:formatCode>
                <c:ptCount val="1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</c:numCache>
            </c:numRef>
          </c:xVal>
          <c:yVal>
            <c:numRef>
              <c:f>Receive!$J$3:$J$12</c:f>
              <c:numCache>
                <c:formatCode>0.000E+00</c:formatCode>
                <c:ptCount val="10"/>
                <c:pt idx="0">
                  <c:v>2.2651200000000001E-5</c:v>
                </c:pt>
                <c:pt idx="1">
                  <c:v>3.4699700000000003E-5</c:v>
                </c:pt>
                <c:pt idx="2">
                  <c:v>6.2198400000000004E-5</c:v>
                </c:pt>
                <c:pt idx="3">
                  <c:v>1.17137E-4</c:v>
                </c:pt>
                <c:pt idx="4">
                  <c:v>2.23465E-4</c:v>
                </c:pt>
                <c:pt idx="5">
                  <c:v>4.6504000000000001E-4</c:v>
                </c:pt>
                <c:pt idx="6">
                  <c:v>8.0728799999999997E-4</c:v>
                </c:pt>
                <c:pt idx="7">
                  <c:v>1.5742600000000001E-3</c:v>
                </c:pt>
                <c:pt idx="8">
                  <c:v>3.1707100000000002E-3</c:v>
                </c:pt>
                <c:pt idx="9">
                  <c:v>6.4426500000000003E-3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2-EB42-B75A-0AC4A1CD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79216"/>
        <c:axId val="1443251776"/>
      </c:scatterChart>
      <c:valAx>
        <c:axId val="1443279216"/>
        <c:scaling>
          <c:logBase val="2"/>
          <c:orientation val="minMax"/>
          <c:min val="327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51776"/>
        <c:crosses val="autoZero"/>
        <c:crossBetween val="midCat"/>
      </c:valAx>
      <c:valAx>
        <c:axId val="1443251776"/>
        <c:scaling>
          <c:logBase val="2"/>
          <c:orientation val="minMax"/>
          <c:max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43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Receive!$L$16</c:f>
              <c:strCache>
                <c:ptCount val="1"/>
                <c:pt idx="0">
                  <c:v>upmem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Receive!$K$17:$K$26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Receive!$L$17:$L$26</c:f>
              <c:numCache>
                <c:formatCode>0.000E+00</c:formatCode>
                <c:ptCount val="10"/>
                <c:pt idx="0">
                  <c:v>4.9517400000000003E-4</c:v>
                </c:pt>
                <c:pt idx="1">
                  <c:v>5.4465799999999995E-4</c:v>
                </c:pt>
                <c:pt idx="2">
                  <c:v>6.0486100000000005E-4</c:v>
                </c:pt>
                <c:pt idx="3">
                  <c:v>7.3275100000000002E-4</c:v>
                </c:pt>
                <c:pt idx="4">
                  <c:v>1.2528999999999999E-3</c:v>
                </c:pt>
                <c:pt idx="5">
                  <c:v>2.2813500000000001E-3</c:v>
                </c:pt>
                <c:pt idx="6">
                  <c:v>4.3153000000000002E-3</c:v>
                </c:pt>
                <c:pt idx="7">
                  <c:v>8.2325499999999999E-3</c:v>
                </c:pt>
                <c:pt idx="8">
                  <c:v>1.70394E-2</c:v>
                </c:pt>
                <c:pt idx="9">
                  <c:v>2.69088E-2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9-D247-90C1-143DB5EDDDC0}"/>
            </c:ext>
          </c:extLst>
        </c:ser>
        <c:ser>
          <c:idx val="1"/>
          <c:order val="1"/>
          <c:tx>
            <c:strRef>
              <c:f>Receive!$M$16</c:f>
              <c:strCache>
                <c:ptCount val="1"/>
                <c:pt idx="0">
                  <c:v>openmp+direct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Receive!$K$17:$K$26</c:f>
              <c:numCache>
                <c:formatCode>General</c:formatCode>
                <c:ptCount val="10"/>
                <c:pt idx="0">
                  <c:v>320</c:v>
                </c:pt>
                <c:pt idx="1">
                  <c:v>640</c:v>
                </c:pt>
                <c:pt idx="2">
                  <c:v>1280</c:v>
                </c:pt>
                <c:pt idx="3">
                  <c:v>2560</c:v>
                </c:pt>
                <c:pt idx="4">
                  <c:v>5120</c:v>
                </c:pt>
                <c:pt idx="5">
                  <c:v>10240</c:v>
                </c:pt>
                <c:pt idx="6">
                  <c:v>20480</c:v>
                </c:pt>
                <c:pt idx="7">
                  <c:v>40960</c:v>
                </c:pt>
                <c:pt idx="8">
                  <c:v>81920</c:v>
                </c:pt>
                <c:pt idx="9">
                  <c:v>163840</c:v>
                </c:pt>
              </c:numCache>
            </c:numRef>
          </c:xVal>
          <c:yVal>
            <c:numRef>
              <c:f>Receive!$M$17:$M$26</c:f>
              <c:numCache>
                <c:formatCode>0.000E+00</c:formatCode>
                <c:ptCount val="10"/>
                <c:pt idx="0">
                  <c:v>7.3958899999999994E-5</c:v>
                </c:pt>
                <c:pt idx="1">
                  <c:v>7.3735700000000006E-5</c:v>
                </c:pt>
                <c:pt idx="2">
                  <c:v>1.4154400000000001E-4</c:v>
                </c:pt>
                <c:pt idx="3">
                  <c:v>3.0307100000000003E-4</c:v>
                </c:pt>
                <c:pt idx="4">
                  <c:v>6.9424799999999996E-4</c:v>
                </c:pt>
                <c:pt idx="5">
                  <c:v>1.5307400000000001E-3</c:v>
                </c:pt>
                <c:pt idx="6">
                  <c:v>2.3904600000000001E-3</c:v>
                </c:pt>
                <c:pt idx="7">
                  <c:v>4.8428300000000002E-3</c:v>
                </c:pt>
                <c:pt idx="8">
                  <c:v>9.1571699999999992E-3</c:v>
                </c:pt>
                <c:pt idx="9">
                  <c:v>2.6890500000000001E-2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9-D247-90C1-143DB5ED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7104"/>
        <c:axId val="939035984"/>
      </c:scatterChart>
      <c:valAx>
        <c:axId val="938787104"/>
        <c:scaling>
          <c:logBase val="2"/>
          <c:orientation val="minMax"/>
          <c:min val="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9035984"/>
        <c:crosses val="autoZero"/>
        <c:crossBetween val="midCat"/>
      </c:valAx>
      <c:valAx>
        <c:axId val="939035984"/>
        <c:scaling>
          <c:logBase val="2"/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878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12624</xdr:colOff>
      <xdr:row>15</xdr:row>
      <xdr:rowOff>113780</xdr:rowOff>
    </xdr:from>
    <xdr:to>
      <xdr:col>8</xdr:col>
      <xdr:colOff>432987</xdr:colOff>
      <xdr:row>29</xdr:row>
      <xdr:rowOff>49612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547F4-135A-334A-B1AF-5E7B57142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5197</xdr:colOff>
      <xdr:row>14</xdr:row>
      <xdr:rowOff>2377</xdr:rowOff>
    </xdr:from>
    <xdr:to>
      <xdr:col>6</xdr:col>
      <xdr:colOff>759771</xdr:colOff>
      <xdr:row>27</xdr:row>
      <xdr:rowOff>138734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4AEAD4-8B0D-5081-9A70-9FDFE752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689093</xdr:colOff>
      <xdr:row>27</xdr:row>
      <xdr:rowOff>176702</xdr:rowOff>
    </xdr:from>
    <xdr:to>
      <xdr:col>14</xdr:col>
      <xdr:colOff>863130</xdr:colOff>
      <xdr:row>41</xdr:row>
      <xdr:rowOff>66321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5BAE2-D038-98F8-3085-87711107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E1C-CFD6-4D4D-8153-31217B9DE945}">
  <dimension ref="B1:L15"/>
  <sheetViews>
    <sheetView topLeftCell="A9" zoomScale="171" workbookViewId="0">
      <selection activeCell="E9" sqref="E9"/>
    </sheetView>
  </sheetViews>
  <sheetFormatPr baseColWidth="10" defaultRowHeight="16" x14ac:dyDescent="0.2"/>
  <cols>
    <col min="5" max="5" width="11.1640625" bestFit="1" customWidth="1"/>
    <col min="7" max="7" width="16.83203125" customWidth="1"/>
    <col min="8" max="8" width="14.83203125" customWidth="1"/>
  </cols>
  <sheetData>
    <row r="1" spans="2:12" x14ac:dyDescent="0.2">
      <c r="B1" t="s">
        <v>21</v>
      </c>
      <c r="C1" t="s">
        <v>22</v>
      </c>
      <c r="D1" t="s">
        <v>18</v>
      </c>
      <c r="E1" t="s">
        <v>14</v>
      </c>
      <c r="F1" t="s">
        <v>23</v>
      </c>
      <c r="G1" t="s">
        <v>24</v>
      </c>
    </row>
    <row r="2" spans="2:12" x14ac:dyDescent="0.2"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2:12" x14ac:dyDescent="0.2">
      <c r="B3">
        <v>32768</v>
      </c>
      <c r="C3" s="2">
        <f t="shared" ref="C3:C12" si="0">B3/64*10/1000000000</f>
        <v>5.1200000000000001E-6</v>
      </c>
      <c r="D3" s="2">
        <v>1.70304E-4</v>
      </c>
      <c r="E3" s="1"/>
      <c r="F3" s="2"/>
      <c r="G3" s="1"/>
      <c r="H3" s="1"/>
      <c r="I3" s="1"/>
      <c r="J3" s="2"/>
      <c r="K3" s="2">
        <f>B3/D3/1024/1024/1024</f>
        <v>0.17919472311278656</v>
      </c>
      <c r="L3" s="2"/>
    </row>
    <row r="4" spans="2:12" x14ac:dyDescent="0.2">
      <c r="B4">
        <v>65536</v>
      </c>
      <c r="C4" s="2">
        <f t="shared" si="0"/>
        <v>1.024E-5</v>
      </c>
      <c r="D4" s="2">
        <v>1.2625399999999999E-4</v>
      </c>
      <c r="E4" s="1"/>
      <c r="F4" s="2"/>
      <c r="G4" s="1"/>
      <c r="H4" s="1"/>
      <c r="I4" s="1"/>
      <c r="J4" s="2"/>
      <c r="K4" s="2">
        <f t="shared" ref="K4:K12" si="1">B4/D4/1024/1024/1024</f>
        <v>0.48343146553772559</v>
      </c>
      <c r="L4" s="2"/>
    </row>
    <row r="5" spans="2:12" x14ac:dyDescent="0.2">
      <c r="B5">
        <v>131072</v>
      </c>
      <c r="C5" s="2">
        <f t="shared" si="0"/>
        <v>2.048E-5</v>
      </c>
      <c r="D5" s="2">
        <v>1.50977E-4</v>
      </c>
      <c r="E5" s="1"/>
      <c r="F5" s="2"/>
      <c r="G5" s="1"/>
      <c r="H5" s="1"/>
      <c r="I5" s="1"/>
      <c r="J5" s="2"/>
      <c r="K5" s="2">
        <f t="shared" si="1"/>
        <v>0.80853582002556679</v>
      </c>
      <c r="L5" s="2"/>
    </row>
    <row r="6" spans="2:12" x14ac:dyDescent="0.2">
      <c r="B6">
        <v>262144</v>
      </c>
      <c r="C6" s="2">
        <f t="shared" si="0"/>
        <v>4.0960000000000001E-5</v>
      </c>
      <c r="D6" s="2">
        <v>1.75833E-4</v>
      </c>
      <c r="E6" s="1"/>
      <c r="F6" s="2"/>
      <c r="G6" s="1"/>
      <c r="H6" s="1"/>
      <c r="I6" s="1"/>
      <c r="J6" s="2"/>
      <c r="K6" s="2">
        <f t="shared" si="1"/>
        <v>1.3884801203414605</v>
      </c>
      <c r="L6" s="2"/>
    </row>
    <row r="7" spans="2:12" x14ac:dyDescent="0.2">
      <c r="B7">
        <v>524288</v>
      </c>
      <c r="C7" s="2">
        <f t="shared" si="0"/>
        <v>8.1920000000000002E-5</v>
      </c>
      <c r="D7" s="2">
        <v>1.7737100000000001E-4</v>
      </c>
      <c r="E7" s="1"/>
      <c r="F7" s="2"/>
      <c r="G7" s="1"/>
      <c r="J7" s="2"/>
      <c r="K7" s="2">
        <f t="shared" si="1"/>
        <v>2.7528809670126457</v>
      </c>
      <c r="L7" s="2"/>
    </row>
    <row r="8" spans="2:12" x14ac:dyDescent="0.2">
      <c r="B8">
        <v>1048576</v>
      </c>
      <c r="C8" s="2">
        <f t="shared" si="0"/>
        <v>1.6384E-4</v>
      </c>
      <c r="D8" s="2">
        <v>2.5331799999999999E-4</v>
      </c>
      <c r="E8" s="1"/>
      <c r="F8" s="2"/>
      <c r="G8" s="1"/>
      <c r="J8" s="2"/>
      <c r="K8" s="2">
        <f t="shared" si="1"/>
        <v>3.8550853077949458</v>
      </c>
      <c r="L8" s="2"/>
    </row>
    <row r="9" spans="2:12" x14ac:dyDescent="0.2">
      <c r="B9">
        <v>2097152</v>
      </c>
      <c r="C9" s="2">
        <f t="shared" si="0"/>
        <v>3.2768000000000001E-4</v>
      </c>
      <c r="D9" s="2">
        <v>4.0695899999999998E-4</v>
      </c>
      <c r="E9" s="1"/>
      <c r="F9" s="2"/>
      <c r="G9" s="1"/>
      <c r="J9" s="2"/>
      <c r="K9" s="2">
        <f t="shared" si="1"/>
        <v>4.7993163930518801</v>
      </c>
      <c r="L9" s="2"/>
    </row>
    <row r="10" spans="2:12" x14ac:dyDescent="0.2">
      <c r="B10">
        <v>4194304</v>
      </c>
      <c r="C10" s="2">
        <f t="shared" si="0"/>
        <v>6.5536000000000001E-4</v>
      </c>
      <c r="D10" s="2">
        <v>7.2393499999999999E-4</v>
      </c>
      <c r="E10" s="1"/>
      <c r="F10" s="2"/>
      <c r="J10" s="2"/>
      <c r="K10" s="2">
        <f t="shared" si="1"/>
        <v>5.3958573628847892</v>
      </c>
      <c r="L10" s="2"/>
    </row>
    <row r="11" spans="2:12" x14ac:dyDescent="0.2">
      <c r="B11">
        <v>8388608</v>
      </c>
      <c r="C11" s="2">
        <f t="shared" si="0"/>
        <v>1.31072E-3</v>
      </c>
      <c r="D11" s="2">
        <v>1.3516400000000001E-3</v>
      </c>
      <c r="E11" s="1"/>
      <c r="F11" s="2"/>
      <c r="J11" s="2"/>
      <c r="K11" s="2">
        <f t="shared" si="1"/>
        <v>5.7800153887129708</v>
      </c>
      <c r="L11" s="2"/>
    </row>
    <row r="12" spans="2:12" x14ac:dyDescent="0.2">
      <c r="B12">
        <v>16777216</v>
      </c>
      <c r="C12" s="2">
        <f t="shared" si="0"/>
        <v>2.6214400000000001E-3</v>
      </c>
      <c r="D12" s="2">
        <v>2.4651600000000001E-3</v>
      </c>
      <c r="E12" s="1"/>
      <c r="F12" s="2"/>
      <c r="J12" s="2"/>
      <c r="K12" s="2">
        <f t="shared" si="1"/>
        <v>6.3383309805448729</v>
      </c>
      <c r="L12" s="2"/>
    </row>
    <row r="14" spans="2:12" x14ac:dyDescent="0.2">
      <c r="G14" t="s">
        <v>25</v>
      </c>
      <c r="H14" t="s">
        <v>26</v>
      </c>
    </row>
    <row r="15" spans="2:12" x14ac:dyDescent="0.2">
      <c r="G15" t="s">
        <v>28</v>
      </c>
      <c r="H15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6D14-5D50-4742-B282-3D26B3553ED8}">
  <dimension ref="A1:P26"/>
  <sheetViews>
    <sheetView tabSelected="1" zoomScale="133" workbookViewId="0">
      <selection activeCell="M18" sqref="M18"/>
    </sheetView>
  </sheetViews>
  <sheetFormatPr baseColWidth="10" defaultRowHeight="16" x14ac:dyDescent="0.2"/>
  <cols>
    <col min="5" max="5" width="11.1640625" bestFit="1" customWidth="1"/>
    <col min="7" max="7" width="13.6640625" customWidth="1"/>
    <col min="8" max="8" width="12.33203125" customWidth="1"/>
    <col min="13" max="13" width="14.5" customWidth="1"/>
    <col min="15" max="15" width="14.5" customWidth="1"/>
    <col min="16" max="16" width="18.5" customWidth="1"/>
  </cols>
  <sheetData>
    <row r="1" spans="1:16" x14ac:dyDescent="0.2">
      <c r="A1" t="s">
        <v>16</v>
      </c>
      <c r="B1" t="s">
        <v>13</v>
      </c>
      <c r="C1" t="s">
        <v>14</v>
      </c>
      <c r="D1" t="s">
        <v>15</v>
      </c>
      <c r="E1" t="s">
        <v>17</v>
      </c>
      <c r="F1" t="s">
        <v>18</v>
      </c>
      <c r="G1" t="s">
        <v>19</v>
      </c>
    </row>
    <row r="2" spans="1:16" x14ac:dyDescent="0.2">
      <c r="A2" t="s">
        <v>20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0</v>
      </c>
    </row>
    <row r="3" spans="1:16" x14ac:dyDescent="0.2">
      <c r="A3">
        <f>B3/256</f>
        <v>128</v>
      </c>
      <c r="B3">
        <v>32768</v>
      </c>
      <c r="C3" s="2">
        <f t="shared" ref="C3:C12" si="0">B3/64*10/1000000000</f>
        <v>5.1200000000000001E-6</v>
      </c>
      <c r="D3" s="2">
        <v>1.7191099999999999E-4</v>
      </c>
      <c r="E3" s="1">
        <v>4.2319299999999996E-6</v>
      </c>
      <c r="F3" s="2">
        <v>5.3381900000000001E-6</v>
      </c>
      <c r="G3" s="1">
        <v>1.6631799999999999E-5</v>
      </c>
      <c r="H3" s="1">
        <v>1.09661E-5</v>
      </c>
      <c r="I3" s="1">
        <v>1.12212E-5</v>
      </c>
      <c r="J3" s="2">
        <v>2.2651200000000001E-5</v>
      </c>
    </row>
    <row r="4" spans="1:16" x14ac:dyDescent="0.2">
      <c r="A4">
        <f t="shared" ref="A4:A12" si="1">B4/256</f>
        <v>256</v>
      </c>
      <c r="B4">
        <v>65536</v>
      </c>
      <c r="C4" s="2">
        <f t="shared" si="0"/>
        <v>1.024E-5</v>
      </c>
      <c r="D4" s="2">
        <v>1.51664E-4</v>
      </c>
      <c r="E4" s="1">
        <v>7.60555E-7</v>
      </c>
      <c r="F4" s="2">
        <v>3.4117700000000001E-6</v>
      </c>
      <c r="G4" s="1">
        <v>2.8672700000000001E-5</v>
      </c>
      <c r="H4" s="1">
        <v>1.6213900000000001E-5</v>
      </c>
      <c r="I4" s="1">
        <v>1.6225599999999999E-5</v>
      </c>
      <c r="J4" s="2">
        <v>3.4699700000000003E-5</v>
      </c>
    </row>
    <row r="5" spans="1:16" x14ac:dyDescent="0.2">
      <c r="A5">
        <f t="shared" si="1"/>
        <v>512</v>
      </c>
      <c r="B5">
        <v>131072</v>
      </c>
      <c r="C5" s="2">
        <f t="shared" si="0"/>
        <v>2.048E-5</v>
      </c>
      <c r="D5" s="2">
        <v>2.0755E-4</v>
      </c>
      <c r="E5" s="1">
        <v>9.5367399999999999E-7</v>
      </c>
      <c r="F5" s="2">
        <v>5.6505200000000001E-6</v>
      </c>
      <c r="G5" s="1">
        <v>5.64547E-5</v>
      </c>
      <c r="H5" s="1">
        <v>2.91979E-5</v>
      </c>
      <c r="I5" s="1">
        <v>2.9143299999999999E-5</v>
      </c>
      <c r="J5" s="2">
        <v>6.2198400000000004E-5</v>
      </c>
    </row>
    <row r="6" spans="1:16" x14ac:dyDescent="0.2">
      <c r="A6">
        <f t="shared" si="1"/>
        <v>1024</v>
      </c>
      <c r="B6">
        <v>262144</v>
      </c>
      <c r="C6" s="2">
        <f t="shared" si="0"/>
        <v>4.0960000000000001E-5</v>
      </c>
      <c r="D6" s="2">
        <v>2.1600300000000001E-4</v>
      </c>
      <c r="E6" s="1">
        <v>1.30415E-6</v>
      </c>
      <c r="F6" s="2">
        <v>1.05119E-5</v>
      </c>
      <c r="G6" s="1">
        <v>1.1277699999999999E-4</v>
      </c>
      <c r="H6" s="1">
        <v>5.70388E-5</v>
      </c>
      <c r="I6" s="1">
        <v>5.6894800000000003E-5</v>
      </c>
      <c r="J6" s="2">
        <v>1.17137E-4</v>
      </c>
    </row>
    <row r="7" spans="1:16" x14ac:dyDescent="0.2">
      <c r="A7">
        <f t="shared" si="1"/>
        <v>2048</v>
      </c>
      <c r="B7">
        <v>524288</v>
      </c>
      <c r="C7" s="2">
        <f t="shared" si="0"/>
        <v>8.1920000000000002E-5</v>
      </c>
      <c r="D7" s="2">
        <v>2.1555399999999999E-4</v>
      </c>
      <c r="E7" s="1">
        <v>1.9908000000000001E-6</v>
      </c>
      <c r="F7" s="2">
        <v>1.95217E-5</v>
      </c>
      <c r="G7" s="1">
        <v>2.2489799999999999E-4</v>
      </c>
      <c r="H7">
        <v>1.11313E-4</v>
      </c>
      <c r="I7">
        <v>1.1121899999999999E-4</v>
      </c>
      <c r="J7" s="2">
        <v>2.23465E-4</v>
      </c>
    </row>
    <row r="8" spans="1:16" x14ac:dyDescent="0.2">
      <c r="A8">
        <f t="shared" si="1"/>
        <v>4096</v>
      </c>
      <c r="B8">
        <v>1048576</v>
      </c>
      <c r="C8" s="2">
        <f t="shared" si="0"/>
        <v>1.6384E-4</v>
      </c>
      <c r="D8" s="2">
        <v>3.2564699999999998E-4</v>
      </c>
      <c r="E8" s="1">
        <v>3.43323E-6</v>
      </c>
      <c r="F8" s="2">
        <v>3.83234E-5</v>
      </c>
      <c r="G8" s="1">
        <v>4.4915800000000001E-4</v>
      </c>
      <c r="H8">
        <v>2.2091E-4</v>
      </c>
      <c r="I8">
        <v>2.2044100000000001E-4</v>
      </c>
      <c r="J8" s="2">
        <v>4.6504000000000001E-4</v>
      </c>
    </row>
    <row r="9" spans="1:16" x14ac:dyDescent="0.2">
      <c r="A9">
        <f t="shared" si="1"/>
        <v>8192</v>
      </c>
      <c r="B9">
        <v>2097152</v>
      </c>
      <c r="C9" s="2">
        <f t="shared" si="0"/>
        <v>3.2768000000000001E-4</v>
      </c>
      <c r="D9" s="2">
        <v>5.6045499999999996E-4</v>
      </c>
      <c r="E9" s="1">
        <v>6.3276299999999998E-6</v>
      </c>
      <c r="F9" s="2">
        <v>8.6741400000000003E-5</v>
      </c>
      <c r="G9" s="1">
        <v>8.98583E-4</v>
      </c>
      <c r="H9">
        <v>4.42199E-4</v>
      </c>
      <c r="I9">
        <v>4.4210799999999998E-4</v>
      </c>
      <c r="J9" s="2">
        <v>8.0728799999999997E-4</v>
      </c>
    </row>
    <row r="10" spans="1:16" x14ac:dyDescent="0.2">
      <c r="A10">
        <f t="shared" si="1"/>
        <v>16384</v>
      </c>
      <c r="B10">
        <v>4194304</v>
      </c>
      <c r="C10" s="2">
        <f t="shared" si="0"/>
        <v>6.5536000000000001E-4</v>
      </c>
      <c r="D10" s="2">
        <v>1.04116E-3</v>
      </c>
      <c r="E10" s="1">
        <v>1.1909000000000001E-5</v>
      </c>
      <c r="F10" s="2">
        <v>1.7307800000000001E-4</v>
      </c>
      <c r="G10">
        <v>1.79645E-3</v>
      </c>
      <c r="H10">
        <v>8.8616900000000002E-4</v>
      </c>
      <c r="I10">
        <v>8.8585699999999999E-4</v>
      </c>
      <c r="J10" s="2">
        <v>1.5742600000000001E-3</v>
      </c>
    </row>
    <row r="11" spans="1:16" x14ac:dyDescent="0.2">
      <c r="A11">
        <f t="shared" si="1"/>
        <v>32768</v>
      </c>
      <c r="B11">
        <v>8388608</v>
      </c>
      <c r="C11" s="2">
        <f t="shared" si="0"/>
        <v>1.31072E-3</v>
      </c>
      <c r="D11" s="2">
        <v>2.0522000000000001E-3</v>
      </c>
      <c r="E11" s="1">
        <v>2.3241E-5</v>
      </c>
      <c r="F11" s="2">
        <v>3.3365499999999998E-4</v>
      </c>
      <c r="G11">
        <v>3.5898700000000002E-3</v>
      </c>
      <c r="H11">
        <v>1.7732900000000001E-3</v>
      </c>
      <c r="I11">
        <v>1.7730599999999999E-3</v>
      </c>
      <c r="J11" s="2">
        <v>3.1707100000000002E-3</v>
      </c>
    </row>
    <row r="12" spans="1:16" x14ac:dyDescent="0.2">
      <c r="A12">
        <f t="shared" si="1"/>
        <v>65536</v>
      </c>
      <c r="B12">
        <v>16777216</v>
      </c>
      <c r="C12" s="2">
        <f t="shared" si="0"/>
        <v>2.6214400000000001E-3</v>
      </c>
      <c r="D12" s="2">
        <v>3.9906300000000002E-3</v>
      </c>
      <c r="E12" s="1">
        <v>4.6124500000000002E-5</v>
      </c>
      <c r="F12" s="2">
        <v>6.6613399999999998E-4</v>
      </c>
      <c r="G12">
        <v>7.1751699999999998E-3</v>
      </c>
      <c r="H12">
        <v>3.5483799999999999E-3</v>
      </c>
      <c r="I12">
        <v>3.5469E-3</v>
      </c>
      <c r="J12" s="2">
        <v>6.4426500000000003E-3</v>
      </c>
    </row>
    <row r="14" spans="1:16" x14ac:dyDescent="0.2">
      <c r="L14" t="s">
        <v>32</v>
      </c>
      <c r="M14" t="s">
        <v>33</v>
      </c>
    </row>
    <row r="15" spans="1:16" x14ac:dyDescent="0.2">
      <c r="L15" s="2" t="s">
        <v>9</v>
      </c>
      <c r="M15" t="s">
        <v>29</v>
      </c>
      <c r="N15" t="s">
        <v>30</v>
      </c>
      <c r="O15" t="s">
        <v>31</v>
      </c>
      <c r="P15" t="s">
        <v>34</v>
      </c>
    </row>
    <row r="16" spans="1:16" x14ac:dyDescent="0.2">
      <c r="K16" s="2" t="s">
        <v>35</v>
      </c>
      <c r="L16" t="s">
        <v>11</v>
      </c>
      <c r="M16" t="s">
        <v>12</v>
      </c>
      <c r="N16" s="2" t="s">
        <v>10</v>
      </c>
      <c r="O16" s="2" t="s">
        <v>36</v>
      </c>
      <c r="P16" s="2" t="s">
        <v>40</v>
      </c>
    </row>
    <row r="17" spans="10:16" x14ac:dyDescent="0.2">
      <c r="K17">
        <f>B3*10/1024</f>
        <v>320</v>
      </c>
      <c r="L17" s="2">
        <v>4.9517400000000003E-4</v>
      </c>
      <c r="M17" s="2">
        <v>7.3958899999999994E-5</v>
      </c>
      <c r="N17" s="2">
        <f>B3/M17/1024/1024/1024*10</f>
        <v>4.1262888070266062</v>
      </c>
      <c r="O17">
        <f>K17/16/64</f>
        <v>0.3125</v>
      </c>
      <c r="P17" s="2">
        <f>L17/M17</f>
        <v>6.6952591236484054</v>
      </c>
    </row>
    <row r="18" spans="10:16" x14ac:dyDescent="0.2">
      <c r="K18">
        <f>B4*10/1024</f>
        <v>640</v>
      </c>
      <c r="L18" s="2">
        <v>5.4465799999999995E-4</v>
      </c>
      <c r="M18" s="2">
        <v>7.3735700000000006E-5</v>
      </c>
      <c r="N18" s="2">
        <f>B4/M18/1024/1024/1024*10</f>
        <v>8.2775583943734166</v>
      </c>
      <c r="O18">
        <f>K18/16/64</f>
        <v>0.625</v>
      </c>
      <c r="P18" s="2">
        <f>L18/M18</f>
        <v>7.3866254744987829</v>
      </c>
    </row>
    <row r="19" spans="10:16" x14ac:dyDescent="0.2">
      <c r="K19">
        <f>B5*10/1024</f>
        <v>1280</v>
      </c>
      <c r="L19" s="2">
        <v>6.0486100000000005E-4</v>
      </c>
      <c r="M19" s="2">
        <v>1.4154400000000001E-4</v>
      </c>
      <c r="N19" s="2">
        <f>B5/M19/1024/1024/1024*10</f>
        <v>8.6241954798507887</v>
      </c>
      <c r="O19">
        <f>K19/16/64</f>
        <v>1.25</v>
      </c>
      <c r="P19" s="2">
        <f>L19/M19</f>
        <v>4.273307240151472</v>
      </c>
    </row>
    <row r="20" spans="10:16" x14ac:dyDescent="0.2">
      <c r="K20">
        <f>B6*10/1024</f>
        <v>2560</v>
      </c>
      <c r="L20" s="2">
        <v>7.3275100000000002E-4</v>
      </c>
      <c r="M20" s="2">
        <v>3.0307100000000003E-4</v>
      </c>
      <c r="N20" s="2">
        <f>B6/M20/1024/1024/1024*10</f>
        <v>8.0555587634580679</v>
      </c>
      <c r="O20">
        <f>K20/16/64</f>
        <v>2.5</v>
      </c>
      <c r="P20" s="2">
        <f>L20/M20</f>
        <v>2.4177535956920986</v>
      </c>
    </row>
    <row r="21" spans="10:16" x14ac:dyDescent="0.2">
      <c r="J21" t="s">
        <v>38</v>
      </c>
      <c r="K21">
        <f>B7*10/1024</f>
        <v>5120</v>
      </c>
      <c r="L21" s="2">
        <v>1.2528999999999999E-3</v>
      </c>
      <c r="M21" s="2">
        <v>6.9424799999999996E-4</v>
      </c>
      <c r="N21" s="2">
        <f>B7/M21/1024/1024/1024*10</f>
        <v>7.0332395628075268</v>
      </c>
      <c r="O21">
        <f>K21/16/64</f>
        <v>5</v>
      </c>
      <c r="P21" s="2">
        <f>L21/M21</f>
        <v>1.8046865097198697</v>
      </c>
    </row>
    <row r="22" spans="10:16" x14ac:dyDescent="0.2">
      <c r="J22" t="s">
        <v>37</v>
      </c>
      <c r="K22">
        <f>B8*10/1024</f>
        <v>10240</v>
      </c>
      <c r="L22" s="2">
        <v>2.2813500000000001E-3</v>
      </c>
      <c r="M22" s="2">
        <v>1.5307400000000001E-3</v>
      </c>
      <c r="N22" s="2">
        <f>B8/M22/1024/1024/1024*10</f>
        <v>6.3796758430562992</v>
      </c>
      <c r="O22">
        <f>K22/16/64</f>
        <v>10</v>
      </c>
      <c r="P22" s="2">
        <f>L22/M22</f>
        <v>1.4903576048185845</v>
      </c>
    </row>
    <row r="23" spans="10:16" x14ac:dyDescent="0.2">
      <c r="K23">
        <f>B9*10/1024</f>
        <v>20480</v>
      </c>
      <c r="L23" s="2">
        <v>4.3153000000000002E-3</v>
      </c>
      <c r="M23" s="2">
        <v>2.3904600000000001E-3</v>
      </c>
      <c r="N23" s="2">
        <f>B9/M23/1024/1024/1024*10</f>
        <v>8.1704985651297228</v>
      </c>
      <c r="O23">
        <f>K23/16/64</f>
        <v>20</v>
      </c>
      <c r="P23" s="2">
        <f>L23/M23</f>
        <v>1.8052174058549402</v>
      </c>
    </row>
    <row r="24" spans="10:16" x14ac:dyDescent="0.2">
      <c r="K24">
        <f>B10*10/1024</f>
        <v>40960</v>
      </c>
      <c r="L24" s="2">
        <v>8.2325499999999999E-3</v>
      </c>
      <c r="M24" s="2">
        <v>4.8428300000000002E-3</v>
      </c>
      <c r="N24" s="2">
        <f>B10/M24/1024/1024/1024*10</f>
        <v>8.066048157792034</v>
      </c>
      <c r="O24">
        <f>K24/16/64</f>
        <v>40</v>
      </c>
      <c r="P24" s="2">
        <f>L24/M24</f>
        <v>1.6999461058926288</v>
      </c>
    </row>
    <row r="25" spans="10:16" x14ac:dyDescent="0.2">
      <c r="K25">
        <f>B11*10/1024</f>
        <v>81920</v>
      </c>
      <c r="L25" s="2">
        <v>1.70394E-2</v>
      </c>
      <c r="M25" s="2">
        <v>9.1571699999999992E-3</v>
      </c>
      <c r="N25" s="2">
        <f>B11/M25/1024/1024/1024*10</f>
        <v>8.531565975077454</v>
      </c>
      <c r="O25">
        <f>K25/16/64</f>
        <v>80</v>
      </c>
      <c r="P25" s="2">
        <f>L25/M25</f>
        <v>1.860771395529405</v>
      </c>
    </row>
    <row r="26" spans="10:16" x14ac:dyDescent="0.2">
      <c r="J26" t="s">
        <v>39</v>
      </c>
      <c r="K26">
        <f>B12*10/1024</f>
        <v>163840</v>
      </c>
      <c r="L26" s="2">
        <v>2.69088E-2</v>
      </c>
      <c r="M26" s="2">
        <v>2.6890500000000001E-2</v>
      </c>
      <c r="N26" s="2">
        <f>B12/M26/1024/1024/1024*10</f>
        <v>5.8106022573027651</v>
      </c>
      <c r="O26">
        <f>K26/16/64</f>
        <v>160</v>
      </c>
      <c r="P26" s="2">
        <f>L26/M26</f>
        <v>1.0006805377363752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Send</vt:lpstr>
      <vt:lpstr>Receive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康鸿博</dc:creator>
  <cp:lastModifiedBy>康鸿博</cp:lastModifiedBy>
  <dcterms:created xsi:type="dcterms:W3CDTF">2023-07-11T01:37:40Z</dcterms:created>
  <dcterms:modified xsi:type="dcterms:W3CDTF">2023-07-11T13:38:16Z</dcterms:modified>
</cp:coreProperties>
</file>